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25"/>
  <workbookPr/>
  <mc:AlternateContent xmlns:mc="http://schemas.openxmlformats.org/markup-compatibility/2006">
    <mc:Choice Requires="x15">
      <x15ac:absPath xmlns:x15ac="http://schemas.microsoft.com/office/spreadsheetml/2010/11/ac" url="/Users/quiquemartirubio/Desktop/Comarcas DEFINITIVO/Horta Nord/"/>
    </mc:Choice>
  </mc:AlternateContent>
  <xr:revisionPtr revIDLastSave="441" documentId="11_82893DEA69D0191520D4647105E3598D0EAB0CA0" xr6:coauthVersionLast="47" xr6:coauthVersionMax="47" xr10:uidLastSave="{37D78C1A-BD08-4A52-926C-4B5B379F1647}"/>
  <bookViews>
    <workbookView xWindow="0" yWindow="460" windowWidth="28800" windowHeight="16660" tabRatio="750" firstSheet="2" activeTab="2" xr2:uid="{00000000-000D-0000-FFFF-FFFF00000000}"/>
  </bookViews>
  <sheets>
    <sheet name="PORTADA" sheetId="12" r:id="rId1"/>
    <sheet name="Índice" sheetId="11" r:id="rId2"/>
    <sheet name="Lugar nacimiento" sheetId="14" r:id="rId3"/>
    <sheet name="Nacimiento (Esp-ext)" sheetId="15" r:id="rId4"/>
    <sheet name="Nacionalidad (esp-extr)" sheetId="16" r:id="rId5"/>
    <sheet name="Variación interanual" sheetId="17" r:id="rId6"/>
    <sheet name="Grupos de edad" sheetId="18" r:id="rId7"/>
    <sheet name="Continente de nacimiento" sheetId="6" r:id="rId8"/>
    <sheet name="Continente de nacionalidad" sheetId="19" r:id="rId9"/>
    <sheet name="Principales países nacimiento" sheetId="20" r:id="rId10"/>
    <sheet name="Principales nacionalidades" sheetId="21" r:id="rId11"/>
    <sheet name="Nacimientos" sheetId="13" r:id="rId12"/>
  </sheets>
  <calcPr calcId="191028" concurrentCalc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1" i="14" l="1"/>
  <c r="Y84" i="14"/>
  <c r="X84" i="14"/>
  <c r="W84" i="14"/>
  <c r="V84" i="14"/>
  <c r="U84" i="14"/>
  <c r="T84" i="14"/>
  <c r="S84" i="14"/>
  <c r="R84" i="14"/>
  <c r="Q84" i="14"/>
  <c r="P84" i="14"/>
  <c r="O84" i="14"/>
  <c r="N84" i="14"/>
  <c r="M84" i="14"/>
  <c r="L84" i="14"/>
  <c r="K84" i="14"/>
  <c r="J84" i="14"/>
  <c r="I84" i="14"/>
  <c r="H84" i="14"/>
  <c r="G84" i="14"/>
  <c r="F84" i="14"/>
  <c r="E84" i="14"/>
  <c r="D84" i="14"/>
  <c r="C84" i="14"/>
  <c r="B84" i="14"/>
  <c r="Y83" i="14"/>
  <c r="X83" i="14"/>
  <c r="W83" i="14"/>
  <c r="V83" i="14"/>
  <c r="U83" i="14"/>
  <c r="T83" i="14"/>
  <c r="S83" i="14"/>
  <c r="R83" i="14"/>
  <c r="Q83" i="14"/>
  <c r="P83" i="14"/>
  <c r="O83" i="14"/>
  <c r="N83" i="14"/>
  <c r="M83" i="14"/>
  <c r="L83" i="14"/>
  <c r="K83" i="14"/>
  <c r="J83" i="14"/>
  <c r="I83" i="14"/>
  <c r="H83" i="14"/>
  <c r="G83" i="14"/>
  <c r="F83" i="14"/>
  <c r="E83" i="14"/>
  <c r="D83" i="14"/>
  <c r="C83" i="14"/>
  <c r="B83" i="14"/>
  <c r="Y82" i="14"/>
  <c r="X82" i="14"/>
  <c r="W82" i="14"/>
  <c r="V82" i="14"/>
  <c r="U82" i="14"/>
  <c r="T82" i="14"/>
  <c r="S82" i="14"/>
  <c r="R82" i="14"/>
  <c r="Q82" i="14"/>
  <c r="P82" i="14"/>
  <c r="O82" i="14"/>
  <c r="N82" i="14"/>
  <c r="M82" i="14"/>
  <c r="L82" i="14"/>
  <c r="K82" i="14"/>
  <c r="J82" i="14"/>
  <c r="I82" i="14"/>
  <c r="H82" i="14"/>
  <c r="G82" i="14"/>
  <c r="F82" i="14"/>
  <c r="E82" i="14"/>
  <c r="D82" i="14"/>
  <c r="C82" i="14"/>
  <c r="B82" i="14"/>
  <c r="Y81" i="14"/>
  <c r="X81" i="14"/>
  <c r="W81" i="14"/>
  <c r="V81" i="14"/>
  <c r="U81" i="14"/>
  <c r="T81" i="14"/>
  <c r="S81" i="14"/>
  <c r="R81" i="14"/>
  <c r="Q81" i="14"/>
  <c r="P81" i="14"/>
  <c r="O81" i="14"/>
  <c r="N81" i="14"/>
  <c r="M81" i="14"/>
  <c r="L81" i="14"/>
  <c r="K81" i="14"/>
  <c r="J81" i="14"/>
  <c r="I81" i="14"/>
  <c r="H81" i="14"/>
  <c r="G81" i="14"/>
  <c r="F81" i="14"/>
  <c r="E81" i="14"/>
  <c r="D81" i="14"/>
  <c r="C81" i="14"/>
  <c r="B81" i="14"/>
  <c r="Y80" i="14"/>
  <c r="X80" i="14"/>
  <c r="W80" i="14"/>
  <c r="V80" i="14"/>
  <c r="U80" i="14"/>
  <c r="T80" i="14"/>
  <c r="S80" i="14"/>
  <c r="R80" i="14"/>
  <c r="Q80" i="14"/>
  <c r="P80" i="14"/>
  <c r="O80" i="14"/>
  <c r="N80" i="14"/>
  <c r="M80" i="14"/>
  <c r="L80" i="14"/>
  <c r="K80" i="14"/>
  <c r="J80" i="14"/>
  <c r="I80" i="14"/>
  <c r="H80" i="14"/>
  <c r="G80" i="14"/>
  <c r="F80" i="14"/>
  <c r="E80" i="14"/>
  <c r="D80" i="14"/>
  <c r="C80" i="14"/>
  <c r="B80" i="14"/>
  <c r="Y79" i="14"/>
  <c r="X79" i="14"/>
  <c r="W79" i="14"/>
  <c r="V79" i="14"/>
  <c r="U79" i="14"/>
  <c r="T79" i="14"/>
  <c r="S79" i="14"/>
  <c r="R79" i="14"/>
  <c r="Q79" i="14"/>
  <c r="P79" i="14"/>
  <c r="O79" i="14"/>
  <c r="N79" i="14"/>
  <c r="M79" i="14"/>
  <c r="L79" i="14"/>
  <c r="K79" i="14"/>
  <c r="J79" i="14"/>
  <c r="I79" i="14"/>
  <c r="H79" i="14"/>
  <c r="G79" i="14"/>
  <c r="F79" i="14"/>
  <c r="E79" i="14"/>
  <c r="D79" i="14"/>
  <c r="C79" i="14"/>
  <c r="B79" i="14"/>
  <c r="Y78" i="14"/>
  <c r="X78" i="14"/>
  <c r="W78" i="14"/>
  <c r="V78" i="14"/>
  <c r="U78" i="14"/>
  <c r="T78" i="14"/>
  <c r="S78" i="14"/>
  <c r="R78" i="14"/>
  <c r="Q78" i="14"/>
  <c r="P78" i="14"/>
  <c r="O78" i="14"/>
  <c r="N78" i="14"/>
  <c r="M78" i="14"/>
  <c r="L78" i="14"/>
  <c r="K78" i="14"/>
  <c r="J78" i="14"/>
  <c r="I78" i="14"/>
  <c r="H78" i="14"/>
  <c r="G78" i="14"/>
  <c r="F78" i="14"/>
  <c r="E78" i="14"/>
  <c r="D78" i="14"/>
  <c r="C78" i="14"/>
  <c r="B78" i="14"/>
  <c r="Y77" i="14"/>
  <c r="X77" i="14"/>
  <c r="W77" i="14"/>
  <c r="V77" i="14"/>
  <c r="U77" i="14"/>
  <c r="T77" i="14"/>
  <c r="S77" i="14"/>
  <c r="R77" i="14"/>
  <c r="Q77" i="14"/>
  <c r="P77" i="14"/>
  <c r="O77" i="14"/>
  <c r="N77" i="14"/>
  <c r="M77" i="14"/>
  <c r="L77" i="14"/>
  <c r="K77" i="14"/>
  <c r="J77" i="14"/>
  <c r="I77" i="14"/>
  <c r="H77" i="14"/>
  <c r="G77" i="14"/>
  <c r="F77" i="14"/>
  <c r="E77" i="14"/>
  <c r="D77" i="14"/>
  <c r="C77" i="14"/>
  <c r="B77" i="14"/>
  <c r="Y76" i="14"/>
  <c r="X76" i="14"/>
  <c r="W76" i="14"/>
  <c r="V76" i="14"/>
  <c r="U76" i="14"/>
  <c r="T76" i="14"/>
  <c r="S76" i="14"/>
  <c r="R76" i="14"/>
  <c r="Q76" i="14"/>
  <c r="P76" i="14"/>
  <c r="O76" i="14"/>
  <c r="N76" i="14"/>
  <c r="M76" i="14"/>
  <c r="L76" i="14"/>
  <c r="K76" i="14"/>
  <c r="J76" i="14"/>
  <c r="I76" i="14"/>
  <c r="H76" i="14"/>
  <c r="G76" i="14"/>
  <c r="F76" i="14"/>
  <c r="E76" i="14"/>
  <c r="D76" i="14"/>
  <c r="C76" i="14"/>
  <c r="B76" i="14"/>
  <c r="Y71" i="14"/>
  <c r="X71" i="14"/>
  <c r="W71" i="14"/>
  <c r="V71" i="14"/>
  <c r="U71" i="14"/>
  <c r="T71" i="14"/>
  <c r="S71" i="14"/>
  <c r="R71" i="14"/>
  <c r="Q71" i="14"/>
  <c r="P71" i="14"/>
  <c r="O71" i="14"/>
  <c r="N71" i="14"/>
  <c r="M71" i="14"/>
  <c r="L71" i="14"/>
  <c r="K71" i="14"/>
  <c r="J71" i="14"/>
  <c r="I71" i="14"/>
  <c r="H71" i="14"/>
  <c r="G71" i="14"/>
  <c r="F71" i="14"/>
  <c r="E71" i="14"/>
  <c r="D71" i="14"/>
  <c r="C71" i="14"/>
  <c r="B71" i="14"/>
  <c r="Y70" i="14"/>
  <c r="X70" i="14"/>
  <c r="W70" i="14"/>
  <c r="V70" i="14"/>
  <c r="U70" i="14"/>
  <c r="T70" i="14"/>
  <c r="S70" i="14"/>
  <c r="R70" i="14"/>
  <c r="Q70" i="14"/>
  <c r="P70" i="14"/>
  <c r="O70" i="14"/>
  <c r="N70" i="14"/>
  <c r="M70" i="14"/>
  <c r="L70" i="14"/>
  <c r="K70" i="14"/>
  <c r="J70" i="14"/>
  <c r="I70" i="14"/>
  <c r="H70" i="14"/>
  <c r="G70" i="14"/>
  <c r="F70" i="14"/>
  <c r="E70" i="14"/>
  <c r="D70" i="14"/>
  <c r="C70" i="14"/>
  <c r="B70" i="14"/>
  <c r="Y69" i="14"/>
  <c r="X69" i="14"/>
  <c r="W69" i="14"/>
  <c r="V69" i="14"/>
  <c r="U69" i="14"/>
  <c r="T69" i="14"/>
  <c r="S69" i="14"/>
  <c r="R69" i="14"/>
  <c r="Q69" i="14"/>
  <c r="P69" i="14"/>
  <c r="O69" i="14"/>
  <c r="N69" i="14"/>
  <c r="M69" i="14"/>
  <c r="L69" i="14"/>
  <c r="K69" i="14"/>
  <c r="J69" i="14"/>
  <c r="I69" i="14"/>
  <c r="H69" i="14"/>
  <c r="G69" i="14"/>
  <c r="F69" i="14"/>
  <c r="E69" i="14"/>
  <c r="D69" i="14"/>
  <c r="C69" i="14"/>
  <c r="B69" i="14"/>
  <c r="Y68" i="14"/>
  <c r="X68" i="14"/>
  <c r="W68" i="14"/>
  <c r="V68" i="14"/>
  <c r="U68" i="14"/>
  <c r="T68" i="14"/>
  <c r="S68" i="14"/>
  <c r="R68" i="14"/>
  <c r="Q68" i="14"/>
  <c r="P68" i="14"/>
  <c r="O68" i="14"/>
  <c r="N68" i="14"/>
  <c r="M68" i="14"/>
  <c r="L68" i="14"/>
  <c r="K68" i="14"/>
  <c r="J68" i="14"/>
  <c r="I68" i="14"/>
  <c r="H68" i="14"/>
  <c r="G68" i="14"/>
  <c r="F68" i="14"/>
  <c r="E68" i="14"/>
  <c r="D68" i="14"/>
  <c r="C68" i="14"/>
  <c r="B68" i="14"/>
  <c r="Y67" i="14"/>
  <c r="X67" i="14"/>
  <c r="W67" i="14"/>
  <c r="V67" i="14"/>
  <c r="U67" i="14"/>
  <c r="T67" i="14"/>
  <c r="S67" i="14"/>
  <c r="R67" i="14"/>
  <c r="Q67" i="14"/>
  <c r="P67" i="14"/>
  <c r="O67" i="14"/>
  <c r="N67" i="14"/>
  <c r="M67" i="14"/>
  <c r="L67" i="14"/>
  <c r="K67" i="14"/>
  <c r="J67" i="14"/>
  <c r="I67" i="14"/>
  <c r="H67" i="14"/>
  <c r="G67" i="14"/>
  <c r="F67" i="14"/>
  <c r="E67" i="14"/>
  <c r="D67" i="14"/>
  <c r="C67" i="14"/>
  <c r="B67" i="14"/>
  <c r="Y66" i="14"/>
  <c r="X66" i="14"/>
  <c r="W66" i="14"/>
  <c r="V66" i="14"/>
  <c r="U66" i="14"/>
  <c r="T66" i="14"/>
  <c r="S66" i="14"/>
  <c r="R66" i="14"/>
  <c r="Q66" i="14"/>
  <c r="P66" i="14"/>
  <c r="O66" i="14"/>
  <c r="N66" i="14"/>
  <c r="M66" i="14"/>
  <c r="L66" i="14"/>
  <c r="K66" i="14"/>
  <c r="J66" i="14"/>
  <c r="I66" i="14"/>
  <c r="H66" i="14"/>
  <c r="G66" i="14"/>
  <c r="F66" i="14"/>
  <c r="E66" i="14"/>
  <c r="D66" i="14"/>
  <c r="C66" i="14"/>
  <c r="B66" i="14"/>
  <c r="Y65" i="14"/>
  <c r="X65" i="14"/>
  <c r="W65" i="14"/>
  <c r="V65" i="14"/>
  <c r="U65" i="14"/>
  <c r="T65" i="14"/>
  <c r="S65" i="14"/>
  <c r="R65" i="14"/>
  <c r="Q65" i="14"/>
  <c r="P65" i="14"/>
  <c r="O65" i="14"/>
  <c r="N65" i="14"/>
  <c r="M65" i="14"/>
  <c r="L65" i="14"/>
  <c r="K65" i="14"/>
  <c r="J65" i="14"/>
  <c r="I65" i="14"/>
  <c r="H65" i="14"/>
  <c r="G65" i="14"/>
  <c r="F65" i="14"/>
  <c r="E65" i="14"/>
  <c r="D65" i="14"/>
  <c r="C65" i="14"/>
  <c r="B65" i="14"/>
  <c r="Y64" i="14"/>
  <c r="X64" i="14"/>
  <c r="W64" i="14"/>
  <c r="V64" i="14"/>
  <c r="U64" i="14"/>
  <c r="T64" i="14"/>
  <c r="S64" i="14"/>
  <c r="R64" i="14"/>
  <c r="Q64" i="14"/>
  <c r="P64" i="14"/>
  <c r="O64" i="14"/>
  <c r="N64" i="14"/>
  <c r="M64" i="14"/>
  <c r="L64" i="14"/>
  <c r="K64" i="14"/>
  <c r="J64" i="14"/>
  <c r="I64" i="14"/>
  <c r="H64" i="14"/>
  <c r="G64" i="14"/>
  <c r="F64" i="14"/>
  <c r="E64" i="14"/>
  <c r="D64" i="14"/>
  <c r="C64" i="14"/>
  <c r="B64" i="14"/>
  <c r="Y63" i="14"/>
  <c r="X63" i="14"/>
  <c r="W63" i="14"/>
  <c r="V63" i="14"/>
  <c r="U63" i="14"/>
  <c r="T63" i="14"/>
  <c r="S63" i="14"/>
  <c r="R63" i="14"/>
  <c r="Q63" i="14"/>
  <c r="P63" i="14"/>
  <c r="O63" i="14"/>
  <c r="N63" i="14"/>
  <c r="M63" i="14"/>
  <c r="L63" i="14"/>
  <c r="K63" i="14"/>
  <c r="J63" i="14"/>
  <c r="I63" i="14"/>
  <c r="H63" i="14"/>
  <c r="G63" i="14"/>
  <c r="F63" i="14"/>
  <c r="E63" i="14"/>
  <c r="D63" i="14"/>
  <c r="C63" i="14"/>
  <c r="B63" i="14"/>
  <c r="Y58" i="14"/>
  <c r="X58" i="14"/>
  <c r="W58" i="14"/>
  <c r="V58" i="14"/>
  <c r="U58" i="14"/>
  <c r="T58" i="14"/>
  <c r="S58" i="14"/>
  <c r="R58" i="14"/>
  <c r="Q58" i="14"/>
  <c r="P58" i="14"/>
  <c r="O58" i="14"/>
  <c r="N58" i="14"/>
  <c r="M58" i="14"/>
  <c r="L58" i="14"/>
  <c r="K58" i="14"/>
  <c r="J58" i="14"/>
  <c r="I58" i="14"/>
  <c r="H58" i="14"/>
  <c r="G58" i="14"/>
  <c r="F58" i="14"/>
  <c r="E58" i="14"/>
  <c r="D58" i="14"/>
  <c r="C58" i="14"/>
  <c r="B58" i="14"/>
  <c r="Y57" i="14"/>
  <c r="X57" i="14"/>
  <c r="W57" i="14"/>
  <c r="V57" i="14"/>
  <c r="U57" i="14"/>
  <c r="T57" i="14"/>
  <c r="S57" i="14"/>
  <c r="R57" i="14"/>
  <c r="Q57" i="14"/>
  <c r="P57" i="14"/>
  <c r="O57" i="14"/>
  <c r="N57" i="14"/>
  <c r="M57" i="14"/>
  <c r="L57" i="14"/>
  <c r="K57" i="14"/>
  <c r="J57" i="14"/>
  <c r="I57" i="14"/>
  <c r="H57" i="14"/>
  <c r="G57" i="14"/>
  <c r="F57" i="14"/>
  <c r="E57" i="14"/>
  <c r="D57" i="14"/>
  <c r="C57" i="14"/>
  <c r="B57" i="14"/>
  <c r="Y56" i="14"/>
  <c r="X56" i="14"/>
  <c r="W56" i="14"/>
  <c r="V56" i="14"/>
  <c r="U56" i="14"/>
  <c r="T56" i="14"/>
  <c r="S56" i="14"/>
  <c r="R56" i="14"/>
  <c r="Q56" i="14"/>
  <c r="P56" i="14"/>
  <c r="O56" i="14"/>
  <c r="N56" i="14"/>
  <c r="M56" i="14"/>
  <c r="L56" i="14"/>
  <c r="K56" i="14"/>
  <c r="J56" i="14"/>
  <c r="I56" i="14"/>
  <c r="H56" i="14"/>
  <c r="G56" i="14"/>
  <c r="F56" i="14"/>
  <c r="E56" i="14"/>
  <c r="D56" i="14"/>
  <c r="C56" i="14"/>
  <c r="B56" i="14"/>
  <c r="Y55" i="14"/>
  <c r="X55" i="14"/>
  <c r="W55" i="14"/>
  <c r="V55" i="14"/>
  <c r="U55" i="14"/>
  <c r="T55" i="14"/>
  <c r="S55" i="14"/>
  <c r="R55" i="14"/>
  <c r="Q55" i="14"/>
  <c r="P55" i="14"/>
  <c r="O55" i="14"/>
  <c r="N55" i="14"/>
  <c r="M55" i="14"/>
  <c r="L55" i="14"/>
  <c r="K55" i="14"/>
  <c r="J55" i="14"/>
  <c r="I55" i="14"/>
  <c r="H55" i="14"/>
  <c r="G55" i="14"/>
  <c r="F55" i="14"/>
  <c r="E55" i="14"/>
  <c r="D55" i="14"/>
  <c r="C55" i="14"/>
  <c r="B55" i="14"/>
  <c r="Y54" i="14"/>
  <c r="X54" i="14"/>
  <c r="W54" i="14"/>
  <c r="V54" i="14"/>
  <c r="U54" i="14"/>
  <c r="T54" i="14"/>
  <c r="S54" i="14"/>
  <c r="R54" i="14"/>
  <c r="Q54" i="14"/>
  <c r="P54" i="14"/>
  <c r="O54" i="14"/>
  <c r="N54" i="14"/>
  <c r="M54" i="14"/>
  <c r="L54" i="14"/>
  <c r="K54" i="14"/>
  <c r="J54" i="14"/>
  <c r="I54" i="14"/>
  <c r="H54" i="14"/>
  <c r="G54" i="14"/>
  <c r="F54" i="14"/>
  <c r="E54" i="14"/>
  <c r="D54" i="14"/>
  <c r="C54" i="14"/>
  <c r="B54" i="14"/>
  <c r="Y53" i="14"/>
  <c r="X53" i="14"/>
  <c r="W53" i="14"/>
  <c r="V53" i="14"/>
  <c r="U53" i="14"/>
  <c r="T53" i="14"/>
  <c r="S53" i="14"/>
  <c r="R53" i="14"/>
  <c r="Q53" i="14"/>
  <c r="P53" i="14"/>
  <c r="O53" i="14"/>
  <c r="N53" i="14"/>
  <c r="M53" i="14"/>
  <c r="L53" i="14"/>
  <c r="K53" i="14"/>
  <c r="J53" i="14"/>
  <c r="I53" i="14"/>
  <c r="H53" i="14"/>
  <c r="G53" i="14"/>
  <c r="F53" i="14"/>
  <c r="E53" i="14"/>
  <c r="D53" i="14"/>
  <c r="C53" i="14"/>
  <c r="B53" i="14"/>
  <c r="Y52" i="14"/>
  <c r="X52" i="14"/>
  <c r="W52" i="14"/>
  <c r="V52" i="14"/>
  <c r="U52" i="14"/>
  <c r="T52" i="14"/>
  <c r="S52" i="14"/>
  <c r="R52" i="14"/>
  <c r="Q52" i="14"/>
  <c r="P52" i="14"/>
  <c r="O52" i="14"/>
  <c r="N52" i="14"/>
  <c r="M52" i="14"/>
  <c r="L52" i="14"/>
  <c r="K52" i="14"/>
  <c r="J52" i="14"/>
  <c r="I52" i="14"/>
  <c r="H52" i="14"/>
  <c r="G52" i="14"/>
  <c r="F52" i="14"/>
  <c r="E52" i="14"/>
  <c r="D52" i="14"/>
  <c r="C52" i="14"/>
  <c r="B52" i="14"/>
  <c r="Y51" i="14"/>
  <c r="X51" i="14"/>
  <c r="W51" i="14"/>
  <c r="V51" i="14"/>
  <c r="U51" i="14"/>
  <c r="T51" i="14"/>
  <c r="S51" i="14"/>
  <c r="R51" i="14"/>
  <c r="Q51" i="14"/>
  <c r="P51" i="14"/>
  <c r="O51" i="14"/>
  <c r="N51" i="14"/>
  <c r="M51" i="14"/>
  <c r="L51" i="14"/>
  <c r="K51" i="14"/>
  <c r="J51" i="14"/>
  <c r="I51" i="14"/>
  <c r="H51" i="14"/>
  <c r="G51" i="14"/>
  <c r="F51" i="14"/>
  <c r="E51" i="14"/>
  <c r="D51" i="14"/>
  <c r="C51" i="14"/>
  <c r="Y50" i="14"/>
  <c r="X50" i="14"/>
  <c r="W50" i="14"/>
  <c r="V50" i="14"/>
  <c r="U50" i="14"/>
  <c r="T50" i="14"/>
  <c r="S50" i="14"/>
  <c r="R50" i="14"/>
  <c r="Q50" i="14"/>
  <c r="P50" i="14"/>
  <c r="O50" i="14"/>
  <c r="N50" i="14"/>
  <c r="M50" i="14"/>
  <c r="L50" i="14"/>
  <c r="K50" i="14"/>
  <c r="J50" i="14"/>
  <c r="I50" i="14"/>
  <c r="H50" i="14"/>
  <c r="G50" i="14"/>
  <c r="F50" i="14"/>
  <c r="E50" i="14"/>
  <c r="D50" i="14"/>
  <c r="C50" i="14"/>
  <c r="B50" i="14"/>
  <c r="V7" i="13"/>
  <c r="U7" i="13"/>
  <c r="B8" i="17"/>
  <c r="C8" i="17"/>
  <c r="D8" i="17"/>
  <c r="E8" i="17"/>
  <c r="F8" i="17"/>
  <c r="G8" i="17"/>
  <c r="H8" i="17"/>
  <c r="I8" i="17"/>
  <c r="J8" i="17"/>
  <c r="K8" i="17"/>
  <c r="L8" i="17"/>
  <c r="M8" i="17"/>
  <c r="N8" i="17"/>
  <c r="O8" i="17"/>
  <c r="P8" i="17"/>
  <c r="Q8" i="17"/>
  <c r="R8" i="17"/>
  <c r="S8" i="17"/>
  <c r="T8" i="17"/>
  <c r="U8" i="17"/>
  <c r="B9" i="17"/>
  <c r="C9" i="17"/>
  <c r="D9" i="17"/>
  <c r="E9" i="17"/>
  <c r="F9" i="17"/>
  <c r="G9" i="17"/>
  <c r="H9" i="17"/>
  <c r="I9" i="17"/>
  <c r="J9" i="17"/>
  <c r="K9" i="17"/>
  <c r="L9" i="17"/>
  <c r="M9" i="17"/>
  <c r="N9" i="17"/>
  <c r="O9" i="17"/>
  <c r="P9" i="17"/>
  <c r="Q9" i="17"/>
  <c r="R9" i="17"/>
  <c r="S9" i="17"/>
  <c r="T9" i="17"/>
  <c r="U9" i="17"/>
  <c r="B10" i="17"/>
  <c r="C10" i="17"/>
  <c r="D10" i="17"/>
  <c r="E10" i="17"/>
  <c r="F10" i="17"/>
  <c r="G10" i="17"/>
  <c r="H10" i="17"/>
  <c r="I10" i="17"/>
  <c r="J10" i="17"/>
  <c r="K10" i="17"/>
  <c r="L10" i="17"/>
  <c r="M10" i="17"/>
  <c r="N10" i="17"/>
  <c r="O10" i="17"/>
  <c r="P10" i="17"/>
  <c r="Q10" i="17"/>
  <c r="R10" i="17"/>
  <c r="S10" i="17"/>
  <c r="T10" i="17"/>
  <c r="U10" i="17"/>
  <c r="B15" i="17"/>
  <c r="C15" i="17"/>
  <c r="D15" i="17"/>
  <c r="E15" i="17"/>
  <c r="F15" i="17"/>
  <c r="G15" i="17"/>
  <c r="H15" i="17"/>
  <c r="I15" i="17"/>
  <c r="J15" i="17"/>
  <c r="K15" i="17"/>
  <c r="L15" i="17"/>
  <c r="M15" i="17"/>
  <c r="N15" i="17"/>
  <c r="O15" i="17"/>
  <c r="P15" i="17"/>
  <c r="Q15" i="17"/>
  <c r="R15" i="17"/>
  <c r="S15" i="17"/>
  <c r="T15" i="17"/>
  <c r="U15" i="17"/>
  <c r="B16" i="17"/>
  <c r="C16" i="17"/>
  <c r="D16" i="17"/>
  <c r="E16" i="17"/>
  <c r="F16" i="17"/>
  <c r="G16" i="17"/>
  <c r="H16" i="17"/>
  <c r="I16" i="17"/>
  <c r="J16" i="17"/>
  <c r="K16" i="17"/>
  <c r="L16" i="17"/>
  <c r="M16" i="17"/>
  <c r="N16" i="17"/>
  <c r="O16" i="17"/>
  <c r="P16" i="17"/>
  <c r="Q16" i="17"/>
  <c r="R16" i="17"/>
  <c r="S16" i="17"/>
  <c r="T16" i="17"/>
  <c r="U16" i="17"/>
  <c r="B17" i="17"/>
  <c r="C17" i="17"/>
  <c r="D17" i="17"/>
  <c r="E17" i="17"/>
  <c r="F17" i="17"/>
  <c r="G17" i="17"/>
  <c r="H17" i="17"/>
  <c r="I17" i="17"/>
  <c r="J17" i="17"/>
  <c r="K17" i="17"/>
  <c r="L17" i="17"/>
  <c r="M17" i="17"/>
  <c r="N17" i="17"/>
  <c r="O17" i="17"/>
  <c r="P17" i="17"/>
  <c r="Q17" i="17"/>
  <c r="R17" i="17"/>
  <c r="S17" i="17"/>
  <c r="T17" i="17"/>
  <c r="U17" i="17"/>
  <c r="B22" i="17"/>
  <c r="C22" i="17"/>
  <c r="D22" i="17"/>
  <c r="E22" i="17"/>
  <c r="F22" i="17"/>
  <c r="G22" i="17"/>
  <c r="H22" i="17"/>
  <c r="I22" i="17"/>
  <c r="J22" i="17"/>
  <c r="K22" i="17"/>
  <c r="L22" i="17"/>
  <c r="M22" i="17"/>
  <c r="N22" i="17"/>
  <c r="O22" i="17"/>
  <c r="P22" i="17"/>
  <c r="Q22" i="17"/>
  <c r="R22" i="17"/>
  <c r="S22" i="17"/>
  <c r="T22" i="17"/>
  <c r="U22" i="17"/>
  <c r="B23" i="17"/>
  <c r="C23" i="17"/>
  <c r="D23" i="17"/>
  <c r="E23" i="17"/>
  <c r="F23" i="17"/>
  <c r="G23" i="17"/>
  <c r="H23" i="17"/>
  <c r="I23" i="17"/>
  <c r="J23" i="17"/>
  <c r="K23" i="17"/>
  <c r="L23" i="17"/>
  <c r="M23" i="17"/>
  <c r="N23" i="17"/>
  <c r="O23" i="17"/>
  <c r="P23" i="17"/>
  <c r="Q23" i="17"/>
  <c r="R23" i="17"/>
  <c r="S23" i="17"/>
  <c r="T23" i="17"/>
  <c r="U23" i="17"/>
  <c r="B24" i="17"/>
  <c r="C24" i="17"/>
  <c r="D24" i="17"/>
  <c r="E24" i="17"/>
  <c r="F24" i="17"/>
  <c r="G24" i="17"/>
  <c r="H24" i="17"/>
  <c r="I24" i="17"/>
  <c r="J24" i="17"/>
  <c r="K24" i="17"/>
  <c r="L24" i="17"/>
  <c r="M24" i="17"/>
  <c r="N24" i="17"/>
  <c r="O24" i="17"/>
  <c r="P24" i="17"/>
  <c r="Q24" i="17"/>
  <c r="R24" i="17"/>
  <c r="S24" i="17"/>
  <c r="T24" i="17"/>
  <c r="U24" i="17"/>
  <c r="B32" i="17"/>
  <c r="C32" i="17"/>
  <c r="D32" i="17"/>
  <c r="E32" i="17"/>
  <c r="F32" i="17"/>
  <c r="G32" i="17"/>
  <c r="H32" i="17"/>
  <c r="I32" i="17"/>
  <c r="J32" i="17"/>
  <c r="K32" i="17"/>
  <c r="L32" i="17"/>
  <c r="M32" i="17"/>
  <c r="N32" i="17"/>
  <c r="O32" i="17"/>
  <c r="P32" i="17"/>
  <c r="Q32" i="17"/>
  <c r="R32" i="17"/>
  <c r="S32" i="17"/>
  <c r="T32" i="17"/>
  <c r="U32" i="17"/>
  <c r="B33" i="17"/>
  <c r="C33" i="17"/>
  <c r="D33" i="17"/>
  <c r="E33" i="17"/>
  <c r="F33" i="17"/>
  <c r="G33" i="17"/>
  <c r="H33" i="17"/>
  <c r="I33" i="17"/>
  <c r="J33" i="17"/>
  <c r="K33" i="17"/>
  <c r="L33" i="17"/>
  <c r="M33" i="17"/>
  <c r="N33" i="17"/>
  <c r="O33" i="17"/>
  <c r="P33" i="17"/>
  <c r="Q33" i="17"/>
  <c r="R33" i="17"/>
  <c r="S33" i="17"/>
  <c r="T33" i="17"/>
  <c r="U33" i="17"/>
  <c r="B34" i="17"/>
  <c r="C34" i="17"/>
  <c r="D34" i="17"/>
  <c r="E34" i="17"/>
  <c r="F34" i="17"/>
  <c r="G34" i="17"/>
  <c r="H34" i="17"/>
  <c r="I34" i="17"/>
  <c r="J34" i="17"/>
  <c r="K34" i="17"/>
  <c r="L34" i="17"/>
  <c r="M34" i="17"/>
  <c r="N34" i="17"/>
  <c r="O34" i="17"/>
  <c r="P34" i="17"/>
  <c r="Q34" i="17"/>
  <c r="R34" i="17"/>
  <c r="S34" i="17"/>
  <c r="T34" i="17"/>
  <c r="U34" i="17"/>
  <c r="B39" i="17"/>
  <c r="C39" i="17"/>
  <c r="D39" i="17"/>
  <c r="E39" i="17"/>
  <c r="F39" i="17"/>
  <c r="G39" i="17"/>
  <c r="H39" i="17"/>
  <c r="I39" i="17"/>
  <c r="J39" i="17"/>
  <c r="K39" i="17"/>
  <c r="L39" i="17"/>
  <c r="M39" i="17"/>
  <c r="N39" i="17"/>
  <c r="O39" i="17"/>
  <c r="P39" i="17"/>
  <c r="Q39" i="17"/>
  <c r="R39" i="17"/>
  <c r="S39" i="17"/>
  <c r="T39" i="17"/>
  <c r="U39" i="17"/>
  <c r="B40" i="17"/>
  <c r="C40" i="17"/>
  <c r="D40" i="17"/>
  <c r="E40" i="17"/>
  <c r="F40" i="17"/>
  <c r="G40" i="17"/>
  <c r="H40" i="17"/>
  <c r="I40" i="17"/>
  <c r="J40" i="17"/>
  <c r="K40" i="17"/>
  <c r="L40" i="17"/>
  <c r="M40" i="17"/>
  <c r="N40" i="17"/>
  <c r="O40" i="17"/>
  <c r="P40" i="17"/>
  <c r="Q40" i="17"/>
  <c r="R40" i="17"/>
  <c r="S40" i="17"/>
  <c r="T40" i="17"/>
  <c r="U40" i="17"/>
  <c r="B41" i="17"/>
  <c r="C41" i="17"/>
  <c r="D41" i="17"/>
  <c r="E41" i="17"/>
  <c r="F41" i="17"/>
  <c r="G41" i="17"/>
  <c r="H41" i="17"/>
  <c r="I41" i="17"/>
  <c r="J41" i="17"/>
  <c r="K41" i="17"/>
  <c r="L41" i="17"/>
  <c r="M41" i="17"/>
  <c r="N41" i="17"/>
  <c r="O41" i="17"/>
  <c r="P41" i="17"/>
  <c r="Q41" i="17"/>
  <c r="R41" i="17"/>
  <c r="S41" i="17"/>
  <c r="T41" i="17"/>
  <c r="U41" i="17"/>
  <c r="B46" i="17"/>
  <c r="C46" i="17"/>
  <c r="D46" i="17"/>
  <c r="E46" i="17"/>
  <c r="F46" i="17"/>
  <c r="G46" i="17"/>
  <c r="H46" i="17"/>
  <c r="I46" i="17"/>
  <c r="J46" i="17"/>
  <c r="K46" i="17"/>
  <c r="L46" i="17"/>
  <c r="M46" i="17"/>
  <c r="N46" i="17"/>
  <c r="O46" i="17"/>
  <c r="P46" i="17"/>
  <c r="Q46" i="17"/>
  <c r="R46" i="17"/>
  <c r="S46" i="17"/>
  <c r="T46" i="17"/>
  <c r="U46" i="17"/>
  <c r="B47" i="17"/>
  <c r="C47" i="17"/>
  <c r="D47" i="17"/>
  <c r="E47" i="17"/>
  <c r="F47" i="17"/>
  <c r="G47" i="17"/>
  <c r="H47" i="17"/>
  <c r="I47" i="17"/>
  <c r="J47" i="17"/>
  <c r="K47" i="17"/>
  <c r="L47" i="17"/>
  <c r="M47" i="17"/>
  <c r="N47" i="17"/>
  <c r="O47" i="17"/>
  <c r="P47" i="17"/>
  <c r="Q47" i="17"/>
  <c r="R47" i="17"/>
  <c r="S47" i="17"/>
  <c r="T47" i="17"/>
  <c r="U47" i="17"/>
  <c r="B48" i="17"/>
  <c r="C48" i="17"/>
  <c r="D48" i="17"/>
  <c r="E48" i="17"/>
  <c r="F48" i="17"/>
  <c r="G48" i="17"/>
  <c r="H48" i="17"/>
  <c r="I48" i="17"/>
  <c r="J48" i="17"/>
  <c r="K48" i="17"/>
  <c r="L48" i="17"/>
  <c r="M48" i="17"/>
  <c r="N48" i="17"/>
  <c r="O48" i="17"/>
  <c r="P48" i="17"/>
  <c r="Q48" i="17"/>
  <c r="R48" i="17"/>
  <c r="S48" i="17"/>
  <c r="T48" i="17"/>
  <c r="U48" i="17"/>
  <c r="W8" i="17"/>
  <c r="W9" i="17"/>
  <c r="W10" i="17"/>
  <c r="W15" i="17"/>
  <c r="W16" i="17"/>
  <c r="W17" i="17"/>
  <c r="W22" i="17"/>
  <c r="W23" i="17"/>
  <c r="W24" i="17"/>
  <c r="W32" i="17"/>
  <c r="W33" i="17"/>
  <c r="W34" i="17"/>
  <c r="W39" i="17"/>
  <c r="W40" i="17"/>
  <c r="W41" i="17"/>
  <c r="W46" i="17"/>
  <c r="W47" i="17"/>
  <c r="W48" i="17"/>
  <c r="B51" i="6"/>
  <c r="C51" i="6"/>
  <c r="D51" i="6"/>
  <c r="E51" i="6"/>
  <c r="F51" i="6"/>
  <c r="G51" i="6"/>
  <c r="H51" i="6"/>
  <c r="I51" i="6"/>
  <c r="J51" i="6"/>
  <c r="K51" i="6"/>
  <c r="L51" i="6"/>
  <c r="M51" i="6"/>
  <c r="N51" i="6"/>
  <c r="O51" i="6"/>
  <c r="P51" i="6"/>
  <c r="Q51" i="6"/>
  <c r="R51" i="6"/>
  <c r="S51" i="6"/>
  <c r="T51" i="6"/>
  <c r="U51" i="6"/>
  <c r="B52" i="6"/>
  <c r="C52" i="6"/>
  <c r="D52" i="6"/>
  <c r="E52" i="6"/>
  <c r="F52" i="6"/>
  <c r="G52" i="6"/>
  <c r="H52" i="6"/>
  <c r="I52" i="6"/>
  <c r="J52" i="6"/>
  <c r="K52" i="6"/>
  <c r="L52" i="6"/>
  <c r="M52" i="6"/>
  <c r="N52" i="6"/>
  <c r="O52" i="6"/>
  <c r="P52" i="6"/>
  <c r="Q52" i="6"/>
  <c r="R52" i="6"/>
  <c r="S52" i="6"/>
  <c r="T52" i="6"/>
  <c r="U52" i="6"/>
  <c r="B53" i="6"/>
  <c r="C53" i="6"/>
  <c r="D53" i="6"/>
  <c r="E53" i="6"/>
  <c r="F53" i="6"/>
  <c r="G53" i="6"/>
  <c r="H53" i="6"/>
  <c r="I53" i="6"/>
  <c r="J53" i="6"/>
  <c r="K53" i="6"/>
  <c r="L53" i="6"/>
  <c r="M53" i="6"/>
  <c r="N53" i="6"/>
  <c r="O53" i="6"/>
  <c r="P53" i="6"/>
  <c r="Q53" i="6"/>
  <c r="R53" i="6"/>
  <c r="S53" i="6"/>
  <c r="T53" i="6"/>
  <c r="U53" i="6"/>
  <c r="B54" i="6"/>
  <c r="C54" i="6"/>
  <c r="D54" i="6"/>
  <c r="E54" i="6"/>
  <c r="F54" i="6"/>
  <c r="G54" i="6"/>
  <c r="H54" i="6"/>
  <c r="I54" i="6"/>
  <c r="J54" i="6"/>
  <c r="K54" i="6"/>
  <c r="L54" i="6"/>
  <c r="M54" i="6"/>
  <c r="N54" i="6"/>
  <c r="O54" i="6"/>
  <c r="P54" i="6"/>
  <c r="Q54" i="6"/>
  <c r="R54" i="6"/>
  <c r="S54" i="6"/>
  <c r="T54" i="6"/>
  <c r="U54" i="6"/>
  <c r="B55" i="6"/>
  <c r="C55" i="6"/>
  <c r="D55" i="6"/>
  <c r="E55" i="6"/>
  <c r="F55" i="6"/>
  <c r="G55" i="6"/>
  <c r="H55" i="6"/>
  <c r="I55" i="6"/>
  <c r="J55" i="6"/>
  <c r="K55" i="6"/>
  <c r="L55" i="6"/>
  <c r="M55" i="6"/>
  <c r="N55" i="6"/>
  <c r="O55" i="6"/>
  <c r="P55" i="6"/>
  <c r="Q55" i="6"/>
  <c r="R55" i="6"/>
  <c r="S55" i="6"/>
  <c r="T55" i="6"/>
  <c r="U55" i="6"/>
  <c r="B56" i="6"/>
  <c r="C56" i="6"/>
  <c r="D56" i="6"/>
  <c r="E56" i="6"/>
  <c r="F56" i="6"/>
  <c r="G56" i="6"/>
  <c r="H56" i="6"/>
  <c r="I56" i="6"/>
  <c r="J56" i="6"/>
  <c r="K56" i="6"/>
  <c r="L56" i="6"/>
  <c r="M56" i="6"/>
  <c r="N56" i="6"/>
  <c r="O56" i="6"/>
  <c r="P56" i="6"/>
  <c r="Q56" i="6"/>
  <c r="R56" i="6"/>
  <c r="S56" i="6"/>
  <c r="T56" i="6"/>
  <c r="U56" i="6"/>
  <c r="B57" i="6"/>
  <c r="C57" i="6"/>
  <c r="D57" i="6"/>
  <c r="E57" i="6"/>
  <c r="F57" i="6"/>
  <c r="G57" i="6"/>
  <c r="H57" i="6"/>
  <c r="I57" i="6"/>
  <c r="J57" i="6"/>
  <c r="K57" i="6"/>
  <c r="L57" i="6"/>
  <c r="M57" i="6"/>
  <c r="N57" i="6"/>
  <c r="O57" i="6"/>
  <c r="P57" i="6"/>
  <c r="Q57" i="6"/>
  <c r="R57" i="6"/>
  <c r="S57" i="6"/>
  <c r="T57" i="6"/>
  <c r="U57" i="6"/>
  <c r="B58" i="6"/>
  <c r="C58" i="6"/>
  <c r="D58" i="6"/>
  <c r="E58" i="6"/>
  <c r="F58" i="6"/>
  <c r="G58" i="6"/>
  <c r="H58" i="6"/>
  <c r="I58" i="6"/>
  <c r="J58" i="6"/>
  <c r="K58" i="6"/>
  <c r="L58" i="6"/>
  <c r="M58" i="6"/>
  <c r="N58" i="6"/>
  <c r="O58" i="6"/>
  <c r="P58" i="6"/>
  <c r="Q58" i="6"/>
  <c r="R58" i="6"/>
  <c r="S58" i="6"/>
  <c r="T58" i="6"/>
  <c r="U58" i="6"/>
  <c r="B64" i="6"/>
  <c r="C64" i="6"/>
  <c r="D64" i="6"/>
  <c r="E64" i="6"/>
  <c r="F64" i="6"/>
  <c r="G64" i="6"/>
  <c r="H64" i="6"/>
  <c r="I64" i="6"/>
  <c r="J64" i="6"/>
  <c r="K64" i="6"/>
  <c r="L64" i="6"/>
  <c r="M64" i="6"/>
  <c r="N64" i="6"/>
  <c r="O64" i="6"/>
  <c r="P64" i="6"/>
  <c r="Q64" i="6"/>
  <c r="R64" i="6"/>
  <c r="S64" i="6"/>
  <c r="T64" i="6"/>
  <c r="U64" i="6"/>
  <c r="B65" i="6"/>
  <c r="C65" i="6"/>
  <c r="D65" i="6"/>
  <c r="E65" i="6"/>
  <c r="F65" i="6"/>
  <c r="G65" i="6"/>
  <c r="H65" i="6"/>
  <c r="I65" i="6"/>
  <c r="J65" i="6"/>
  <c r="K65" i="6"/>
  <c r="L65" i="6"/>
  <c r="M65" i="6"/>
  <c r="N65" i="6"/>
  <c r="O65" i="6"/>
  <c r="P65" i="6"/>
  <c r="Q65" i="6"/>
  <c r="R65" i="6"/>
  <c r="S65" i="6"/>
  <c r="T65" i="6"/>
  <c r="U65" i="6"/>
  <c r="B66" i="6"/>
  <c r="C66" i="6"/>
  <c r="D66" i="6"/>
  <c r="E66" i="6"/>
  <c r="F66" i="6"/>
  <c r="G66" i="6"/>
  <c r="H66" i="6"/>
  <c r="I66" i="6"/>
  <c r="J66" i="6"/>
  <c r="K66" i="6"/>
  <c r="L66" i="6"/>
  <c r="M66" i="6"/>
  <c r="N66" i="6"/>
  <c r="O66" i="6"/>
  <c r="P66" i="6"/>
  <c r="Q66" i="6"/>
  <c r="R66" i="6"/>
  <c r="S66" i="6"/>
  <c r="T66" i="6"/>
  <c r="U66" i="6"/>
  <c r="B67" i="6"/>
  <c r="C67" i="6"/>
  <c r="D67" i="6"/>
  <c r="E67" i="6"/>
  <c r="F67" i="6"/>
  <c r="G67" i="6"/>
  <c r="H67" i="6"/>
  <c r="I67" i="6"/>
  <c r="J67" i="6"/>
  <c r="K67" i="6"/>
  <c r="L67" i="6"/>
  <c r="M67" i="6"/>
  <c r="N67" i="6"/>
  <c r="O67" i="6"/>
  <c r="P67" i="6"/>
  <c r="Q67" i="6"/>
  <c r="R67" i="6"/>
  <c r="S67" i="6"/>
  <c r="T67" i="6"/>
  <c r="U67" i="6"/>
  <c r="B68" i="6"/>
  <c r="C68" i="6"/>
  <c r="D68" i="6"/>
  <c r="E68" i="6"/>
  <c r="F68" i="6"/>
  <c r="G68" i="6"/>
  <c r="H68" i="6"/>
  <c r="I68" i="6"/>
  <c r="J68" i="6"/>
  <c r="K68" i="6"/>
  <c r="L68" i="6"/>
  <c r="M68" i="6"/>
  <c r="N68" i="6"/>
  <c r="O68" i="6"/>
  <c r="P68" i="6"/>
  <c r="Q68" i="6"/>
  <c r="R68" i="6"/>
  <c r="S68" i="6"/>
  <c r="T68" i="6"/>
  <c r="U68" i="6"/>
  <c r="B69" i="6"/>
  <c r="C69" i="6"/>
  <c r="D69" i="6"/>
  <c r="E69" i="6"/>
  <c r="F69" i="6"/>
  <c r="G69" i="6"/>
  <c r="H69" i="6"/>
  <c r="I69" i="6"/>
  <c r="J69" i="6"/>
  <c r="K69" i="6"/>
  <c r="L69" i="6"/>
  <c r="M69" i="6"/>
  <c r="N69" i="6"/>
  <c r="O69" i="6"/>
  <c r="P69" i="6"/>
  <c r="Q69" i="6"/>
  <c r="R69" i="6"/>
  <c r="S69" i="6"/>
  <c r="T69" i="6"/>
  <c r="U69" i="6"/>
  <c r="B70" i="6"/>
  <c r="C70" i="6"/>
  <c r="D70" i="6"/>
  <c r="E70" i="6"/>
  <c r="F70" i="6"/>
  <c r="G70" i="6"/>
  <c r="H70" i="6"/>
  <c r="I70" i="6"/>
  <c r="J70" i="6"/>
  <c r="K70" i="6"/>
  <c r="L70" i="6"/>
  <c r="M70" i="6"/>
  <c r="N70" i="6"/>
  <c r="O70" i="6"/>
  <c r="P70" i="6"/>
  <c r="Q70" i="6"/>
  <c r="R70" i="6"/>
  <c r="S70" i="6"/>
  <c r="T70" i="6"/>
  <c r="U70" i="6"/>
  <c r="B71" i="6"/>
  <c r="C71" i="6"/>
  <c r="D71" i="6"/>
  <c r="E71" i="6"/>
  <c r="F71" i="6"/>
  <c r="G71" i="6"/>
  <c r="H71" i="6"/>
  <c r="I71" i="6"/>
  <c r="J71" i="6"/>
  <c r="K71" i="6"/>
  <c r="L71" i="6"/>
  <c r="M71" i="6"/>
  <c r="N71" i="6"/>
  <c r="O71" i="6"/>
  <c r="P71" i="6"/>
  <c r="Q71" i="6"/>
  <c r="R71" i="6"/>
  <c r="S71" i="6"/>
  <c r="T71" i="6"/>
  <c r="U71" i="6"/>
  <c r="B77" i="6"/>
  <c r="C77" i="6"/>
  <c r="D77" i="6"/>
  <c r="E77" i="6"/>
  <c r="F77" i="6"/>
  <c r="G77" i="6"/>
  <c r="H77" i="6"/>
  <c r="I77" i="6"/>
  <c r="J77" i="6"/>
  <c r="K77" i="6"/>
  <c r="L77" i="6"/>
  <c r="M77" i="6"/>
  <c r="N77" i="6"/>
  <c r="O77" i="6"/>
  <c r="P77" i="6"/>
  <c r="Q77" i="6"/>
  <c r="R77" i="6"/>
  <c r="S77" i="6"/>
  <c r="T77" i="6"/>
  <c r="U77" i="6"/>
  <c r="B78" i="6"/>
  <c r="C78" i="6"/>
  <c r="D78" i="6"/>
  <c r="E78" i="6"/>
  <c r="F78" i="6"/>
  <c r="G78" i="6"/>
  <c r="H78" i="6"/>
  <c r="I78" i="6"/>
  <c r="J78" i="6"/>
  <c r="K78" i="6"/>
  <c r="L78" i="6"/>
  <c r="M78" i="6"/>
  <c r="N78" i="6"/>
  <c r="O78" i="6"/>
  <c r="P78" i="6"/>
  <c r="Q78" i="6"/>
  <c r="R78" i="6"/>
  <c r="S78" i="6"/>
  <c r="T78" i="6"/>
  <c r="U78" i="6"/>
  <c r="B79" i="6"/>
  <c r="C79" i="6"/>
  <c r="D79" i="6"/>
  <c r="E79" i="6"/>
  <c r="F79" i="6"/>
  <c r="G79" i="6"/>
  <c r="H79" i="6"/>
  <c r="I79" i="6"/>
  <c r="J79" i="6"/>
  <c r="K79" i="6"/>
  <c r="L79" i="6"/>
  <c r="M79" i="6"/>
  <c r="N79" i="6"/>
  <c r="O79" i="6"/>
  <c r="P79" i="6"/>
  <c r="Q79" i="6"/>
  <c r="R79" i="6"/>
  <c r="S79" i="6"/>
  <c r="T79" i="6"/>
  <c r="U79" i="6"/>
  <c r="B80" i="6"/>
  <c r="C80" i="6"/>
  <c r="D80" i="6"/>
  <c r="E80" i="6"/>
  <c r="F80" i="6"/>
  <c r="G80" i="6"/>
  <c r="H80" i="6"/>
  <c r="I80" i="6"/>
  <c r="J80" i="6"/>
  <c r="K80" i="6"/>
  <c r="L80" i="6"/>
  <c r="M80" i="6"/>
  <c r="N80" i="6"/>
  <c r="O80" i="6"/>
  <c r="P80" i="6"/>
  <c r="Q80" i="6"/>
  <c r="R80" i="6"/>
  <c r="S80" i="6"/>
  <c r="T80" i="6"/>
  <c r="U80" i="6"/>
  <c r="B81" i="6"/>
  <c r="C81" i="6"/>
  <c r="D81" i="6"/>
  <c r="E81" i="6"/>
  <c r="F81" i="6"/>
  <c r="G81" i="6"/>
  <c r="H81" i="6"/>
  <c r="I81" i="6"/>
  <c r="J81" i="6"/>
  <c r="K81" i="6"/>
  <c r="L81" i="6"/>
  <c r="M81" i="6"/>
  <c r="N81" i="6"/>
  <c r="O81" i="6"/>
  <c r="P81" i="6"/>
  <c r="Q81" i="6"/>
  <c r="R81" i="6"/>
  <c r="S81" i="6"/>
  <c r="T81" i="6"/>
  <c r="U81" i="6"/>
  <c r="B82" i="6"/>
  <c r="C82" i="6"/>
  <c r="D82" i="6"/>
  <c r="E82" i="6"/>
  <c r="F82" i="6"/>
  <c r="G82" i="6"/>
  <c r="H82" i="6"/>
  <c r="I82" i="6"/>
  <c r="J82" i="6"/>
  <c r="K82" i="6"/>
  <c r="L82" i="6"/>
  <c r="M82" i="6"/>
  <c r="N82" i="6"/>
  <c r="O82" i="6"/>
  <c r="P82" i="6"/>
  <c r="Q82" i="6"/>
  <c r="R82" i="6"/>
  <c r="S82" i="6"/>
  <c r="T82" i="6"/>
  <c r="U82" i="6"/>
  <c r="B83" i="6"/>
  <c r="C83" i="6"/>
  <c r="D83" i="6"/>
  <c r="E83" i="6"/>
  <c r="F83" i="6"/>
  <c r="G83" i="6"/>
  <c r="H83" i="6"/>
  <c r="I83" i="6"/>
  <c r="J83" i="6"/>
  <c r="K83" i="6"/>
  <c r="L83" i="6"/>
  <c r="M83" i="6"/>
  <c r="N83" i="6"/>
  <c r="O83" i="6"/>
  <c r="P83" i="6"/>
  <c r="Q83" i="6"/>
  <c r="R83" i="6"/>
  <c r="S83" i="6"/>
  <c r="T83" i="6"/>
  <c r="U83" i="6"/>
  <c r="B84" i="6"/>
  <c r="C84" i="6"/>
  <c r="D84" i="6"/>
  <c r="E84" i="6"/>
  <c r="F84" i="6"/>
  <c r="G84" i="6"/>
  <c r="H84" i="6"/>
  <c r="I84" i="6"/>
  <c r="J84" i="6"/>
  <c r="K84" i="6"/>
  <c r="L84" i="6"/>
  <c r="M84" i="6"/>
  <c r="N84" i="6"/>
  <c r="O84" i="6"/>
  <c r="P84" i="6"/>
  <c r="Q84" i="6"/>
  <c r="R84" i="6"/>
  <c r="S84" i="6"/>
  <c r="T84" i="6"/>
  <c r="U84" i="6"/>
  <c r="V71" i="21"/>
  <c r="V70" i="21"/>
  <c r="V47" i="21"/>
  <c r="V46" i="21"/>
  <c r="V23" i="21"/>
  <c r="V22" i="21"/>
  <c r="V71" i="20"/>
  <c r="V70" i="20"/>
  <c r="V47" i="20"/>
  <c r="V46" i="20"/>
  <c r="V23" i="20"/>
  <c r="V22" i="20"/>
  <c r="V90" i="19"/>
  <c r="U90" i="19"/>
  <c r="T90" i="19"/>
  <c r="S90" i="19"/>
  <c r="R90" i="19"/>
  <c r="Q90" i="19"/>
  <c r="P90" i="19"/>
  <c r="O90" i="19"/>
  <c r="N90" i="19"/>
  <c r="M90" i="19"/>
  <c r="L90" i="19"/>
  <c r="K90" i="19"/>
  <c r="J90" i="19"/>
  <c r="I90" i="19"/>
  <c r="H90" i="19"/>
  <c r="G90" i="19"/>
  <c r="F90" i="19"/>
  <c r="E90" i="19"/>
  <c r="D90" i="19"/>
  <c r="C90" i="19"/>
  <c r="B90" i="19"/>
  <c r="V89" i="19"/>
  <c r="U89" i="19"/>
  <c r="T89" i="19"/>
  <c r="S89" i="19"/>
  <c r="R89" i="19"/>
  <c r="Q89" i="19"/>
  <c r="P89" i="19"/>
  <c r="O89" i="19"/>
  <c r="N89" i="19"/>
  <c r="M89" i="19"/>
  <c r="L89" i="19"/>
  <c r="K89" i="19"/>
  <c r="J89" i="19"/>
  <c r="I89" i="19"/>
  <c r="H89" i="19"/>
  <c r="G89" i="19"/>
  <c r="F89" i="19"/>
  <c r="E89" i="19"/>
  <c r="D89" i="19"/>
  <c r="C89" i="19"/>
  <c r="B89" i="19"/>
  <c r="V88" i="19"/>
  <c r="U88" i="19"/>
  <c r="T88" i="19"/>
  <c r="S88" i="19"/>
  <c r="R88" i="19"/>
  <c r="Q88" i="19"/>
  <c r="P88" i="19"/>
  <c r="O88" i="19"/>
  <c r="N88" i="19"/>
  <c r="M88" i="19"/>
  <c r="L88" i="19"/>
  <c r="K88" i="19"/>
  <c r="J88" i="19"/>
  <c r="I88" i="19"/>
  <c r="H88" i="19"/>
  <c r="G88" i="19"/>
  <c r="F88" i="19"/>
  <c r="E88" i="19"/>
  <c r="D88" i="19"/>
  <c r="C88" i="19"/>
  <c r="B88" i="19"/>
  <c r="V87" i="19"/>
  <c r="U87" i="19"/>
  <c r="T87" i="19"/>
  <c r="S87" i="19"/>
  <c r="R87" i="19"/>
  <c r="Q87" i="19"/>
  <c r="P87" i="19"/>
  <c r="O87" i="19"/>
  <c r="N87" i="19"/>
  <c r="M87" i="19"/>
  <c r="L87" i="19"/>
  <c r="K87" i="19"/>
  <c r="J87" i="19"/>
  <c r="I87" i="19"/>
  <c r="H87" i="19"/>
  <c r="G87" i="19"/>
  <c r="F87" i="19"/>
  <c r="E87" i="19"/>
  <c r="D87" i="19"/>
  <c r="C87" i="19"/>
  <c r="B87" i="19"/>
  <c r="V86" i="19"/>
  <c r="U86" i="19"/>
  <c r="T86" i="19"/>
  <c r="S86" i="19"/>
  <c r="R86" i="19"/>
  <c r="Q86" i="19"/>
  <c r="P86" i="19"/>
  <c r="O86" i="19"/>
  <c r="N86" i="19"/>
  <c r="M86" i="19"/>
  <c r="L86" i="19"/>
  <c r="K86" i="19"/>
  <c r="J86" i="19"/>
  <c r="I86" i="19"/>
  <c r="H86" i="19"/>
  <c r="G86" i="19"/>
  <c r="F86" i="19"/>
  <c r="E86" i="19"/>
  <c r="D86" i="19"/>
  <c r="C86" i="19"/>
  <c r="B86" i="19"/>
  <c r="V85" i="19"/>
  <c r="U85" i="19"/>
  <c r="T85" i="19"/>
  <c r="S85" i="19"/>
  <c r="R85" i="19"/>
  <c r="Q85" i="19"/>
  <c r="P85" i="19"/>
  <c r="O85" i="19"/>
  <c r="N85" i="19"/>
  <c r="M85" i="19"/>
  <c r="L85" i="19"/>
  <c r="K85" i="19"/>
  <c r="J85" i="19"/>
  <c r="I85" i="19"/>
  <c r="H85" i="19"/>
  <c r="G85" i="19"/>
  <c r="F85" i="19"/>
  <c r="E85" i="19"/>
  <c r="D85" i="19"/>
  <c r="C85" i="19"/>
  <c r="B85" i="19"/>
  <c r="V84" i="19"/>
  <c r="U84" i="19"/>
  <c r="T84" i="19"/>
  <c r="S84" i="19"/>
  <c r="R84" i="19"/>
  <c r="Q84" i="19"/>
  <c r="P84" i="19"/>
  <c r="O84" i="19"/>
  <c r="N84" i="19"/>
  <c r="M84" i="19"/>
  <c r="L84" i="19"/>
  <c r="K84" i="19"/>
  <c r="J84" i="19"/>
  <c r="I84" i="19"/>
  <c r="H84" i="19"/>
  <c r="G84" i="19"/>
  <c r="F84" i="19"/>
  <c r="E84" i="19"/>
  <c r="D84" i="19"/>
  <c r="C84" i="19"/>
  <c r="B84" i="19"/>
  <c r="V83" i="19"/>
  <c r="U83" i="19"/>
  <c r="T83" i="19"/>
  <c r="S83" i="19"/>
  <c r="R83" i="19"/>
  <c r="Q83" i="19"/>
  <c r="P83" i="19"/>
  <c r="O83" i="19"/>
  <c r="N83" i="19"/>
  <c r="M83" i="19"/>
  <c r="L83" i="19"/>
  <c r="K83" i="19"/>
  <c r="J83" i="19"/>
  <c r="I83" i="19"/>
  <c r="H83" i="19"/>
  <c r="G83" i="19"/>
  <c r="F83" i="19"/>
  <c r="E83" i="19"/>
  <c r="D83" i="19"/>
  <c r="C83" i="19"/>
  <c r="B83" i="19"/>
  <c r="V82" i="19"/>
  <c r="U82" i="19"/>
  <c r="T82" i="19"/>
  <c r="S82" i="19"/>
  <c r="R82" i="19"/>
  <c r="Q82" i="19"/>
  <c r="P82" i="19"/>
  <c r="O82" i="19"/>
  <c r="N82" i="19"/>
  <c r="M82" i="19"/>
  <c r="L82" i="19"/>
  <c r="K82" i="19"/>
  <c r="J82" i="19"/>
  <c r="I82" i="19"/>
  <c r="H82" i="19"/>
  <c r="G82" i="19"/>
  <c r="F82" i="19"/>
  <c r="E82" i="19"/>
  <c r="D82" i="19"/>
  <c r="C82" i="19"/>
  <c r="B82" i="19"/>
  <c r="V81" i="19"/>
  <c r="U81" i="19"/>
  <c r="T81" i="19"/>
  <c r="S81" i="19"/>
  <c r="R81" i="19"/>
  <c r="Q81" i="19"/>
  <c r="P81" i="19"/>
  <c r="O81" i="19"/>
  <c r="N81" i="19"/>
  <c r="M81" i="19"/>
  <c r="L81" i="19"/>
  <c r="K81" i="19"/>
  <c r="J81" i="19"/>
  <c r="I81" i="19"/>
  <c r="H81" i="19"/>
  <c r="G81" i="19"/>
  <c r="F81" i="19"/>
  <c r="E81" i="19"/>
  <c r="D81" i="19"/>
  <c r="C81" i="19"/>
  <c r="B81" i="19"/>
  <c r="V76" i="19"/>
  <c r="U76" i="19"/>
  <c r="T76" i="19"/>
  <c r="S76" i="19"/>
  <c r="R76" i="19"/>
  <c r="Q76" i="19"/>
  <c r="P76" i="19"/>
  <c r="O76" i="19"/>
  <c r="N76" i="19"/>
  <c r="M76" i="19"/>
  <c r="L76" i="19"/>
  <c r="K76" i="19"/>
  <c r="J76" i="19"/>
  <c r="I76" i="19"/>
  <c r="H76" i="19"/>
  <c r="G76" i="19"/>
  <c r="F76" i="19"/>
  <c r="E76" i="19"/>
  <c r="D76" i="19"/>
  <c r="C76" i="19"/>
  <c r="B76" i="19"/>
  <c r="V75" i="19"/>
  <c r="U75" i="19"/>
  <c r="T75" i="19"/>
  <c r="S75" i="19"/>
  <c r="R75" i="19"/>
  <c r="Q75" i="19"/>
  <c r="P75" i="19"/>
  <c r="O75" i="19"/>
  <c r="N75" i="19"/>
  <c r="M75" i="19"/>
  <c r="L75" i="19"/>
  <c r="K75" i="19"/>
  <c r="J75" i="19"/>
  <c r="I75" i="19"/>
  <c r="H75" i="19"/>
  <c r="G75" i="19"/>
  <c r="F75" i="19"/>
  <c r="E75" i="19"/>
  <c r="D75" i="19"/>
  <c r="C75" i="19"/>
  <c r="B75" i="19"/>
  <c r="V74" i="19"/>
  <c r="U74" i="19"/>
  <c r="T74" i="19"/>
  <c r="S74" i="19"/>
  <c r="R74" i="19"/>
  <c r="Q74" i="19"/>
  <c r="P74" i="19"/>
  <c r="O74" i="19"/>
  <c r="N74" i="19"/>
  <c r="M74" i="19"/>
  <c r="L74" i="19"/>
  <c r="K74" i="19"/>
  <c r="J74" i="19"/>
  <c r="I74" i="19"/>
  <c r="H74" i="19"/>
  <c r="G74" i="19"/>
  <c r="F74" i="19"/>
  <c r="E74" i="19"/>
  <c r="D74" i="19"/>
  <c r="C74" i="19"/>
  <c r="B74" i="19"/>
  <c r="V73" i="19"/>
  <c r="U73" i="19"/>
  <c r="T73" i="19"/>
  <c r="S73" i="19"/>
  <c r="R73" i="19"/>
  <c r="Q73" i="19"/>
  <c r="P73" i="19"/>
  <c r="O73" i="19"/>
  <c r="N73" i="19"/>
  <c r="M73" i="19"/>
  <c r="L73" i="19"/>
  <c r="K73" i="19"/>
  <c r="J73" i="19"/>
  <c r="I73" i="19"/>
  <c r="H73" i="19"/>
  <c r="G73" i="19"/>
  <c r="F73" i="19"/>
  <c r="E73" i="19"/>
  <c r="D73" i="19"/>
  <c r="C73" i="19"/>
  <c r="B73" i="19"/>
  <c r="V72" i="19"/>
  <c r="U72" i="19"/>
  <c r="T72" i="19"/>
  <c r="S72" i="19"/>
  <c r="R72" i="19"/>
  <c r="Q72" i="19"/>
  <c r="P72" i="19"/>
  <c r="O72" i="19"/>
  <c r="N72" i="19"/>
  <c r="M72" i="19"/>
  <c r="L72" i="19"/>
  <c r="K72" i="19"/>
  <c r="J72" i="19"/>
  <c r="I72" i="19"/>
  <c r="H72" i="19"/>
  <c r="G72" i="19"/>
  <c r="F72" i="19"/>
  <c r="E72" i="19"/>
  <c r="D72" i="19"/>
  <c r="C72" i="19"/>
  <c r="B72" i="19"/>
  <c r="V71" i="19"/>
  <c r="U71" i="19"/>
  <c r="T71" i="19"/>
  <c r="S71" i="19"/>
  <c r="R71" i="19"/>
  <c r="Q71" i="19"/>
  <c r="P71" i="19"/>
  <c r="O71" i="19"/>
  <c r="N71" i="19"/>
  <c r="M71" i="19"/>
  <c r="L71" i="19"/>
  <c r="K71" i="19"/>
  <c r="J71" i="19"/>
  <c r="I71" i="19"/>
  <c r="H71" i="19"/>
  <c r="G71" i="19"/>
  <c r="F71" i="19"/>
  <c r="E71" i="19"/>
  <c r="D71" i="19"/>
  <c r="C71" i="19"/>
  <c r="B71" i="19"/>
  <c r="V70" i="19"/>
  <c r="U70" i="19"/>
  <c r="T70" i="19"/>
  <c r="S70" i="19"/>
  <c r="R70" i="19"/>
  <c r="Q70" i="19"/>
  <c r="P70" i="19"/>
  <c r="O70" i="19"/>
  <c r="N70" i="19"/>
  <c r="M70" i="19"/>
  <c r="L70" i="19"/>
  <c r="K70" i="19"/>
  <c r="J70" i="19"/>
  <c r="I70" i="19"/>
  <c r="H70" i="19"/>
  <c r="G70" i="19"/>
  <c r="F70" i="19"/>
  <c r="E70" i="19"/>
  <c r="D70" i="19"/>
  <c r="C70" i="19"/>
  <c r="B70" i="19"/>
  <c r="V69" i="19"/>
  <c r="U69" i="19"/>
  <c r="T69" i="19"/>
  <c r="S69" i="19"/>
  <c r="R69" i="19"/>
  <c r="Q69" i="19"/>
  <c r="P69" i="19"/>
  <c r="O69" i="19"/>
  <c r="N69" i="19"/>
  <c r="M69" i="19"/>
  <c r="L69" i="19"/>
  <c r="K69" i="19"/>
  <c r="J69" i="19"/>
  <c r="I69" i="19"/>
  <c r="H69" i="19"/>
  <c r="G69" i="19"/>
  <c r="F69" i="19"/>
  <c r="E69" i="19"/>
  <c r="D69" i="19"/>
  <c r="C69" i="19"/>
  <c r="B69" i="19"/>
  <c r="V68" i="19"/>
  <c r="U68" i="19"/>
  <c r="T68" i="19"/>
  <c r="S68" i="19"/>
  <c r="R68" i="19"/>
  <c r="Q68" i="19"/>
  <c r="P68" i="19"/>
  <c r="O68" i="19"/>
  <c r="N68" i="19"/>
  <c r="M68" i="19"/>
  <c r="L68" i="19"/>
  <c r="K68" i="19"/>
  <c r="J68" i="19"/>
  <c r="I68" i="19"/>
  <c r="H68" i="19"/>
  <c r="G68" i="19"/>
  <c r="F68" i="19"/>
  <c r="E68" i="19"/>
  <c r="D68" i="19"/>
  <c r="C68" i="19"/>
  <c r="B68" i="19"/>
  <c r="V67" i="19"/>
  <c r="U67" i="19"/>
  <c r="T67" i="19"/>
  <c r="S67" i="19"/>
  <c r="R67" i="19"/>
  <c r="Q67" i="19"/>
  <c r="P67" i="19"/>
  <c r="O67" i="19"/>
  <c r="N67" i="19"/>
  <c r="M67" i="19"/>
  <c r="L67" i="19"/>
  <c r="K67" i="19"/>
  <c r="J67" i="19"/>
  <c r="I67" i="19"/>
  <c r="H67" i="19"/>
  <c r="G67" i="19"/>
  <c r="F67" i="19"/>
  <c r="E67" i="19"/>
  <c r="D67" i="19"/>
  <c r="C67" i="19"/>
  <c r="B67" i="19"/>
  <c r="V62" i="19"/>
  <c r="U62" i="19"/>
  <c r="T62" i="19"/>
  <c r="S62" i="19"/>
  <c r="R62" i="19"/>
  <c r="Q62" i="19"/>
  <c r="P62" i="19"/>
  <c r="O62" i="19"/>
  <c r="N62" i="19"/>
  <c r="M62" i="19"/>
  <c r="L62" i="19"/>
  <c r="K62" i="19"/>
  <c r="J62" i="19"/>
  <c r="I62" i="19"/>
  <c r="H62" i="19"/>
  <c r="G62" i="19"/>
  <c r="F62" i="19"/>
  <c r="E62" i="19"/>
  <c r="D62" i="19"/>
  <c r="C62" i="19"/>
  <c r="B62" i="19"/>
  <c r="V61" i="19"/>
  <c r="U61" i="19"/>
  <c r="T61" i="19"/>
  <c r="S61" i="19"/>
  <c r="R61" i="19"/>
  <c r="Q61" i="19"/>
  <c r="P61" i="19"/>
  <c r="O61" i="19"/>
  <c r="N61" i="19"/>
  <c r="M61" i="19"/>
  <c r="L61" i="19"/>
  <c r="K61" i="19"/>
  <c r="J61" i="19"/>
  <c r="I61" i="19"/>
  <c r="H61" i="19"/>
  <c r="G61" i="19"/>
  <c r="F61" i="19"/>
  <c r="E61" i="19"/>
  <c r="D61" i="19"/>
  <c r="C61" i="19"/>
  <c r="B61" i="19"/>
  <c r="V60" i="19"/>
  <c r="U60" i="19"/>
  <c r="T60" i="19"/>
  <c r="S60" i="19"/>
  <c r="R60" i="19"/>
  <c r="Q60" i="19"/>
  <c r="P60" i="19"/>
  <c r="O60" i="19"/>
  <c r="N60" i="19"/>
  <c r="M60" i="19"/>
  <c r="L60" i="19"/>
  <c r="K60" i="19"/>
  <c r="J60" i="19"/>
  <c r="I60" i="19"/>
  <c r="H60" i="19"/>
  <c r="G60" i="19"/>
  <c r="F60" i="19"/>
  <c r="E60" i="19"/>
  <c r="D60" i="19"/>
  <c r="C60" i="19"/>
  <c r="B60" i="19"/>
  <c r="V59" i="19"/>
  <c r="U59" i="19"/>
  <c r="T59" i="19"/>
  <c r="S59" i="19"/>
  <c r="R59" i="19"/>
  <c r="Q59" i="19"/>
  <c r="P59" i="19"/>
  <c r="O59" i="19"/>
  <c r="N59" i="19"/>
  <c r="M59" i="19"/>
  <c r="L59" i="19"/>
  <c r="K59" i="19"/>
  <c r="J59" i="19"/>
  <c r="I59" i="19"/>
  <c r="H59" i="19"/>
  <c r="G59" i="19"/>
  <c r="F59" i="19"/>
  <c r="E59" i="19"/>
  <c r="D59" i="19"/>
  <c r="C59" i="19"/>
  <c r="B59" i="19"/>
  <c r="V58" i="19"/>
  <c r="U58" i="19"/>
  <c r="T58" i="19"/>
  <c r="S58" i="19"/>
  <c r="R58" i="19"/>
  <c r="Q58" i="19"/>
  <c r="P58" i="19"/>
  <c r="O58" i="19"/>
  <c r="N58" i="19"/>
  <c r="M58" i="19"/>
  <c r="L58" i="19"/>
  <c r="K58" i="19"/>
  <c r="J58" i="19"/>
  <c r="I58" i="19"/>
  <c r="H58" i="19"/>
  <c r="G58" i="19"/>
  <c r="F58" i="19"/>
  <c r="E58" i="19"/>
  <c r="D58" i="19"/>
  <c r="C58" i="19"/>
  <c r="B58" i="19"/>
  <c r="V57" i="19"/>
  <c r="U57" i="19"/>
  <c r="T57" i="19"/>
  <c r="S57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F57" i="19"/>
  <c r="E57" i="19"/>
  <c r="D57" i="19"/>
  <c r="C57" i="19"/>
  <c r="B57" i="19"/>
  <c r="V56" i="19"/>
  <c r="U56" i="19"/>
  <c r="T56" i="19"/>
  <c r="S56" i="19"/>
  <c r="R56" i="19"/>
  <c r="Q56" i="19"/>
  <c r="P56" i="19"/>
  <c r="O56" i="19"/>
  <c r="N56" i="19"/>
  <c r="M56" i="19"/>
  <c r="L56" i="19"/>
  <c r="K56" i="19"/>
  <c r="J56" i="19"/>
  <c r="I56" i="19"/>
  <c r="H56" i="19"/>
  <c r="G56" i="19"/>
  <c r="F56" i="19"/>
  <c r="E56" i="19"/>
  <c r="D56" i="19"/>
  <c r="C56" i="19"/>
  <c r="B56" i="19"/>
  <c r="V55" i="19"/>
  <c r="U55" i="19"/>
  <c r="T55" i="19"/>
  <c r="S55" i="19"/>
  <c r="R55" i="19"/>
  <c r="Q55" i="19"/>
  <c r="P55" i="19"/>
  <c r="O55" i="19"/>
  <c r="N55" i="19"/>
  <c r="M55" i="19"/>
  <c r="L55" i="19"/>
  <c r="K55" i="19"/>
  <c r="J55" i="19"/>
  <c r="I55" i="19"/>
  <c r="H55" i="19"/>
  <c r="G55" i="19"/>
  <c r="F55" i="19"/>
  <c r="E55" i="19"/>
  <c r="D55" i="19"/>
  <c r="C55" i="19"/>
  <c r="B55" i="19"/>
  <c r="V54" i="19"/>
  <c r="U54" i="19"/>
  <c r="T54" i="19"/>
  <c r="S54" i="19"/>
  <c r="R54" i="19"/>
  <c r="Q54" i="19"/>
  <c r="P54" i="19"/>
  <c r="O54" i="19"/>
  <c r="N54" i="19"/>
  <c r="M54" i="19"/>
  <c r="L54" i="19"/>
  <c r="K54" i="19"/>
  <c r="J54" i="19"/>
  <c r="I54" i="19"/>
  <c r="H54" i="19"/>
  <c r="G54" i="19"/>
  <c r="F54" i="19"/>
  <c r="E54" i="19"/>
  <c r="D54" i="19"/>
  <c r="C54" i="19"/>
  <c r="B54" i="19"/>
  <c r="V53" i="19"/>
  <c r="U53" i="19"/>
  <c r="T53" i="19"/>
  <c r="S53" i="19"/>
  <c r="R53" i="19"/>
  <c r="Q53" i="19"/>
  <c r="P53" i="19"/>
  <c r="O53" i="19"/>
  <c r="N53" i="19"/>
  <c r="M53" i="19"/>
  <c r="L53" i="19"/>
  <c r="K53" i="19"/>
  <c r="J53" i="19"/>
  <c r="I53" i="19"/>
  <c r="H53" i="19"/>
  <c r="G53" i="19"/>
  <c r="F53" i="19"/>
  <c r="E53" i="19"/>
  <c r="D53" i="19"/>
  <c r="C53" i="19"/>
  <c r="B53" i="19"/>
  <c r="V84" i="6"/>
  <c r="V83" i="6"/>
  <c r="V82" i="6"/>
  <c r="V81" i="6"/>
  <c r="V80" i="6"/>
  <c r="V79" i="6"/>
  <c r="V78" i="6"/>
  <c r="V77" i="6"/>
  <c r="V76" i="6"/>
  <c r="V71" i="6"/>
  <c r="V70" i="6"/>
  <c r="V69" i="6"/>
  <c r="V68" i="6"/>
  <c r="V67" i="6"/>
  <c r="V66" i="6"/>
  <c r="V65" i="6"/>
  <c r="V64" i="6"/>
  <c r="V63" i="6"/>
  <c r="V58" i="6"/>
  <c r="V57" i="6"/>
  <c r="V56" i="6"/>
  <c r="V55" i="6"/>
  <c r="V54" i="6"/>
  <c r="V53" i="6"/>
  <c r="V52" i="6"/>
  <c r="V51" i="6"/>
  <c r="V50" i="6"/>
  <c r="V66" i="18"/>
  <c r="U66" i="18"/>
  <c r="T66" i="18"/>
  <c r="S66" i="18"/>
  <c r="R66" i="18"/>
  <c r="Q66" i="18"/>
  <c r="P66" i="18"/>
  <c r="O66" i="18"/>
  <c r="N66" i="18"/>
  <c r="M66" i="18"/>
  <c r="L66" i="18"/>
  <c r="K66" i="18"/>
  <c r="J66" i="18"/>
  <c r="I66" i="18"/>
  <c r="H66" i="18"/>
  <c r="G66" i="18"/>
  <c r="F66" i="18"/>
  <c r="E66" i="18"/>
  <c r="D66" i="18"/>
  <c r="C66" i="18"/>
  <c r="B66" i="18"/>
  <c r="V65" i="18"/>
  <c r="U65" i="18"/>
  <c r="T65" i="18"/>
  <c r="S65" i="18"/>
  <c r="R65" i="18"/>
  <c r="Q65" i="18"/>
  <c r="P65" i="18"/>
  <c r="O65" i="18"/>
  <c r="N65" i="18"/>
  <c r="M65" i="18"/>
  <c r="L65" i="18"/>
  <c r="K65" i="18"/>
  <c r="J65" i="18"/>
  <c r="I65" i="18"/>
  <c r="H65" i="18"/>
  <c r="G65" i="18"/>
  <c r="F65" i="18"/>
  <c r="E65" i="18"/>
  <c r="D65" i="18"/>
  <c r="C65" i="18"/>
  <c r="B65" i="18"/>
  <c r="V64" i="18"/>
  <c r="U64" i="18"/>
  <c r="T64" i="18"/>
  <c r="S64" i="18"/>
  <c r="R64" i="18"/>
  <c r="Q64" i="18"/>
  <c r="P64" i="18"/>
  <c r="O64" i="18"/>
  <c r="N64" i="18"/>
  <c r="M64" i="18"/>
  <c r="L64" i="18"/>
  <c r="K64" i="18"/>
  <c r="J64" i="18"/>
  <c r="I64" i="18"/>
  <c r="H64" i="18"/>
  <c r="G64" i="18"/>
  <c r="F64" i="18"/>
  <c r="E64" i="18"/>
  <c r="D64" i="18"/>
  <c r="C64" i="18"/>
  <c r="B64" i="18"/>
  <c r="V63" i="18"/>
  <c r="U63" i="18"/>
  <c r="T63" i="18"/>
  <c r="S63" i="18"/>
  <c r="R63" i="18"/>
  <c r="Q63" i="18"/>
  <c r="P63" i="18"/>
  <c r="O63" i="18"/>
  <c r="N63" i="18"/>
  <c r="M63" i="18"/>
  <c r="L63" i="18"/>
  <c r="K63" i="18"/>
  <c r="J63" i="18"/>
  <c r="I63" i="18"/>
  <c r="H63" i="18"/>
  <c r="G63" i="18"/>
  <c r="F63" i="18"/>
  <c r="E63" i="18"/>
  <c r="D63" i="18"/>
  <c r="C63" i="18"/>
  <c r="B63" i="18"/>
  <c r="V62" i="18"/>
  <c r="U62" i="18"/>
  <c r="T62" i="18"/>
  <c r="S62" i="18"/>
  <c r="R62" i="18"/>
  <c r="Q62" i="18"/>
  <c r="P62" i="18"/>
  <c r="O62" i="18"/>
  <c r="N62" i="18"/>
  <c r="M62" i="18"/>
  <c r="L62" i="18"/>
  <c r="K62" i="18"/>
  <c r="J62" i="18"/>
  <c r="I62" i="18"/>
  <c r="H62" i="18"/>
  <c r="G62" i="18"/>
  <c r="F62" i="18"/>
  <c r="E62" i="18"/>
  <c r="D62" i="18"/>
  <c r="C62" i="18"/>
  <c r="B62" i="18"/>
  <c r="V61" i="18"/>
  <c r="U61" i="18"/>
  <c r="T61" i="18"/>
  <c r="S61" i="18"/>
  <c r="R61" i="18"/>
  <c r="Q61" i="18"/>
  <c r="P61" i="18"/>
  <c r="O61" i="18"/>
  <c r="N61" i="18"/>
  <c r="M61" i="18"/>
  <c r="L61" i="18"/>
  <c r="K61" i="18"/>
  <c r="J61" i="18"/>
  <c r="I61" i="18"/>
  <c r="H61" i="18"/>
  <c r="G61" i="18"/>
  <c r="F61" i="18"/>
  <c r="E61" i="18"/>
  <c r="D61" i="18"/>
  <c r="C61" i="18"/>
  <c r="B61" i="18"/>
  <c r="V56" i="18"/>
  <c r="U56" i="18"/>
  <c r="T56" i="18"/>
  <c r="S56" i="18"/>
  <c r="R56" i="18"/>
  <c r="Q56" i="18"/>
  <c r="P56" i="18"/>
  <c r="O56" i="18"/>
  <c r="N56" i="18"/>
  <c r="M56" i="18"/>
  <c r="L56" i="18"/>
  <c r="K56" i="18"/>
  <c r="J56" i="18"/>
  <c r="I56" i="18"/>
  <c r="H56" i="18"/>
  <c r="G56" i="18"/>
  <c r="F56" i="18"/>
  <c r="E56" i="18"/>
  <c r="D56" i="18"/>
  <c r="C56" i="18"/>
  <c r="B56" i="18"/>
  <c r="V55" i="18"/>
  <c r="U55" i="18"/>
  <c r="T55" i="18"/>
  <c r="S55" i="18"/>
  <c r="R55" i="18"/>
  <c r="Q55" i="18"/>
  <c r="P55" i="18"/>
  <c r="O55" i="18"/>
  <c r="N55" i="18"/>
  <c r="M55" i="18"/>
  <c r="L55" i="18"/>
  <c r="K55" i="18"/>
  <c r="J55" i="18"/>
  <c r="I55" i="18"/>
  <c r="H55" i="18"/>
  <c r="G55" i="18"/>
  <c r="F55" i="18"/>
  <c r="E55" i="18"/>
  <c r="D55" i="18"/>
  <c r="C55" i="18"/>
  <c r="B55" i="18"/>
  <c r="V54" i="18"/>
  <c r="U54" i="18"/>
  <c r="T54" i="18"/>
  <c r="S54" i="18"/>
  <c r="R54" i="18"/>
  <c r="Q54" i="18"/>
  <c r="P54" i="18"/>
  <c r="O54" i="18"/>
  <c r="N54" i="18"/>
  <c r="M54" i="18"/>
  <c r="L54" i="18"/>
  <c r="K54" i="18"/>
  <c r="J54" i="18"/>
  <c r="I54" i="18"/>
  <c r="H54" i="18"/>
  <c r="G54" i="18"/>
  <c r="F54" i="18"/>
  <c r="E54" i="18"/>
  <c r="D54" i="18"/>
  <c r="C54" i="18"/>
  <c r="B54" i="18"/>
  <c r="V53" i="18"/>
  <c r="U53" i="18"/>
  <c r="T53" i="18"/>
  <c r="S53" i="18"/>
  <c r="R53" i="18"/>
  <c r="Q53" i="18"/>
  <c r="P53" i="18"/>
  <c r="O53" i="18"/>
  <c r="N53" i="18"/>
  <c r="M53" i="18"/>
  <c r="L53" i="18"/>
  <c r="K53" i="18"/>
  <c r="J53" i="18"/>
  <c r="I53" i="18"/>
  <c r="H53" i="18"/>
  <c r="G53" i="18"/>
  <c r="F53" i="18"/>
  <c r="E53" i="18"/>
  <c r="D53" i="18"/>
  <c r="C53" i="18"/>
  <c r="B53" i="18"/>
  <c r="V52" i="18"/>
  <c r="U52" i="18"/>
  <c r="T52" i="18"/>
  <c r="S52" i="18"/>
  <c r="R52" i="18"/>
  <c r="Q52" i="18"/>
  <c r="P52" i="18"/>
  <c r="O52" i="18"/>
  <c r="N52" i="18"/>
  <c r="M52" i="18"/>
  <c r="L52" i="18"/>
  <c r="K52" i="18"/>
  <c r="J52" i="18"/>
  <c r="I52" i="18"/>
  <c r="H52" i="18"/>
  <c r="G52" i="18"/>
  <c r="F52" i="18"/>
  <c r="E52" i="18"/>
  <c r="D52" i="18"/>
  <c r="C52" i="18"/>
  <c r="B52" i="18"/>
  <c r="V51" i="18"/>
  <c r="U51" i="18"/>
  <c r="T51" i="18"/>
  <c r="S51" i="18"/>
  <c r="R51" i="18"/>
  <c r="Q51" i="18"/>
  <c r="P51" i="18"/>
  <c r="O51" i="18"/>
  <c r="N51" i="18"/>
  <c r="M51" i="18"/>
  <c r="L51" i="18"/>
  <c r="K51" i="18"/>
  <c r="J51" i="18"/>
  <c r="I51" i="18"/>
  <c r="H51" i="18"/>
  <c r="G51" i="18"/>
  <c r="F51" i="18"/>
  <c r="E51" i="18"/>
  <c r="D51" i="18"/>
  <c r="C51" i="18"/>
  <c r="B51" i="18"/>
  <c r="V46" i="18"/>
  <c r="U46" i="18"/>
  <c r="T46" i="18"/>
  <c r="S46" i="18"/>
  <c r="R46" i="18"/>
  <c r="Q46" i="18"/>
  <c r="P46" i="18"/>
  <c r="O46" i="18"/>
  <c r="N46" i="18"/>
  <c r="M46" i="18"/>
  <c r="L46" i="18"/>
  <c r="K46" i="18"/>
  <c r="J46" i="18"/>
  <c r="I46" i="18"/>
  <c r="H46" i="18"/>
  <c r="G46" i="18"/>
  <c r="F46" i="18"/>
  <c r="E46" i="18"/>
  <c r="D46" i="18"/>
  <c r="C46" i="18"/>
  <c r="B46" i="18"/>
  <c r="V45" i="18"/>
  <c r="U45" i="18"/>
  <c r="T45" i="18"/>
  <c r="S45" i="18"/>
  <c r="R45" i="18"/>
  <c r="Q45" i="18"/>
  <c r="P45" i="18"/>
  <c r="O45" i="18"/>
  <c r="N45" i="18"/>
  <c r="M45" i="18"/>
  <c r="L45" i="18"/>
  <c r="K45" i="18"/>
  <c r="J45" i="18"/>
  <c r="I45" i="18"/>
  <c r="H45" i="18"/>
  <c r="G45" i="18"/>
  <c r="F45" i="18"/>
  <c r="E45" i="18"/>
  <c r="D45" i="18"/>
  <c r="C45" i="18"/>
  <c r="B45" i="18"/>
  <c r="V44" i="18"/>
  <c r="U44" i="18"/>
  <c r="T44" i="18"/>
  <c r="S44" i="18"/>
  <c r="R44" i="18"/>
  <c r="Q44" i="18"/>
  <c r="P44" i="18"/>
  <c r="O44" i="18"/>
  <c r="N44" i="18"/>
  <c r="M44" i="18"/>
  <c r="L44" i="18"/>
  <c r="K44" i="18"/>
  <c r="J44" i="18"/>
  <c r="I44" i="18"/>
  <c r="H44" i="18"/>
  <c r="G44" i="18"/>
  <c r="F44" i="18"/>
  <c r="E44" i="18"/>
  <c r="D44" i="18"/>
  <c r="C44" i="18"/>
  <c r="B44" i="18"/>
  <c r="V43" i="18"/>
  <c r="U43" i="18"/>
  <c r="T43" i="18"/>
  <c r="S43" i="18"/>
  <c r="R43" i="18"/>
  <c r="Q43" i="18"/>
  <c r="P43" i="18"/>
  <c r="O43" i="18"/>
  <c r="N43" i="18"/>
  <c r="M43" i="18"/>
  <c r="L43" i="18"/>
  <c r="K43" i="18"/>
  <c r="J43" i="18"/>
  <c r="I43" i="18"/>
  <c r="H43" i="18"/>
  <c r="G43" i="18"/>
  <c r="F43" i="18"/>
  <c r="E43" i="18"/>
  <c r="D43" i="18"/>
  <c r="C43" i="18"/>
  <c r="B43" i="18"/>
  <c r="V42" i="18"/>
  <c r="U42" i="18"/>
  <c r="T42" i="18"/>
  <c r="S42" i="18"/>
  <c r="R42" i="18"/>
  <c r="Q42" i="18"/>
  <c r="P42" i="18"/>
  <c r="O42" i="18"/>
  <c r="N42" i="18"/>
  <c r="M42" i="18"/>
  <c r="L42" i="18"/>
  <c r="K42" i="18"/>
  <c r="J42" i="18"/>
  <c r="I42" i="18"/>
  <c r="H42" i="18"/>
  <c r="G42" i="18"/>
  <c r="F42" i="18"/>
  <c r="E42" i="18"/>
  <c r="D42" i="18"/>
  <c r="C42" i="18"/>
  <c r="B42" i="18"/>
  <c r="V41" i="18"/>
  <c r="U41" i="18"/>
  <c r="T41" i="18"/>
  <c r="S41" i="18"/>
  <c r="R41" i="18"/>
  <c r="Q41" i="18"/>
  <c r="P41" i="18"/>
  <c r="O41" i="18"/>
  <c r="N41" i="18"/>
  <c r="M41" i="18"/>
  <c r="L41" i="18"/>
  <c r="K41" i="18"/>
  <c r="J41" i="18"/>
  <c r="I41" i="18"/>
  <c r="H41" i="18"/>
  <c r="G41" i="18"/>
  <c r="F41" i="18"/>
  <c r="E41" i="18"/>
  <c r="D41" i="18"/>
  <c r="C41" i="18"/>
  <c r="B41" i="18"/>
  <c r="C56" i="16"/>
  <c r="D56" i="16"/>
  <c r="E56" i="16"/>
  <c r="F56" i="16"/>
  <c r="G56" i="16"/>
  <c r="H56" i="16"/>
  <c r="I56" i="16"/>
  <c r="J56" i="16"/>
  <c r="K56" i="16"/>
  <c r="L56" i="16"/>
  <c r="M56" i="16"/>
  <c r="N56" i="16"/>
  <c r="O56" i="16"/>
  <c r="P56" i="16"/>
  <c r="Q56" i="16"/>
  <c r="R56" i="16"/>
  <c r="S56" i="16"/>
  <c r="T56" i="16"/>
  <c r="U56" i="16"/>
  <c r="V56" i="16"/>
  <c r="W56" i="16"/>
  <c r="X56" i="16"/>
  <c r="C57" i="16"/>
  <c r="D57" i="16"/>
  <c r="E57" i="16"/>
  <c r="F57" i="16"/>
  <c r="G57" i="16"/>
  <c r="H57" i="16"/>
  <c r="I57" i="16"/>
  <c r="J57" i="16"/>
  <c r="K57" i="16"/>
  <c r="L57" i="16"/>
  <c r="M57" i="16"/>
  <c r="N57" i="16"/>
  <c r="O57" i="16"/>
  <c r="P57" i="16"/>
  <c r="Q57" i="16"/>
  <c r="R57" i="16"/>
  <c r="S57" i="16"/>
  <c r="T57" i="16"/>
  <c r="U57" i="16"/>
  <c r="V57" i="16"/>
  <c r="W57" i="16"/>
  <c r="X57" i="16"/>
  <c r="C58" i="16"/>
  <c r="D58" i="16"/>
  <c r="E58" i="16"/>
  <c r="F58" i="16"/>
  <c r="G58" i="16"/>
  <c r="H58" i="16"/>
  <c r="I58" i="16"/>
  <c r="J58" i="16"/>
  <c r="K58" i="16"/>
  <c r="L58" i="16"/>
  <c r="M58" i="16"/>
  <c r="N58" i="16"/>
  <c r="O58" i="16"/>
  <c r="P58" i="16"/>
  <c r="Q58" i="16"/>
  <c r="R58" i="16"/>
  <c r="S58" i="16"/>
  <c r="T58" i="16"/>
  <c r="U58" i="16"/>
  <c r="V58" i="16"/>
  <c r="W58" i="16"/>
  <c r="X58" i="16"/>
  <c r="B63" i="16"/>
  <c r="C63" i="16"/>
  <c r="D63" i="16"/>
  <c r="E63" i="16"/>
  <c r="F63" i="16"/>
  <c r="G63" i="16"/>
  <c r="H63" i="16"/>
  <c r="I63" i="16"/>
  <c r="J63" i="16"/>
  <c r="K63" i="16"/>
  <c r="L63" i="16"/>
  <c r="M63" i="16"/>
  <c r="N63" i="16"/>
  <c r="O63" i="16"/>
  <c r="P63" i="16"/>
  <c r="Q63" i="16"/>
  <c r="R63" i="16"/>
  <c r="S63" i="16"/>
  <c r="T63" i="16"/>
  <c r="U63" i="16"/>
  <c r="V63" i="16"/>
  <c r="W63" i="16"/>
  <c r="B64" i="16"/>
  <c r="C64" i="16"/>
  <c r="D64" i="16"/>
  <c r="E64" i="16"/>
  <c r="F64" i="16"/>
  <c r="G64" i="16"/>
  <c r="H64" i="16"/>
  <c r="I64" i="16"/>
  <c r="J64" i="16"/>
  <c r="K64" i="16"/>
  <c r="L64" i="16"/>
  <c r="M64" i="16"/>
  <c r="N64" i="16"/>
  <c r="O64" i="16"/>
  <c r="P64" i="16"/>
  <c r="Q64" i="16"/>
  <c r="R64" i="16"/>
  <c r="S64" i="16"/>
  <c r="T64" i="16"/>
  <c r="U64" i="16"/>
  <c r="V64" i="16"/>
  <c r="W64" i="16"/>
  <c r="B65" i="16"/>
  <c r="C65" i="16"/>
  <c r="D65" i="16"/>
  <c r="E65" i="16"/>
  <c r="F65" i="16"/>
  <c r="G65" i="16"/>
  <c r="H65" i="16"/>
  <c r="I65" i="16"/>
  <c r="J65" i="16"/>
  <c r="K65" i="16"/>
  <c r="L65" i="16"/>
  <c r="M65" i="16"/>
  <c r="N65" i="16"/>
  <c r="O65" i="16"/>
  <c r="P65" i="16"/>
  <c r="Q65" i="16"/>
  <c r="R65" i="16"/>
  <c r="S65" i="16"/>
  <c r="T65" i="16"/>
  <c r="U65" i="16"/>
  <c r="V65" i="16"/>
  <c r="W65" i="16"/>
  <c r="X63" i="16"/>
  <c r="X64" i="16"/>
  <c r="X65" i="16"/>
  <c r="B58" i="16"/>
  <c r="B57" i="16"/>
  <c r="B56" i="16"/>
  <c r="B32" i="16"/>
  <c r="C32" i="16"/>
  <c r="D32" i="16"/>
  <c r="E32" i="16"/>
  <c r="F32" i="16"/>
  <c r="G32" i="16"/>
  <c r="H32" i="16"/>
  <c r="I32" i="16"/>
  <c r="J32" i="16"/>
  <c r="K32" i="16"/>
  <c r="L32" i="16"/>
  <c r="M32" i="16"/>
  <c r="N32" i="16"/>
  <c r="O32" i="16"/>
  <c r="P32" i="16"/>
  <c r="Q32" i="16"/>
  <c r="R32" i="16"/>
  <c r="S32" i="16"/>
  <c r="T32" i="16"/>
  <c r="U32" i="16"/>
  <c r="V32" i="16"/>
  <c r="B33" i="16"/>
  <c r="C33" i="16"/>
  <c r="D33" i="16"/>
  <c r="E33" i="16"/>
  <c r="F33" i="16"/>
  <c r="G33" i="16"/>
  <c r="H33" i="16"/>
  <c r="I33" i="16"/>
  <c r="J33" i="16"/>
  <c r="K33" i="16"/>
  <c r="L33" i="16"/>
  <c r="M33" i="16"/>
  <c r="N33" i="16"/>
  <c r="O33" i="16"/>
  <c r="P33" i="16"/>
  <c r="Q33" i="16"/>
  <c r="R33" i="16"/>
  <c r="S33" i="16"/>
  <c r="T33" i="16"/>
  <c r="U33" i="16"/>
  <c r="V33" i="16"/>
  <c r="B34" i="16"/>
  <c r="C34" i="16"/>
  <c r="D34" i="16"/>
  <c r="E34" i="16"/>
  <c r="F34" i="16"/>
  <c r="G34" i="16"/>
  <c r="H34" i="16"/>
  <c r="I34" i="16"/>
  <c r="J34" i="16"/>
  <c r="K34" i="16"/>
  <c r="L34" i="16"/>
  <c r="M34" i="16"/>
  <c r="N34" i="16"/>
  <c r="O34" i="16"/>
  <c r="P34" i="16"/>
  <c r="Q34" i="16"/>
  <c r="R34" i="16"/>
  <c r="S34" i="16"/>
  <c r="T34" i="16"/>
  <c r="U34" i="16"/>
  <c r="V34" i="16"/>
  <c r="B39" i="16"/>
  <c r="C39" i="16"/>
  <c r="D39" i="16"/>
  <c r="E39" i="16"/>
  <c r="F39" i="16"/>
  <c r="G39" i="16"/>
  <c r="H39" i="16"/>
  <c r="I39" i="16"/>
  <c r="J39" i="16"/>
  <c r="K39" i="16"/>
  <c r="L39" i="16"/>
  <c r="M39" i="16"/>
  <c r="N39" i="16"/>
  <c r="O39" i="16"/>
  <c r="P39" i="16"/>
  <c r="Q39" i="16"/>
  <c r="R39" i="16"/>
  <c r="S39" i="16"/>
  <c r="T39" i="16"/>
  <c r="U39" i="16"/>
  <c r="V39" i="16"/>
  <c r="B40" i="16"/>
  <c r="C40" i="16"/>
  <c r="D40" i="16"/>
  <c r="E40" i="16"/>
  <c r="F40" i="16"/>
  <c r="G40" i="16"/>
  <c r="H40" i="16"/>
  <c r="I40" i="16"/>
  <c r="J40" i="16"/>
  <c r="K40" i="16"/>
  <c r="L40" i="16"/>
  <c r="M40" i="16"/>
  <c r="N40" i="16"/>
  <c r="O40" i="16"/>
  <c r="P40" i="16"/>
  <c r="Q40" i="16"/>
  <c r="R40" i="16"/>
  <c r="S40" i="16"/>
  <c r="T40" i="16"/>
  <c r="U40" i="16"/>
  <c r="V40" i="16"/>
  <c r="B41" i="16"/>
  <c r="C41" i="16"/>
  <c r="D41" i="16"/>
  <c r="E41" i="16"/>
  <c r="F41" i="16"/>
  <c r="G41" i="16"/>
  <c r="H41" i="16"/>
  <c r="I41" i="16"/>
  <c r="J41" i="16"/>
  <c r="K41" i="16"/>
  <c r="L41" i="16"/>
  <c r="M41" i="16"/>
  <c r="N41" i="16"/>
  <c r="O41" i="16"/>
  <c r="P41" i="16"/>
  <c r="Q41" i="16"/>
  <c r="R41" i="16"/>
  <c r="S41" i="16"/>
  <c r="T41" i="16"/>
  <c r="U41" i="16"/>
  <c r="V41" i="16"/>
  <c r="B46" i="16"/>
  <c r="C46" i="16"/>
  <c r="D46" i="16"/>
  <c r="E46" i="16"/>
  <c r="F46" i="16"/>
  <c r="G46" i="16"/>
  <c r="H46" i="16"/>
  <c r="I46" i="16"/>
  <c r="J46" i="16"/>
  <c r="K46" i="16"/>
  <c r="L46" i="16"/>
  <c r="M46" i="16"/>
  <c r="N46" i="16"/>
  <c r="O46" i="16"/>
  <c r="P46" i="16"/>
  <c r="Q46" i="16"/>
  <c r="R46" i="16"/>
  <c r="S46" i="16"/>
  <c r="T46" i="16"/>
  <c r="U46" i="16"/>
  <c r="V46" i="16"/>
  <c r="B47" i="16"/>
  <c r="C47" i="16"/>
  <c r="D47" i="16"/>
  <c r="E47" i="16"/>
  <c r="F47" i="16"/>
  <c r="G47" i="16"/>
  <c r="H47" i="16"/>
  <c r="I47" i="16"/>
  <c r="J47" i="16"/>
  <c r="K47" i="16"/>
  <c r="L47" i="16"/>
  <c r="M47" i="16"/>
  <c r="N47" i="16"/>
  <c r="O47" i="16"/>
  <c r="P47" i="16"/>
  <c r="Q47" i="16"/>
  <c r="R47" i="16"/>
  <c r="S47" i="16"/>
  <c r="T47" i="16"/>
  <c r="U47" i="16"/>
  <c r="V47" i="16"/>
  <c r="B48" i="16"/>
  <c r="C48" i="16"/>
  <c r="D48" i="16"/>
  <c r="E48" i="16"/>
  <c r="F48" i="16"/>
  <c r="G48" i="16"/>
  <c r="H48" i="16"/>
  <c r="I48" i="16"/>
  <c r="J48" i="16"/>
  <c r="K48" i="16"/>
  <c r="L48" i="16"/>
  <c r="M48" i="16"/>
  <c r="N48" i="16"/>
  <c r="O48" i="16"/>
  <c r="P48" i="16"/>
  <c r="Q48" i="16"/>
  <c r="R48" i="16"/>
  <c r="S48" i="16"/>
  <c r="T48" i="16"/>
  <c r="U48" i="16"/>
  <c r="V48" i="16"/>
  <c r="X32" i="16"/>
  <c r="X33" i="16"/>
  <c r="X34" i="16"/>
  <c r="X39" i="16"/>
  <c r="X40" i="16"/>
  <c r="X41" i="16"/>
  <c r="X46" i="16"/>
  <c r="X47" i="16"/>
  <c r="X48" i="16"/>
  <c r="C22" i="16"/>
  <c r="D22" i="16"/>
  <c r="E22" i="16"/>
  <c r="F22" i="16"/>
  <c r="G22" i="16"/>
  <c r="H22" i="16"/>
  <c r="I22" i="16"/>
  <c r="J22" i="16"/>
  <c r="K22" i="16"/>
  <c r="L22" i="16"/>
  <c r="M22" i="16"/>
  <c r="N22" i="16"/>
  <c r="O22" i="16"/>
  <c r="P22" i="16"/>
  <c r="Q22" i="16"/>
  <c r="R22" i="16"/>
  <c r="S22" i="16"/>
  <c r="T22" i="16"/>
  <c r="U22" i="16"/>
  <c r="V22" i="16"/>
  <c r="W22" i="16"/>
  <c r="X22" i="16"/>
  <c r="B22" i="16"/>
  <c r="C15" i="16"/>
  <c r="D15" i="16"/>
  <c r="E15" i="16"/>
  <c r="F15" i="16"/>
  <c r="G15" i="16"/>
  <c r="H15" i="16"/>
  <c r="I15" i="16"/>
  <c r="J15" i="16"/>
  <c r="K15" i="16"/>
  <c r="L15" i="16"/>
  <c r="M15" i="16"/>
  <c r="N15" i="16"/>
  <c r="O15" i="16"/>
  <c r="P15" i="16"/>
  <c r="Q15" i="16"/>
  <c r="R15" i="16"/>
  <c r="S15" i="16"/>
  <c r="T15" i="16"/>
  <c r="U15" i="16"/>
  <c r="V15" i="16"/>
  <c r="W15" i="16"/>
  <c r="X15" i="16"/>
  <c r="B15" i="16"/>
  <c r="C8" i="16"/>
  <c r="D8" i="16"/>
  <c r="E8" i="16"/>
  <c r="F8" i="16"/>
  <c r="G8" i="16"/>
  <c r="H8" i="16"/>
  <c r="I8" i="16"/>
  <c r="J8" i="16"/>
  <c r="K8" i="16"/>
  <c r="L8" i="16"/>
  <c r="M8" i="16"/>
  <c r="N8" i="16"/>
  <c r="O8" i="16"/>
  <c r="P8" i="16"/>
  <c r="Q8" i="16"/>
  <c r="R8" i="16"/>
  <c r="S8" i="16"/>
  <c r="T8" i="16"/>
  <c r="U8" i="16"/>
  <c r="V8" i="16"/>
  <c r="W8" i="16"/>
  <c r="X8" i="16"/>
  <c r="B8" i="16"/>
  <c r="W32" i="15"/>
  <c r="B32" i="15"/>
  <c r="B31" i="15"/>
  <c r="C31" i="15"/>
  <c r="D31" i="15"/>
  <c r="E31" i="15"/>
  <c r="F31" i="15"/>
  <c r="G31" i="15"/>
  <c r="H31" i="15"/>
  <c r="I31" i="15"/>
  <c r="J31" i="15"/>
  <c r="K31" i="15"/>
  <c r="L31" i="15"/>
  <c r="M31" i="15"/>
  <c r="N31" i="15"/>
  <c r="O31" i="15"/>
  <c r="P31" i="15"/>
  <c r="Q31" i="15"/>
  <c r="R31" i="15"/>
  <c r="S31" i="15"/>
  <c r="T31" i="15"/>
  <c r="U31" i="15"/>
  <c r="V31" i="15"/>
  <c r="W31" i="15"/>
  <c r="C32" i="15"/>
  <c r="D32" i="15"/>
  <c r="E32" i="15"/>
  <c r="F32" i="15"/>
  <c r="G32" i="15"/>
  <c r="H32" i="15"/>
  <c r="I32" i="15"/>
  <c r="J32" i="15"/>
  <c r="K32" i="15"/>
  <c r="L32" i="15"/>
  <c r="M32" i="15"/>
  <c r="N32" i="15"/>
  <c r="O32" i="15"/>
  <c r="P32" i="15"/>
  <c r="Q32" i="15"/>
  <c r="R32" i="15"/>
  <c r="S32" i="15"/>
  <c r="T32" i="15"/>
  <c r="U32" i="15"/>
  <c r="V32" i="15"/>
  <c r="B33" i="15"/>
  <c r="C33" i="15"/>
  <c r="D33" i="15"/>
  <c r="E33" i="15"/>
  <c r="F33" i="15"/>
  <c r="G33" i="15"/>
  <c r="H33" i="15"/>
  <c r="I33" i="15"/>
  <c r="J33" i="15"/>
  <c r="K33" i="15"/>
  <c r="L33" i="15"/>
  <c r="M33" i="15"/>
  <c r="N33" i="15"/>
  <c r="O33" i="15"/>
  <c r="P33" i="15"/>
  <c r="Q33" i="15"/>
  <c r="R33" i="15"/>
  <c r="S33" i="15"/>
  <c r="T33" i="15"/>
  <c r="U33" i="15"/>
  <c r="V33" i="15"/>
  <c r="W33" i="15"/>
  <c r="B38" i="15"/>
  <c r="C38" i="15"/>
  <c r="D38" i="15"/>
  <c r="E38" i="15"/>
  <c r="F38" i="15"/>
  <c r="G38" i="15"/>
  <c r="H38" i="15"/>
  <c r="I38" i="15"/>
  <c r="J38" i="15"/>
  <c r="K38" i="15"/>
  <c r="L38" i="15"/>
  <c r="M38" i="15"/>
  <c r="N38" i="15"/>
  <c r="O38" i="15"/>
  <c r="P38" i="15"/>
  <c r="Q38" i="15"/>
  <c r="R38" i="15"/>
  <c r="S38" i="15"/>
  <c r="T38" i="15"/>
  <c r="U38" i="15"/>
  <c r="V38" i="15"/>
  <c r="W38" i="15"/>
  <c r="B39" i="15"/>
  <c r="C39" i="15"/>
  <c r="D39" i="15"/>
  <c r="E39" i="15"/>
  <c r="F39" i="15"/>
  <c r="G39" i="15"/>
  <c r="H39" i="15"/>
  <c r="I39" i="15"/>
  <c r="J39" i="15"/>
  <c r="K39" i="15"/>
  <c r="L39" i="15"/>
  <c r="M39" i="15"/>
  <c r="N39" i="15"/>
  <c r="O39" i="15"/>
  <c r="P39" i="15"/>
  <c r="Q39" i="15"/>
  <c r="R39" i="15"/>
  <c r="S39" i="15"/>
  <c r="T39" i="15"/>
  <c r="U39" i="15"/>
  <c r="V39" i="15"/>
  <c r="W39" i="15"/>
  <c r="B40" i="15"/>
  <c r="C40" i="15"/>
  <c r="D40" i="15"/>
  <c r="E40" i="15"/>
  <c r="F40" i="15"/>
  <c r="G40" i="15"/>
  <c r="H40" i="15"/>
  <c r="I40" i="15"/>
  <c r="J40" i="15"/>
  <c r="K40" i="15"/>
  <c r="L40" i="15"/>
  <c r="M40" i="15"/>
  <c r="N40" i="15"/>
  <c r="O40" i="15"/>
  <c r="P40" i="15"/>
  <c r="Q40" i="15"/>
  <c r="R40" i="15"/>
  <c r="S40" i="15"/>
  <c r="T40" i="15"/>
  <c r="U40" i="15"/>
  <c r="V40" i="15"/>
  <c r="W40" i="15"/>
  <c r="B45" i="15"/>
  <c r="C45" i="15"/>
  <c r="D45" i="15"/>
  <c r="E45" i="15"/>
  <c r="F45" i="15"/>
  <c r="G45" i="15"/>
  <c r="H45" i="15"/>
  <c r="I45" i="15"/>
  <c r="J45" i="15"/>
  <c r="K45" i="15"/>
  <c r="L45" i="15"/>
  <c r="M45" i="15"/>
  <c r="N45" i="15"/>
  <c r="O45" i="15"/>
  <c r="P45" i="15"/>
  <c r="Q45" i="15"/>
  <c r="R45" i="15"/>
  <c r="S45" i="15"/>
  <c r="T45" i="15"/>
  <c r="U45" i="15"/>
  <c r="V45" i="15"/>
  <c r="W45" i="15"/>
  <c r="B46" i="15"/>
  <c r="C46" i="15"/>
  <c r="D46" i="15"/>
  <c r="E46" i="15"/>
  <c r="F46" i="15"/>
  <c r="G46" i="15"/>
  <c r="H46" i="15"/>
  <c r="I46" i="15"/>
  <c r="J46" i="15"/>
  <c r="K46" i="15"/>
  <c r="L46" i="15"/>
  <c r="M46" i="15"/>
  <c r="N46" i="15"/>
  <c r="O46" i="15"/>
  <c r="P46" i="15"/>
  <c r="Q46" i="15"/>
  <c r="R46" i="15"/>
  <c r="S46" i="15"/>
  <c r="T46" i="15"/>
  <c r="U46" i="15"/>
  <c r="V46" i="15"/>
  <c r="W46" i="15"/>
  <c r="B47" i="15"/>
  <c r="C47" i="15"/>
  <c r="D47" i="15"/>
  <c r="E47" i="15"/>
  <c r="F47" i="15"/>
  <c r="G47" i="15"/>
  <c r="H47" i="15"/>
  <c r="I47" i="15"/>
  <c r="J47" i="15"/>
  <c r="K47" i="15"/>
  <c r="L47" i="15"/>
  <c r="M47" i="15"/>
  <c r="N47" i="15"/>
  <c r="O47" i="15"/>
  <c r="P47" i="15"/>
  <c r="Q47" i="15"/>
  <c r="R47" i="15"/>
  <c r="S47" i="15"/>
  <c r="T47" i="15"/>
  <c r="U47" i="15"/>
  <c r="V47" i="15"/>
  <c r="W47" i="15"/>
  <c r="B55" i="15"/>
  <c r="C55" i="15"/>
  <c r="D55" i="15"/>
  <c r="E55" i="15"/>
  <c r="F55" i="15"/>
  <c r="G55" i="15"/>
  <c r="H55" i="15"/>
  <c r="I55" i="15"/>
  <c r="J55" i="15"/>
  <c r="K55" i="15"/>
  <c r="L55" i="15"/>
  <c r="M55" i="15"/>
  <c r="N55" i="15"/>
  <c r="O55" i="15"/>
  <c r="P55" i="15"/>
  <c r="Q55" i="15"/>
  <c r="R55" i="15"/>
  <c r="S55" i="15"/>
  <c r="T55" i="15"/>
  <c r="U55" i="15"/>
  <c r="V55" i="15"/>
  <c r="W55" i="15"/>
  <c r="B56" i="15"/>
  <c r="C56" i="15"/>
  <c r="D56" i="15"/>
  <c r="E56" i="15"/>
  <c r="F56" i="15"/>
  <c r="G56" i="15"/>
  <c r="H56" i="15"/>
  <c r="I56" i="15"/>
  <c r="J56" i="15"/>
  <c r="K56" i="15"/>
  <c r="L56" i="15"/>
  <c r="M56" i="15"/>
  <c r="N56" i="15"/>
  <c r="O56" i="15"/>
  <c r="P56" i="15"/>
  <c r="Q56" i="15"/>
  <c r="R56" i="15"/>
  <c r="S56" i="15"/>
  <c r="T56" i="15"/>
  <c r="U56" i="15"/>
  <c r="V56" i="15"/>
  <c r="W56" i="15"/>
  <c r="B57" i="15"/>
  <c r="C57" i="15"/>
  <c r="D57" i="15"/>
  <c r="E57" i="15"/>
  <c r="F57" i="15"/>
  <c r="G57" i="15"/>
  <c r="H57" i="15"/>
  <c r="I57" i="15"/>
  <c r="J57" i="15"/>
  <c r="K57" i="15"/>
  <c r="L57" i="15"/>
  <c r="M57" i="15"/>
  <c r="N57" i="15"/>
  <c r="O57" i="15"/>
  <c r="P57" i="15"/>
  <c r="Q57" i="15"/>
  <c r="R57" i="15"/>
  <c r="S57" i="15"/>
  <c r="T57" i="15"/>
  <c r="U57" i="15"/>
  <c r="V57" i="15"/>
  <c r="W57" i="15"/>
  <c r="B62" i="15"/>
  <c r="C62" i="15"/>
  <c r="D62" i="15"/>
  <c r="E62" i="15"/>
  <c r="F62" i="15"/>
  <c r="G62" i="15"/>
  <c r="H62" i="15"/>
  <c r="I62" i="15"/>
  <c r="J62" i="15"/>
  <c r="K62" i="15"/>
  <c r="L62" i="15"/>
  <c r="M62" i="15"/>
  <c r="N62" i="15"/>
  <c r="O62" i="15"/>
  <c r="P62" i="15"/>
  <c r="Q62" i="15"/>
  <c r="R62" i="15"/>
  <c r="S62" i="15"/>
  <c r="T62" i="15"/>
  <c r="U62" i="15"/>
  <c r="V62" i="15"/>
  <c r="W62" i="15"/>
  <c r="B63" i="15"/>
  <c r="C63" i="15"/>
  <c r="D63" i="15"/>
  <c r="E63" i="15"/>
  <c r="F63" i="15"/>
  <c r="G63" i="15"/>
  <c r="H63" i="15"/>
  <c r="I63" i="15"/>
  <c r="J63" i="15"/>
  <c r="K63" i="15"/>
  <c r="L63" i="15"/>
  <c r="M63" i="15"/>
  <c r="N63" i="15"/>
  <c r="O63" i="15"/>
  <c r="P63" i="15"/>
  <c r="Q63" i="15"/>
  <c r="R63" i="15"/>
  <c r="S63" i="15"/>
  <c r="T63" i="15"/>
  <c r="U63" i="15"/>
  <c r="V63" i="15"/>
  <c r="W63" i="15"/>
  <c r="B64" i="15"/>
  <c r="C64" i="15"/>
  <c r="D64" i="15"/>
  <c r="E64" i="15"/>
  <c r="F64" i="15"/>
  <c r="G64" i="15"/>
  <c r="H64" i="15"/>
  <c r="I64" i="15"/>
  <c r="J64" i="15"/>
  <c r="K64" i="15"/>
  <c r="L64" i="15"/>
  <c r="M64" i="15"/>
  <c r="N64" i="15"/>
  <c r="O64" i="15"/>
  <c r="P64" i="15"/>
  <c r="Q64" i="15"/>
  <c r="R64" i="15"/>
  <c r="S64" i="15"/>
  <c r="T64" i="15"/>
  <c r="U64" i="15"/>
  <c r="V64" i="15"/>
  <c r="W64" i="15"/>
  <c r="Y31" i="15"/>
  <c r="Y32" i="15"/>
  <c r="Y33" i="15"/>
  <c r="Y38" i="15"/>
  <c r="Y39" i="15"/>
  <c r="Y40" i="15"/>
  <c r="Y45" i="15"/>
  <c r="Y46" i="15"/>
  <c r="Y47" i="15"/>
  <c r="Y55" i="15"/>
  <c r="Y56" i="15"/>
  <c r="Y57" i="15"/>
  <c r="Y62" i="15"/>
  <c r="Y63" i="15"/>
  <c r="Y64" i="15"/>
  <c r="X47" i="15"/>
  <c r="X46" i="15"/>
  <c r="X45" i="15"/>
  <c r="X40" i="15"/>
  <c r="X39" i="15"/>
  <c r="X38" i="15"/>
  <c r="X33" i="15"/>
  <c r="X32" i="15"/>
  <c r="X31" i="15"/>
  <c r="C22" i="15"/>
  <c r="D22" i="15"/>
  <c r="E22" i="15"/>
  <c r="F22" i="15"/>
  <c r="G22" i="15"/>
  <c r="H22" i="15"/>
  <c r="I22" i="15"/>
  <c r="J22" i="15"/>
  <c r="K22" i="15"/>
  <c r="L22" i="15"/>
  <c r="M22" i="15"/>
  <c r="N22" i="15"/>
  <c r="O22" i="15"/>
  <c r="P22" i="15"/>
  <c r="Q22" i="15"/>
  <c r="R22" i="15"/>
  <c r="S22" i="15"/>
  <c r="T22" i="15"/>
  <c r="U22" i="15"/>
  <c r="V22" i="15"/>
  <c r="W22" i="15"/>
  <c r="X22" i="15"/>
  <c r="Y22" i="15"/>
  <c r="B22" i="15"/>
  <c r="C15" i="15"/>
  <c r="D15" i="15"/>
  <c r="E15" i="15"/>
  <c r="F15" i="15"/>
  <c r="G15" i="15"/>
  <c r="H15" i="15"/>
  <c r="I15" i="15"/>
  <c r="J15" i="15"/>
  <c r="K15" i="15"/>
  <c r="L15" i="15"/>
  <c r="M15" i="15"/>
  <c r="N15" i="15"/>
  <c r="O15" i="15"/>
  <c r="P15" i="15"/>
  <c r="Q15" i="15"/>
  <c r="R15" i="15"/>
  <c r="S15" i="15"/>
  <c r="T15" i="15"/>
  <c r="U15" i="15"/>
  <c r="V15" i="15"/>
  <c r="W15" i="15"/>
  <c r="X15" i="15"/>
  <c r="Y15" i="15"/>
  <c r="B15" i="15"/>
  <c r="C8" i="15"/>
  <c r="D8" i="15"/>
  <c r="E8" i="15"/>
  <c r="F8" i="15"/>
  <c r="G8" i="15"/>
  <c r="H8" i="15"/>
  <c r="I8" i="15"/>
  <c r="J8" i="15"/>
  <c r="K8" i="15"/>
  <c r="L8" i="15"/>
  <c r="M8" i="15"/>
  <c r="N8" i="15"/>
  <c r="O8" i="15"/>
  <c r="P8" i="15"/>
  <c r="Q8" i="15"/>
  <c r="R8" i="15"/>
  <c r="S8" i="15"/>
  <c r="T8" i="15"/>
  <c r="U8" i="15"/>
  <c r="V8" i="15"/>
  <c r="W8" i="15"/>
  <c r="X8" i="15"/>
  <c r="Y8" i="15"/>
  <c r="C9" i="15"/>
  <c r="D9" i="15"/>
  <c r="E9" i="15"/>
  <c r="F9" i="15"/>
  <c r="G9" i="15"/>
  <c r="H9" i="15"/>
  <c r="I9" i="15"/>
  <c r="J9" i="15"/>
  <c r="K9" i="15"/>
  <c r="L9" i="15"/>
  <c r="M9" i="15"/>
  <c r="N9" i="15"/>
  <c r="O9" i="15"/>
  <c r="P9" i="15"/>
  <c r="Q9" i="15"/>
  <c r="R9" i="15"/>
  <c r="S9" i="15"/>
  <c r="T9" i="15"/>
  <c r="U9" i="15"/>
  <c r="V9" i="15"/>
  <c r="W9" i="15"/>
  <c r="X9" i="15"/>
  <c r="Y9" i="15"/>
  <c r="C10" i="15"/>
  <c r="D10" i="15"/>
  <c r="E10" i="15"/>
  <c r="F10" i="15"/>
  <c r="G10" i="15"/>
  <c r="H10" i="15"/>
  <c r="I10" i="15"/>
  <c r="J10" i="15"/>
  <c r="K10" i="15"/>
  <c r="L10" i="15"/>
  <c r="M10" i="15"/>
  <c r="N10" i="15"/>
  <c r="O10" i="15"/>
  <c r="P10" i="15"/>
  <c r="Q10" i="15"/>
  <c r="R10" i="15"/>
  <c r="S10" i="15"/>
  <c r="T10" i="15"/>
  <c r="U10" i="15"/>
  <c r="V10" i="15"/>
  <c r="W10" i="15"/>
  <c r="X10" i="15"/>
  <c r="Y10" i="15"/>
  <c r="B10" i="15"/>
  <c r="B9" i="15"/>
  <c r="B8" i="15"/>
  <c r="T17" i="13"/>
  <c r="T16" i="13"/>
  <c r="C70" i="21"/>
  <c r="D70" i="21"/>
  <c r="E70" i="21"/>
  <c r="F70" i="21"/>
  <c r="G70" i="21"/>
  <c r="H70" i="21"/>
  <c r="I70" i="21"/>
  <c r="J70" i="21"/>
  <c r="K70" i="21"/>
  <c r="L70" i="21"/>
  <c r="M70" i="21"/>
  <c r="N70" i="21"/>
  <c r="O70" i="21"/>
  <c r="P70" i="21"/>
  <c r="Q70" i="21"/>
  <c r="R70" i="21"/>
  <c r="S70" i="21"/>
  <c r="T70" i="21"/>
  <c r="U70" i="21"/>
  <c r="C71" i="21"/>
  <c r="D71" i="21"/>
  <c r="E71" i="21"/>
  <c r="F71" i="21"/>
  <c r="G71" i="21"/>
  <c r="H71" i="21"/>
  <c r="I71" i="21"/>
  <c r="J71" i="21"/>
  <c r="K71" i="21"/>
  <c r="L71" i="21"/>
  <c r="M71" i="21"/>
  <c r="N71" i="21"/>
  <c r="O71" i="21"/>
  <c r="P71" i="21"/>
  <c r="Q71" i="21"/>
  <c r="R71" i="21"/>
  <c r="S71" i="21"/>
  <c r="T71" i="21"/>
  <c r="U71" i="21"/>
  <c r="B71" i="21"/>
  <c r="B70" i="21"/>
  <c r="C46" i="21"/>
  <c r="D46" i="21"/>
  <c r="E46" i="21"/>
  <c r="F46" i="21"/>
  <c r="G46" i="21"/>
  <c r="H46" i="21"/>
  <c r="I46" i="21"/>
  <c r="J46" i="21"/>
  <c r="K46" i="21"/>
  <c r="L46" i="21"/>
  <c r="M46" i="21"/>
  <c r="N46" i="21"/>
  <c r="O46" i="21"/>
  <c r="P46" i="21"/>
  <c r="Q46" i="21"/>
  <c r="R46" i="21"/>
  <c r="S46" i="21"/>
  <c r="T46" i="21"/>
  <c r="U46" i="21"/>
  <c r="C47" i="21"/>
  <c r="D47" i="21"/>
  <c r="E47" i="21"/>
  <c r="F47" i="21"/>
  <c r="G47" i="21"/>
  <c r="H47" i="21"/>
  <c r="I47" i="21"/>
  <c r="J47" i="21"/>
  <c r="K47" i="21"/>
  <c r="L47" i="21"/>
  <c r="M47" i="21"/>
  <c r="N47" i="21"/>
  <c r="O47" i="21"/>
  <c r="P47" i="21"/>
  <c r="Q47" i="21"/>
  <c r="R47" i="21"/>
  <c r="S47" i="21"/>
  <c r="T47" i="21"/>
  <c r="U47" i="21"/>
  <c r="B47" i="21"/>
  <c r="B46" i="21"/>
  <c r="C22" i="21"/>
  <c r="D22" i="21"/>
  <c r="E22" i="21"/>
  <c r="F22" i="21"/>
  <c r="G22" i="21"/>
  <c r="H22" i="21"/>
  <c r="I22" i="21"/>
  <c r="J22" i="21"/>
  <c r="K22" i="21"/>
  <c r="L22" i="21"/>
  <c r="M22" i="21"/>
  <c r="N22" i="21"/>
  <c r="O22" i="21"/>
  <c r="P22" i="21"/>
  <c r="Q22" i="21"/>
  <c r="R22" i="21"/>
  <c r="S22" i="21"/>
  <c r="T22" i="21"/>
  <c r="U22" i="21"/>
  <c r="C23" i="21"/>
  <c r="D23" i="21"/>
  <c r="E23" i="21"/>
  <c r="F23" i="21"/>
  <c r="G23" i="21"/>
  <c r="H23" i="21"/>
  <c r="I23" i="21"/>
  <c r="J23" i="21"/>
  <c r="K23" i="21"/>
  <c r="L23" i="21"/>
  <c r="M23" i="21"/>
  <c r="N23" i="21"/>
  <c r="O23" i="21"/>
  <c r="P23" i="21"/>
  <c r="Q23" i="21"/>
  <c r="R23" i="21"/>
  <c r="S23" i="21"/>
  <c r="T23" i="21"/>
  <c r="U23" i="21"/>
  <c r="B23" i="21"/>
  <c r="B22" i="21"/>
  <c r="C70" i="20"/>
  <c r="D70" i="20"/>
  <c r="E70" i="20"/>
  <c r="F70" i="20"/>
  <c r="G70" i="20"/>
  <c r="H70" i="20"/>
  <c r="I70" i="20"/>
  <c r="J70" i="20"/>
  <c r="K70" i="20"/>
  <c r="L70" i="20"/>
  <c r="M70" i="20"/>
  <c r="N70" i="20"/>
  <c r="O70" i="20"/>
  <c r="P70" i="20"/>
  <c r="Q70" i="20"/>
  <c r="R70" i="20"/>
  <c r="S70" i="20"/>
  <c r="T70" i="20"/>
  <c r="U70" i="20"/>
  <c r="C71" i="20"/>
  <c r="D71" i="20"/>
  <c r="E71" i="20"/>
  <c r="F71" i="20"/>
  <c r="G71" i="20"/>
  <c r="H71" i="20"/>
  <c r="I71" i="20"/>
  <c r="J71" i="20"/>
  <c r="K71" i="20"/>
  <c r="L71" i="20"/>
  <c r="M71" i="20"/>
  <c r="N71" i="20"/>
  <c r="O71" i="20"/>
  <c r="P71" i="20"/>
  <c r="Q71" i="20"/>
  <c r="R71" i="20"/>
  <c r="S71" i="20"/>
  <c r="T71" i="20"/>
  <c r="U71" i="20"/>
  <c r="B71" i="20"/>
  <c r="B70" i="20"/>
  <c r="C46" i="20"/>
  <c r="D46" i="20"/>
  <c r="E46" i="20"/>
  <c r="F46" i="20"/>
  <c r="G46" i="20"/>
  <c r="H46" i="20"/>
  <c r="I46" i="20"/>
  <c r="J46" i="20"/>
  <c r="K46" i="20"/>
  <c r="L46" i="20"/>
  <c r="M46" i="20"/>
  <c r="N46" i="20"/>
  <c r="O46" i="20"/>
  <c r="P46" i="20"/>
  <c r="Q46" i="20"/>
  <c r="R46" i="20"/>
  <c r="S46" i="20"/>
  <c r="T46" i="20"/>
  <c r="U46" i="20"/>
  <c r="C47" i="20"/>
  <c r="D47" i="20"/>
  <c r="E47" i="20"/>
  <c r="F47" i="20"/>
  <c r="G47" i="20"/>
  <c r="H47" i="20"/>
  <c r="I47" i="20"/>
  <c r="J47" i="20"/>
  <c r="K47" i="20"/>
  <c r="L47" i="20"/>
  <c r="M47" i="20"/>
  <c r="N47" i="20"/>
  <c r="O47" i="20"/>
  <c r="P47" i="20"/>
  <c r="Q47" i="20"/>
  <c r="R47" i="20"/>
  <c r="S47" i="20"/>
  <c r="T47" i="20"/>
  <c r="U47" i="20"/>
  <c r="B47" i="20"/>
  <c r="B46" i="20"/>
  <c r="U22" i="20"/>
  <c r="U23" i="20"/>
  <c r="C22" i="20"/>
  <c r="D22" i="20"/>
  <c r="E22" i="20"/>
  <c r="F22" i="20"/>
  <c r="G22" i="20"/>
  <c r="H22" i="20"/>
  <c r="I22" i="20"/>
  <c r="J22" i="20"/>
  <c r="K22" i="20"/>
  <c r="L22" i="20"/>
  <c r="M22" i="20"/>
  <c r="N22" i="20"/>
  <c r="O22" i="20"/>
  <c r="P22" i="20"/>
  <c r="Q22" i="20"/>
  <c r="R22" i="20"/>
  <c r="S22" i="20"/>
  <c r="T22" i="20"/>
  <c r="C23" i="20"/>
  <c r="D23" i="20"/>
  <c r="E23" i="20"/>
  <c r="F23" i="20"/>
  <c r="G23" i="20"/>
  <c r="H23" i="20"/>
  <c r="I23" i="20"/>
  <c r="J23" i="20"/>
  <c r="K23" i="20"/>
  <c r="L23" i="20"/>
  <c r="M23" i="20"/>
  <c r="N23" i="20"/>
  <c r="O23" i="20"/>
  <c r="P23" i="20"/>
  <c r="Q23" i="20"/>
  <c r="R23" i="20"/>
  <c r="S23" i="20"/>
  <c r="T23" i="20"/>
  <c r="B22" i="20"/>
  <c r="B23" i="20" s="1"/>
  <c r="X57" i="15"/>
  <c r="X56" i="15"/>
  <c r="X55" i="15"/>
  <c r="X62" i="15"/>
  <c r="X63" i="15"/>
  <c r="X64" i="15"/>
  <c r="V48" i="17"/>
  <c r="V47" i="17"/>
  <c r="V41" i="17"/>
  <c r="V40" i="17"/>
  <c r="V33" i="17"/>
  <c r="V34" i="17"/>
  <c r="V24" i="17"/>
  <c r="V23" i="17"/>
  <c r="V17" i="17"/>
  <c r="V16" i="17"/>
  <c r="V9" i="17"/>
  <c r="V10" i="17"/>
  <c r="U17" i="13" l="1"/>
  <c r="U16" i="13"/>
  <c r="U15" i="13" s="1"/>
  <c r="V17" i="13"/>
  <c r="V16" i="13"/>
  <c r="V15" i="13" s="1"/>
  <c r="U76" i="6"/>
  <c r="T76" i="6"/>
  <c r="S76" i="6"/>
  <c r="R76" i="6"/>
  <c r="Q76" i="6"/>
  <c r="P76" i="6"/>
  <c r="O76" i="6"/>
  <c r="N76" i="6"/>
  <c r="M76" i="6"/>
  <c r="L76" i="6"/>
  <c r="K76" i="6"/>
  <c r="J76" i="6"/>
  <c r="I76" i="6"/>
  <c r="H76" i="6"/>
  <c r="G76" i="6"/>
  <c r="F76" i="6"/>
  <c r="E76" i="6"/>
  <c r="D76" i="6"/>
  <c r="C76" i="6"/>
  <c r="B76" i="6"/>
  <c r="U63" i="6"/>
  <c r="T63" i="6"/>
  <c r="S63" i="6"/>
  <c r="R63" i="6"/>
  <c r="Q63" i="6"/>
  <c r="P63" i="6"/>
  <c r="O63" i="6"/>
  <c r="N63" i="6"/>
  <c r="M63" i="6"/>
  <c r="L63" i="6"/>
  <c r="K63" i="6"/>
  <c r="J63" i="6"/>
  <c r="I63" i="6"/>
  <c r="H63" i="6"/>
  <c r="G63" i="6"/>
  <c r="F63" i="6"/>
  <c r="E63" i="6"/>
  <c r="D63" i="6"/>
  <c r="C63" i="6"/>
  <c r="B63" i="6"/>
  <c r="U50" i="6"/>
  <c r="T50" i="6"/>
  <c r="S50" i="6"/>
  <c r="R50" i="6"/>
  <c r="Q50" i="6"/>
  <c r="P50" i="6"/>
  <c r="O50" i="6"/>
  <c r="N50" i="6"/>
  <c r="M50" i="6"/>
  <c r="L50" i="6"/>
  <c r="K50" i="6"/>
  <c r="J50" i="6"/>
  <c r="I50" i="6"/>
  <c r="H50" i="6"/>
  <c r="G50" i="6"/>
  <c r="F50" i="6"/>
  <c r="E50" i="6"/>
  <c r="D50" i="6"/>
  <c r="C50" i="6"/>
  <c r="B50" i="6"/>
  <c r="V32" i="17"/>
  <c r="V8" i="17"/>
  <c r="W33" i="16"/>
  <c r="W32" i="16"/>
  <c r="W34" i="16" s="1"/>
  <c r="V39" i="17"/>
  <c r="V15" i="17"/>
  <c r="W40" i="16"/>
  <c r="W39" i="16"/>
  <c r="W41" i="16" s="1"/>
  <c r="V46" i="17"/>
  <c r="V22" i="17"/>
  <c r="W47" i="16"/>
  <c r="W46" i="16"/>
  <c r="W48" i="16" s="1"/>
</calcChain>
</file>

<file path=xl/sharedStrings.xml><?xml version="1.0" encoding="utf-8"?>
<sst xmlns="http://schemas.openxmlformats.org/spreadsheetml/2006/main" count="683" uniqueCount="120">
  <si>
    <t>L'Horta Nord</t>
  </si>
  <si>
    <t>ÍNDICE</t>
  </si>
  <si>
    <t>1. Lugar de nacimiento del total de población. Evolución 1999-2022</t>
  </si>
  <si>
    <t>2. Nacidos en España o en el extranjero. Evolución 1999-2022</t>
  </si>
  <si>
    <t>3. Nacionalidad española o extranjera. Evolución 2000-2022</t>
  </si>
  <si>
    <t>4. Variación interanual de los españoles y extranjeros. Evolución 2001-2022</t>
  </si>
  <si>
    <t>5. Grandes grupos de edad de los residentes con nacionalidad extranjera. Evolución 2002-2022</t>
  </si>
  <si>
    <t>6. Residentes nacidos en el extranjero según continentes. Evolución 2002-2022</t>
  </si>
  <si>
    <t>7. Residentes con nacionalidad extranjera según continentes. Evolución 2002-2022</t>
  </si>
  <si>
    <t>8. Residentes nacidos en el extranjero, según los 16 principales países de nacimiento. Evolución 2002-2022</t>
  </si>
  <si>
    <t>9. Residentes con nacionalidad extranjera, según las 16 principales nacionalidades. Evolución 2002-2022</t>
  </si>
  <si>
    <t>10. Total de nacimientos según la nacionalidad de la madre. Evolución 2002-2022</t>
  </si>
  <si>
    <t>1. Lugar de nacimiento del total de población. Evolución 1999-2022 (datos absolutos)</t>
  </si>
  <si>
    <t>1.1. Lugar de nacimiento del total de población (datos absolutos)</t>
  </si>
  <si>
    <t>Ambos sexos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</si>
  <si>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</si>
  <si>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</si>
  <si>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</si>
  <si>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</si>
  <si>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</si>
  <si>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</si>
  <si>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</si>
  <si>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</si>
  <si>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</si>
  <si>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</si>
  <si>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</si>
  <si>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</si>
  <si>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</si>
  <si>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</si>
  <si>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</si>
  <si>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</si>
  <si>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</si>
  <si>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</si>
  <si>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</si>
  <si>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</si>
  <si>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</si>
  <si>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</si>
  <si>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</si>
  <si>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Total</t>
  </si>
  <si>
    <t>Nacidos en la C. Valenciana</t>
  </si>
  <si>
    <t>En el mismo municipio</t>
  </si>
  <si>
    <t>Diferente municipio, misma comarca</t>
  </si>
  <si>
    <t>Diferente comarca, misma provincia</t>
  </si>
  <si>
    <t>Diferente provincia de la C. Valenciana</t>
  </si>
  <si>
    <t>Fuera de la C. Valenciana</t>
  </si>
  <si>
    <t>Resto de España</t>
  </si>
  <si>
    <t>Extranjero</t>
  </si>
  <si>
    <t>Fuente: Portal Estadístic de la Generalitat Valenciana (PEGV)</t>
  </si>
  <si>
    <t>Hombres</t>
  </si>
  <si>
    <t>Mujeres</t>
  </si>
  <si>
    <t>1.2. Proporción de lugar de nacimiento del total de población</t>
  </si>
  <si>
    <t>2022</t>
  </si>
  <si>
    <t>Fuente: Elaboración Social·Lab a partir de los datos del Portal Estadístic de la Generalitat Valenciana (PEGV)</t>
  </si>
  <si>
    <t>2.1. Nacidos en España o en el extranjero (datos absolutos)</t>
  </si>
  <si>
    <t>Nacidos en España</t>
  </si>
  <si>
    <t>Nacidos en el extranjero</t>
  </si>
  <si>
    <t>2.2. Proporción de nacidos en España o en el extranjero</t>
  </si>
  <si>
    <t>2.3. Comparación hombres y mujeres nacidos en España o en el extranjero (porcentaje)</t>
  </si>
  <si>
    <t>Hombres nacidos en el extranjero</t>
  </si>
  <si>
    <t>Mujeres nacidas en el extranjero</t>
  </si>
  <si>
    <t>3.1. Nacionalidad española o extranjera (datos absolutos)</t>
  </si>
  <si>
    <t>Nacionalidad española</t>
  </si>
  <si>
    <t>Nacionalidad extranjera</t>
  </si>
  <si>
    <t xml:space="preserve">3.2. Proporción de nacionalidad española o extranjera </t>
  </si>
  <si>
    <t xml:space="preserve">3.3. Comparación hombres y mujeres según nacionalidad española o extranjera </t>
  </si>
  <si>
    <t>Hombres nacionalidad extranjera</t>
  </si>
  <si>
    <t>Mujeres nacionalidad extranjera</t>
  </si>
  <si>
    <t>4.1. Variación interanual de los españoles y extranjeros (datos absolutos)</t>
  </si>
  <si>
    <t>Variación Interanual TOTAL</t>
  </si>
  <si>
    <t>Variación interanual españoles</t>
  </si>
  <si>
    <t>Variación interanual extranjeros</t>
  </si>
  <si>
    <t xml:space="preserve">4.2. Proporción de variación interanual de los españoles y extranjeros </t>
  </si>
  <si>
    <t>5.1. Grandes grupos de edad de los residentes con nacionalidad extranjera (datos absolutos)</t>
  </si>
  <si>
    <t>Total edades</t>
  </si>
  <si>
    <t>Menores 16</t>
  </si>
  <si>
    <t>De 16 a 39</t>
  </si>
  <si>
    <t>De 40 a 64</t>
  </si>
  <si>
    <t>De 65 a 74</t>
  </si>
  <si>
    <t>75 y más</t>
  </si>
  <si>
    <t>5.2. Proporción de grandes grupos de edad de los residentes con nacionalidad extranjera</t>
  </si>
  <si>
    <t>6.1. Residentes nacidos en el extranjero según continentes (datos absolutos)</t>
  </si>
  <si>
    <t xml:space="preserve">Total </t>
  </si>
  <si>
    <t>Unión Europea</t>
  </si>
  <si>
    <t>Europa (sin UE)</t>
  </si>
  <si>
    <t>África</t>
  </si>
  <si>
    <t>América del Norte</t>
  </si>
  <si>
    <t>América Central/Caribe</t>
  </si>
  <si>
    <t>América del Sur</t>
  </si>
  <si>
    <t>Asia</t>
  </si>
  <si>
    <t>Oceanía</t>
  </si>
  <si>
    <t>6.2. Proporción de residentes nacidos en el extranjero según continentes</t>
  </si>
  <si>
    <t>7.1. Residentes con nacionalidad extranjera según continentes (datos absolutos)</t>
  </si>
  <si>
    <t>Apátridas</t>
  </si>
  <si>
    <t>7.2. Proporción de residentes con nacionalidad extranjera según continentes</t>
  </si>
  <si>
    <t>8. Residentes nacidos en el extranjero, según los 16 principales países de nacimiento. Evolución 2002-2022 (datos absolutos)</t>
  </si>
  <si>
    <t>Alemania</t>
  </si>
  <si>
    <t>Bulgaria</t>
  </si>
  <si>
    <t>Francia</t>
  </si>
  <si>
    <t>Italia</t>
  </si>
  <si>
    <t>Reino Unido</t>
  </si>
  <si>
    <t>Rumanía</t>
  </si>
  <si>
    <t>Ucrania</t>
  </si>
  <si>
    <t>Argelia</t>
  </si>
  <si>
    <t>Marruecos</t>
  </si>
  <si>
    <t>Cuba</t>
  </si>
  <si>
    <t>Honduras</t>
  </si>
  <si>
    <t>-</t>
  </si>
  <si>
    <t>Argentina</t>
  </si>
  <si>
    <t>Colombia</t>
  </si>
  <si>
    <t>Ecuador</t>
  </si>
  <si>
    <t>Venezuela</t>
  </si>
  <si>
    <t>China</t>
  </si>
  <si>
    <t>Total 16 países</t>
  </si>
  <si>
    <t>Resto de países</t>
  </si>
  <si>
    <t>Nota: Esta tabla ha sido diseñada en base a los 13 principales países de nacimiento (con base 2008) + Cuba, Honduras y China (en lugar de Bolivia, Brasil y Uruguay)</t>
  </si>
  <si>
    <t>9. Residentes con nacionalidad extranjera, según las 16 principales nacionalidades. Evolución 2002-2022 (datos absolutos)</t>
  </si>
  <si>
    <t>Bolivia</t>
  </si>
  <si>
    <t>Nota: Esta tabla ha sido diseñada en base a las 14 principales nacionalidades (con base 2008) + Honduras y Venezuela (en lugar de Polonia y Paraguay)</t>
  </si>
  <si>
    <t>10.1. Total de nacimientos según la nacionalidad de la madre (datos absolutos)</t>
  </si>
  <si>
    <t>10.2. Proporción de nacimientos según la nacionalidad de la madre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</si>
</sst>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6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b/>
      <i/>
      <sz val="11"/>
      <color indexed="8"/>
      <name val="Calibri"/>
      <family val="2"/>
    </font>
    <font>
      <b/>
      <sz val="16"/>
      <color theme="1"/>
      <name val="Calibri"/>
      <family val="2"/>
    </font>
    <font>
      <sz val="16"/>
      <color theme="1"/>
      <name val="Calibri"/>
      <family val="2"/>
    </font>
    <font>
      <b/>
      <sz val="18"/>
      <color theme="1"/>
      <name val="Calibri"/>
      <family val="2"/>
    </font>
    <font>
      <sz val="18"/>
      <color theme="1"/>
      <name val="Calibri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22"/>
      <color theme="1"/>
      <name val="Calibri"/>
      <family val="2"/>
    </font>
    <font>
      <b/>
      <sz val="12"/>
      <color indexed="8"/>
      <name val="Calibri"/>
      <family val="2"/>
    </font>
    <font>
      <sz val="11"/>
      <color indexed="8"/>
      <name val="Calibri"/>
    </font>
    <font>
      <sz val="11"/>
      <color theme="1"/>
      <name val="Calibri"/>
    </font>
    <font>
      <b/>
      <sz val="11"/>
      <color indexed="8"/>
      <name val="Calibri"/>
    </font>
    <font>
      <sz val="11"/>
      <color rgb="FF000000"/>
      <name val="Calibri"/>
    </font>
    <font>
      <b/>
      <sz val="12"/>
      <color indexed="8"/>
      <name val="Calibri"/>
    </font>
    <font>
      <sz val="11"/>
      <color rgb="FF000000"/>
      <name val="Calibri"/>
      <family val="2"/>
    </font>
    <font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E2EFDA"/>
        <bgColor indexed="64"/>
      </patternFill>
    </fill>
  </fills>
  <borders count="3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9"/>
      </right>
      <top style="thin">
        <color indexed="9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9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9"/>
      </left>
      <right style="thin">
        <color indexed="9"/>
      </right>
      <top/>
      <bottom style="medium">
        <color auto="1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rgb="FFFFFFFF"/>
      </left>
      <right style="thin">
        <color indexed="9"/>
      </right>
      <top style="thin">
        <color indexed="9"/>
      </top>
      <bottom style="medium">
        <color auto="1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rgb="FFFFFFFF"/>
      </left>
      <right style="thin">
        <color indexed="9"/>
      </right>
      <top/>
      <bottom style="thin">
        <color indexed="9"/>
      </bottom>
      <diagonal/>
    </border>
    <border>
      <left style="thin">
        <color rgb="FFFFFFFF"/>
      </left>
      <right/>
      <top style="thin">
        <color rgb="FFFFFFFF"/>
      </top>
      <bottom style="thin">
        <color auto="1"/>
      </bottom>
      <diagonal/>
    </border>
    <border>
      <left style="thin">
        <color indexed="9"/>
      </left>
      <right style="thin">
        <color indexed="9"/>
      </right>
      <top style="thin">
        <color rgb="FFFFFFFF"/>
      </top>
      <bottom style="thin">
        <color auto="1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auto="1"/>
      </bottom>
      <diagonal/>
    </border>
    <border>
      <left style="thin">
        <color indexed="9"/>
      </left>
      <right/>
      <top style="thin">
        <color indexed="9"/>
      </top>
      <bottom style="thin">
        <color auto="1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9"/>
      </left>
      <right style="thin">
        <color indexed="9"/>
      </right>
      <top/>
      <bottom style="thin">
        <color rgb="FF000000"/>
      </bottom>
      <diagonal/>
    </border>
    <border>
      <left style="thin">
        <color indexed="9"/>
      </left>
      <right style="thin">
        <color indexed="9"/>
      </right>
      <top style="thin">
        <color rgb="FFFFFFFF"/>
      </top>
      <bottom style="thin">
        <color rgb="FF00000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000000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46">
    <xf numFmtId="0" fontId="0" fillId="0" borderId="0" xfId="0"/>
    <xf numFmtId="0" fontId="2" fillId="2" borderId="0" xfId="0" applyFont="1" applyFill="1"/>
    <xf numFmtId="0" fontId="0" fillId="2" borderId="0" xfId="0" applyFill="1"/>
    <xf numFmtId="0" fontId="4" fillId="2" borderId="0" xfId="0" applyFont="1" applyFill="1"/>
    <xf numFmtId="0" fontId="6" fillId="2" borderId="0" xfId="0" applyFont="1" applyFill="1"/>
    <xf numFmtId="0" fontId="9" fillId="0" borderId="0" xfId="0" applyFont="1"/>
    <xf numFmtId="3" fontId="9" fillId="0" borderId="0" xfId="0" applyNumberFormat="1" applyFont="1"/>
    <xf numFmtId="10" fontId="9" fillId="0" borderId="0" xfId="1" applyNumberFormat="1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0" fillId="3" borderId="3" xfId="2" applyFont="1" applyFill="1" applyBorder="1" applyAlignment="1">
      <alignment horizontal="left" wrapText="1"/>
    </xf>
    <xf numFmtId="0" fontId="8" fillId="3" borderId="3" xfId="2" applyFont="1" applyFill="1" applyBorder="1" applyAlignment="1">
      <alignment horizontal="left" wrapText="1"/>
    </xf>
    <xf numFmtId="0" fontId="16" fillId="0" borderId="0" xfId="0" applyFont="1"/>
    <xf numFmtId="0" fontId="7" fillId="3" borderId="8" xfId="2" applyFont="1" applyFill="1" applyBorder="1" applyAlignment="1">
      <alignment horizontal="left" wrapText="1"/>
    </xf>
    <xf numFmtId="3" fontId="9" fillId="0" borderId="0" xfId="0" applyNumberFormat="1" applyFont="1" applyAlignment="1">
      <alignment wrapText="1"/>
    </xf>
    <xf numFmtId="0" fontId="8" fillId="3" borderId="10" xfId="2" applyFont="1" applyFill="1" applyBorder="1" applyAlignment="1">
      <alignment horizontal="left" wrapText="1"/>
    </xf>
    <xf numFmtId="3" fontId="9" fillId="0" borderId="11" xfId="0" applyNumberFormat="1" applyFont="1" applyBorder="1" applyAlignment="1">
      <alignment wrapText="1"/>
    </xf>
    <xf numFmtId="0" fontId="16" fillId="0" borderId="6" xfId="0" applyFont="1" applyBorder="1"/>
    <xf numFmtId="0" fontId="17" fillId="0" borderId="0" xfId="0" applyFont="1"/>
    <xf numFmtId="0" fontId="18" fillId="4" borderId="0" xfId="2" applyFont="1" applyFill="1" applyAlignment="1">
      <alignment wrapText="1"/>
    </xf>
    <xf numFmtId="0" fontId="18" fillId="4" borderId="5" xfId="2" applyFont="1" applyFill="1" applyBorder="1" applyAlignment="1">
      <alignment wrapText="1"/>
    </xf>
    <xf numFmtId="3" fontId="9" fillId="3" borderId="0" xfId="0" applyNumberFormat="1" applyFont="1" applyFill="1" applyAlignment="1">
      <alignment wrapText="1"/>
    </xf>
    <xf numFmtId="3" fontId="9" fillId="3" borderId="9" xfId="0" applyNumberFormat="1" applyFont="1" applyFill="1" applyBorder="1" applyAlignment="1">
      <alignment wrapText="1"/>
    </xf>
    <xf numFmtId="10" fontId="9" fillId="0" borderId="0" xfId="1" applyNumberFormat="1" applyFont="1" applyBorder="1"/>
    <xf numFmtId="0" fontId="9" fillId="0" borderId="0" xfId="0" applyFont="1" applyAlignment="1">
      <alignment vertical="center"/>
    </xf>
    <xf numFmtId="0" fontId="7" fillId="3" borderId="12" xfId="2" applyFont="1" applyFill="1" applyBorder="1" applyAlignment="1">
      <alignment horizontal="left" vertical="center"/>
    </xf>
    <xf numFmtId="0" fontId="7" fillId="3" borderId="1" xfId="2" applyFont="1" applyFill="1" applyBorder="1" applyAlignment="1">
      <alignment horizontal="left" vertical="center"/>
    </xf>
    <xf numFmtId="3" fontId="9" fillId="0" borderId="0" xfId="0" applyNumberFormat="1" applyFont="1" applyAlignment="1">
      <alignment vertical="center"/>
    </xf>
    <xf numFmtId="0" fontId="7" fillId="3" borderId="13" xfId="2" applyFont="1" applyFill="1" applyBorder="1" applyAlignment="1">
      <alignment horizontal="left" vertical="center"/>
    </xf>
    <xf numFmtId="3" fontId="9" fillId="0" borderId="11" xfId="0" applyNumberFormat="1" applyFont="1" applyBorder="1" applyAlignment="1">
      <alignment vertical="center" wrapText="1"/>
    </xf>
    <xf numFmtId="0" fontId="16" fillId="0" borderId="6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7" fillId="3" borderId="4" xfId="2" applyFont="1" applyFill="1" applyBorder="1" applyAlignment="1">
      <alignment horizontal="left" vertical="center"/>
    </xf>
    <xf numFmtId="10" fontId="9" fillId="0" borderId="0" xfId="1" applyNumberFormat="1" applyFont="1" applyBorder="1" applyAlignment="1">
      <alignment vertical="center"/>
    </xf>
    <xf numFmtId="3" fontId="9" fillId="0" borderId="0" xfId="1" applyNumberFormat="1" applyFont="1" applyBorder="1" applyAlignment="1">
      <alignment vertical="center"/>
    </xf>
    <xf numFmtId="3" fontId="9" fillId="0" borderId="11" xfId="1" applyNumberFormat="1" applyFont="1" applyBorder="1" applyAlignment="1">
      <alignment vertical="center" wrapText="1"/>
    </xf>
    <xf numFmtId="3" fontId="9" fillId="3" borderId="9" xfId="0" applyNumberFormat="1" applyFont="1" applyFill="1" applyBorder="1" applyAlignment="1">
      <alignment vertical="center" wrapText="1"/>
    </xf>
    <xf numFmtId="10" fontId="9" fillId="3" borderId="11" xfId="1" applyNumberFormat="1" applyFont="1" applyFill="1" applyBorder="1" applyAlignment="1">
      <alignment vertical="center" wrapText="1"/>
    </xf>
    <xf numFmtId="3" fontId="9" fillId="3" borderId="9" xfId="1" applyNumberFormat="1" applyFont="1" applyFill="1" applyBorder="1" applyAlignment="1">
      <alignment vertical="center" wrapText="1"/>
    </xf>
    <xf numFmtId="0" fontId="17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9" fillId="0" borderId="11" xfId="0" applyFont="1" applyBorder="1"/>
    <xf numFmtId="0" fontId="7" fillId="3" borderId="0" xfId="2" applyFont="1" applyFill="1" applyAlignment="1">
      <alignment horizontal="left" vertical="center"/>
    </xf>
    <xf numFmtId="0" fontId="7" fillId="3" borderId="9" xfId="2" applyFont="1" applyFill="1" applyBorder="1" applyAlignment="1">
      <alignment horizontal="left" vertical="center"/>
    </xf>
    <xf numFmtId="0" fontId="7" fillId="3" borderId="11" xfId="2" applyFont="1" applyFill="1" applyBorder="1" applyAlignment="1">
      <alignment horizontal="left" vertical="center"/>
    </xf>
    <xf numFmtId="10" fontId="9" fillId="0" borderId="9" xfId="1" applyNumberFormat="1" applyFont="1" applyBorder="1"/>
    <xf numFmtId="10" fontId="9" fillId="0" borderId="11" xfId="1" applyNumberFormat="1" applyFont="1" applyBorder="1"/>
    <xf numFmtId="10" fontId="9" fillId="3" borderId="9" xfId="1" applyNumberFormat="1" applyFont="1" applyFill="1" applyBorder="1"/>
    <xf numFmtId="10" fontId="9" fillId="3" borderId="9" xfId="1" applyNumberFormat="1" applyFont="1" applyFill="1" applyBorder="1" applyAlignment="1">
      <alignment vertical="center" wrapText="1"/>
    </xf>
    <xf numFmtId="3" fontId="9" fillId="3" borderId="9" xfId="0" applyNumberFormat="1" applyFont="1" applyFill="1" applyBorder="1"/>
    <xf numFmtId="3" fontId="9" fillId="0" borderId="11" xfId="0" applyNumberFormat="1" applyFont="1" applyBorder="1" applyAlignment="1">
      <alignment vertical="center"/>
    </xf>
    <xf numFmtId="10" fontId="9" fillId="0" borderId="11" xfId="1" applyNumberFormat="1" applyFont="1" applyBorder="1" applyAlignment="1">
      <alignment vertical="center"/>
    </xf>
    <xf numFmtId="0" fontId="7" fillId="3" borderId="12" xfId="2" applyFont="1" applyFill="1" applyBorder="1" applyAlignment="1">
      <alignment horizontal="left" vertical="center" wrapText="1"/>
    </xf>
    <xf numFmtId="0" fontId="16" fillId="0" borderId="16" xfId="0" applyFont="1" applyBorder="1" applyAlignment="1">
      <alignment vertical="center"/>
    </xf>
    <xf numFmtId="0" fontId="18" fillId="4" borderId="14" xfId="2" applyFont="1" applyFill="1" applyBorder="1" applyAlignment="1">
      <alignment wrapText="1"/>
    </xf>
    <xf numFmtId="0" fontId="18" fillId="4" borderId="24" xfId="2" applyFont="1" applyFill="1" applyBorder="1" applyAlignment="1">
      <alignment wrapText="1"/>
    </xf>
    <xf numFmtId="0" fontId="15" fillId="0" borderId="0" xfId="0" applyFont="1"/>
    <xf numFmtId="3" fontId="9" fillId="3" borderId="11" xfId="0" applyNumberFormat="1" applyFont="1" applyFill="1" applyBorder="1" applyAlignment="1">
      <alignment wrapText="1"/>
    </xf>
    <xf numFmtId="3" fontId="9" fillId="0" borderId="9" xfId="0" applyNumberFormat="1" applyFont="1" applyBorder="1" applyAlignment="1">
      <alignment wrapText="1"/>
    </xf>
    <xf numFmtId="0" fontId="9" fillId="0" borderId="0" xfId="0" applyFont="1" applyAlignment="1">
      <alignment wrapText="1"/>
    </xf>
    <xf numFmtId="0" fontId="9" fillId="0" borderId="9" xfId="0" applyFont="1" applyBorder="1" applyAlignment="1">
      <alignment wrapText="1"/>
    </xf>
    <xf numFmtId="0" fontId="18" fillId="4" borderId="21" xfId="2" applyFont="1" applyFill="1" applyBorder="1" applyAlignment="1">
      <alignment wrapText="1"/>
    </xf>
    <xf numFmtId="0" fontId="7" fillId="3" borderId="12" xfId="2" applyFont="1" applyFill="1" applyBorder="1" applyAlignment="1">
      <alignment horizontal="left" wrapText="1"/>
    </xf>
    <xf numFmtId="0" fontId="16" fillId="0" borderId="6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10" fontId="9" fillId="3" borderId="9" xfId="1" applyNumberFormat="1" applyFont="1" applyFill="1" applyBorder="1" applyAlignment="1">
      <alignment wrapText="1"/>
    </xf>
    <xf numFmtId="10" fontId="9" fillId="0" borderId="0" xfId="1" applyNumberFormat="1" applyFont="1" applyBorder="1" applyAlignment="1">
      <alignment wrapText="1"/>
    </xf>
    <xf numFmtId="10" fontId="9" fillId="0" borderId="11" xfId="1" applyNumberFormat="1" applyFont="1" applyBorder="1" applyAlignment="1">
      <alignment wrapText="1"/>
    </xf>
    <xf numFmtId="0" fontId="9" fillId="0" borderId="16" xfId="0" applyFont="1" applyBorder="1"/>
    <xf numFmtId="0" fontId="8" fillId="3" borderId="20" xfId="2" applyFont="1" applyFill="1" applyBorder="1" applyAlignment="1">
      <alignment horizontal="left" wrapText="1"/>
    </xf>
    <xf numFmtId="0" fontId="8" fillId="3" borderId="17" xfId="2" applyFont="1" applyFill="1" applyBorder="1" applyAlignment="1">
      <alignment horizontal="left" wrapText="1"/>
    </xf>
    <xf numFmtId="0" fontId="7" fillId="4" borderId="7" xfId="2" applyFont="1" applyFill="1" applyBorder="1" applyAlignment="1">
      <alignment horizontal="center" vertical="center" wrapText="1"/>
    </xf>
    <xf numFmtId="0" fontId="10" fillId="3" borderId="1" xfId="2" applyFont="1" applyFill="1" applyBorder="1" applyAlignment="1">
      <alignment horizontal="left" wrapText="1"/>
    </xf>
    <xf numFmtId="0" fontId="8" fillId="3" borderId="1" xfId="2" applyFont="1" applyFill="1" applyBorder="1" applyAlignment="1">
      <alignment horizontal="left" wrapText="1"/>
    </xf>
    <xf numFmtId="0" fontId="8" fillId="3" borderId="13" xfId="2" applyFont="1" applyFill="1" applyBorder="1" applyAlignment="1">
      <alignment horizontal="left" wrapText="1"/>
    </xf>
    <xf numFmtId="0" fontId="7" fillId="4" borderId="0" xfId="2" applyFont="1" applyFill="1" applyAlignment="1">
      <alignment vertical="center" wrapText="1"/>
    </xf>
    <xf numFmtId="0" fontId="7" fillId="4" borderId="0" xfId="2" applyFont="1" applyFill="1" applyAlignment="1">
      <alignment horizontal="center" vertical="center" wrapText="1"/>
    </xf>
    <xf numFmtId="0" fontId="7" fillId="4" borderId="14" xfId="2" applyFont="1" applyFill="1" applyBorder="1" applyAlignment="1">
      <alignment vertical="center" wrapText="1"/>
    </xf>
    <xf numFmtId="0" fontId="7" fillId="3" borderId="4" xfId="2" applyFont="1" applyFill="1" applyBorder="1" applyAlignment="1">
      <alignment horizontal="left"/>
    </xf>
    <xf numFmtId="0" fontId="7" fillId="3" borderId="1" xfId="2" applyFont="1" applyFill="1" applyBorder="1" applyAlignment="1">
      <alignment horizontal="left"/>
    </xf>
    <xf numFmtId="0" fontId="7" fillId="3" borderId="13" xfId="2" applyFont="1" applyFill="1" applyBorder="1" applyAlignment="1">
      <alignment horizontal="left"/>
    </xf>
    <xf numFmtId="0" fontId="7" fillId="4" borderId="14" xfId="2" applyFont="1" applyFill="1" applyBorder="1" applyAlignment="1">
      <alignment horizontal="center" vertical="center" wrapText="1"/>
    </xf>
    <xf numFmtId="0" fontId="7" fillId="3" borderId="2" xfId="2" applyFont="1" applyFill="1" applyBorder="1" applyAlignment="1">
      <alignment horizontal="left"/>
    </xf>
    <xf numFmtId="0" fontId="7" fillId="3" borderId="0" xfId="2" applyFont="1" applyFill="1" applyAlignment="1">
      <alignment horizontal="left"/>
    </xf>
    <xf numFmtId="0" fontId="7" fillId="3" borderId="15" xfId="2" applyFont="1" applyFill="1" applyBorder="1" applyAlignment="1">
      <alignment horizontal="left"/>
    </xf>
    <xf numFmtId="0" fontId="7" fillId="3" borderId="9" xfId="2" applyFont="1" applyFill="1" applyBorder="1" applyAlignment="1">
      <alignment horizontal="left"/>
    </xf>
    <xf numFmtId="0" fontId="7" fillId="3" borderId="12" xfId="2" applyFont="1" applyFill="1" applyBorder="1" applyAlignment="1">
      <alignment horizontal="left"/>
    </xf>
    <xf numFmtId="0" fontId="7" fillId="4" borderId="23" xfId="2" applyFont="1" applyFill="1" applyBorder="1" applyAlignment="1">
      <alignment horizontal="center" vertical="center" wrapText="1"/>
    </xf>
    <xf numFmtId="0" fontId="8" fillId="3" borderId="19" xfId="2" applyFont="1" applyFill="1" applyBorder="1" applyAlignment="1">
      <alignment horizontal="left" wrapText="1"/>
    </xf>
    <xf numFmtId="0" fontId="7" fillId="3" borderId="10" xfId="2" applyFont="1" applyFill="1" applyBorder="1" applyAlignment="1">
      <alignment horizontal="left" wrapText="1"/>
    </xf>
    <xf numFmtId="0" fontId="7" fillId="3" borderId="18" xfId="2" applyFont="1" applyFill="1" applyBorder="1" applyAlignment="1">
      <alignment horizontal="left" wrapText="1"/>
    </xf>
    <xf numFmtId="0" fontId="7" fillId="4" borderId="22" xfId="2" applyFont="1" applyFill="1" applyBorder="1" applyAlignment="1">
      <alignment horizontal="center" vertical="center" wrapText="1"/>
    </xf>
    <xf numFmtId="10" fontId="9" fillId="0" borderId="25" xfId="1" applyNumberFormat="1" applyFont="1" applyBorder="1"/>
    <xf numFmtId="0" fontId="19" fillId="3" borderId="3" xfId="2" applyFont="1" applyFill="1" applyBorder="1" applyAlignment="1">
      <alignment horizontal="left" wrapText="1"/>
    </xf>
    <xf numFmtId="3" fontId="20" fillId="0" borderId="0" xfId="0" applyNumberFormat="1" applyFont="1" applyAlignment="1">
      <alignment wrapText="1"/>
    </xf>
    <xf numFmtId="3" fontId="22" fillId="0" borderId="0" xfId="0" applyNumberFormat="1" applyFont="1" applyAlignment="1">
      <alignment wrapText="1"/>
    </xf>
    <xf numFmtId="3" fontId="22" fillId="3" borderId="11" xfId="0" applyNumberFormat="1" applyFont="1" applyFill="1" applyBorder="1" applyAlignment="1">
      <alignment wrapText="1"/>
    </xf>
    <xf numFmtId="0" fontId="23" fillId="4" borderId="26" xfId="2" applyFont="1" applyFill="1" applyBorder="1" applyAlignment="1">
      <alignment horizontal="center" vertical="center" wrapText="1"/>
    </xf>
    <xf numFmtId="0" fontId="21" fillId="5" borderId="3" xfId="2" applyFont="1" applyFill="1" applyBorder="1" applyAlignment="1">
      <alignment horizontal="left" wrapText="1"/>
    </xf>
    <xf numFmtId="3" fontId="20" fillId="5" borderId="0" xfId="0" applyNumberFormat="1" applyFont="1" applyFill="1" applyAlignment="1">
      <alignment wrapText="1"/>
    </xf>
    <xf numFmtId="0" fontId="21" fillId="5" borderId="17" xfId="2" applyFont="1" applyFill="1" applyBorder="1" applyAlignment="1">
      <alignment horizontal="left" wrapText="1"/>
    </xf>
    <xf numFmtId="0" fontId="19" fillId="3" borderId="17" xfId="2" applyFont="1" applyFill="1" applyBorder="1" applyAlignment="1">
      <alignment horizontal="left" wrapText="1"/>
    </xf>
    <xf numFmtId="3" fontId="9" fillId="5" borderId="0" xfId="0" applyNumberFormat="1" applyFont="1" applyFill="1" applyAlignment="1">
      <alignment wrapText="1"/>
    </xf>
    <xf numFmtId="0" fontId="21" fillId="3" borderId="3" xfId="2" applyFont="1" applyFill="1" applyBorder="1" applyAlignment="1">
      <alignment horizontal="left" wrapText="1"/>
    </xf>
    <xf numFmtId="0" fontId="21" fillId="3" borderId="17" xfId="2" applyFont="1" applyFill="1" applyBorder="1" applyAlignment="1">
      <alignment horizontal="left" wrapText="1"/>
    </xf>
    <xf numFmtId="10" fontId="9" fillId="0" borderId="25" xfId="1" applyNumberFormat="1" applyFont="1" applyBorder="1" applyAlignment="1">
      <alignment wrapText="1"/>
    </xf>
    <xf numFmtId="0" fontId="7" fillId="4" borderId="27" xfId="2" applyFont="1" applyFill="1" applyBorder="1" applyAlignment="1">
      <alignment horizontal="center" vertical="center" wrapText="1"/>
    </xf>
    <xf numFmtId="10" fontId="9" fillId="0" borderId="0" xfId="1" applyNumberFormat="1" applyFont="1" applyBorder="1" applyAlignment="1">
      <alignment vertical="center" wrapText="1"/>
    </xf>
    <xf numFmtId="10" fontId="9" fillId="0" borderId="28" xfId="1" applyNumberFormat="1" applyFont="1" applyBorder="1" applyAlignment="1">
      <alignment vertical="center" wrapText="1"/>
    </xf>
    <xf numFmtId="0" fontId="23" fillId="4" borderId="29" xfId="2" applyFont="1" applyFill="1" applyBorder="1" applyAlignment="1">
      <alignment horizontal="center" vertical="center" wrapText="1"/>
    </xf>
    <xf numFmtId="3" fontId="22" fillId="0" borderId="9" xfId="0" applyNumberFormat="1" applyFont="1" applyBorder="1" applyAlignment="1">
      <alignment horizontal="center" vertical="center" wrapText="1"/>
    </xf>
    <xf numFmtId="3" fontId="22" fillId="0" borderId="0" xfId="0" applyNumberFormat="1" applyFont="1" applyAlignment="1">
      <alignment horizontal="center" vertical="center" wrapText="1"/>
    </xf>
    <xf numFmtId="3" fontId="22" fillId="5" borderId="0" xfId="0" applyNumberFormat="1" applyFont="1" applyFill="1" applyAlignment="1">
      <alignment horizontal="center" vertical="center" wrapText="1"/>
    </xf>
    <xf numFmtId="3" fontId="22" fillId="3" borderId="1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9" fillId="0" borderId="9" xfId="0" applyNumberFormat="1" applyFont="1" applyBorder="1" applyAlignment="1">
      <alignment horizontal="center" vertical="center" wrapText="1"/>
    </xf>
    <xf numFmtId="3" fontId="9" fillId="0" borderId="0" xfId="0" applyNumberFormat="1" applyFont="1" applyAlignment="1">
      <alignment horizontal="center" vertical="center" wrapText="1"/>
    </xf>
    <xf numFmtId="3" fontId="9" fillId="5" borderId="0" xfId="0" applyNumberFormat="1" applyFont="1" applyFill="1" applyAlignment="1">
      <alignment horizontal="center" vertical="center" wrapText="1"/>
    </xf>
    <xf numFmtId="3" fontId="24" fillId="3" borderId="11" xfId="0" applyNumberFormat="1" applyFont="1" applyFill="1" applyBorder="1" applyAlignment="1">
      <alignment horizontal="center" vertical="center" wrapText="1"/>
    </xf>
    <xf numFmtId="3" fontId="22" fillId="0" borderId="9" xfId="0" applyNumberFormat="1" applyFont="1" applyBorder="1" applyAlignment="1">
      <alignment wrapText="1"/>
    </xf>
    <xf numFmtId="3" fontId="22" fillId="5" borderId="0" xfId="0" applyNumberFormat="1" applyFont="1" applyFill="1" applyAlignment="1">
      <alignment wrapText="1"/>
    </xf>
    <xf numFmtId="0" fontId="23" fillId="4" borderId="30" xfId="2" applyFont="1" applyFill="1" applyBorder="1" applyAlignment="1">
      <alignment horizontal="center" vertical="center" wrapText="1"/>
    </xf>
    <xf numFmtId="3" fontId="24" fillId="3" borderId="11" xfId="0" applyNumberFormat="1" applyFont="1" applyFill="1" applyBorder="1" applyAlignment="1">
      <alignment wrapText="1"/>
    </xf>
    <xf numFmtId="0" fontId="21" fillId="4" borderId="29" xfId="2" applyFont="1" applyFill="1" applyBorder="1" applyAlignment="1">
      <alignment horizontal="center" vertical="center" wrapText="1"/>
    </xf>
    <xf numFmtId="0" fontId="21" fillId="4" borderId="4" xfId="2" applyFont="1" applyFill="1" applyBorder="1" applyAlignment="1">
      <alignment horizontal="center" vertical="center" wrapText="1"/>
    </xf>
    <xf numFmtId="10" fontId="9" fillId="3" borderId="9" xfId="0" applyNumberFormat="1" applyFont="1" applyFill="1" applyBorder="1" applyAlignment="1">
      <alignment wrapText="1"/>
    </xf>
    <xf numFmtId="10" fontId="9" fillId="3" borderId="0" xfId="0" applyNumberFormat="1" applyFont="1" applyFill="1" applyAlignment="1">
      <alignment wrapText="1"/>
    </xf>
    <xf numFmtId="10" fontId="9" fillId="0" borderId="0" xfId="0" applyNumberFormat="1" applyFont="1" applyAlignment="1">
      <alignment wrapText="1"/>
    </xf>
    <xf numFmtId="10" fontId="9" fillId="0" borderId="11" xfId="0" applyNumberFormat="1" applyFont="1" applyBorder="1" applyAlignment="1">
      <alignment wrapText="1"/>
    </xf>
    <xf numFmtId="3" fontId="16" fillId="0" borderId="0" xfId="0" applyNumberFormat="1" applyFont="1"/>
    <xf numFmtId="0" fontId="7" fillId="4" borderId="31" xfId="2" applyFont="1" applyFill="1" applyBorder="1" applyAlignment="1">
      <alignment horizontal="center" vertical="center" wrapText="1"/>
    </xf>
    <xf numFmtId="0" fontId="23" fillId="4" borderId="1" xfId="2" applyFont="1" applyFill="1" applyBorder="1" applyAlignment="1">
      <alignment horizontal="center" vertical="center" wrapText="1"/>
    </xf>
    <xf numFmtId="10" fontId="25" fillId="5" borderId="0" xfId="0" applyNumberFormat="1" applyFont="1" applyFill="1" applyAlignment="1">
      <alignment wrapText="1"/>
    </xf>
    <xf numFmtId="10" fontId="20" fillId="3" borderId="9" xfId="0" applyNumberFormat="1" applyFont="1" applyFill="1" applyBorder="1" applyAlignment="1">
      <alignment wrapText="1"/>
    </xf>
    <xf numFmtId="10" fontId="20" fillId="3" borderId="0" xfId="0" applyNumberFormat="1" applyFont="1" applyFill="1" applyAlignment="1">
      <alignment wrapText="1"/>
    </xf>
    <xf numFmtId="10" fontId="25" fillId="0" borderId="0" xfId="0" applyNumberFormat="1" applyFont="1" applyAlignment="1">
      <alignment wrapText="1"/>
    </xf>
    <xf numFmtId="10" fontId="20" fillId="0" borderId="0" xfId="0" applyNumberFormat="1" applyFont="1" applyAlignment="1">
      <alignment wrapText="1"/>
    </xf>
    <xf numFmtId="10" fontId="25" fillId="0" borderId="25" xfId="0" applyNumberFormat="1" applyFont="1" applyBorder="1" applyAlignment="1">
      <alignment wrapText="1"/>
    </xf>
    <xf numFmtId="10" fontId="20" fillId="0" borderId="11" xfId="0" applyNumberFormat="1" applyFont="1" applyBorder="1" applyAlignment="1">
      <alignment wrapText="1"/>
    </xf>
    <xf numFmtId="0" fontId="5" fillId="2" borderId="0" xfId="7" quotePrefix="1" applyFill="1" applyAlignment="1">
      <alignment horizontal="left"/>
    </xf>
    <xf numFmtId="0" fontId="5" fillId="2" borderId="0" xfId="7" applyFill="1" applyAlignment="1">
      <alignment horizontal="left"/>
    </xf>
    <xf numFmtId="0" fontId="5" fillId="2" borderId="0" xfId="7" quotePrefix="1" applyFill="1" applyAlignment="1">
      <alignment horizontal="left" wrapText="1"/>
    </xf>
  </cellXfs>
  <cellStyles count="8">
    <cellStyle name="Hipervínculo" xfId="7" builtinId="8"/>
    <cellStyle name="Normal" xfId="0" builtinId="0"/>
    <cellStyle name="Normal 2" xfId="2" xr:uid="{00000000-0005-0000-0000-000002000000}"/>
    <cellStyle name="Porcentaje" xfId="1" builtinId="5"/>
    <cellStyle name="Porcentaje 2" xfId="3" xr:uid="{00000000-0005-0000-0000-000004000000}"/>
    <cellStyle name="Porcentaje 2 2" xfId="4" xr:uid="{00000000-0005-0000-0000-000005000000}"/>
    <cellStyle name="Porcentaje 3" xfId="5" xr:uid="{00000000-0005-0000-0000-000006000000}"/>
    <cellStyle name="Porcentaje 3 2" xfId="6" xr:uid="{00000000-0005-0000-0000-000007000000}"/>
  </cellStyles>
  <dxfs count="10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64"/>
          <bgColor theme="9" tint="0.79998168889431442"/>
        </patternFill>
      </fill>
      <alignment horizontal="left" vertical="bottom" textRotation="0" wrapText="1" indent="0" justifyLastLine="0" shrinkToFit="0" readingOrder="0"/>
      <border diagonalUp="0" diagonalDown="0">
        <left/>
        <right style="thin">
          <color indexed="9"/>
        </right>
        <top style="thin">
          <color indexed="9"/>
        </top>
        <bottom style="thin">
          <color indexed="9"/>
        </bottom>
        <vertical/>
        <horizontal/>
      </border>
    </dxf>
    <dxf>
      <border>
        <bottom style="thin">
          <color rgb="FF000000"/>
        </bottom>
      </border>
    </dxf>
    <dxf>
      <border outline="0">
        <left style="thin">
          <color rgb="FFFFFFFF"/>
        </left>
        <top style="thin">
          <color rgb="FFFFFFFF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9"/>
        </left>
        <right style="thin">
          <color indexed="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64"/>
          <bgColor theme="9" tint="0.79998168889431442"/>
        </patternFill>
      </fill>
      <alignment horizontal="left" vertical="bottom" textRotation="0" wrapText="1" indent="0" justifyLastLine="0" shrinkToFit="0" readingOrder="0"/>
      <border diagonalUp="0" diagonalDown="0">
        <left/>
        <right style="thin">
          <color indexed="9"/>
        </right>
        <top style="thin">
          <color indexed="9"/>
        </top>
        <bottom style="thin">
          <color indexed="9"/>
        </bottom>
        <vertical/>
        <horizontal/>
      </border>
    </dxf>
    <dxf>
      <border>
        <bottom style="thin">
          <color indexed="64"/>
        </bottom>
      </border>
    </dxf>
    <dxf>
      <border outline="0">
        <left style="thin">
          <color rgb="FFFFFFFF"/>
        </left>
        <top style="thin">
          <color rgb="FFFFFFFF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9"/>
        </left>
        <right style="thin">
          <color indexed="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64"/>
          <bgColor theme="9" tint="0.79998168889431442"/>
        </patternFill>
      </fill>
      <alignment horizontal="left" vertical="bottom" textRotation="0" wrapText="1" indent="0" justifyLastLine="0" shrinkToFit="0" readingOrder="0"/>
      <border diagonalUp="0" diagonalDown="0">
        <left/>
        <right/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64"/>
          <bgColor theme="9" tint="0.79998168889431442"/>
        </patternFill>
      </fill>
      <alignment horizontal="left" vertical="bottom" textRotation="0" wrapText="1" indent="0" justifyLastLine="0" shrinkToFit="0" readingOrder="0"/>
      <border diagonalUp="0" diagonalDown="0">
        <left/>
        <right/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3" formatCode="#,##0"/>
      <fill>
        <patternFill patternType="solid">
          <fgColor indexed="64"/>
          <bgColor theme="9" tint="0.79998168889431442"/>
        </patternFill>
      </fill>
      <alignment horizontal="left" vertical="bottom" textRotation="0" wrapText="1" indent="0" justifyLastLine="0" shrinkToFit="0" readingOrder="0"/>
      <border diagonalUp="0" diagonalDown="0">
        <left/>
        <right/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64"/>
          <bgColor theme="9" tint="0.79998168889431442"/>
        </patternFill>
      </fill>
      <alignment horizontal="left" vertical="bottom" textRotation="0" wrapText="1" indent="0" justifyLastLine="0" shrinkToFit="0" readingOrder="0"/>
      <border diagonalUp="0" diagonalDown="0">
        <left/>
        <right style="thin">
          <color indexed="9"/>
        </right>
        <top style="thin">
          <color indexed="9"/>
        </top>
        <bottom style="thin">
          <color indexed="9"/>
        </bottom>
        <vertical/>
        <horizontal/>
      </border>
    </dxf>
    <dxf>
      <border outline="0">
        <bottom style="thin">
          <color indexed="9"/>
        </bottom>
      </border>
    </dxf>
    <dxf>
      <border outline="0">
        <left style="thin">
          <color indexed="9"/>
        </left>
        <top style="thin">
          <color indexed="9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9"/>
        </left>
        <right style="thin">
          <color indexed="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64"/>
          <bgColor theme="9" tint="0.79998168889431442"/>
        </patternFill>
      </fill>
      <alignment horizontal="left" vertical="bottom" textRotation="0" wrapText="1" indent="0" justifyLastLine="0" shrinkToFit="0" readingOrder="0"/>
      <border diagonalUp="0" diagonalDown="0">
        <left/>
        <right/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64"/>
          <bgColor theme="9" tint="0.79998168889431442"/>
        </patternFill>
      </fill>
      <alignment horizontal="left" vertical="bottom" textRotation="0" wrapText="1" indent="0" justifyLastLine="0" shrinkToFit="0" readingOrder="0"/>
      <border diagonalUp="0" diagonalDown="0">
        <left/>
        <right/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64"/>
          <bgColor theme="9" tint="0.79998168889431442"/>
        </patternFill>
      </fill>
      <alignment horizontal="left" vertical="bottom" textRotation="0" wrapText="1" indent="0" justifyLastLine="0" shrinkToFit="0" readingOrder="0"/>
      <border diagonalUp="0" diagonalDown="0">
        <left/>
        <right/>
        <top/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64"/>
          <bgColor theme="9" tint="0.79998168889431442"/>
        </patternFill>
      </fill>
      <alignment horizontal="left" vertical="bottom" textRotation="0" wrapText="1" indent="0" justifyLastLine="0" shrinkToFit="0" readingOrder="0"/>
      <border diagonalUp="0" diagonalDown="0">
        <left/>
        <right style="thin">
          <color indexed="9"/>
        </right>
        <top style="thin">
          <color indexed="9"/>
        </top>
        <bottom style="thin">
          <color indexed="9"/>
        </bottom>
        <vertical/>
        <horizontal/>
      </border>
    </dxf>
    <dxf>
      <border outline="0">
        <bottom style="thin">
          <color indexed="9"/>
        </bottom>
      </border>
    </dxf>
    <dxf>
      <border outline="0">
        <left style="thin">
          <color indexed="9"/>
        </left>
        <top style="thin">
          <color indexed="9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scheme val="none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9"/>
        </left>
        <right style="thin">
          <color indexed="9"/>
        </right>
        <top/>
        <bottom/>
      </border>
    </dxf>
  </dxfs>
  <tableStyles count="1" defaultTableStyle="TableStyleMedium9" defaultPivotStyle="PivotStyleMedium7">
    <tableStyle name="Estilo de tabla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101600</xdr:rowOff>
    </xdr:to>
    <xdr:sp macro="" textlink="">
      <xdr:nvSpPr>
        <xdr:cNvPr id="2" name="AutoShape 1" descr="https://disco.uv.es/disco/sociallabpr/disco/WEB%20OBSERVATORIS%20SOCIETAT%20VALENCIANA/logo%20Social%c2%b7lab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s-ES_tradnl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17</xdr:col>
      <xdr:colOff>431800</xdr:colOff>
      <xdr:row>51</xdr:row>
      <xdr:rowOff>117168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465300" cy="104803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428777</xdr:colOff>
      <xdr:row>0</xdr:row>
      <xdr:rowOff>0</xdr:rowOff>
    </xdr:from>
    <xdr:to>
      <xdr:col>8</xdr:col>
      <xdr:colOff>812800</xdr:colOff>
      <xdr:row>5</xdr:row>
      <xdr:rowOff>39208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23000"/>
        </a:blip>
        <a:stretch>
          <a:fillRect/>
        </a:stretch>
      </xdr:blipFill>
      <xdr:spPr>
        <a:xfrm>
          <a:off x="5381777" y="0"/>
          <a:ext cx="2035023" cy="118220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7:W17" totalsRowShown="0" headerRowDxfId="104" dataDxfId="103" headerRowBorderDxfId="101" tableBorderDxfId="102" headerRowCellStyle="Normal 2">
  <autoFilter ref="A7:W17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</autoFilter>
  <tableColumns count="23">
    <tableColumn id="1" xr3:uid="{00000000-0010-0000-0000-000001000000}" name="Ambos sexos" dataDxfId="100" dataCellStyle="Normal 2"/>
    <tableColumn id="21" xr3:uid="{18EC86D1-4F68-4F9C-AD23-7F8F303D6524}" name="1999" dataDxfId="99" dataCellStyle="Normal 2"/>
    <tableColumn id="22" xr3:uid="{B72E4345-E587-4755-8D98-2FCBD56A3AAF}" name="2000" dataDxfId="98" dataCellStyle="Normal 2"/>
    <tableColumn id="23" xr3:uid="{95B24343-F2C5-4288-8511-C62AD3D9BC77}" name="2001" dataDxfId="97" dataCellStyle="Normal 2"/>
    <tableColumn id="2" xr3:uid="{00000000-0010-0000-0000-000002000000}" name="2002" dataDxfId="96"/>
    <tableColumn id="3" xr3:uid="{00000000-0010-0000-0000-000003000000}" name="2003" dataDxfId="95"/>
    <tableColumn id="4" xr3:uid="{00000000-0010-0000-0000-000004000000}" name="2004" dataDxfId="94"/>
    <tableColumn id="5" xr3:uid="{00000000-0010-0000-0000-000005000000}" name="2005" dataDxfId="93"/>
    <tableColumn id="6" xr3:uid="{00000000-0010-0000-0000-000006000000}" name="2006" dataDxfId="92"/>
    <tableColumn id="7" xr3:uid="{00000000-0010-0000-0000-000007000000}" name="2007" dataDxfId="91"/>
    <tableColumn id="8" xr3:uid="{00000000-0010-0000-0000-000008000000}" name="2008" dataDxfId="90"/>
    <tableColumn id="9" xr3:uid="{00000000-0010-0000-0000-000009000000}" name="2009" dataDxfId="89"/>
    <tableColumn id="10" xr3:uid="{00000000-0010-0000-0000-00000A000000}" name="2010" dataDxfId="88"/>
    <tableColumn id="11" xr3:uid="{00000000-0010-0000-0000-00000B000000}" name="2011" dataDxfId="87"/>
    <tableColumn id="12" xr3:uid="{00000000-0010-0000-0000-00000C000000}" name="2012" dataDxfId="86"/>
    <tableColumn id="13" xr3:uid="{00000000-0010-0000-0000-00000D000000}" name="2013" dataDxfId="85"/>
    <tableColumn id="14" xr3:uid="{00000000-0010-0000-0000-00000E000000}" name="2014" dataDxfId="84"/>
    <tableColumn id="15" xr3:uid="{00000000-0010-0000-0000-00000F000000}" name="2015" dataDxfId="83"/>
    <tableColumn id="16" xr3:uid="{00000000-0010-0000-0000-000010000000}" name="2016" dataDxfId="82"/>
    <tableColumn id="17" xr3:uid="{00000000-0010-0000-0000-000011000000}" name="2017" dataDxfId="81"/>
    <tableColumn id="18" xr3:uid="{00000000-0010-0000-0000-000012000000}" name="2018" dataDxfId="80"/>
    <tableColumn id="19" xr3:uid="{00000000-0010-0000-0000-000013000000}" name="2019" dataDxfId="79"/>
    <tableColumn id="20" xr3:uid="{00000000-0010-0000-0000-000014000000}" name="2020" dataDxfId="7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D1CC61E-BC31-467E-8F7B-97C63E12759C}" name="Tabla17" displayName="Tabla17" ref="A49:Y59" totalsRowShown="0" headerRowDxfId="77" dataDxfId="76" headerRowBorderDxfId="74" tableBorderDxfId="75" headerRowCellStyle="Normal 2">
  <autoFilter ref="A49:Y59" xr:uid="{BD1CC61E-BC31-467E-8F7B-97C63E12759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</autoFilter>
  <tableColumns count="25">
    <tableColumn id="1" xr3:uid="{DAC81B07-2AFF-40F4-A452-577062268962}" name="Ambos sexos" dataDxfId="73" dataCellStyle="Normal 2"/>
    <tableColumn id="22" xr3:uid="{95C68CEE-CD4A-4F88-9A6A-9CF947AA69FB}" name="1999" dataDxfId="72" dataCellStyle="Normal 2">
      <calculatedColumnFormula>B8/B8</calculatedColumnFormula>
    </tableColumn>
    <tableColumn id="23" xr3:uid="{61593730-9B76-4326-870C-D8FF3A6B716A}" name="2000" dataDxfId="71" dataCellStyle="Normal 2"/>
    <tableColumn id="24" xr3:uid="{46310390-0DE0-46CA-AF40-9473448D8D7C}" name="2001" dataDxfId="70" dataCellStyle="Normal 2"/>
    <tableColumn id="2" xr3:uid="{F40172B2-7E6F-42C4-8437-5535712BD300}" name="2002" dataDxfId="69"/>
    <tableColumn id="3" xr3:uid="{F747147F-F46D-42DD-B9C4-545E10B54092}" name="2003" dataDxfId="68"/>
    <tableColumn id="4" xr3:uid="{D1704423-9E2E-4160-9426-6C62DE267F1D}" name="2004" dataDxfId="67"/>
    <tableColumn id="5" xr3:uid="{92ADB0D8-AAF1-4531-B97C-F1414723F865}" name="2005" dataDxfId="66"/>
    <tableColumn id="6" xr3:uid="{4A519FC5-2E3A-4738-A012-1B5DBA0FFDAD}" name="2006" dataDxfId="65"/>
    <tableColumn id="7" xr3:uid="{857DA527-0D70-4206-A055-46487C91B375}" name="2007" dataDxfId="64"/>
    <tableColumn id="8" xr3:uid="{1121FAAE-FA0D-4335-83EC-A7C68F62656A}" name="2008" dataDxfId="63"/>
    <tableColumn id="9" xr3:uid="{069B0A10-6FC7-468E-A369-E5637EA830DA}" name="2009" dataDxfId="62"/>
    <tableColumn id="10" xr3:uid="{6B75C523-9036-45C2-B4F9-462CD954E5FE}" name="2010" dataDxfId="61"/>
    <tableColumn id="11" xr3:uid="{2CF1C7C6-681A-4753-8B4E-8CFF127B5806}" name="2011" dataDxfId="60"/>
    <tableColumn id="12" xr3:uid="{1E9F674D-BB17-4610-AE0D-961F60DDDE26}" name="2012" dataDxfId="59"/>
    <tableColumn id="13" xr3:uid="{FCC12F3E-2ABB-4F2E-B898-6D3123C7C0C3}" name="2013" dataDxfId="58"/>
    <tableColumn id="14" xr3:uid="{7308DBA0-25FF-470F-A6E7-72787B46BF01}" name="2014" dataDxfId="57"/>
    <tableColumn id="15" xr3:uid="{F9A0D819-9F6B-420F-BDAC-DC557F687508}" name="2015" dataDxfId="56"/>
    <tableColumn id="16" xr3:uid="{A3B9CB93-CFA1-485A-A0A2-0FCB281DBF44}" name="2016" dataDxfId="55"/>
    <tableColumn id="17" xr3:uid="{8A1E7AD7-5FDE-49C7-A7AC-B263A47DC114}" name="2017" dataDxfId="54"/>
    <tableColumn id="18" xr3:uid="{2441E907-C5F4-4DA0-BB22-92094AD06F43}" name="2018" dataDxfId="53"/>
    <tableColumn id="19" xr3:uid="{192ABDB4-0E01-4922-8D76-598746C040C4}" name="2019" dataDxfId="52"/>
    <tableColumn id="20" xr3:uid="{AB56D668-4579-455A-86ED-9CC46BFFD214}" name="2020" dataDxfId="51"/>
    <tableColumn id="21" xr3:uid="{A199357B-C83D-43CD-9BB7-BA2F7DE8C28D}" name="2021" dataDxfId="50"/>
    <tableColumn id="25" xr3:uid="{85CEFA64-F727-494A-96CE-1231A3BA2261}" name="2022" dataDxfId="49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a13" displayName="Tabla13" ref="A5:U26" totalsRowShown="0" headerRowDxfId="48" dataDxfId="47" headerRowBorderDxfId="45" tableBorderDxfId="46" headerRowCellStyle="Normal 2">
  <autoFilter ref="A5:U26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</autoFilter>
  <tableColumns count="21">
    <tableColumn id="1" xr3:uid="{00000000-0010-0000-0100-000001000000}" name="Ambos sexos" dataDxfId="44" dataCellStyle="Normal 2"/>
    <tableColumn id="2" xr3:uid="{00000000-0010-0000-0100-000002000000}" name="2002" dataDxfId="43"/>
    <tableColumn id="3" xr3:uid="{00000000-0010-0000-0100-000003000000}" name="2003" dataDxfId="42"/>
    <tableColumn id="4" xr3:uid="{00000000-0010-0000-0100-000004000000}" name="2004" dataDxfId="41"/>
    <tableColumn id="5" xr3:uid="{00000000-0010-0000-0100-000005000000}" name="2005" dataDxfId="40"/>
    <tableColumn id="6" xr3:uid="{00000000-0010-0000-0100-000006000000}" name="2006" dataDxfId="39"/>
    <tableColumn id="7" xr3:uid="{00000000-0010-0000-0100-000007000000}" name="2007" dataDxfId="38"/>
    <tableColumn id="8" xr3:uid="{00000000-0010-0000-0100-000008000000}" name="2008" dataDxfId="37"/>
    <tableColumn id="9" xr3:uid="{00000000-0010-0000-0100-000009000000}" name="2009" dataDxfId="36"/>
    <tableColumn id="10" xr3:uid="{00000000-0010-0000-0100-00000A000000}" name="2010" dataDxfId="35"/>
    <tableColumn id="11" xr3:uid="{00000000-0010-0000-0100-00000B000000}" name="2011" dataDxfId="34"/>
    <tableColumn id="12" xr3:uid="{00000000-0010-0000-0100-00000C000000}" name="2012" dataDxfId="33"/>
    <tableColumn id="13" xr3:uid="{00000000-0010-0000-0100-00000D000000}" name="2013" dataDxfId="32"/>
    <tableColumn id="14" xr3:uid="{00000000-0010-0000-0100-00000E000000}" name="2014" dataDxfId="31"/>
    <tableColumn id="15" xr3:uid="{00000000-0010-0000-0100-00000F000000}" name="2015" dataDxfId="30"/>
    <tableColumn id="16" xr3:uid="{00000000-0010-0000-0100-000010000000}" name="2016" dataDxfId="29"/>
    <tableColumn id="17" xr3:uid="{00000000-0010-0000-0100-000011000000}" name="2017" dataDxfId="28"/>
    <tableColumn id="18" xr3:uid="{00000000-0010-0000-0100-000012000000}" name="2018" dataDxfId="27"/>
    <tableColumn id="19" xr3:uid="{00000000-0010-0000-0100-000013000000}" name="2019" dataDxfId="26"/>
    <tableColumn id="20" xr3:uid="{00000000-0010-0000-0100-000014000000}" name="2020" dataDxfId="25"/>
    <tableColumn id="21" xr3:uid="{3239E0DE-E12F-4F5A-8355-1B22E9430CB7}" name="2021" dataDxfId="2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a134" displayName="Tabla134" ref="A5:T26" totalsRowShown="0" headerRowDxfId="23" dataDxfId="22" headerRowBorderDxfId="20" tableBorderDxfId="21" headerRowCellStyle="Normal 2">
  <autoFilter ref="A5:T26" xr:uid="{00000000-0009-0000-0100-000003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</autoFilter>
  <tableColumns count="20">
    <tableColumn id="1" xr3:uid="{00000000-0010-0000-0200-000001000000}" name="Ambos sexos" dataDxfId="19" dataCellStyle="Normal 2"/>
    <tableColumn id="2" xr3:uid="{00000000-0010-0000-0200-000002000000}" name="2002" dataDxfId="18"/>
    <tableColumn id="3" xr3:uid="{00000000-0010-0000-0200-000003000000}" name="2003" dataDxfId="17"/>
    <tableColumn id="4" xr3:uid="{00000000-0010-0000-0200-000004000000}" name="2004" dataDxfId="16"/>
    <tableColumn id="5" xr3:uid="{00000000-0010-0000-0200-000005000000}" name="2005" dataDxfId="15"/>
    <tableColumn id="6" xr3:uid="{00000000-0010-0000-0200-000006000000}" name="2006" dataDxfId="14"/>
    <tableColumn id="7" xr3:uid="{00000000-0010-0000-0200-000007000000}" name="2007" dataDxfId="13"/>
    <tableColumn id="8" xr3:uid="{00000000-0010-0000-0200-000008000000}" name="2008" dataDxfId="12"/>
    <tableColumn id="9" xr3:uid="{00000000-0010-0000-0200-000009000000}" name="2009" dataDxfId="11"/>
    <tableColumn id="10" xr3:uid="{00000000-0010-0000-0200-00000A000000}" name="2010" dataDxfId="10"/>
    <tableColumn id="11" xr3:uid="{00000000-0010-0000-0200-00000B000000}" name="2011" dataDxfId="9"/>
    <tableColumn id="12" xr3:uid="{00000000-0010-0000-0200-00000C000000}" name="2012" dataDxfId="8"/>
    <tableColumn id="13" xr3:uid="{00000000-0010-0000-0200-00000D000000}" name="2013" dataDxfId="7"/>
    <tableColumn id="14" xr3:uid="{00000000-0010-0000-0200-00000E000000}" name="2014" dataDxfId="6"/>
    <tableColumn id="15" xr3:uid="{00000000-0010-0000-0200-00000F000000}" name="2015" dataDxfId="5"/>
    <tableColumn id="16" xr3:uid="{00000000-0010-0000-0200-000010000000}" name="2016" dataDxfId="4"/>
    <tableColumn id="17" xr3:uid="{00000000-0010-0000-0200-000011000000}" name="2017" dataDxfId="3"/>
    <tableColumn id="18" xr3:uid="{00000000-0010-0000-0200-000012000000}" name="2018" dataDxfId="2"/>
    <tableColumn id="19" xr3:uid="{00000000-0010-0000-0200-000013000000}" name="2019" dataDxfId="1"/>
    <tableColumn id="20" xr3:uid="{00000000-0010-0000-0200-000014000000}" name="2020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zoomScale="50" workbookViewId="0">
      <selection activeCell="W52" sqref="W52"/>
    </sheetView>
  </sheetViews>
  <sheetFormatPr defaultColWidth="10.875" defaultRowHeight="15.95"/>
  <cols>
    <col min="1" max="16384" width="10.875" style="2"/>
  </cols>
  <sheetData/>
  <pageMargins left="0.7" right="0.7" top="0.75" bottom="0.75" header="0.3" footer="0.3"/>
  <pageSetup paperSize="9" orientation="portrait" horizontalDpi="0" verticalDpi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V74"/>
  <sheetViews>
    <sheetView zoomScale="70" zoomScaleNormal="70" zoomScalePageLayoutView="70" workbookViewId="0"/>
  </sheetViews>
  <sheetFormatPr defaultColWidth="10.875" defaultRowHeight="15"/>
  <cols>
    <col min="1" max="1" width="19" style="5" customWidth="1"/>
    <col min="2" max="21" width="10.875" style="5" customWidth="1"/>
    <col min="22" max="16384" width="10.875" style="5"/>
  </cols>
  <sheetData>
    <row r="1" spans="1:22" ht="30" customHeight="1">
      <c r="A1" s="20" t="s">
        <v>0</v>
      </c>
      <c r="B1" s="10"/>
      <c r="C1" s="10"/>
      <c r="D1" s="10"/>
      <c r="E1" s="11"/>
    </row>
    <row r="2" spans="1:22" ht="30" customHeight="1">
      <c r="A2" s="10" t="s">
        <v>94</v>
      </c>
      <c r="B2" s="10"/>
      <c r="C2" s="10"/>
      <c r="D2" s="10"/>
      <c r="E2" s="11"/>
    </row>
    <row r="5" spans="1:22" ht="18" customHeight="1">
      <c r="A5" s="58" t="s">
        <v>14</v>
      </c>
      <c r="B5" s="91" t="s">
        <v>18</v>
      </c>
      <c r="C5" s="91" t="s">
        <v>19</v>
      </c>
      <c r="D5" s="91" t="s">
        <v>20</v>
      </c>
      <c r="E5" s="91" t="s">
        <v>21</v>
      </c>
      <c r="F5" s="91" t="s">
        <v>22</v>
      </c>
      <c r="G5" s="91" t="s">
        <v>23</v>
      </c>
      <c r="H5" s="91" t="s">
        <v>24</v>
      </c>
      <c r="I5" s="91" t="s">
        <v>25</v>
      </c>
      <c r="J5" s="91" t="s">
        <v>26</v>
      </c>
      <c r="K5" s="91" t="s">
        <v>27</v>
      </c>
      <c r="L5" s="91" t="s">
        <v>28</v>
      </c>
      <c r="M5" s="91" t="s">
        <v>29</v>
      </c>
      <c r="N5" s="91" t="s">
        <v>30</v>
      </c>
      <c r="O5" s="91" t="s">
        <v>31</v>
      </c>
      <c r="P5" s="91" t="s">
        <v>32</v>
      </c>
      <c r="Q5" s="91" t="s">
        <v>33</v>
      </c>
      <c r="R5" s="91" t="s">
        <v>34</v>
      </c>
      <c r="S5" s="91" t="s">
        <v>35</v>
      </c>
      <c r="T5" s="91" t="s">
        <v>36</v>
      </c>
      <c r="U5" s="101" t="s">
        <v>37</v>
      </c>
      <c r="V5" s="113" t="s">
        <v>51</v>
      </c>
    </row>
    <row r="6" spans="1:22" ht="18" customHeight="1">
      <c r="A6" s="92" t="s">
        <v>95</v>
      </c>
      <c r="B6" s="16">
        <v>477</v>
      </c>
      <c r="C6" s="16">
        <v>517</v>
      </c>
      <c r="D6" s="16">
        <v>539</v>
      </c>
      <c r="E6" s="16">
        <v>555</v>
      </c>
      <c r="F6" s="16">
        <v>579</v>
      </c>
      <c r="G6" s="16">
        <v>611</v>
      </c>
      <c r="H6" s="16">
        <v>637</v>
      </c>
      <c r="I6" s="16">
        <v>695</v>
      </c>
      <c r="J6" s="16">
        <v>694</v>
      </c>
      <c r="K6" s="16">
        <v>691</v>
      </c>
      <c r="L6" s="16">
        <v>689</v>
      </c>
      <c r="M6" s="16">
        <v>637</v>
      </c>
      <c r="N6" s="16">
        <v>588</v>
      </c>
      <c r="O6" s="16">
        <v>595</v>
      </c>
      <c r="P6" s="16">
        <v>582</v>
      </c>
      <c r="Q6" s="16">
        <v>575</v>
      </c>
      <c r="R6" s="16">
        <v>597</v>
      </c>
      <c r="S6" s="16">
        <v>609</v>
      </c>
      <c r="T6" s="16">
        <v>627</v>
      </c>
      <c r="U6" s="99">
        <v>615</v>
      </c>
      <c r="V6" s="114">
        <v>625</v>
      </c>
    </row>
    <row r="7" spans="1:22" ht="18" customHeight="1">
      <c r="A7" s="13" t="s">
        <v>96</v>
      </c>
      <c r="B7" s="16">
        <v>62</v>
      </c>
      <c r="C7" s="16">
        <v>172</v>
      </c>
      <c r="D7" s="16">
        <v>247</v>
      </c>
      <c r="E7" s="16">
        <v>341</v>
      </c>
      <c r="F7" s="16">
        <v>401</v>
      </c>
      <c r="G7" s="16">
        <v>484</v>
      </c>
      <c r="H7" s="16">
        <v>606</v>
      </c>
      <c r="I7" s="16">
        <v>642</v>
      </c>
      <c r="J7" s="16">
        <v>666</v>
      </c>
      <c r="K7" s="16">
        <v>638</v>
      </c>
      <c r="L7" s="16">
        <v>640</v>
      </c>
      <c r="M7" s="16">
        <v>625</v>
      </c>
      <c r="N7" s="16">
        <v>515</v>
      </c>
      <c r="O7" s="16">
        <v>492</v>
      </c>
      <c r="P7" s="16">
        <v>476</v>
      </c>
      <c r="Q7" s="16">
        <v>478</v>
      </c>
      <c r="R7" s="16">
        <v>475</v>
      </c>
      <c r="S7" s="16">
        <v>460</v>
      </c>
      <c r="T7" s="16">
        <v>472</v>
      </c>
      <c r="U7" s="99">
        <v>472</v>
      </c>
      <c r="V7" s="115">
        <v>462</v>
      </c>
    </row>
    <row r="8" spans="1:22" ht="18" customHeight="1">
      <c r="A8" s="13" t="s">
        <v>97</v>
      </c>
      <c r="B8" s="16">
        <v>1268</v>
      </c>
      <c r="C8" s="16">
        <v>1324</v>
      </c>
      <c r="D8" s="16">
        <v>1320</v>
      </c>
      <c r="E8" s="16">
        <v>1358</v>
      </c>
      <c r="F8" s="16">
        <v>1415</v>
      </c>
      <c r="G8" s="16">
        <v>1465</v>
      </c>
      <c r="H8" s="16">
        <v>1509</v>
      </c>
      <c r="I8" s="16">
        <v>1559</v>
      </c>
      <c r="J8" s="16">
        <v>1575</v>
      </c>
      <c r="K8" s="16">
        <v>1566</v>
      </c>
      <c r="L8" s="16">
        <v>1547</v>
      </c>
      <c r="M8" s="16">
        <v>1482</v>
      </c>
      <c r="N8" s="16">
        <v>1498</v>
      </c>
      <c r="O8" s="16">
        <v>1593</v>
      </c>
      <c r="P8" s="16">
        <v>1673</v>
      </c>
      <c r="Q8" s="16">
        <v>1757</v>
      </c>
      <c r="R8" s="16">
        <v>1858</v>
      </c>
      <c r="S8" s="16">
        <v>1961</v>
      </c>
      <c r="T8" s="16">
        <v>1977</v>
      </c>
      <c r="U8" s="99">
        <v>2027</v>
      </c>
      <c r="V8" s="115">
        <v>2192</v>
      </c>
    </row>
    <row r="9" spans="1:22" ht="18" customHeight="1">
      <c r="A9" s="13" t="s">
        <v>98</v>
      </c>
      <c r="B9" s="16">
        <v>159</v>
      </c>
      <c r="C9" s="16">
        <v>179</v>
      </c>
      <c r="D9" s="16">
        <v>176</v>
      </c>
      <c r="E9" s="16">
        <v>216</v>
      </c>
      <c r="F9" s="16">
        <v>293</v>
      </c>
      <c r="G9" s="16">
        <v>355</v>
      </c>
      <c r="H9" s="16">
        <v>434</v>
      </c>
      <c r="I9" s="16">
        <v>495</v>
      </c>
      <c r="J9" s="16">
        <v>538</v>
      </c>
      <c r="K9" s="16">
        <v>570</v>
      </c>
      <c r="L9" s="16">
        <v>563</v>
      </c>
      <c r="M9" s="16">
        <v>499</v>
      </c>
      <c r="N9" s="16">
        <v>467</v>
      </c>
      <c r="O9" s="16">
        <v>480</v>
      </c>
      <c r="P9" s="16">
        <v>455</v>
      </c>
      <c r="Q9" s="16">
        <v>489</v>
      </c>
      <c r="R9" s="16">
        <v>535</v>
      </c>
      <c r="S9" s="16">
        <v>613</v>
      </c>
      <c r="T9" s="16">
        <v>704</v>
      </c>
      <c r="U9" s="99">
        <v>733</v>
      </c>
      <c r="V9" s="115">
        <v>750</v>
      </c>
    </row>
    <row r="10" spans="1:22" ht="18" customHeight="1">
      <c r="A10" s="13" t="s">
        <v>99</v>
      </c>
      <c r="B10" s="16">
        <v>215</v>
      </c>
      <c r="C10" s="16">
        <v>261</v>
      </c>
      <c r="D10" s="16">
        <v>298</v>
      </c>
      <c r="E10" s="16">
        <v>332</v>
      </c>
      <c r="F10" s="16">
        <v>370</v>
      </c>
      <c r="G10" s="16">
        <v>397</v>
      </c>
      <c r="H10" s="16">
        <v>438</v>
      </c>
      <c r="I10" s="16">
        <v>470</v>
      </c>
      <c r="J10" s="16">
        <v>474</v>
      </c>
      <c r="K10" s="16">
        <v>450</v>
      </c>
      <c r="L10" s="16">
        <v>484</v>
      </c>
      <c r="M10" s="16">
        <v>477</v>
      </c>
      <c r="N10" s="16">
        <v>458</v>
      </c>
      <c r="O10" s="16">
        <v>466</v>
      </c>
      <c r="P10" s="16">
        <v>437</v>
      </c>
      <c r="Q10" s="16">
        <v>406</v>
      </c>
      <c r="R10" s="16">
        <v>435</v>
      </c>
      <c r="S10" s="16">
        <v>466</v>
      </c>
      <c r="T10" s="16">
        <v>525</v>
      </c>
      <c r="U10" s="99">
        <v>559</v>
      </c>
      <c r="V10" s="115">
        <v>584</v>
      </c>
    </row>
    <row r="11" spans="1:22" ht="18" customHeight="1">
      <c r="A11" s="13" t="s">
        <v>100</v>
      </c>
      <c r="B11" s="16">
        <v>239</v>
      </c>
      <c r="C11" s="16">
        <v>562</v>
      </c>
      <c r="D11" s="16">
        <v>953</v>
      </c>
      <c r="E11" s="16">
        <v>1329</v>
      </c>
      <c r="F11" s="16">
        <v>1554</v>
      </c>
      <c r="G11" s="16">
        <v>2069</v>
      </c>
      <c r="H11" s="16">
        <v>2905</v>
      </c>
      <c r="I11" s="16">
        <v>3356</v>
      </c>
      <c r="J11" s="16">
        <v>3518</v>
      </c>
      <c r="K11" s="16">
        <v>3544</v>
      </c>
      <c r="L11" s="16">
        <v>3615</v>
      </c>
      <c r="M11" s="16">
        <v>3487</v>
      </c>
      <c r="N11" s="16">
        <v>3197</v>
      </c>
      <c r="O11" s="16">
        <v>3098</v>
      </c>
      <c r="P11" s="16">
        <v>2808</v>
      </c>
      <c r="Q11" s="16">
        <v>2690</v>
      </c>
      <c r="R11" s="16">
        <v>2680</v>
      </c>
      <c r="S11" s="16">
        <v>2631</v>
      </c>
      <c r="T11" s="16">
        <v>2655</v>
      </c>
      <c r="U11" s="99">
        <v>2511</v>
      </c>
      <c r="V11" s="115">
        <v>2443</v>
      </c>
    </row>
    <row r="12" spans="1:22" ht="18" customHeight="1">
      <c r="A12" s="13" t="s">
        <v>101</v>
      </c>
      <c r="B12" s="16">
        <v>304</v>
      </c>
      <c r="C12" s="16">
        <v>423</v>
      </c>
      <c r="D12" s="16">
        <v>545</v>
      </c>
      <c r="E12" s="16">
        <v>624</v>
      </c>
      <c r="F12" s="16">
        <v>535</v>
      </c>
      <c r="G12" s="16">
        <v>523</v>
      </c>
      <c r="H12" s="16">
        <v>761</v>
      </c>
      <c r="I12" s="16">
        <v>802</v>
      </c>
      <c r="J12" s="16">
        <v>866</v>
      </c>
      <c r="K12" s="16">
        <v>850</v>
      </c>
      <c r="L12" s="16">
        <v>850</v>
      </c>
      <c r="M12" s="16">
        <v>838</v>
      </c>
      <c r="N12" s="16">
        <v>836</v>
      </c>
      <c r="O12" s="16">
        <v>843</v>
      </c>
      <c r="P12" s="16">
        <v>919</v>
      </c>
      <c r="Q12" s="16">
        <v>946</v>
      </c>
      <c r="R12" s="16">
        <v>948</v>
      </c>
      <c r="S12" s="16">
        <v>960</v>
      </c>
      <c r="T12" s="16">
        <v>994</v>
      </c>
      <c r="U12" s="99">
        <v>1002</v>
      </c>
      <c r="V12" s="115">
        <v>1060</v>
      </c>
    </row>
    <row r="13" spans="1:22" ht="18" customHeight="1">
      <c r="A13" s="13" t="s">
        <v>102</v>
      </c>
      <c r="B13" s="16">
        <v>376</v>
      </c>
      <c r="C13" s="16">
        <v>455</v>
      </c>
      <c r="D13" s="16">
        <v>482</v>
      </c>
      <c r="E13" s="16">
        <v>534</v>
      </c>
      <c r="F13" s="16">
        <v>581</v>
      </c>
      <c r="G13" s="16">
        <v>539</v>
      </c>
      <c r="H13" s="16">
        <v>551</v>
      </c>
      <c r="I13" s="16">
        <v>604</v>
      </c>
      <c r="J13" s="16">
        <v>612</v>
      </c>
      <c r="K13" s="16">
        <v>611</v>
      </c>
      <c r="L13" s="16">
        <v>645</v>
      </c>
      <c r="M13" s="16">
        <v>597</v>
      </c>
      <c r="N13" s="16">
        <v>547</v>
      </c>
      <c r="O13" s="16">
        <v>546</v>
      </c>
      <c r="P13" s="16">
        <v>554</v>
      </c>
      <c r="Q13" s="16">
        <v>567</v>
      </c>
      <c r="R13" s="16">
        <v>566</v>
      </c>
      <c r="S13" s="16">
        <v>618</v>
      </c>
      <c r="T13" s="16">
        <v>664</v>
      </c>
      <c r="U13" s="99">
        <v>661</v>
      </c>
      <c r="V13" s="115">
        <v>675</v>
      </c>
    </row>
    <row r="14" spans="1:22" ht="18" customHeight="1">
      <c r="A14" s="13" t="s">
        <v>103</v>
      </c>
      <c r="B14" s="16">
        <v>670</v>
      </c>
      <c r="C14" s="16">
        <v>802</v>
      </c>
      <c r="D14" s="16">
        <v>883</v>
      </c>
      <c r="E14" s="16">
        <v>988</v>
      </c>
      <c r="F14" s="16">
        <v>1086</v>
      </c>
      <c r="G14" s="16">
        <v>1049</v>
      </c>
      <c r="H14" s="16">
        <v>1113</v>
      </c>
      <c r="I14" s="16">
        <v>1251</v>
      </c>
      <c r="J14" s="16">
        <v>1279</v>
      </c>
      <c r="K14" s="16">
        <v>1323</v>
      </c>
      <c r="L14" s="16">
        <v>1369</v>
      </c>
      <c r="M14" s="16">
        <v>1327</v>
      </c>
      <c r="N14" s="16">
        <v>1298</v>
      </c>
      <c r="O14" s="16">
        <v>1315</v>
      </c>
      <c r="P14" s="16">
        <v>1340</v>
      </c>
      <c r="Q14" s="16">
        <v>1362</v>
      </c>
      <c r="R14" s="16">
        <v>1417</v>
      </c>
      <c r="S14" s="16">
        <v>1502</v>
      </c>
      <c r="T14" s="16">
        <v>1603</v>
      </c>
      <c r="U14" s="99">
        <v>1658</v>
      </c>
      <c r="V14" s="115">
        <v>1709</v>
      </c>
    </row>
    <row r="15" spans="1:22" ht="18" customHeight="1">
      <c r="A15" s="13" t="s">
        <v>104</v>
      </c>
      <c r="B15" s="16">
        <v>108</v>
      </c>
      <c r="C15" s="16">
        <v>143</v>
      </c>
      <c r="D15" s="16">
        <v>171</v>
      </c>
      <c r="E15" s="16">
        <v>214</v>
      </c>
      <c r="F15" s="16">
        <v>266</v>
      </c>
      <c r="G15" s="16">
        <v>287</v>
      </c>
      <c r="H15" s="16">
        <v>313</v>
      </c>
      <c r="I15" s="16">
        <v>351</v>
      </c>
      <c r="J15" s="16">
        <v>372</v>
      </c>
      <c r="K15" s="16">
        <v>400</v>
      </c>
      <c r="L15" s="16">
        <v>457</v>
      </c>
      <c r="M15" s="16">
        <v>454</v>
      </c>
      <c r="N15" s="16">
        <v>462</v>
      </c>
      <c r="O15" s="16">
        <v>478</v>
      </c>
      <c r="P15" s="16">
        <v>482</v>
      </c>
      <c r="Q15" s="16">
        <v>495</v>
      </c>
      <c r="R15" s="16">
        <v>541</v>
      </c>
      <c r="S15" s="16">
        <v>598</v>
      </c>
      <c r="T15" s="16">
        <v>669</v>
      </c>
      <c r="U15" s="99">
        <v>685</v>
      </c>
      <c r="V15" s="115">
        <v>760</v>
      </c>
    </row>
    <row r="16" spans="1:22" ht="18" customHeight="1">
      <c r="A16" s="13" t="s">
        <v>105</v>
      </c>
      <c r="B16" s="16" t="s">
        <v>106</v>
      </c>
      <c r="C16" s="16" t="s">
        <v>106</v>
      </c>
      <c r="D16" s="16" t="s">
        <v>106</v>
      </c>
      <c r="E16" s="16" t="s">
        <v>106</v>
      </c>
      <c r="F16" s="16" t="s">
        <v>106</v>
      </c>
      <c r="G16" s="16">
        <v>156</v>
      </c>
      <c r="H16" s="16">
        <v>240</v>
      </c>
      <c r="I16" s="16">
        <v>259</v>
      </c>
      <c r="J16" s="16">
        <v>241</v>
      </c>
      <c r="K16" s="16">
        <v>275</v>
      </c>
      <c r="L16" s="16">
        <v>306</v>
      </c>
      <c r="M16" s="16">
        <v>323</v>
      </c>
      <c r="N16" s="16">
        <v>365</v>
      </c>
      <c r="O16" s="16">
        <v>404</v>
      </c>
      <c r="P16" s="16">
        <v>489</v>
      </c>
      <c r="Q16" s="16">
        <v>607</v>
      </c>
      <c r="R16" s="16">
        <v>819</v>
      </c>
      <c r="S16" s="16">
        <v>1022</v>
      </c>
      <c r="T16" s="16">
        <v>1405</v>
      </c>
      <c r="U16" s="99">
        <v>1512</v>
      </c>
      <c r="V16" s="115">
        <v>1597</v>
      </c>
    </row>
    <row r="17" spans="1:22" ht="18" customHeight="1">
      <c r="A17" s="13" t="s">
        <v>107</v>
      </c>
      <c r="B17" s="16">
        <v>376</v>
      </c>
      <c r="C17" s="16">
        <v>686</v>
      </c>
      <c r="D17" s="16">
        <v>910</v>
      </c>
      <c r="E17" s="16">
        <v>1040</v>
      </c>
      <c r="F17" s="16">
        <v>1197</v>
      </c>
      <c r="G17" s="16">
        <v>1219</v>
      </c>
      <c r="H17" s="16">
        <v>1284</v>
      </c>
      <c r="I17" s="16">
        <v>1388</v>
      </c>
      <c r="J17" s="16">
        <v>1389</v>
      </c>
      <c r="K17" s="16">
        <v>1365</v>
      </c>
      <c r="L17" s="16">
        <v>1339</v>
      </c>
      <c r="M17" s="16">
        <v>1246</v>
      </c>
      <c r="N17" s="16">
        <v>1187</v>
      </c>
      <c r="O17" s="16">
        <v>1170</v>
      </c>
      <c r="P17" s="16">
        <v>1136</v>
      </c>
      <c r="Q17" s="16">
        <v>1155</v>
      </c>
      <c r="R17" s="16">
        <v>1187</v>
      </c>
      <c r="S17" s="16">
        <v>1303</v>
      </c>
      <c r="T17" s="16">
        <v>1451</v>
      </c>
      <c r="U17" s="99">
        <v>1580</v>
      </c>
      <c r="V17" s="115">
        <v>1803</v>
      </c>
    </row>
    <row r="18" spans="1:22" ht="18" customHeight="1">
      <c r="A18" s="13" t="s">
        <v>108</v>
      </c>
      <c r="B18" s="16">
        <v>593</v>
      </c>
      <c r="C18" s="16">
        <v>861</v>
      </c>
      <c r="D18" s="16">
        <v>950</v>
      </c>
      <c r="E18" s="16">
        <v>1053</v>
      </c>
      <c r="F18" s="16">
        <v>1129</v>
      </c>
      <c r="G18" s="16">
        <v>1153</v>
      </c>
      <c r="H18" s="16">
        <v>1274</v>
      </c>
      <c r="I18" s="16">
        <v>1440</v>
      </c>
      <c r="J18" s="16">
        <v>1410</v>
      </c>
      <c r="K18" s="16">
        <v>1449</v>
      </c>
      <c r="L18" s="16">
        <v>1490</v>
      </c>
      <c r="M18" s="16">
        <v>1469</v>
      </c>
      <c r="N18" s="16">
        <v>1413</v>
      </c>
      <c r="O18" s="16">
        <v>1382</v>
      </c>
      <c r="P18" s="16">
        <v>1373</v>
      </c>
      <c r="Q18" s="16">
        <v>1405</v>
      </c>
      <c r="R18" s="16">
        <v>1489</v>
      </c>
      <c r="S18" s="16">
        <v>1735</v>
      </c>
      <c r="T18" s="16">
        <v>2149</v>
      </c>
      <c r="U18" s="99">
        <v>2330</v>
      </c>
      <c r="V18" s="115">
        <v>2612</v>
      </c>
    </row>
    <row r="19" spans="1:22" ht="18" customHeight="1">
      <c r="A19" s="13" t="s">
        <v>109</v>
      </c>
      <c r="B19" s="16">
        <v>666</v>
      </c>
      <c r="C19" s="16">
        <v>1265</v>
      </c>
      <c r="D19" s="16">
        <v>1739</v>
      </c>
      <c r="E19" s="16">
        <v>1843</v>
      </c>
      <c r="F19" s="16">
        <v>1851</v>
      </c>
      <c r="G19" s="16">
        <v>1777</v>
      </c>
      <c r="H19" s="16">
        <v>1962</v>
      </c>
      <c r="I19" s="16">
        <v>2119</v>
      </c>
      <c r="J19" s="16">
        <v>2026</v>
      </c>
      <c r="K19" s="16">
        <v>2058</v>
      </c>
      <c r="L19" s="16">
        <v>1990</v>
      </c>
      <c r="M19" s="16">
        <v>1916</v>
      </c>
      <c r="N19" s="16">
        <v>1862</v>
      </c>
      <c r="O19" s="16">
        <v>1789</v>
      </c>
      <c r="P19" s="16">
        <v>1726</v>
      </c>
      <c r="Q19" s="16">
        <v>1722</v>
      </c>
      <c r="R19" s="16">
        <v>1775</v>
      </c>
      <c r="S19" s="16">
        <v>1860</v>
      </c>
      <c r="T19" s="16">
        <v>1968</v>
      </c>
      <c r="U19" s="99">
        <v>1974</v>
      </c>
      <c r="V19" s="115">
        <v>2036</v>
      </c>
    </row>
    <row r="20" spans="1:22" ht="18" customHeight="1">
      <c r="A20" s="13" t="s">
        <v>110</v>
      </c>
      <c r="B20" s="16">
        <v>130</v>
      </c>
      <c r="C20" s="16">
        <v>174</v>
      </c>
      <c r="D20" s="16">
        <v>229</v>
      </c>
      <c r="E20" s="16">
        <v>263</v>
      </c>
      <c r="F20" s="16">
        <v>294</v>
      </c>
      <c r="G20" s="16">
        <v>322</v>
      </c>
      <c r="H20" s="16">
        <v>371</v>
      </c>
      <c r="I20" s="16">
        <v>438</v>
      </c>
      <c r="J20" s="16">
        <v>458</v>
      </c>
      <c r="K20" s="16">
        <v>499</v>
      </c>
      <c r="L20" s="16">
        <v>519</v>
      </c>
      <c r="M20" s="16">
        <v>493</v>
      </c>
      <c r="N20" s="16">
        <v>473</v>
      </c>
      <c r="O20" s="16">
        <v>507</v>
      </c>
      <c r="P20" s="16">
        <v>608</v>
      </c>
      <c r="Q20" s="16">
        <v>691</v>
      </c>
      <c r="R20" s="16">
        <v>920</v>
      </c>
      <c r="S20" s="16">
        <v>1345</v>
      </c>
      <c r="T20" s="16">
        <v>1815</v>
      </c>
      <c r="U20" s="99">
        <v>1929</v>
      </c>
      <c r="V20" s="115">
        <v>2151</v>
      </c>
    </row>
    <row r="21" spans="1:22" ht="18" customHeight="1">
      <c r="A21" s="13" t="s">
        <v>111</v>
      </c>
      <c r="B21" s="16">
        <v>160</v>
      </c>
      <c r="C21" s="16">
        <v>206</v>
      </c>
      <c r="D21" s="16">
        <v>215</v>
      </c>
      <c r="E21" s="16">
        <v>261</v>
      </c>
      <c r="F21" s="16">
        <v>311</v>
      </c>
      <c r="G21" s="16">
        <v>317</v>
      </c>
      <c r="H21" s="16">
        <v>360</v>
      </c>
      <c r="I21" s="16">
        <v>393</v>
      </c>
      <c r="J21" s="16">
        <v>421</v>
      </c>
      <c r="K21" s="16">
        <v>438</v>
      </c>
      <c r="L21" s="16">
        <v>462</v>
      </c>
      <c r="M21" s="16">
        <v>468</v>
      </c>
      <c r="N21" s="16">
        <v>486</v>
      </c>
      <c r="O21" s="16">
        <v>522</v>
      </c>
      <c r="P21" s="16">
        <v>567</v>
      </c>
      <c r="Q21" s="16">
        <v>588</v>
      </c>
      <c r="R21" s="16">
        <v>620</v>
      </c>
      <c r="S21" s="16">
        <v>663</v>
      </c>
      <c r="T21" s="16">
        <v>734</v>
      </c>
      <c r="U21" s="99">
        <v>743</v>
      </c>
      <c r="V21" s="115">
        <v>821</v>
      </c>
    </row>
    <row r="22" spans="1:22" ht="18" customHeight="1">
      <c r="A22" s="102" t="s">
        <v>112</v>
      </c>
      <c r="B22" s="103">
        <f>SUM(B6:B21)</f>
        <v>5803</v>
      </c>
      <c r="C22" s="103">
        <f t="shared" ref="C22:U22" si="0">SUM(C6:C21)</f>
        <v>8030</v>
      </c>
      <c r="D22" s="103">
        <f t="shared" si="0"/>
        <v>9657</v>
      </c>
      <c r="E22" s="103">
        <f t="shared" si="0"/>
        <v>10951</v>
      </c>
      <c r="F22" s="103">
        <f t="shared" si="0"/>
        <v>11862</v>
      </c>
      <c r="G22" s="103">
        <f t="shared" si="0"/>
        <v>12723</v>
      </c>
      <c r="H22" s="103">
        <f t="shared" si="0"/>
        <v>14758</v>
      </c>
      <c r="I22" s="103">
        <f t="shared" si="0"/>
        <v>16262</v>
      </c>
      <c r="J22" s="103">
        <f t="shared" si="0"/>
        <v>16539</v>
      </c>
      <c r="K22" s="103">
        <f t="shared" si="0"/>
        <v>16727</v>
      </c>
      <c r="L22" s="103">
        <f t="shared" si="0"/>
        <v>16965</v>
      </c>
      <c r="M22" s="103">
        <f t="shared" si="0"/>
        <v>16338</v>
      </c>
      <c r="N22" s="103">
        <f t="shared" si="0"/>
        <v>15652</v>
      </c>
      <c r="O22" s="103">
        <f t="shared" si="0"/>
        <v>15680</v>
      </c>
      <c r="P22" s="103">
        <f t="shared" si="0"/>
        <v>15625</v>
      </c>
      <c r="Q22" s="103">
        <f t="shared" si="0"/>
        <v>15933</v>
      </c>
      <c r="R22" s="103">
        <f t="shared" si="0"/>
        <v>16862</v>
      </c>
      <c r="S22" s="103">
        <f t="shared" si="0"/>
        <v>18346</v>
      </c>
      <c r="T22" s="103">
        <f t="shared" si="0"/>
        <v>20412</v>
      </c>
      <c r="U22" s="103">
        <f t="shared" si="0"/>
        <v>20991</v>
      </c>
      <c r="V22" s="116">
        <f>SUM(V6:V21)</f>
        <v>22280</v>
      </c>
    </row>
    <row r="23" spans="1:22" ht="18" customHeight="1">
      <c r="A23" s="97" t="s">
        <v>113</v>
      </c>
      <c r="B23" s="98">
        <f>B24-B22</f>
        <v>1973</v>
      </c>
      <c r="C23" s="98">
        <f t="shared" ref="C23:U23" si="1">C24-C22</f>
        <v>2362</v>
      </c>
      <c r="D23" s="98">
        <f t="shared" si="1"/>
        <v>2727</v>
      </c>
      <c r="E23" s="98">
        <f t="shared" si="1"/>
        <v>3442</v>
      </c>
      <c r="F23" s="98">
        <f t="shared" si="1"/>
        <v>4358</v>
      </c>
      <c r="G23" s="98">
        <f t="shared" si="1"/>
        <v>4863</v>
      </c>
      <c r="H23" s="98">
        <f t="shared" si="1"/>
        <v>5604</v>
      </c>
      <c r="I23" s="98">
        <f t="shared" si="1"/>
        <v>6300</v>
      </c>
      <c r="J23" s="98">
        <f t="shared" si="1"/>
        <v>6156</v>
      </c>
      <c r="K23" s="98">
        <f t="shared" si="1"/>
        <v>6054</v>
      </c>
      <c r="L23" s="98">
        <f t="shared" si="1"/>
        <v>6162</v>
      </c>
      <c r="M23" s="98">
        <f t="shared" si="1"/>
        <v>5966</v>
      </c>
      <c r="N23" s="98">
        <f t="shared" si="1"/>
        <v>5935</v>
      </c>
      <c r="O23" s="98">
        <f t="shared" si="1"/>
        <v>5864</v>
      </c>
      <c r="P23" s="98">
        <f t="shared" si="1"/>
        <v>5867</v>
      </c>
      <c r="Q23" s="98">
        <f t="shared" si="1"/>
        <v>6081</v>
      </c>
      <c r="R23" s="98">
        <f t="shared" si="1"/>
        <v>6398</v>
      </c>
      <c r="S23" s="98">
        <f t="shared" si="1"/>
        <v>6947</v>
      </c>
      <c r="T23" s="98">
        <f t="shared" si="1"/>
        <v>7685</v>
      </c>
      <c r="U23" s="98">
        <f t="shared" si="1"/>
        <v>7847</v>
      </c>
      <c r="V23" s="115">
        <f>V24-V22</f>
        <v>8273</v>
      </c>
    </row>
    <row r="24" spans="1:22" ht="18" customHeight="1">
      <c r="A24" s="93" t="s">
        <v>38</v>
      </c>
      <c r="B24" s="61">
        <v>7776</v>
      </c>
      <c r="C24" s="61">
        <v>10392</v>
      </c>
      <c r="D24" s="61">
        <v>12384</v>
      </c>
      <c r="E24" s="61">
        <v>14393</v>
      </c>
      <c r="F24" s="61">
        <v>16220</v>
      </c>
      <c r="G24" s="61">
        <v>17586</v>
      </c>
      <c r="H24" s="61">
        <v>20362</v>
      </c>
      <c r="I24" s="61">
        <v>22562</v>
      </c>
      <c r="J24" s="61">
        <v>22695</v>
      </c>
      <c r="K24" s="61">
        <v>22781</v>
      </c>
      <c r="L24" s="61">
        <v>23127</v>
      </c>
      <c r="M24" s="61">
        <v>22304</v>
      </c>
      <c r="N24" s="61">
        <v>21587</v>
      </c>
      <c r="O24" s="61">
        <v>21544</v>
      </c>
      <c r="P24" s="61">
        <v>21492</v>
      </c>
      <c r="Q24" s="61">
        <v>22014</v>
      </c>
      <c r="R24" s="61">
        <v>23260</v>
      </c>
      <c r="S24" s="61">
        <v>25293</v>
      </c>
      <c r="T24" s="61">
        <v>28097</v>
      </c>
      <c r="U24" s="100">
        <v>28838</v>
      </c>
      <c r="V24" s="117">
        <v>30553</v>
      </c>
    </row>
    <row r="25" spans="1:22" ht="18" customHeight="1">
      <c r="A25" s="32" t="s">
        <v>52</v>
      </c>
      <c r="B25" s="33"/>
      <c r="C25" s="33"/>
      <c r="D25" s="33"/>
      <c r="E25" s="33"/>
      <c r="F25" s="32"/>
      <c r="G25" s="33"/>
      <c r="H25" s="33"/>
      <c r="I25" s="33"/>
      <c r="J25" s="33"/>
      <c r="K25" s="32"/>
      <c r="L25" s="33"/>
      <c r="M25" s="33"/>
      <c r="N25" s="33"/>
      <c r="O25" s="33"/>
      <c r="P25" s="32"/>
      <c r="Q25" s="33"/>
      <c r="R25" s="33"/>
      <c r="S25" s="33"/>
      <c r="T25" s="33"/>
      <c r="U25" s="99"/>
      <c r="V25" s="115"/>
    </row>
    <row r="26" spans="1:22" s="60" customFormat="1" ht="18" customHeight="1">
      <c r="A26" s="5" t="s">
        <v>114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99"/>
      <c r="V26" s="115"/>
    </row>
    <row r="27" spans="1:22" ht="18" customHeight="1">
      <c r="V27" s="118"/>
    </row>
    <row r="28" spans="1:22" ht="18" customHeight="1">
      <c r="V28" s="118"/>
    </row>
    <row r="29" spans="1:22" ht="18" customHeight="1">
      <c r="A29" s="59" t="s">
        <v>48</v>
      </c>
      <c r="B29" s="91">
        <v>2002</v>
      </c>
      <c r="C29" s="91">
        <v>2003</v>
      </c>
      <c r="D29" s="91">
        <v>2004</v>
      </c>
      <c r="E29" s="91">
        <v>2005</v>
      </c>
      <c r="F29" s="91">
        <v>2006</v>
      </c>
      <c r="G29" s="91">
        <v>2007</v>
      </c>
      <c r="H29" s="91">
        <v>2008</v>
      </c>
      <c r="I29" s="91">
        <v>2009</v>
      </c>
      <c r="J29" s="91">
        <v>2010</v>
      </c>
      <c r="K29" s="91">
        <v>2011</v>
      </c>
      <c r="L29" s="91">
        <v>2012</v>
      </c>
      <c r="M29" s="91">
        <v>2013</v>
      </c>
      <c r="N29" s="91">
        <v>2014</v>
      </c>
      <c r="O29" s="91">
        <v>2015</v>
      </c>
      <c r="P29" s="91">
        <v>2016</v>
      </c>
      <c r="Q29" s="91">
        <v>2017</v>
      </c>
      <c r="R29" s="91">
        <v>2018</v>
      </c>
      <c r="S29" s="91">
        <v>2019</v>
      </c>
      <c r="T29" s="91">
        <v>2020</v>
      </c>
      <c r="U29" s="91">
        <v>2021</v>
      </c>
      <c r="V29" s="91">
        <v>2022</v>
      </c>
    </row>
    <row r="30" spans="1:22" ht="18" customHeight="1">
      <c r="A30" s="73" t="s">
        <v>95</v>
      </c>
      <c r="B30" s="16">
        <v>236</v>
      </c>
      <c r="C30" s="16">
        <v>257</v>
      </c>
      <c r="D30" s="16">
        <v>281</v>
      </c>
      <c r="E30" s="16">
        <v>283</v>
      </c>
      <c r="F30" s="16">
        <v>296</v>
      </c>
      <c r="G30" s="16">
        <v>316</v>
      </c>
      <c r="H30" s="16">
        <v>323</v>
      </c>
      <c r="I30" s="16">
        <v>359</v>
      </c>
      <c r="J30" s="16">
        <v>360</v>
      </c>
      <c r="K30" s="16">
        <v>355</v>
      </c>
      <c r="L30" s="16">
        <v>349</v>
      </c>
      <c r="M30" s="16">
        <v>322</v>
      </c>
      <c r="N30" s="16">
        <v>293</v>
      </c>
      <c r="O30" s="16">
        <v>297</v>
      </c>
      <c r="P30" s="16">
        <v>286</v>
      </c>
      <c r="Q30" s="16">
        <v>286</v>
      </c>
      <c r="R30" s="16">
        <v>300</v>
      </c>
      <c r="S30" s="16">
        <v>296</v>
      </c>
      <c r="T30" s="16">
        <v>293</v>
      </c>
      <c r="U30" s="16">
        <v>292</v>
      </c>
      <c r="V30" s="119">
        <v>289</v>
      </c>
    </row>
    <row r="31" spans="1:22" ht="18" customHeight="1">
      <c r="A31" s="74" t="s">
        <v>96</v>
      </c>
      <c r="B31" s="16">
        <v>41</v>
      </c>
      <c r="C31" s="16">
        <v>107</v>
      </c>
      <c r="D31" s="16">
        <v>158</v>
      </c>
      <c r="E31" s="16">
        <v>199</v>
      </c>
      <c r="F31" s="16">
        <v>230</v>
      </c>
      <c r="G31" s="16">
        <v>264</v>
      </c>
      <c r="H31" s="16">
        <v>319</v>
      </c>
      <c r="I31" s="16">
        <v>326</v>
      </c>
      <c r="J31" s="16">
        <v>346</v>
      </c>
      <c r="K31" s="16">
        <v>332</v>
      </c>
      <c r="L31" s="16">
        <v>325</v>
      </c>
      <c r="M31" s="16">
        <v>303</v>
      </c>
      <c r="N31" s="16">
        <v>256</v>
      </c>
      <c r="O31" s="16">
        <v>235</v>
      </c>
      <c r="P31" s="16">
        <v>226</v>
      </c>
      <c r="Q31" s="16">
        <v>224</v>
      </c>
      <c r="R31" s="16">
        <v>227</v>
      </c>
      <c r="S31" s="16">
        <v>219</v>
      </c>
      <c r="T31" s="16">
        <v>233</v>
      </c>
      <c r="U31" s="16">
        <v>229</v>
      </c>
      <c r="V31" s="120">
        <v>222</v>
      </c>
    </row>
    <row r="32" spans="1:22" ht="18" customHeight="1">
      <c r="A32" s="74" t="s">
        <v>97</v>
      </c>
      <c r="B32" s="16">
        <v>604</v>
      </c>
      <c r="C32" s="16">
        <v>630</v>
      </c>
      <c r="D32" s="16">
        <v>639</v>
      </c>
      <c r="E32" s="16">
        <v>661</v>
      </c>
      <c r="F32" s="16">
        <v>691</v>
      </c>
      <c r="G32" s="16">
        <v>710</v>
      </c>
      <c r="H32" s="16">
        <v>730</v>
      </c>
      <c r="I32" s="16">
        <v>759</v>
      </c>
      <c r="J32" s="16">
        <v>763</v>
      </c>
      <c r="K32" s="16">
        <v>749</v>
      </c>
      <c r="L32" s="16">
        <v>738</v>
      </c>
      <c r="M32" s="16">
        <v>708</v>
      </c>
      <c r="N32" s="16">
        <v>694</v>
      </c>
      <c r="O32" s="16">
        <v>717</v>
      </c>
      <c r="P32" s="16">
        <v>742</v>
      </c>
      <c r="Q32" s="16">
        <v>770</v>
      </c>
      <c r="R32" s="16">
        <v>801</v>
      </c>
      <c r="S32" s="16">
        <v>820</v>
      </c>
      <c r="T32" s="16">
        <v>828</v>
      </c>
      <c r="U32" s="16">
        <v>845</v>
      </c>
      <c r="V32" s="120">
        <v>898</v>
      </c>
    </row>
    <row r="33" spans="1:22" ht="18" customHeight="1">
      <c r="A33" s="74" t="s">
        <v>98</v>
      </c>
      <c r="B33" s="16">
        <v>106</v>
      </c>
      <c r="C33" s="16">
        <v>117</v>
      </c>
      <c r="D33" s="16">
        <v>117</v>
      </c>
      <c r="E33" s="16">
        <v>145</v>
      </c>
      <c r="F33" s="16">
        <v>212</v>
      </c>
      <c r="G33" s="16">
        <v>250</v>
      </c>
      <c r="H33" s="16">
        <v>304</v>
      </c>
      <c r="I33" s="16">
        <v>342</v>
      </c>
      <c r="J33" s="16">
        <v>365</v>
      </c>
      <c r="K33" s="16">
        <v>376</v>
      </c>
      <c r="L33" s="16">
        <v>374</v>
      </c>
      <c r="M33" s="16">
        <v>326</v>
      </c>
      <c r="N33" s="16">
        <v>306</v>
      </c>
      <c r="O33" s="16">
        <v>322</v>
      </c>
      <c r="P33" s="16">
        <v>291</v>
      </c>
      <c r="Q33" s="16">
        <v>304</v>
      </c>
      <c r="R33" s="16">
        <v>321</v>
      </c>
      <c r="S33" s="16">
        <v>359</v>
      </c>
      <c r="T33" s="16">
        <v>424</v>
      </c>
      <c r="U33" s="16">
        <v>440</v>
      </c>
      <c r="V33" s="120">
        <v>456</v>
      </c>
    </row>
    <row r="34" spans="1:22" ht="18" customHeight="1">
      <c r="A34" s="74" t="s">
        <v>99</v>
      </c>
      <c r="B34" s="16">
        <v>101</v>
      </c>
      <c r="C34" s="16">
        <v>126</v>
      </c>
      <c r="D34" s="16">
        <v>143</v>
      </c>
      <c r="E34" s="16">
        <v>161</v>
      </c>
      <c r="F34" s="16">
        <v>178</v>
      </c>
      <c r="G34" s="16">
        <v>200</v>
      </c>
      <c r="H34" s="16">
        <v>220</v>
      </c>
      <c r="I34" s="16">
        <v>233</v>
      </c>
      <c r="J34" s="16">
        <v>227</v>
      </c>
      <c r="K34" s="16">
        <v>215</v>
      </c>
      <c r="L34" s="16">
        <v>234</v>
      </c>
      <c r="M34" s="16">
        <v>235</v>
      </c>
      <c r="N34" s="16">
        <v>216</v>
      </c>
      <c r="O34" s="16">
        <v>222</v>
      </c>
      <c r="P34" s="16">
        <v>215</v>
      </c>
      <c r="Q34" s="16">
        <v>202</v>
      </c>
      <c r="R34" s="16">
        <v>217</v>
      </c>
      <c r="S34" s="16">
        <v>243</v>
      </c>
      <c r="T34" s="16">
        <v>275</v>
      </c>
      <c r="U34" s="16">
        <v>290</v>
      </c>
      <c r="V34" s="120">
        <v>313</v>
      </c>
    </row>
    <row r="35" spans="1:22" ht="18" customHeight="1">
      <c r="A35" s="74" t="s">
        <v>100</v>
      </c>
      <c r="B35" s="16">
        <v>147</v>
      </c>
      <c r="C35" s="16">
        <v>326</v>
      </c>
      <c r="D35" s="16">
        <v>525</v>
      </c>
      <c r="E35" s="16">
        <v>710</v>
      </c>
      <c r="F35" s="16">
        <v>801</v>
      </c>
      <c r="G35" s="16">
        <v>1051</v>
      </c>
      <c r="H35" s="16">
        <v>1522</v>
      </c>
      <c r="I35" s="16">
        <v>1735</v>
      </c>
      <c r="J35" s="16">
        <v>1808</v>
      </c>
      <c r="K35" s="16">
        <v>1821</v>
      </c>
      <c r="L35" s="16">
        <v>1826</v>
      </c>
      <c r="M35" s="16">
        <v>1732</v>
      </c>
      <c r="N35" s="16">
        <v>1556</v>
      </c>
      <c r="O35" s="16">
        <v>1483</v>
      </c>
      <c r="P35" s="16">
        <v>1339</v>
      </c>
      <c r="Q35" s="16">
        <v>1291</v>
      </c>
      <c r="R35" s="16">
        <v>1274</v>
      </c>
      <c r="S35" s="16">
        <v>1261</v>
      </c>
      <c r="T35" s="16">
        <v>1255</v>
      </c>
      <c r="U35" s="16">
        <v>1178</v>
      </c>
      <c r="V35" s="120">
        <v>1131</v>
      </c>
    </row>
    <row r="36" spans="1:22" ht="18" customHeight="1">
      <c r="A36" s="74" t="s">
        <v>101</v>
      </c>
      <c r="B36" s="16">
        <v>178</v>
      </c>
      <c r="C36" s="16">
        <v>240</v>
      </c>
      <c r="D36" s="16">
        <v>291</v>
      </c>
      <c r="E36" s="16">
        <v>331</v>
      </c>
      <c r="F36" s="16">
        <v>284</v>
      </c>
      <c r="G36" s="16">
        <v>272</v>
      </c>
      <c r="H36" s="16">
        <v>387</v>
      </c>
      <c r="I36" s="16">
        <v>413</v>
      </c>
      <c r="J36" s="16">
        <v>435</v>
      </c>
      <c r="K36" s="16">
        <v>410</v>
      </c>
      <c r="L36" s="16">
        <v>403</v>
      </c>
      <c r="M36" s="16">
        <v>393</v>
      </c>
      <c r="N36" s="16">
        <v>388</v>
      </c>
      <c r="O36" s="16">
        <v>390</v>
      </c>
      <c r="P36" s="16">
        <v>418</v>
      </c>
      <c r="Q36" s="16">
        <v>434</v>
      </c>
      <c r="R36" s="16">
        <v>423</v>
      </c>
      <c r="S36" s="16">
        <v>419</v>
      </c>
      <c r="T36" s="16">
        <v>428</v>
      </c>
      <c r="U36" s="16">
        <v>437</v>
      </c>
      <c r="V36" s="120">
        <v>450</v>
      </c>
    </row>
    <row r="37" spans="1:22" ht="18" customHeight="1">
      <c r="A37" s="74" t="s">
        <v>102</v>
      </c>
      <c r="B37" s="16">
        <v>324</v>
      </c>
      <c r="C37" s="16">
        <v>387</v>
      </c>
      <c r="D37" s="16">
        <v>402</v>
      </c>
      <c r="E37" s="16">
        <v>446</v>
      </c>
      <c r="F37" s="16">
        <v>479</v>
      </c>
      <c r="G37" s="16">
        <v>418</v>
      </c>
      <c r="H37" s="16">
        <v>424</v>
      </c>
      <c r="I37" s="16">
        <v>455</v>
      </c>
      <c r="J37" s="16">
        <v>440</v>
      </c>
      <c r="K37" s="16">
        <v>422</v>
      </c>
      <c r="L37" s="16">
        <v>446</v>
      </c>
      <c r="M37" s="16">
        <v>416</v>
      </c>
      <c r="N37" s="16">
        <v>369</v>
      </c>
      <c r="O37" s="16">
        <v>363</v>
      </c>
      <c r="P37" s="16">
        <v>362</v>
      </c>
      <c r="Q37" s="16">
        <v>357</v>
      </c>
      <c r="R37" s="16">
        <v>364</v>
      </c>
      <c r="S37" s="16">
        <v>403</v>
      </c>
      <c r="T37" s="16">
        <v>435</v>
      </c>
      <c r="U37" s="16">
        <v>454</v>
      </c>
      <c r="V37" s="120">
        <v>456</v>
      </c>
    </row>
    <row r="38" spans="1:22" ht="18" customHeight="1">
      <c r="A38" s="74" t="s">
        <v>103</v>
      </c>
      <c r="B38" s="16">
        <v>437</v>
      </c>
      <c r="C38" s="16">
        <v>514</v>
      </c>
      <c r="D38" s="16">
        <v>572</v>
      </c>
      <c r="E38" s="16">
        <v>659</v>
      </c>
      <c r="F38" s="16">
        <v>708</v>
      </c>
      <c r="G38" s="16">
        <v>654</v>
      </c>
      <c r="H38" s="16">
        <v>698</v>
      </c>
      <c r="I38" s="16">
        <v>768</v>
      </c>
      <c r="J38" s="16">
        <v>746</v>
      </c>
      <c r="K38" s="16">
        <v>777</v>
      </c>
      <c r="L38" s="16">
        <v>782</v>
      </c>
      <c r="M38" s="16">
        <v>741</v>
      </c>
      <c r="N38" s="16">
        <v>716</v>
      </c>
      <c r="O38" s="16">
        <v>718</v>
      </c>
      <c r="P38" s="16">
        <v>725</v>
      </c>
      <c r="Q38" s="16">
        <v>740</v>
      </c>
      <c r="R38" s="16">
        <v>753</v>
      </c>
      <c r="S38" s="16">
        <v>810</v>
      </c>
      <c r="T38" s="16">
        <v>875</v>
      </c>
      <c r="U38" s="16">
        <v>901</v>
      </c>
      <c r="V38" s="120">
        <v>927</v>
      </c>
    </row>
    <row r="39" spans="1:22" ht="18" customHeight="1">
      <c r="A39" s="74" t="s">
        <v>104</v>
      </c>
      <c r="B39" s="16">
        <v>42</v>
      </c>
      <c r="C39" s="16">
        <v>59</v>
      </c>
      <c r="D39" s="16">
        <v>81</v>
      </c>
      <c r="E39" s="16">
        <v>93</v>
      </c>
      <c r="F39" s="16">
        <v>121</v>
      </c>
      <c r="G39" s="16">
        <v>135</v>
      </c>
      <c r="H39" s="16">
        <v>143</v>
      </c>
      <c r="I39" s="16">
        <v>166</v>
      </c>
      <c r="J39" s="16">
        <v>175</v>
      </c>
      <c r="K39" s="16">
        <v>183</v>
      </c>
      <c r="L39" s="16">
        <v>220</v>
      </c>
      <c r="M39" s="16">
        <v>208</v>
      </c>
      <c r="N39" s="16">
        <v>212</v>
      </c>
      <c r="O39" s="16">
        <v>222</v>
      </c>
      <c r="P39" s="16">
        <v>223</v>
      </c>
      <c r="Q39" s="16">
        <v>227</v>
      </c>
      <c r="R39" s="16">
        <v>252</v>
      </c>
      <c r="S39" s="16">
        <v>267</v>
      </c>
      <c r="T39" s="16">
        <v>301</v>
      </c>
      <c r="U39" s="16">
        <v>310</v>
      </c>
      <c r="V39" s="120">
        <v>354</v>
      </c>
    </row>
    <row r="40" spans="1:22" ht="18" customHeight="1">
      <c r="A40" s="74" t="s">
        <v>105</v>
      </c>
      <c r="B40" s="16" t="s">
        <v>106</v>
      </c>
      <c r="C40" s="16" t="s">
        <v>106</v>
      </c>
      <c r="D40" s="16" t="s">
        <v>106</v>
      </c>
      <c r="E40" s="16" t="s">
        <v>106</v>
      </c>
      <c r="F40" s="16" t="s">
        <v>106</v>
      </c>
      <c r="G40" s="16">
        <v>64</v>
      </c>
      <c r="H40" s="16">
        <v>77</v>
      </c>
      <c r="I40" s="16">
        <v>81</v>
      </c>
      <c r="J40" s="16">
        <v>72</v>
      </c>
      <c r="K40" s="16">
        <v>83</v>
      </c>
      <c r="L40" s="16">
        <v>94</v>
      </c>
      <c r="M40" s="16">
        <v>93</v>
      </c>
      <c r="N40" s="16">
        <v>112</v>
      </c>
      <c r="O40" s="16">
        <v>129</v>
      </c>
      <c r="P40" s="16">
        <v>159</v>
      </c>
      <c r="Q40" s="16">
        <v>188</v>
      </c>
      <c r="R40" s="16">
        <v>250</v>
      </c>
      <c r="S40" s="16">
        <v>295</v>
      </c>
      <c r="T40" s="16">
        <v>420</v>
      </c>
      <c r="U40" s="16">
        <v>465</v>
      </c>
      <c r="V40" s="120">
        <v>500</v>
      </c>
    </row>
    <row r="41" spans="1:22" ht="18" customHeight="1">
      <c r="A41" s="74" t="s">
        <v>107</v>
      </c>
      <c r="B41" s="16">
        <v>196</v>
      </c>
      <c r="C41" s="16">
        <v>374</v>
      </c>
      <c r="D41" s="16">
        <v>488</v>
      </c>
      <c r="E41" s="16">
        <v>566</v>
      </c>
      <c r="F41" s="16">
        <v>638</v>
      </c>
      <c r="G41" s="16">
        <v>657</v>
      </c>
      <c r="H41" s="16">
        <v>684</v>
      </c>
      <c r="I41" s="16">
        <v>737</v>
      </c>
      <c r="J41" s="16">
        <v>728</v>
      </c>
      <c r="K41" s="16">
        <v>725</v>
      </c>
      <c r="L41" s="16">
        <v>692</v>
      </c>
      <c r="M41" s="16">
        <v>647</v>
      </c>
      <c r="N41" s="16">
        <v>620</v>
      </c>
      <c r="O41" s="16">
        <v>608</v>
      </c>
      <c r="P41" s="16">
        <v>595</v>
      </c>
      <c r="Q41" s="16">
        <v>584</v>
      </c>
      <c r="R41" s="16">
        <v>614</v>
      </c>
      <c r="S41" s="16">
        <v>669</v>
      </c>
      <c r="T41" s="16">
        <v>752</v>
      </c>
      <c r="U41" s="16">
        <v>822</v>
      </c>
      <c r="V41" s="120">
        <v>923</v>
      </c>
    </row>
    <row r="42" spans="1:22" ht="18" customHeight="1">
      <c r="A42" s="74" t="s">
        <v>108</v>
      </c>
      <c r="B42" s="16">
        <v>259</v>
      </c>
      <c r="C42" s="16">
        <v>364</v>
      </c>
      <c r="D42" s="16">
        <v>398</v>
      </c>
      <c r="E42" s="16">
        <v>448</v>
      </c>
      <c r="F42" s="16">
        <v>471</v>
      </c>
      <c r="G42" s="16">
        <v>491</v>
      </c>
      <c r="H42" s="16">
        <v>558</v>
      </c>
      <c r="I42" s="16">
        <v>635</v>
      </c>
      <c r="J42" s="16">
        <v>616</v>
      </c>
      <c r="K42" s="16">
        <v>617</v>
      </c>
      <c r="L42" s="16">
        <v>632</v>
      </c>
      <c r="M42" s="16">
        <v>616</v>
      </c>
      <c r="N42" s="16">
        <v>595</v>
      </c>
      <c r="O42" s="16">
        <v>570</v>
      </c>
      <c r="P42" s="16">
        <v>547</v>
      </c>
      <c r="Q42" s="16">
        <v>545</v>
      </c>
      <c r="R42" s="16">
        <v>577</v>
      </c>
      <c r="S42" s="16">
        <v>680</v>
      </c>
      <c r="T42" s="16">
        <v>879</v>
      </c>
      <c r="U42" s="16">
        <v>944</v>
      </c>
      <c r="V42" s="120">
        <v>1071</v>
      </c>
    </row>
    <row r="43" spans="1:22" ht="18" customHeight="1">
      <c r="A43" s="74" t="s">
        <v>109</v>
      </c>
      <c r="B43" s="16">
        <v>335</v>
      </c>
      <c r="C43" s="16">
        <v>620</v>
      </c>
      <c r="D43" s="16">
        <v>865</v>
      </c>
      <c r="E43" s="16">
        <v>916</v>
      </c>
      <c r="F43" s="16">
        <v>946</v>
      </c>
      <c r="G43" s="16">
        <v>906</v>
      </c>
      <c r="H43" s="16">
        <v>1001</v>
      </c>
      <c r="I43" s="16">
        <v>1073</v>
      </c>
      <c r="J43" s="16">
        <v>1021</v>
      </c>
      <c r="K43" s="16">
        <v>1039</v>
      </c>
      <c r="L43" s="16">
        <v>999</v>
      </c>
      <c r="M43" s="16">
        <v>959</v>
      </c>
      <c r="N43" s="16">
        <v>930</v>
      </c>
      <c r="O43" s="16">
        <v>894</v>
      </c>
      <c r="P43" s="16">
        <v>867</v>
      </c>
      <c r="Q43" s="16">
        <v>849</v>
      </c>
      <c r="R43" s="16">
        <v>866</v>
      </c>
      <c r="S43" s="16">
        <v>914</v>
      </c>
      <c r="T43" s="16">
        <v>963</v>
      </c>
      <c r="U43" s="16">
        <v>960</v>
      </c>
      <c r="V43" s="120">
        <v>983</v>
      </c>
    </row>
    <row r="44" spans="1:22" ht="18" customHeight="1">
      <c r="A44" s="74" t="s">
        <v>110</v>
      </c>
      <c r="B44" s="16">
        <v>53</v>
      </c>
      <c r="C44" s="16">
        <v>75</v>
      </c>
      <c r="D44" s="16">
        <v>106</v>
      </c>
      <c r="E44" s="16">
        <v>120</v>
      </c>
      <c r="F44" s="16">
        <v>132</v>
      </c>
      <c r="G44" s="16">
        <v>145</v>
      </c>
      <c r="H44" s="16">
        <v>169</v>
      </c>
      <c r="I44" s="16">
        <v>198</v>
      </c>
      <c r="J44" s="16">
        <v>202</v>
      </c>
      <c r="K44" s="16">
        <v>214</v>
      </c>
      <c r="L44" s="16">
        <v>224</v>
      </c>
      <c r="M44" s="16">
        <v>227</v>
      </c>
      <c r="N44" s="16">
        <v>214</v>
      </c>
      <c r="O44" s="16">
        <v>229</v>
      </c>
      <c r="P44" s="16">
        <v>279</v>
      </c>
      <c r="Q44" s="16">
        <v>303</v>
      </c>
      <c r="R44" s="16">
        <v>416</v>
      </c>
      <c r="S44" s="16">
        <v>602</v>
      </c>
      <c r="T44" s="16">
        <v>834</v>
      </c>
      <c r="U44" s="16">
        <v>889</v>
      </c>
      <c r="V44" s="120">
        <v>991</v>
      </c>
    </row>
    <row r="45" spans="1:22" ht="18" customHeight="1">
      <c r="A45" s="74" t="s">
        <v>111</v>
      </c>
      <c r="B45" s="16">
        <v>101</v>
      </c>
      <c r="C45" s="16">
        <v>121</v>
      </c>
      <c r="D45" s="16">
        <v>119</v>
      </c>
      <c r="E45" s="16">
        <v>139</v>
      </c>
      <c r="F45" s="16">
        <v>165</v>
      </c>
      <c r="G45" s="16">
        <v>156</v>
      </c>
      <c r="H45" s="16">
        <v>171</v>
      </c>
      <c r="I45" s="16">
        <v>197</v>
      </c>
      <c r="J45" s="16">
        <v>196</v>
      </c>
      <c r="K45" s="16">
        <v>203</v>
      </c>
      <c r="L45" s="16">
        <v>211</v>
      </c>
      <c r="M45" s="16">
        <v>210</v>
      </c>
      <c r="N45" s="16">
        <v>212</v>
      </c>
      <c r="O45" s="16">
        <v>226</v>
      </c>
      <c r="P45" s="16">
        <v>252</v>
      </c>
      <c r="Q45" s="16">
        <v>262</v>
      </c>
      <c r="R45" s="16">
        <v>275</v>
      </c>
      <c r="S45" s="16">
        <v>307</v>
      </c>
      <c r="T45" s="16">
        <v>339</v>
      </c>
      <c r="U45" s="16">
        <v>339</v>
      </c>
      <c r="V45" s="120">
        <v>369</v>
      </c>
    </row>
    <row r="46" spans="1:22" ht="18" customHeight="1">
      <c r="A46" s="104" t="s">
        <v>112</v>
      </c>
      <c r="B46" s="106">
        <f>SUM(B30:B45)</f>
        <v>3160</v>
      </c>
      <c r="C46" s="106">
        <f t="shared" ref="C46:U46" si="2">SUM(C30:C45)</f>
        <v>4317</v>
      </c>
      <c r="D46" s="106">
        <f t="shared" si="2"/>
        <v>5185</v>
      </c>
      <c r="E46" s="106">
        <f t="shared" si="2"/>
        <v>5877</v>
      </c>
      <c r="F46" s="106">
        <f t="shared" si="2"/>
        <v>6352</v>
      </c>
      <c r="G46" s="106">
        <f t="shared" si="2"/>
        <v>6689</v>
      </c>
      <c r="H46" s="106">
        <f t="shared" si="2"/>
        <v>7730</v>
      </c>
      <c r="I46" s="106">
        <f t="shared" si="2"/>
        <v>8477</v>
      </c>
      <c r="J46" s="106">
        <f t="shared" si="2"/>
        <v>8500</v>
      </c>
      <c r="K46" s="106">
        <f t="shared" si="2"/>
        <v>8521</v>
      </c>
      <c r="L46" s="106">
        <f t="shared" si="2"/>
        <v>8549</v>
      </c>
      <c r="M46" s="106">
        <f t="shared" si="2"/>
        <v>8136</v>
      </c>
      <c r="N46" s="106">
        <f t="shared" si="2"/>
        <v>7689</v>
      </c>
      <c r="O46" s="106">
        <f t="shared" si="2"/>
        <v>7625</v>
      </c>
      <c r="P46" s="106">
        <f t="shared" si="2"/>
        <v>7526</v>
      </c>
      <c r="Q46" s="106">
        <f t="shared" si="2"/>
        <v>7566</v>
      </c>
      <c r="R46" s="106">
        <f t="shared" si="2"/>
        <v>7930</v>
      </c>
      <c r="S46" s="106">
        <f t="shared" si="2"/>
        <v>8564</v>
      </c>
      <c r="T46" s="106">
        <f t="shared" si="2"/>
        <v>9534</v>
      </c>
      <c r="U46" s="106">
        <f t="shared" si="2"/>
        <v>9795</v>
      </c>
      <c r="V46" s="121">
        <f>SUM(V30:V45)</f>
        <v>10333</v>
      </c>
    </row>
    <row r="47" spans="1:22" ht="18" customHeight="1">
      <c r="A47" s="105" t="s">
        <v>113</v>
      </c>
      <c r="B47" s="16">
        <f>B48-B46</f>
        <v>998</v>
      </c>
      <c r="C47" s="16">
        <f t="shared" ref="C47:U47" si="3">C48-C46</f>
        <v>1183</v>
      </c>
      <c r="D47" s="16">
        <f t="shared" si="3"/>
        <v>1345</v>
      </c>
      <c r="E47" s="16">
        <f t="shared" si="3"/>
        <v>1702</v>
      </c>
      <c r="F47" s="16">
        <f t="shared" si="3"/>
        <v>2179</v>
      </c>
      <c r="G47" s="16">
        <f t="shared" si="3"/>
        <v>2445</v>
      </c>
      <c r="H47" s="16">
        <f t="shared" si="3"/>
        <v>2766</v>
      </c>
      <c r="I47" s="16">
        <f t="shared" si="3"/>
        <v>3085</v>
      </c>
      <c r="J47" s="16">
        <f t="shared" si="3"/>
        <v>2965</v>
      </c>
      <c r="K47" s="16">
        <f t="shared" si="3"/>
        <v>2875</v>
      </c>
      <c r="L47" s="16">
        <f t="shared" si="3"/>
        <v>2891</v>
      </c>
      <c r="M47" s="16">
        <f t="shared" si="3"/>
        <v>2798</v>
      </c>
      <c r="N47" s="16">
        <f t="shared" si="3"/>
        <v>2746</v>
      </c>
      <c r="O47" s="16">
        <f t="shared" si="3"/>
        <v>2685</v>
      </c>
      <c r="P47" s="16">
        <f t="shared" si="3"/>
        <v>2684</v>
      </c>
      <c r="Q47" s="16">
        <f t="shared" si="3"/>
        <v>2722</v>
      </c>
      <c r="R47" s="16">
        <f t="shared" si="3"/>
        <v>2849</v>
      </c>
      <c r="S47" s="16">
        <f t="shared" si="3"/>
        <v>3144</v>
      </c>
      <c r="T47" s="16">
        <f t="shared" si="3"/>
        <v>3544</v>
      </c>
      <c r="U47" s="16">
        <f t="shared" si="3"/>
        <v>3601</v>
      </c>
      <c r="V47" s="120">
        <f>V48-V46</f>
        <v>3738</v>
      </c>
    </row>
    <row r="48" spans="1:22" ht="18" customHeight="1">
      <c r="A48" s="94" t="s">
        <v>38</v>
      </c>
      <c r="B48" s="61">
        <v>4158</v>
      </c>
      <c r="C48" s="61">
        <v>5500</v>
      </c>
      <c r="D48" s="61">
        <v>6530</v>
      </c>
      <c r="E48" s="61">
        <v>7579</v>
      </c>
      <c r="F48" s="61">
        <v>8531</v>
      </c>
      <c r="G48" s="61">
        <v>9134</v>
      </c>
      <c r="H48" s="61">
        <v>10496</v>
      </c>
      <c r="I48" s="61">
        <v>11562</v>
      </c>
      <c r="J48" s="61">
        <v>11465</v>
      </c>
      <c r="K48" s="61">
        <v>11396</v>
      </c>
      <c r="L48" s="61">
        <v>11440</v>
      </c>
      <c r="M48" s="61">
        <v>10934</v>
      </c>
      <c r="N48" s="61">
        <v>10435</v>
      </c>
      <c r="O48" s="61">
        <v>10310</v>
      </c>
      <c r="P48" s="61">
        <v>10210</v>
      </c>
      <c r="Q48" s="61">
        <v>10288</v>
      </c>
      <c r="R48" s="61">
        <v>10779</v>
      </c>
      <c r="S48" s="61">
        <v>11708</v>
      </c>
      <c r="T48" s="61">
        <v>13078</v>
      </c>
      <c r="U48" s="61">
        <v>13396</v>
      </c>
      <c r="V48" s="122">
        <v>14071</v>
      </c>
    </row>
    <row r="49" spans="1:22" ht="18" customHeight="1">
      <c r="A49" s="57" t="s">
        <v>52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18"/>
    </row>
    <row r="50" spans="1:22" ht="18" customHeight="1">
      <c r="A50" s="72" t="s">
        <v>114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18"/>
    </row>
    <row r="51" spans="1:22" ht="18" customHeight="1">
      <c r="A51" s="14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18"/>
    </row>
    <row r="52" spans="1:22">
      <c r="V52" s="118"/>
    </row>
    <row r="53" spans="1:22" ht="18" customHeight="1">
      <c r="A53" s="59" t="s">
        <v>49</v>
      </c>
      <c r="B53" s="91">
        <v>2002</v>
      </c>
      <c r="C53" s="91">
        <v>2003</v>
      </c>
      <c r="D53" s="91">
        <v>2004</v>
      </c>
      <c r="E53" s="91">
        <v>2005</v>
      </c>
      <c r="F53" s="91">
        <v>2006</v>
      </c>
      <c r="G53" s="91">
        <v>2007</v>
      </c>
      <c r="H53" s="91">
        <v>2008</v>
      </c>
      <c r="I53" s="91">
        <v>2009</v>
      </c>
      <c r="J53" s="91">
        <v>2010</v>
      </c>
      <c r="K53" s="91">
        <v>2011</v>
      </c>
      <c r="L53" s="91">
        <v>2012</v>
      </c>
      <c r="M53" s="91">
        <v>2013</v>
      </c>
      <c r="N53" s="91">
        <v>2014</v>
      </c>
      <c r="O53" s="91">
        <v>2015</v>
      </c>
      <c r="P53" s="91">
        <v>2016</v>
      </c>
      <c r="Q53" s="91">
        <v>2017</v>
      </c>
      <c r="R53" s="91">
        <v>2018</v>
      </c>
      <c r="S53" s="91">
        <v>2019</v>
      </c>
      <c r="T53" s="91">
        <v>2020</v>
      </c>
      <c r="U53" s="91">
        <v>2021</v>
      </c>
      <c r="V53" s="91">
        <v>2022</v>
      </c>
    </row>
    <row r="54" spans="1:22" ht="18" customHeight="1">
      <c r="A54" s="73" t="s">
        <v>95</v>
      </c>
      <c r="B54" s="16">
        <v>241</v>
      </c>
      <c r="C54" s="16">
        <v>260</v>
      </c>
      <c r="D54" s="16">
        <v>258</v>
      </c>
      <c r="E54" s="16">
        <v>272</v>
      </c>
      <c r="F54" s="16">
        <v>283</v>
      </c>
      <c r="G54" s="16">
        <v>295</v>
      </c>
      <c r="H54" s="16">
        <v>314</v>
      </c>
      <c r="I54" s="16">
        <v>336</v>
      </c>
      <c r="J54" s="16">
        <v>334</v>
      </c>
      <c r="K54" s="16">
        <v>336</v>
      </c>
      <c r="L54" s="16">
        <v>340</v>
      </c>
      <c r="M54" s="16">
        <v>315</v>
      </c>
      <c r="N54" s="16">
        <v>295</v>
      </c>
      <c r="O54" s="16">
        <v>298</v>
      </c>
      <c r="P54" s="16">
        <v>296</v>
      </c>
      <c r="Q54" s="16">
        <v>289</v>
      </c>
      <c r="R54" s="16">
        <v>297</v>
      </c>
      <c r="S54" s="16">
        <v>313</v>
      </c>
      <c r="T54" s="16">
        <v>334</v>
      </c>
      <c r="U54" s="16">
        <v>323</v>
      </c>
      <c r="V54" s="120">
        <v>336</v>
      </c>
    </row>
    <row r="55" spans="1:22" ht="18" customHeight="1">
      <c r="A55" s="74" t="s">
        <v>96</v>
      </c>
      <c r="B55" s="16">
        <v>21</v>
      </c>
      <c r="C55" s="16">
        <v>65</v>
      </c>
      <c r="D55" s="16">
        <v>89</v>
      </c>
      <c r="E55" s="16">
        <v>142</v>
      </c>
      <c r="F55" s="16">
        <v>171</v>
      </c>
      <c r="G55" s="16">
        <v>220</v>
      </c>
      <c r="H55" s="16">
        <v>287</v>
      </c>
      <c r="I55" s="16">
        <v>316</v>
      </c>
      <c r="J55" s="16">
        <v>320</v>
      </c>
      <c r="K55" s="16">
        <v>306</v>
      </c>
      <c r="L55" s="16">
        <v>315</v>
      </c>
      <c r="M55" s="16">
        <v>322</v>
      </c>
      <c r="N55" s="16">
        <v>259</v>
      </c>
      <c r="O55" s="16">
        <v>257</v>
      </c>
      <c r="P55" s="16">
        <v>250</v>
      </c>
      <c r="Q55" s="16">
        <v>254</v>
      </c>
      <c r="R55" s="16">
        <v>248</v>
      </c>
      <c r="S55" s="16">
        <v>241</v>
      </c>
      <c r="T55" s="16">
        <v>239</v>
      </c>
      <c r="U55" s="16">
        <v>243</v>
      </c>
      <c r="V55" s="120">
        <v>240</v>
      </c>
    </row>
    <row r="56" spans="1:22" ht="18" customHeight="1">
      <c r="A56" s="74" t="s">
        <v>97</v>
      </c>
      <c r="B56" s="16">
        <v>664</v>
      </c>
      <c r="C56" s="16">
        <v>694</v>
      </c>
      <c r="D56" s="16">
        <v>681</v>
      </c>
      <c r="E56" s="16">
        <v>697</v>
      </c>
      <c r="F56" s="16">
        <v>724</v>
      </c>
      <c r="G56" s="16">
        <v>755</v>
      </c>
      <c r="H56" s="16">
        <v>779</v>
      </c>
      <c r="I56" s="16">
        <v>800</v>
      </c>
      <c r="J56" s="16">
        <v>812</v>
      </c>
      <c r="K56" s="16">
        <v>817</v>
      </c>
      <c r="L56" s="16">
        <v>809</v>
      </c>
      <c r="M56" s="16">
        <v>774</v>
      </c>
      <c r="N56" s="16">
        <v>804</v>
      </c>
      <c r="O56" s="16">
        <v>876</v>
      </c>
      <c r="P56" s="16">
        <v>931</v>
      </c>
      <c r="Q56" s="16">
        <v>987</v>
      </c>
      <c r="R56" s="16">
        <v>1057</v>
      </c>
      <c r="S56" s="16">
        <v>1141</v>
      </c>
      <c r="T56" s="16">
        <v>1149</v>
      </c>
      <c r="U56" s="16">
        <v>1182</v>
      </c>
      <c r="V56" s="120">
        <v>1294</v>
      </c>
    </row>
    <row r="57" spans="1:22" ht="18" customHeight="1">
      <c r="A57" s="74" t="s">
        <v>98</v>
      </c>
      <c r="B57" s="16">
        <v>53</v>
      </c>
      <c r="C57" s="16">
        <v>62</v>
      </c>
      <c r="D57" s="16">
        <v>59</v>
      </c>
      <c r="E57" s="16">
        <v>71</v>
      </c>
      <c r="F57" s="16">
        <v>81</v>
      </c>
      <c r="G57" s="16">
        <v>105</v>
      </c>
      <c r="H57" s="16">
        <v>130</v>
      </c>
      <c r="I57" s="16">
        <v>153</v>
      </c>
      <c r="J57" s="16">
        <v>173</v>
      </c>
      <c r="K57" s="16">
        <v>194</v>
      </c>
      <c r="L57" s="16">
        <v>189</v>
      </c>
      <c r="M57" s="16">
        <v>173</v>
      </c>
      <c r="N57" s="16">
        <v>161</v>
      </c>
      <c r="O57" s="16">
        <v>158</v>
      </c>
      <c r="P57" s="16">
        <v>164</v>
      </c>
      <c r="Q57" s="16">
        <v>185</v>
      </c>
      <c r="R57" s="16">
        <v>214</v>
      </c>
      <c r="S57" s="16">
        <v>254</v>
      </c>
      <c r="T57" s="16">
        <v>280</v>
      </c>
      <c r="U57" s="16">
        <v>293</v>
      </c>
      <c r="V57" s="120">
        <v>294</v>
      </c>
    </row>
    <row r="58" spans="1:22" ht="18" customHeight="1">
      <c r="A58" s="74" t="s">
        <v>99</v>
      </c>
      <c r="B58" s="16">
        <v>114</v>
      </c>
      <c r="C58" s="16">
        <v>135</v>
      </c>
      <c r="D58" s="16">
        <v>155</v>
      </c>
      <c r="E58" s="16">
        <v>171</v>
      </c>
      <c r="F58" s="16">
        <v>192</v>
      </c>
      <c r="G58" s="16">
        <v>197</v>
      </c>
      <c r="H58" s="16">
        <v>218</v>
      </c>
      <c r="I58" s="16">
        <v>237</v>
      </c>
      <c r="J58" s="16">
        <v>247</v>
      </c>
      <c r="K58" s="16">
        <v>235</v>
      </c>
      <c r="L58" s="16">
        <v>250</v>
      </c>
      <c r="M58" s="16">
        <v>242</v>
      </c>
      <c r="N58" s="16">
        <v>242</v>
      </c>
      <c r="O58" s="16">
        <v>244</v>
      </c>
      <c r="P58" s="16">
        <v>222</v>
      </c>
      <c r="Q58" s="16">
        <v>204</v>
      </c>
      <c r="R58" s="16">
        <v>218</v>
      </c>
      <c r="S58" s="16">
        <v>223</v>
      </c>
      <c r="T58" s="16">
        <v>250</v>
      </c>
      <c r="U58" s="16">
        <v>269</v>
      </c>
      <c r="V58" s="120">
        <v>271</v>
      </c>
    </row>
    <row r="59" spans="1:22" ht="18" customHeight="1">
      <c r="A59" s="74" t="s">
        <v>100</v>
      </c>
      <c r="B59" s="16">
        <v>92</v>
      </c>
      <c r="C59" s="16">
        <v>236</v>
      </c>
      <c r="D59" s="16">
        <v>428</v>
      </c>
      <c r="E59" s="16">
        <v>619</v>
      </c>
      <c r="F59" s="16">
        <v>753</v>
      </c>
      <c r="G59" s="16">
        <v>1018</v>
      </c>
      <c r="H59" s="16">
        <v>1383</v>
      </c>
      <c r="I59" s="16">
        <v>1621</v>
      </c>
      <c r="J59" s="16">
        <v>1710</v>
      </c>
      <c r="K59" s="16">
        <v>1723</v>
      </c>
      <c r="L59" s="16">
        <v>1789</v>
      </c>
      <c r="M59" s="16">
        <v>1755</v>
      </c>
      <c r="N59" s="16">
        <v>1641</v>
      </c>
      <c r="O59" s="16">
        <v>1615</v>
      </c>
      <c r="P59" s="16">
        <v>1469</v>
      </c>
      <c r="Q59" s="16">
        <v>1399</v>
      </c>
      <c r="R59" s="16">
        <v>1406</v>
      </c>
      <c r="S59" s="16">
        <v>1370</v>
      </c>
      <c r="T59" s="16">
        <v>1400</v>
      </c>
      <c r="U59" s="16">
        <v>1333</v>
      </c>
      <c r="V59" s="120">
        <v>1312</v>
      </c>
    </row>
    <row r="60" spans="1:22" ht="18" customHeight="1">
      <c r="A60" s="74" t="s">
        <v>101</v>
      </c>
      <c r="B60" s="16">
        <v>126</v>
      </c>
      <c r="C60" s="16">
        <v>183</v>
      </c>
      <c r="D60" s="16">
        <v>254</v>
      </c>
      <c r="E60" s="16">
        <v>293</v>
      </c>
      <c r="F60" s="16">
        <v>251</v>
      </c>
      <c r="G60" s="16">
        <v>251</v>
      </c>
      <c r="H60" s="16">
        <v>374</v>
      </c>
      <c r="I60" s="16">
        <v>389</v>
      </c>
      <c r="J60" s="16">
        <v>431</v>
      </c>
      <c r="K60" s="16">
        <v>440</v>
      </c>
      <c r="L60" s="16">
        <v>447</v>
      </c>
      <c r="M60" s="16">
        <v>445</v>
      </c>
      <c r="N60" s="16">
        <v>448</v>
      </c>
      <c r="O60" s="16">
        <v>453</v>
      </c>
      <c r="P60" s="16">
        <v>501</v>
      </c>
      <c r="Q60" s="16">
        <v>512</v>
      </c>
      <c r="R60" s="16">
        <v>525</v>
      </c>
      <c r="S60" s="16">
        <v>541</v>
      </c>
      <c r="T60" s="16">
        <v>566</v>
      </c>
      <c r="U60" s="16">
        <v>565</v>
      </c>
      <c r="V60" s="120">
        <v>610</v>
      </c>
    </row>
    <row r="61" spans="1:22" ht="18" customHeight="1">
      <c r="A61" s="74" t="s">
        <v>102</v>
      </c>
      <c r="B61" s="16">
        <v>52</v>
      </c>
      <c r="C61" s="16">
        <v>68</v>
      </c>
      <c r="D61" s="16">
        <v>80</v>
      </c>
      <c r="E61" s="16">
        <v>88</v>
      </c>
      <c r="F61" s="16">
        <v>102</v>
      </c>
      <c r="G61" s="16">
        <v>121</v>
      </c>
      <c r="H61" s="16">
        <v>127</v>
      </c>
      <c r="I61" s="16">
        <v>149</v>
      </c>
      <c r="J61" s="16">
        <v>172</v>
      </c>
      <c r="K61" s="16">
        <v>189</v>
      </c>
      <c r="L61" s="16">
        <v>199</v>
      </c>
      <c r="M61" s="16">
        <v>181</v>
      </c>
      <c r="N61" s="16">
        <v>178</v>
      </c>
      <c r="O61" s="16">
        <v>183</v>
      </c>
      <c r="P61" s="16">
        <v>192</v>
      </c>
      <c r="Q61" s="16">
        <v>210</v>
      </c>
      <c r="R61" s="16">
        <v>202</v>
      </c>
      <c r="S61" s="16">
        <v>215</v>
      </c>
      <c r="T61" s="16">
        <v>229</v>
      </c>
      <c r="U61" s="16">
        <v>207</v>
      </c>
      <c r="V61" s="120">
        <v>219</v>
      </c>
    </row>
    <row r="62" spans="1:22" ht="18" customHeight="1">
      <c r="A62" s="74" t="s">
        <v>103</v>
      </c>
      <c r="B62" s="16">
        <v>233</v>
      </c>
      <c r="C62" s="16">
        <v>288</v>
      </c>
      <c r="D62" s="16">
        <v>311</v>
      </c>
      <c r="E62" s="16">
        <v>329</v>
      </c>
      <c r="F62" s="16">
        <v>378</v>
      </c>
      <c r="G62" s="16">
        <v>395</v>
      </c>
      <c r="H62" s="16">
        <v>415</v>
      </c>
      <c r="I62" s="16">
        <v>483</v>
      </c>
      <c r="J62" s="16">
        <v>533</v>
      </c>
      <c r="K62" s="16">
        <v>546</v>
      </c>
      <c r="L62" s="16">
        <v>587</v>
      </c>
      <c r="M62" s="16">
        <v>586</v>
      </c>
      <c r="N62" s="16">
        <v>582</v>
      </c>
      <c r="O62" s="16">
        <v>597</v>
      </c>
      <c r="P62" s="16">
        <v>615</v>
      </c>
      <c r="Q62" s="16">
        <v>622</v>
      </c>
      <c r="R62" s="16">
        <v>664</v>
      </c>
      <c r="S62" s="16">
        <v>692</v>
      </c>
      <c r="T62" s="16">
        <v>728</v>
      </c>
      <c r="U62" s="16">
        <v>757</v>
      </c>
      <c r="V62" s="120">
        <v>782</v>
      </c>
    </row>
    <row r="63" spans="1:22" ht="18" customHeight="1">
      <c r="A63" s="74" t="s">
        <v>104</v>
      </c>
      <c r="B63" s="16">
        <v>66</v>
      </c>
      <c r="C63" s="16">
        <v>84</v>
      </c>
      <c r="D63" s="16">
        <v>90</v>
      </c>
      <c r="E63" s="16">
        <v>121</v>
      </c>
      <c r="F63" s="16">
        <v>145</v>
      </c>
      <c r="G63" s="16">
        <v>152</v>
      </c>
      <c r="H63" s="16">
        <v>170</v>
      </c>
      <c r="I63" s="16">
        <v>185</v>
      </c>
      <c r="J63" s="16">
        <v>197</v>
      </c>
      <c r="K63" s="16">
        <v>217</v>
      </c>
      <c r="L63" s="16">
        <v>237</v>
      </c>
      <c r="M63" s="16">
        <v>246</v>
      </c>
      <c r="N63" s="16">
        <v>250</v>
      </c>
      <c r="O63" s="16">
        <v>256</v>
      </c>
      <c r="P63" s="16">
        <v>259</v>
      </c>
      <c r="Q63" s="16">
        <v>268</v>
      </c>
      <c r="R63" s="16">
        <v>289</v>
      </c>
      <c r="S63" s="16">
        <v>331</v>
      </c>
      <c r="T63" s="16">
        <v>368</v>
      </c>
      <c r="U63" s="16">
        <v>375</v>
      </c>
      <c r="V63" s="120">
        <v>406</v>
      </c>
    </row>
    <row r="64" spans="1:22" ht="18" customHeight="1">
      <c r="A64" s="74" t="s">
        <v>105</v>
      </c>
      <c r="B64" s="16" t="s">
        <v>106</v>
      </c>
      <c r="C64" s="16" t="s">
        <v>106</v>
      </c>
      <c r="D64" s="16" t="s">
        <v>106</v>
      </c>
      <c r="E64" s="16" t="s">
        <v>106</v>
      </c>
      <c r="F64" s="16" t="s">
        <v>106</v>
      </c>
      <c r="G64" s="16">
        <v>92</v>
      </c>
      <c r="H64" s="16">
        <v>163</v>
      </c>
      <c r="I64" s="16">
        <v>178</v>
      </c>
      <c r="J64" s="16">
        <v>169</v>
      </c>
      <c r="K64" s="16">
        <v>192</v>
      </c>
      <c r="L64" s="16">
        <v>212</v>
      </c>
      <c r="M64" s="16">
        <v>230</v>
      </c>
      <c r="N64" s="16">
        <v>253</v>
      </c>
      <c r="O64" s="16">
        <v>275</v>
      </c>
      <c r="P64" s="16">
        <v>330</v>
      </c>
      <c r="Q64" s="16">
        <v>419</v>
      </c>
      <c r="R64" s="16">
        <v>569</v>
      </c>
      <c r="S64" s="16">
        <v>727</v>
      </c>
      <c r="T64" s="16">
        <v>985</v>
      </c>
      <c r="U64" s="16">
        <v>1047</v>
      </c>
      <c r="V64" s="120">
        <v>1097</v>
      </c>
    </row>
    <row r="65" spans="1:22" ht="18" customHeight="1">
      <c r="A65" s="74" t="s">
        <v>107</v>
      </c>
      <c r="B65" s="16">
        <v>180</v>
      </c>
      <c r="C65" s="16">
        <v>312</v>
      </c>
      <c r="D65" s="16">
        <v>422</v>
      </c>
      <c r="E65" s="16">
        <v>474</v>
      </c>
      <c r="F65" s="16">
        <v>559</v>
      </c>
      <c r="G65" s="16">
        <v>562</v>
      </c>
      <c r="H65" s="16">
        <v>600</v>
      </c>
      <c r="I65" s="16">
        <v>651</v>
      </c>
      <c r="J65" s="16">
        <v>661</v>
      </c>
      <c r="K65" s="16">
        <v>640</v>
      </c>
      <c r="L65" s="16">
        <v>647</v>
      </c>
      <c r="M65" s="16">
        <v>599</v>
      </c>
      <c r="N65" s="16">
        <v>567</v>
      </c>
      <c r="O65" s="16">
        <v>562</v>
      </c>
      <c r="P65" s="16">
        <v>541</v>
      </c>
      <c r="Q65" s="16">
        <v>571</v>
      </c>
      <c r="R65" s="16">
        <v>573</v>
      </c>
      <c r="S65" s="16">
        <v>634</v>
      </c>
      <c r="T65" s="16">
        <v>699</v>
      </c>
      <c r="U65" s="16">
        <v>758</v>
      </c>
      <c r="V65" s="120">
        <v>880</v>
      </c>
    </row>
    <row r="66" spans="1:22" ht="18" customHeight="1">
      <c r="A66" s="74" t="s">
        <v>108</v>
      </c>
      <c r="B66" s="16">
        <v>334</v>
      </c>
      <c r="C66" s="16">
        <v>497</v>
      </c>
      <c r="D66" s="16">
        <v>552</v>
      </c>
      <c r="E66" s="16">
        <v>605</v>
      </c>
      <c r="F66" s="16">
        <v>658</v>
      </c>
      <c r="G66" s="16">
        <v>662</v>
      </c>
      <c r="H66" s="16">
        <v>716</v>
      </c>
      <c r="I66" s="16">
        <v>805</v>
      </c>
      <c r="J66" s="16">
        <v>794</v>
      </c>
      <c r="K66" s="16">
        <v>832</v>
      </c>
      <c r="L66" s="16">
        <v>858</v>
      </c>
      <c r="M66" s="16">
        <v>853</v>
      </c>
      <c r="N66" s="16">
        <v>818</v>
      </c>
      <c r="O66" s="16">
        <v>812</v>
      </c>
      <c r="P66" s="16">
        <v>826</v>
      </c>
      <c r="Q66" s="16">
        <v>860</v>
      </c>
      <c r="R66" s="16">
        <v>912</v>
      </c>
      <c r="S66" s="16">
        <v>1055</v>
      </c>
      <c r="T66" s="16">
        <v>1270</v>
      </c>
      <c r="U66" s="16">
        <v>1386</v>
      </c>
      <c r="V66" s="120">
        <v>1541</v>
      </c>
    </row>
    <row r="67" spans="1:22" ht="18" customHeight="1">
      <c r="A67" s="74" t="s">
        <v>109</v>
      </c>
      <c r="B67" s="16">
        <v>331</v>
      </c>
      <c r="C67" s="16">
        <v>645</v>
      </c>
      <c r="D67" s="16">
        <v>874</v>
      </c>
      <c r="E67" s="16">
        <v>927</v>
      </c>
      <c r="F67" s="16">
        <v>905</v>
      </c>
      <c r="G67" s="16">
        <v>871</v>
      </c>
      <c r="H67" s="16">
        <v>961</v>
      </c>
      <c r="I67" s="16">
        <v>1046</v>
      </c>
      <c r="J67" s="16">
        <v>1005</v>
      </c>
      <c r="K67" s="16">
        <v>1019</v>
      </c>
      <c r="L67" s="16">
        <v>991</v>
      </c>
      <c r="M67" s="16">
        <v>957</v>
      </c>
      <c r="N67" s="16">
        <v>932</v>
      </c>
      <c r="O67" s="16">
        <v>895</v>
      </c>
      <c r="P67" s="16">
        <v>859</v>
      </c>
      <c r="Q67" s="16">
        <v>873</v>
      </c>
      <c r="R67" s="16">
        <v>909</v>
      </c>
      <c r="S67" s="16">
        <v>946</v>
      </c>
      <c r="T67" s="16">
        <v>1005</v>
      </c>
      <c r="U67" s="16">
        <v>1014</v>
      </c>
      <c r="V67" s="120">
        <v>1053</v>
      </c>
    </row>
    <row r="68" spans="1:22" ht="18" customHeight="1">
      <c r="A68" s="74" t="s">
        <v>110</v>
      </c>
      <c r="B68" s="16">
        <v>77</v>
      </c>
      <c r="C68" s="16">
        <v>99</v>
      </c>
      <c r="D68" s="16">
        <v>123</v>
      </c>
      <c r="E68" s="16">
        <v>143</v>
      </c>
      <c r="F68" s="16">
        <v>162</v>
      </c>
      <c r="G68" s="16">
        <v>177</v>
      </c>
      <c r="H68" s="16">
        <v>202</v>
      </c>
      <c r="I68" s="16">
        <v>240</v>
      </c>
      <c r="J68" s="16">
        <v>256</v>
      </c>
      <c r="K68" s="16">
        <v>285</v>
      </c>
      <c r="L68" s="16">
        <v>295</v>
      </c>
      <c r="M68" s="16">
        <v>266</v>
      </c>
      <c r="N68" s="16">
        <v>259</v>
      </c>
      <c r="O68" s="16">
        <v>278</v>
      </c>
      <c r="P68" s="16">
        <v>329</v>
      </c>
      <c r="Q68" s="16">
        <v>388</v>
      </c>
      <c r="R68" s="16">
        <v>504</v>
      </c>
      <c r="S68" s="16">
        <v>743</v>
      </c>
      <c r="T68" s="16">
        <v>981</v>
      </c>
      <c r="U68" s="16">
        <v>1040</v>
      </c>
      <c r="V68" s="120">
        <v>1160</v>
      </c>
    </row>
    <row r="69" spans="1:22" ht="18" customHeight="1">
      <c r="A69" s="74" t="s">
        <v>111</v>
      </c>
      <c r="B69" s="16">
        <v>59</v>
      </c>
      <c r="C69" s="16">
        <v>85</v>
      </c>
      <c r="D69" s="16">
        <v>96</v>
      </c>
      <c r="E69" s="16">
        <v>122</v>
      </c>
      <c r="F69" s="16">
        <v>146</v>
      </c>
      <c r="G69" s="16">
        <v>161</v>
      </c>
      <c r="H69" s="16">
        <v>189</v>
      </c>
      <c r="I69" s="16">
        <v>196</v>
      </c>
      <c r="J69" s="16">
        <v>225</v>
      </c>
      <c r="K69" s="16">
        <v>235</v>
      </c>
      <c r="L69" s="16">
        <v>251</v>
      </c>
      <c r="M69" s="16">
        <v>258</v>
      </c>
      <c r="N69" s="16">
        <v>274</v>
      </c>
      <c r="O69" s="16">
        <v>296</v>
      </c>
      <c r="P69" s="16">
        <v>315</v>
      </c>
      <c r="Q69" s="16">
        <v>326</v>
      </c>
      <c r="R69" s="16">
        <v>345</v>
      </c>
      <c r="S69" s="16">
        <v>356</v>
      </c>
      <c r="T69" s="16">
        <v>395</v>
      </c>
      <c r="U69" s="16">
        <v>404</v>
      </c>
      <c r="V69" s="120">
        <v>452</v>
      </c>
    </row>
    <row r="70" spans="1:22" ht="18" customHeight="1">
      <c r="A70" s="104" t="s">
        <v>112</v>
      </c>
      <c r="B70" s="106">
        <f>SUM(B54:B69)</f>
        <v>2643</v>
      </c>
      <c r="C70" s="106">
        <f t="shared" ref="C70:U70" si="4">SUM(C54:C69)</f>
        <v>3713</v>
      </c>
      <c r="D70" s="106">
        <f t="shared" si="4"/>
        <v>4472</v>
      </c>
      <c r="E70" s="106">
        <f t="shared" si="4"/>
        <v>5074</v>
      </c>
      <c r="F70" s="106">
        <f t="shared" si="4"/>
        <v>5510</v>
      </c>
      <c r="G70" s="106">
        <f t="shared" si="4"/>
        <v>6034</v>
      </c>
      <c r="H70" s="106">
        <f t="shared" si="4"/>
        <v>7028</v>
      </c>
      <c r="I70" s="106">
        <f t="shared" si="4"/>
        <v>7785</v>
      </c>
      <c r="J70" s="106">
        <f t="shared" si="4"/>
        <v>8039</v>
      </c>
      <c r="K70" s="106">
        <f t="shared" si="4"/>
        <v>8206</v>
      </c>
      <c r="L70" s="106">
        <f t="shared" si="4"/>
        <v>8416</v>
      </c>
      <c r="M70" s="106">
        <f t="shared" si="4"/>
        <v>8202</v>
      </c>
      <c r="N70" s="106">
        <f t="shared" si="4"/>
        <v>7963</v>
      </c>
      <c r="O70" s="106">
        <f t="shared" si="4"/>
        <v>8055</v>
      </c>
      <c r="P70" s="106">
        <f t="shared" si="4"/>
        <v>8099</v>
      </c>
      <c r="Q70" s="106">
        <f t="shared" si="4"/>
        <v>8367</v>
      </c>
      <c r="R70" s="106">
        <f t="shared" si="4"/>
        <v>8932</v>
      </c>
      <c r="S70" s="106">
        <f t="shared" si="4"/>
        <v>9782</v>
      </c>
      <c r="T70" s="106">
        <f t="shared" si="4"/>
        <v>10878</v>
      </c>
      <c r="U70" s="106">
        <f t="shared" si="4"/>
        <v>11196</v>
      </c>
      <c r="V70" s="121">
        <f>SUM(V54:V69)</f>
        <v>11947</v>
      </c>
    </row>
    <row r="71" spans="1:22" ht="18" customHeight="1">
      <c r="A71" s="105" t="s">
        <v>113</v>
      </c>
      <c r="B71" s="16">
        <f>B72-B70</f>
        <v>975</v>
      </c>
      <c r="C71" s="16">
        <f t="shared" ref="C71:U71" si="5">C72-C70</f>
        <v>1179</v>
      </c>
      <c r="D71" s="16">
        <f t="shared" si="5"/>
        <v>1382</v>
      </c>
      <c r="E71" s="16">
        <f t="shared" si="5"/>
        <v>1740</v>
      </c>
      <c r="F71" s="16">
        <f t="shared" si="5"/>
        <v>2179</v>
      </c>
      <c r="G71" s="16">
        <f t="shared" si="5"/>
        <v>2418</v>
      </c>
      <c r="H71" s="16">
        <f t="shared" si="5"/>
        <v>2838</v>
      </c>
      <c r="I71" s="16">
        <f t="shared" si="5"/>
        <v>3215</v>
      </c>
      <c r="J71" s="16">
        <f t="shared" si="5"/>
        <v>3191</v>
      </c>
      <c r="K71" s="16">
        <f t="shared" si="5"/>
        <v>3179</v>
      </c>
      <c r="L71" s="16">
        <f t="shared" si="5"/>
        <v>3271</v>
      </c>
      <c r="M71" s="16">
        <f t="shared" si="5"/>
        <v>3168</v>
      </c>
      <c r="N71" s="16">
        <f t="shared" si="5"/>
        <v>3189</v>
      </c>
      <c r="O71" s="16">
        <f t="shared" si="5"/>
        <v>3179</v>
      </c>
      <c r="P71" s="16">
        <f t="shared" si="5"/>
        <v>3183</v>
      </c>
      <c r="Q71" s="16">
        <f t="shared" si="5"/>
        <v>3359</v>
      </c>
      <c r="R71" s="16">
        <f t="shared" si="5"/>
        <v>3549</v>
      </c>
      <c r="S71" s="16">
        <f t="shared" si="5"/>
        <v>3803</v>
      </c>
      <c r="T71" s="16">
        <f t="shared" si="5"/>
        <v>4141</v>
      </c>
      <c r="U71" s="16">
        <f t="shared" si="5"/>
        <v>4246</v>
      </c>
      <c r="V71" s="120">
        <f>V72-V70</f>
        <v>4535</v>
      </c>
    </row>
    <row r="72" spans="1:22" ht="18" customHeight="1">
      <c r="A72" s="94" t="s">
        <v>38</v>
      </c>
      <c r="B72" s="61">
        <v>3618</v>
      </c>
      <c r="C72" s="61">
        <v>4892</v>
      </c>
      <c r="D72" s="61">
        <v>5854</v>
      </c>
      <c r="E72" s="61">
        <v>6814</v>
      </c>
      <c r="F72" s="61">
        <v>7689</v>
      </c>
      <c r="G72" s="61">
        <v>8452</v>
      </c>
      <c r="H72" s="61">
        <v>9866</v>
      </c>
      <c r="I72" s="61">
        <v>11000</v>
      </c>
      <c r="J72" s="61">
        <v>11230</v>
      </c>
      <c r="K72" s="61">
        <v>11385</v>
      </c>
      <c r="L72" s="61">
        <v>11687</v>
      </c>
      <c r="M72" s="61">
        <v>11370</v>
      </c>
      <c r="N72" s="61">
        <v>11152</v>
      </c>
      <c r="O72" s="61">
        <v>11234</v>
      </c>
      <c r="P72" s="61">
        <v>11282</v>
      </c>
      <c r="Q72" s="61">
        <v>11726</v>
      </c>
      <c r="R72" s="61">
        <v>12481</v>
      </c>
      <c r="S72" s="61">
        <v>13585</v>
      </c>
      <c r="T72" s="61">
        <v>15019</v>
      </c>
      <c r="U72" s="61">
        <v>15442</v>
      </c>
      <c r="V72" s="122">
        <v>16482</v>
      </c>
    </row>
    <row r="73" spans="1:22" ht="18" customHeight="1">
      <c r="A73" s="57" t="s">
        <v>52</v>
      </c>
    </row>
    <row r="74" spans="1:22">
      <c r="A74" s="72" t="s">
        <v>114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74"/>
  <sheetViews>
    <sheetView zoomScale="69" zoomScaleNormal="70" zoomScalePageLayoutView="70" workbookViewId="0"/>
  </sheetViews>
  <sheetFormatPr defaultColWidth="10.875" defaultRowHeight="15"/>
  <cols>
    <col min="1" max="1" width="19" style="5" customWidth="1"/>
    <col min="2" max="21" width="10.875" style="5" customWidth="1"/>
    <col min="22" max="16384" width="10.875" style="5"/>
  </cols>
  <sheetData>
    <row r="1" spans="1:22" ht="30" customHeight="1">
      <c r="A1" s="20" t="s">
        <v>0</v>
      </c>
      <c r="B1" s="10"/>
      <c r="C1" s="10"/>
      <c r="D1" s="10"/>
      <c r="E1" s="11"/>
    </row>
    <row r="2" spans="1:22" ht="30" customHeight="1">
      <c r="A2" s="10" t="s">
        <v>115</v>
      </c>
      <c r="B2" s="10"/>
      <c r="C2" s="10"/>
      <c r="D2" s="10"/>
      <c r="E2" s="11"/>
    </row>
    <row r="5" spans="1:22" ht="18" customHeight="1">
      <c r="A5" s="58" t="s">
        <v>14</v>
      </c>
      <c r="B5" s="91" t="s">
        <v>18</v>
      </c>
      <c r="C5" s="91" t="s">
        <v>19</v>
      </c>
      <c r="D5" s="91" t="s">
        <v>20</v>
      </c>
      <c r="E5" s="91" t="s">
        <v>21</v>
      </c>
      <c r="F5" s="91" t="s">
        <v>22</v>
      </c>
      <c r="G5" s="91" t="s">
        <v>23</v>
      </c>
      <c r="H5" s="91" t="s">
        <v>24</v>
      </c>
      <c r="I5" s="91" t="s">
        <v>25</v>
      </c>
      <c r="J5" s="91" t="s">
        <v>26</v>
      </c>
      <c r="K5" s="91" t="s">
        <v>27</v>
      </c>
      <c r="L5" s="91" t="s">
        <v>28</v>
      </c>
      <c r="M5" s="91" t="s">
        <v>29</v>
      </c>
      <c r="N5" s="91" t="s">
        <v>30</v>
      </c>
      <c r="O5" s="91" t="s">
        <v>31</v>
      </c>
      <c r="P5" s="91" t="s">
        <v>32</v>
      </c>
      <c r="Q5" s="91" t="s">
        <v>33</v>
      </c>
      <c r="R5" s="91" t="s">
        <v>34</v>
      </c>
      <c r="S5" s="91" t="s">
        <v>35</v>
      </c>
      <c r="T5" s="91" t="s">
        <v>36</v>
      </c>
      <c r="U5" s="91" t="s">
        <v>37</v>
      </c>
      <c r="V5" s="113" t="s">
        <v>51</v>
      </c>
    </row>
    <row r="6" spans="1:22" ht="18" customHeight="1">
      <c r="A6" s="73" t="s">
        <v>95</v>
      </c>
      <c r="B6" s="62">
        <v>176</v>
      </c>
      <c r="C6" s="62">
        <v>215</v>
      </c>
      <c r="D6" s="62">
        <v>226</v>
      </c>
      <c r="E6" s="62">
        <v>243</v>
      </c>
      <c r="F6" s="62">
        <v>267</v>
      </c>
      <c r="G6" s="62">
        <v>295</v>
      </c>
      <c r="H6" s="62">
        <v>340</v>
      </c>
      <c r="I6" s="62">
        <v>387</v>
      </c>
      <c r="J6" s="62">
        <v>394</v>
      </c>
      <c r="K6" s="62">
        <v>380</v>
      </c>
      <c r="L6" s="62">
        <v>386</v>
      </c>
      <c r="M6" s="62">
        <v>333</v>
      </c>
      <c r="N6" s="62">
        <v>285</v>
      </c>
      <c r="O6" s="62">
        <v>291</v>
      </c>
      <c r="P6" s="62">
        <v>273</v>
      </c>
      <c r="Q6" s="62">
        <v>267</v>
      </c>
      <c r="R6" s="62">
        <v>290</v>
      </c>
      <c r="S6" s="62">
        <v>300</v>
      </c>
      <c r="T6" s="62">
        <v>318</v>
      </c>
      <c r="U6" s="62">
        <v>320</v>
      </c>
      <c r="V6" s="123">
        <v>343</v>
      </c>
    </row>
    <row r="7" spans="1:22" ht="18" customHeight="1">
      <c r="A7" s="74" t="s">
        <v>96</v>
      </c>
      <c r="B7" s="16">
        <v>59</v>
      </c>
      <c r="C7" s="16">
        <v>168</v>
      </c>
      <c r="D7" s="16">
        <v>248</v>
      </c>
      <c r="E7" s="16">
        <v>336</v>
      </c>
      <c r="F7" s="16">
        <v>396</v>
      </c>
      <c r="G7" s="16">
        <v>482</v>
      </c>
      <c r="H7" s="16">
        <v>606</v>
      </c>
      <c r="I7" s="16">
        <v>643</v>
      </c>
      <c r="J7" s="16">
        <v>674</v>
      </c>
      <c r="K7" s="16">
        <v>657</v>
      </c>
      <c r="L7" s="16">
        <v>666</v>
      </c>
      <c r="M7" s="16">
        <v>654</v>
      </c>
      <c r="N7" s="16">
        <v>542</v>
      </c>
      <c r="O7" s="16">
        <v>518</v>
      </c>
      <c r="P7" s="16">
        <v>491</v>
      </c>
      <c r="Q7" s="16">
        <v>497</v>
      </c>
      <c r="R7" s="63">
        <v>503</v>
      </c>
      <c r="S7" s="63">
        <v>484</v>
      </c>
      <c r="T7" s="63">
        <v>497</v>
      </c>
      <c r="U7" s="63">
        <v>491</v>
      </c>
      <c r="V7" s="99">
        <v>491</v>
      </c>
    </row>
    <row r="8" spans="1:22" ht="18" customHeight="1">
      <c r="A8" s="74" t="s">
        <v>97</v>
      </c>
      <c r="B8" s="16">
        <v>286</v>
      </c>
      <c r="C8" s="16">
        <v>352</v>
      </c>
      <c r="D8" s="16">
        <v>336</v>
      </c>
      <c r="E8" s="16">
        <v>384</v>
      </c>
      <c r="F8" s="16">
        <v>458</v>
      </c>
      <c r="G8" s="16">
        <v>498</v>
      </c>
      <c r="H8" s="16">
        <v>536</v>
      </c>
      <c r="I8" s="16">
        <v>558</v>
      </c>
      <c r="J8" s="16">
        <v>572</v>
      </c>
      <c r="K8" s="16">
        <v>557</v>
      </c>
      <c r="L8" s="16">
        <v>563</v>
      </c>
      <c r="M8" s="16">
        <v>511</v>
      </c>
      <c r="N8" s="16">
        <v>510</v>
      </c>
      <c r="O8" s="16">
        <v>610</v>
      </c>
      <c r="P8" s="16">
        <v>690</v>
      </c>
      <c r="Q8" s="16">
        <v>781</v>
      </c>
      <c r="R8" s="16">
        <v>879</v>
      </c>
      <c r="S8" s="16">
        <v>993</v>
      </c>
      <c r="T8" s="16">
        <v>1038</v>
      </c>
      <c r="U8" s="16">
        <v>1093</v>
      </c>
      <c r="V8" s="99">
        <v>1266</v>
      </c>
    </row>
    <row r="9" spans="1:22" ht="18" customHeight="1">
      <c r="A9" s="74" t="s">
        <v>98</v>
      </c>
      <c r="B9" s="63">
        <v>222</v>
      </c>
      <c r="C9" s="16">
        <v>326</v>
      </c>
      <c r="D9" s="16">
        <v>386</v>
      </c>
      <c r="E9" s="16">
        <v>461</v>
      </c>
      <c r="F9" s="16">
        <v>612</v>
      </c>
      <c r="G9" s="16">
        <v>749</v>
      </c>
      <c r="H9" s="16">
        <v>889</v>
      </c>
      <c r="I9" s="16">
        <v>1020</v>
      </c>
      <c r="J9" s="16">
        <v>1075</v>
      </c>
      <c r="K9" s="16">
        <v>1110</v>
      </c>
      <c r="L9" s="16">
        <v>1127</v>
      </c>
      <c r="M9" s="16">
        <v>984</v>
      </c>
      <c r="N9" s="16">
        <v>879</v>
      </c>
      <c r="O9" s="16">
        <v>872</v>
      </c>
      <c r="P9" s="16">
        <v>852</v>
      </c>
      <c r="Q9" s="16">
        <v>878</v>
      </c>
      <c r="R9" s="16">
        <v>987</v>
      </c>
      <c r="S9" s="16">
        <v>1133</v>
      </c>
      <c r="T9" s="16">
        <v>1355</v>
      </c>
      <c r="U9" s="16">
        <v>1463</v>
      </c>
      <c r="V9" s="99">
        <v>1647</v>
      </c>
    </row>
    <row r="10" spans="1:22" ht="18" customHeight="1">
      <c r="A10" s="74" t="s">
        <v>99</v>
      </c>
      <c r="B10" s="16">
        <v>143</v>
      </c>
      <c r="C10" s="16">
        <v>187</v>
      </c>
      <c r="D10" s="16">
        <v>208</v>
      </c>
      <c r="E10" s="16">
        <v>244</v>
      </c>
      <c r="F10" s="16">
        <v>284</v>
      </c>
      <c r="G10" s="16">
        <v>314</v>
      </c>
      <c r="H10" s="16">
        <v>359</v>
      </c>
      <c r="I10" s="16">
        <v>405</v>
      </c>
      <c r="J10" s="16">
        <v>411</v>
      </c>
      <c r="K10" s="16">
        <v>401</v>
      </c>
      <c r="L10" s="16">
        <v>440</v>
      </c>
      <c r="M10" s="16">
        <v>413</v>
      </c>
      <c r="N10" s="16">
        <v>389</v>
      </c>
      <c r="O10" s="16">
        <v>413</v>
      </c>
      <c r="P10" s="16">
        <v>388</v>
      </c>
      <c r="Q10" s="16">
        <v>354</v>
      </c>
      <c r="R10" s="16">
        <v>372</v>
      </c>
      <c r="S10" s="16">
        <v>406</v>
      </c>
      <c r="T10" s="16">
        <v>465</v>
      </c>
      <c r="U10" s="16">
        <v>490</v>
      </c>
      <c r="V10" s="99">
        <v>502</v>
      </c>
    </row>
    <row r="11" spans="1:22" ht="18" customHeight="1">
      <c r="A11" s="74" t="s">
        <v>100</v>
      </c>
      <c r="B11" s="63">
        <v>211</v>
      </c>
      <c r="C11" s="63">
        <v>522</v>
      </c>
      <c r="D11" s="16">
        <v>910</v>
      </c>
      <c r="E11" s="16">
        <v>1298</v>
      </c>
      <c r="F11" s="16">
        <v>1546</v>
      </c>
      <c r="G11" s="16">
        <v>2089</v>
      </c>
      <c r="H11" s="16">
        <v>2965</v>
      </c>
      <c r="I11" s="16">
        <v>3484</v>
      </c>
      <c r="J11" s="16">
        <v>3694</v>
      </c>
      <c r="K11" s="16">
        <v>3781</v>
      </c>
      <c r="L11" s="16">
        <v>3907</v>
      </c>
      <c r="M11" s="16">
        <v>3820</v>
      </c>
      <c r="N11" s="16">
        <v>3558</v>
      </c>
      <c r="O11" s="16">
        <v>3479</v>
      </c>
      <c r="P11" s="16">
        <v>3195</v>
      </c>
      <c r="Q11" s="16">
        <v>3095</v>
      </c>
      <c r="R11" s="16">
        <v>3125</v>
      </c>
      <c r="S11" s="16">
        <v>3101</v>
      </c>
      <c r="T11" s="16">
        <v>3142</v>
      </c>
      <c r="U11" s="16">
        <v>2963</v>
      </c>
      <c r="V11" s="99">
        <v>2878</v>
      </c>
    </row>
    <row r="12" spans="1:22" ht="18" customHeight="1">
      <c r="A12" s="74" t="s">
        <v>101</v>
      </c>
      <c r="B12" s="63">
        <v>320</v>
      </c>
      <c r="C12" s="63">
        <v>432</v>
      </c>
      <c r="D12" s="63">
        <v>551</v>
      </c>
      <c r="E12" s="16">
        <v>662</v>
      </c>
      <c r="F12" s="16">
        <v>702</v>
      </c>
      <c r="G12" s="16">
        <v>721</v>
      </c>
      <c r="H12" s="16">
        <v>854</v>
      </c>
      <c r="I12" s="16">
        <v>902</v>
      </c>
      <c r="J12" s="16">
        <v>883</v>
      </c>
      <c r="K12" s="16">
        <v>871</v>
      </c>
      <c r="L12" s="16">
        <v>884</v>
      </c>
      <c r="M12" s="16">
        <v>880</v>
      </c>
      <c r="N12" s="16">
        <v>896</v>
      </c>
      <c r="O12" s="16">
        <v>914</v>
      </c>
      <c r="P12" s="16">
        <v>991</v>
      </c>
      <c r="Q12" s="16">
        <v>1005</v>
      </c>
      <c r="R12" s="16">
        <v>999</v>
      </c>
      <c r="S12" s="16">
        <v>1002</v>
      </c>
      <c r="T12" s="16">
        <v>1008</v>
      </c>
      <c r="U12" s="16">
        <v>972</v>
      </c>
      <c r="V12" s="99">
        <v>1015</v>
      </c>
    </row>
    <row r="13" spans="1:22" ht="18" customHeight="1">
      <c r="A13" s="74" t="s">
        <v>102</v>
      </c>
      <c r="B13" s="63">
        <v>349</v>
      </c>
      <c r="C13" s="63">
        <v>429</v>
      </c>
      <c r="D13" s="63">
        <v>466</v>
      </c>
      <c r="E13" s="16">
        <v>524</v>
      </c>
      <c r="F13" s="16">
        <v>577</v>
      </c>
      <c r="G13" s="16">
        <v>550</v>
      </c>
      <c r="H13" s="16">
        <v>575</v>
      </c>
      <c r="I13" s="16">
        <v>649</v>
      </c>
      <c r="J13" s="16">
        <v>694</v>
      </c>
      <c r="K13" s="16">
        <v>710</v>
      </c>
      <c r="L13" s="16">
        <v>762</v>
      </c>
      <c r="M13" s="16">
        <v>722</v>
      </c>
      <c r="N13" s="16">
        <v>669</v>
      </c>
      <c r="O13" s="16">
        <v>675</v>
      </c>
      <c r="P13" s="16">
        <v>671</v>
      </c>
      <c r="Q13" s="16">
        <v>682</v>
      </c>
      <c r="R13" s="16">
        <v>667</v>
      </c>
      <c r="S13" s="16">
        <v>704</v>
      </c>
      <c r="T13" s="16">
        <v>729</v>
      </c>
      <c r="U13" s="16">
        <v>718</v>
      </c>
      <c r="V13" s="99">
        <v>728</v>
      </c>
    </row>
    <row r="14" spans="1:22" ht="18" customHeight="1">
      <c r="A14" s="74" t="s">
        <v>103</v>
      </c>
      <c r="B14" s="16">
        <v>405</v>
      </c>
      <c r="C14" s="16">
        <v>548</v>
      </c>
      <c r="D14" s="16">
        <v>629</v>
      </c>
      <c r="E14" s="16">
        <v>744</v>
      </c>
      <c r="F14" s="16">
        <v>844</v>
      </c>
      <c r="G14" s="16">
        <v>814</v>
      </c>
      <c r="H14" s="16">
        <v>892</v>
      </c>
      <c r="I14" s="16">
        <v>1058</v>
      </c>
      <c r="J14" s="16">
        <v>1102</v>
      </c>
      <c r="K14" s="16">
        <v>1149</v>
      </c>
      <c r="L14" s="16">
        <v>1208</v>
      </c>
      <c r="M14" s="16">
        <v>1175</v>
      </c>
      <c r="N14" s="16">
        <v>1135</v>
      </c>
      <c r="O14" s="16">
        <v>1110</v>
      </c>
      <c r="P14" s="16">
        <v>1120</v>
      </c>
      <c r="Q14" s="16">
        <v>1084</v>
      </c>
      <c r="R14" s="16">
        <v>1121</v>
      </c>
      <c r="S14" s="16">
        <v>1197</v>
      </c>
      <c r="T14" s="16">
        <v>1274</v>
      </c>
      <c r="U14" s="16">
        <v>1310</v>
      </c>
      <c r="V14" s="99">
        <v>1343</v>
      </c>
    </row>
    <row r="15" spans="1:22" ht="18" customHeight="1">
      <c r="A15" s="74" t="s">
        <v>105</v>
      </c>
      <c r="B15" s="16" t="s">
        <v>106</v>
      </c>
      <c r="C15" s="16" t="s">
        <v>106</v>
      </c>
      <c r="D15" s="16" t="s">
        <v>106</v>
      </c>
      <c r="E15" s="16" t="s">
        <v>106</v>
      </c>
      <c r="F15" s="16" t="s">
        <v>106</v>
      </c>
      <c r="G15" s="16">
        <v>146</v>
      </c>
      <c r="H15" s="16">
        <v>230</v>
      </c>
      <c r="I15" s="16">
        <v>255</v>
      </c>
      <c r="J15" s="16">
        <v>240</v>
      </c>
      <c r="K15" s="16">
        <v>270</v>
      </c>
      <c r="L15" s="16">
        <v>298</v>
      </c>
      <c r="M15" s="16">
        <v>313</v>
      </c>
      <c r="N15" s="16">
        <v>350</v>
      </c>
      <c r="O15" s="16">
        <v>385</v>
      </c>
      <c r="P15" s="16">
        <v>467</v>
      </c>
      <c r="Q15" s="16">
        <v>556</v>
      </c>
      <c r="R15" s="16">
        <v>751</v>
      </c>
      <c r="S15" s="16">
        <v>936</v>
      </c>
      <c r="T15" s="16">
        <v>1291</v>
      </c>
      <c r="U15" s="16">
        <v>1387</v>
      </c>
      <c r="V15" s="99">
        <v>1450</v>
      </c>
    </row>
    <row r="16" spans="1:22" ht="18" customHeight="1">
      <c r="A16" s="74" t="s">
        <v>107</v>
      </c>
      <c r="B16" s="16">
        <v>195</v>
      </c>
      <c r="C16" s="16">
        <v>391</v>
      </c>
      <c r="D16" s="16">
        <v>516</v>
      </c>
      <c r="E16" s="16">
        <v>592</v>
      </c>
      <c r="F16" s="16">
        <v>648</v>
      </c>
      <c r="G16" s="16">
        <v>605</v>
      </c>
      <c r="H16" s="16">
        <v>599</v>
      </c>
      <c r="I16" s="16">
        <v>645</v>
      </c>
      <c r="J16" s="16">
        <v>621</v>
      </c>
      <c r="K16" s="16">
        <v>559</v>
      </c>
      <c r="L16" s="16">
        <v>481</v>
      </c>
      <c r="M16" s="16">
        <v>445</v>
      </c>
      <c r="N16" s="16">
        <v>390</v>
      </c>
      <c r="O16" s="16">
        <v>356</v>
      </c>
      <c r="P16" s="16">
        <v>319</v>
      </c>
      <c r="Q16" s="16">
        <v>308</v>
      </c>
      <c r="R16" s="16">
        <v>317</v>
      </c>
      <c r="S16" s="16">
        <v>363</v>
      </c>
      <c r="T16" s="16">
        <v>431</v>
      </c>
      <c r="U16" s="16">
        <v>458</v>
      </c>
      <c r="V16" s="99">
        <v>541</v>
      </c>
    </row>
    <row r="17" spans="1:22" ht="18" customHeight="1">
      <c r="A17" s="74" t="s">
        <v>116</v>
      </c>
      <c r="B17" s="63">
        <v>45</v>
      </c>
      <c r="C17" s="63">
        <v>63</v>
      </c>
      <c r="D17" s="63">
        <v>129</v>
      </c>
      <c r="E17" s="63">
        <v>240</v>
      </c>
      <c r="F17" s="63">
        <v>312</v>
      </c>
      <c r="G17" s="16">
        <v>406</v>
      </c>
      <c r="H17" s="16">
        <v>550</v>
      </c>
      <c r="I17" s="16">
        <v>587</v>
      </c>
      <c r="J17" s="16">
        <v>503</v>
      </c>
      <c r="K17" s="16">
        <v>459</v>
      </c>
      <c r="L17" s="16">
        <v>411</v>
      </c>
      <c r="M17" s="16">
        <v>403</v>
      </c>
      <c r="N17" s="16">
        <v>386</v>
      </c>
      <c r="O17" s="63">
        <v>346</v>
      </c>
      <c r="P17" s="63">
        <v>295</v>
      </c>
      <c r="Q17" s="63">
        <v>247</v>
      </c>
      <c r="R17" s="63">
        <v>240</v>
      </c>
      <c r="S17" s="63">
        <v>259</v>
      </c>
      <c r="T17" s="63">
        <v>245</v>
      </c>
      <c r="U17" s="63">
        <v>229</v>
      </c>
      <c r="V17" s="99">
        <v>235</v>
      </c>
    </row>
    <row r="18" spans="1:22" ht="18" customHeight="1">
      <c r="A18" s="74" t="s">
        <v>108</v>
      </c>
      <c r="B18" s="16">
        <v>486</v>
      </c>
      <c r="C18" s="16">
        <v>740</v>
      </c>
      <c r="D18" s="16">
        <v>830</v>
      </c>
      <c r="E18" s="16">
        <v>914</v>
      </c>
      <c r="F18" s="16">
        <v>968</v>
      </c>
      <c r="G18" s="16">
        <v>966</v>
      </c>
      <c r="H18" s="16">
        <v>1053</v>
      </c>
      <c r="I18" s="16">
        <v>1186</v>
      </c>
      <c r="J18" s="16">
        <v>1119</v>
      </c>
      <c r="K18" s="16">
        <v>1086</v>
      </c>
      <c r="L18" s="16">
        <v>988</v>
      </c>
      <c r="M18" s="16">
        <v>900</v>
      </c>
      <c r="N18" s="16">
        <v>712</v>
      </c>
      <c r="O18" s="16">
        <v>612</v>
      </c>
      <c r="P18" s="16">
        <v>556</v>
      </c>
      <c r="Q18" s="16">
        <v>551</v>
      </c>
      <c r="R18" s="16">
        <v>618</v>
      </c>
      <c r="S18" s="16">
        <v>822</v>
      </c>
      <c r="T18" s="16">
        <v>1165</v>
      </c>
      <c r="U18" s="16">
        <v>1266</v>
      </c>
      <c r="V18" s="99">
        <v>1508</v>
      </c>
    </row>
    <row r="19" spans="1:22" ht="18" customHeight="1">
      <c r="A19" s="74" t="s">
        <v>109</v>
      </c>
      <c r="B19" s="16">
        <v>647</v>
      </c>
      <c r="C19" s="16">
        <v>1242</v>
      </c>
      <c r="D19" s="16">
        <v>1709</v>
      </c>
      <c r="E19" s="16">
        <v>1814</v>
      </c>
      <c r="F19" s="16">
        <v>1816</v>
      </c>
      <c r="G19" s="16">
        <v>1709</v>
      </c>
      <c r="H19" s="16">
        <v>1837</v>
      </c>
      <c r="I19" s="16">
        <v>1940</v>
      </c>
      <c r="J19" s="16">
        <v>1755</v>
      </c>
      <c r="K19" s="16">
        <v>1667</v>
      </c>
      <c r="L19" s="16">
        <v>1483</v>
      </c>
      <c r="M19" s="16">
        <v>1345</v>
      </c>
      <c r="N19" s="16">
        <v>1192</v>
      </c>
      <c r="O19" s="16">
        <v>993</v>
      </c>
      <c r="P19" s="16">
        <v>849</v>
      </c>
      <c r="Q19" s="16">
        <v>765</v>
      </c>
      <c r="R19" s="16">
        <v>725</v>
      </c>
      <c r="S19" s="16">
        <v>718</v>
      </c>
      <c r="T19" s="16">
        <v>741</v>
      </c>
      <c r="U19" s="16">
        <v>653</v>
      </c>
      <c r="V19" s="99">
        <v>661</v>
      </c>
    </row>
    <row r="20" spans="1:22" ht="18" customHeight="1">
      <c r="A20" s="74" t="s">
        <v>110</v>
      </c>
      <c r="B20" s="63">
        <v>48</v>
      </c>
      <c r="C20" s="63">
        <v>71</v>
      </c>
      <c r="D20" s="63">
        <v>103</v>
      </c>
      <c r="E20" s="63">
        <v>124</v>
      </c>
      <c r="F20" s="63">
        <v>145</v>
      </c>
      <c r="G20" s="63">
        <v>151</v>
      </c>
      <c r="H20" s="63">
        <v>176</v>
      </c>
      <c r="I20" s="63">
        <v>199</v>
      </c>
      <c r="J20" s="63">
        <v>218</v>
      </c>
      <c r="K20" s="63">
        <v>235</v>
      </c>
      <c r="L20" s="63">
        <v>225</v>
      </c>
      <c r="M20" s="63">
        <v>200</v>
      </c>
      <c r="N20" s="63">
        <v>163</v>
      </c>
      <c r="O20" s="63">
        <v>170</v>
      </c>
      <c r="P20" s="63">
        <v>217</v>
      </c>
      <c r="Q20" s="63">
        <v>253</v>
      </c>
      <c r="R20" s="16">
        <v>374</v>
      </c>
      <c r="S20" s="16">
        <v>633</v>
      </c>
      <c r="T20" s="16">
        <v>949</v>
      </c>
      <c r="U20" s="16">
        <v>987</v>
      </c>
      <c r="V20" s="99">
        <v>1088</v>
      </c>
    </row>
    <row r="21" spans="1:22" ht="18" customHeight="1">
      <c r="A21" s="74" t="s">
        <v>111</v>
      </c>
      <c r="B21" s="63">
        <v>145</v>
      </c>
      <c r="C21" s="63">
        <v>187</v>
      </c>
      <c r="D21" s="63">
        <v>190</v>
      </c>
      <c r="E21" s="63">
        <v>242</v>
      </c>
      <c r="F21" s="63">
        <v>282</v>
      </c>
      <c r="G21" s="63">
        <v>288</v>
      </c>
      <c r="H21" s="16">
        <v>328</v>
      </c>
      <c r="I21" s="16">
        <v>363</v>
      </c>
      <c r="J21" s="16">
        <v>400</v>
      </c>
      <c r="K21" s="16">
        <v>427</v>
      </c>
      <c r="L21" s="16">
        <v>457</v>
      </c>
      <c r="M21" s="16">
        <v>482</v>
      </c>
      <c r="N21" s="16">
        <v>509</v>
      </c>
      <c r="O21" s="16">
        <v>545</v>
      </c>
      <c r="P21" s="16">
        <v>586</v>
      </c>
      <c r="Q21" s="16">
        <v>614</v>
      </c>
      <c r="R21" s="16">
        <v>647</v>
      </c>
      <c r="S21" s="16">
        <v>712</v>
      </c>
      <c r="T21" s="16">
        <v>794</v>
      </c>
      <c r="U21" s="16">
        <v>806</v>
      </c>
      <c r="V21" s="99">
        <v>878</v>
      </c>
    </row>
    <row r="22" spans="1:22" ht="18" customHeight="1">
      <c r="A22" s="107" t="s">
        <v>112</v>
      </c>
      <c r="B22" s="103">
        <f>SUM(B6:B21)</f>
        <v>3737</v>
      </c>
      <c r="C22" s="103">
        <f t="shared" ref="C22:U22" si="0">SUM(C6:C21)</f>
        <v>5873</v>
      </c>
      <c r="D22" s="103">
        <f t="shared" si="0"/>
        <v>7437</v>
      </c>
      <c r="E22" s="103">
        <f t="shared" si="0"/>
        <v>8822</v>
      </c>
      <c r="F22" s="103">
        <f t="shared" si="0"/>
        <v>9857</v>
      </c>
      <c r="G22" s="103">
        <f t="shared" si="0"/>
        <v>10783</v>
      </c>
      <c r="H22" s="103">
        <f t="shared" si="0"/>
        <v>12789</v>
      </c>
      <c r="I22" s="103">
        <f t="shared" si="0"/>
        <v>14281</v>
      </c>
      <c r="J22" s="103">
        <f t="shared" si="0"/>
        <v>14355</v>
      </c>
      <c r="K22" s="103">
        <f t="shared" si="0"/>
        <v>14319</v>
      </c>
      <c r="L22" s="103">
        <f t="shared" si="0"/>
        <v>14286</v>
      </c>
      <c r="M22" s="103">
        <f t="shared" si="0"/>
        <v>13580</v>
      </c>
      <c r="N22" s="103">
        <f t="shared" si="0"/>
        <v>12565</v>
      </c>
      <c r="O22" s="103">
        <f t="shared" si="0"/>
        <v>12289</v>
      </c>
      <c r="P22" s="103">
        <f t="shared" si="0"/>
        <v>11960</v>
      </c>
      <c r="Q22" s="103">
        <f t="shared" si="0"/>
        <v>11937</v>
      </c>
      <c r="R22" s="103">
        <f t="shared" si="0"/>
        <v>12615</v>
      </c>
      <c r="S22" s="103">
        <f t="shared" si="0"/>
        <v>13763</v>
      </c>
      <c r="T22" s="103">
        <f t="shared" si="0"/>
        <v>15442</v>
      </c>
      <c r="U22" s="103">
        <f t="shared" si="0"/>
        <v>15606</v>
      </c>
      <c r="V22" s="124">
        <f>SUM(V6:V21)</f>
        <v>16574</v>
      </c>
    </row>
    <row r="23" spans="1:22" ht="18" customHeight="1">
      <c r="A23" s="97" t="s">
        <v>113</v>
      </c>
      <c r="B23" s="98">
        <f>B24-B22</f>
        <v>1271</v>
      </c>
      <c r="C23" s="98">
        <f t="shared" ref="C23:U23" si="1">C24-C22</f>
        <v>1620</v>
      </c>
      <c r="D23" s="98">
        <f t="shared" si="1"/>
        <v>1891</v>
      </c>
      <c r="E23" s="98">
        <f t="shared" si="1"/>
        <v>2425</v>
      </c>
      <c r="F23" s="98">
        <f t="shared" si="1"/>
        <v>3084</v>
      </c>
      <c r="G23" s="98">
        <f t="shared" si="1"/>
        <v>3405</v>
      </c>
      <c r="H23" s="98">
        <f t="shared" si="1"/>
        <v>4071</v>
      </c>
      <c r="I23" s="98">
        <f t="shared" si="1"/>
        <v>4716</v>
      </c>
      <c r="J23" s="98">
        <f t="shared" si="1"/>
        <v>4726</v>
      </c>
      <c r="K23" s="98">
        <f t="shared" si="1"/>
        <v>4685</v>
      </c>
      <c r="L23" s="98">
        <f t="shared" si="1"/>
        <v>4800</v>
      </c>
      <c r="M23" s="98">
        <f t="shared" si="1"/>
        <v>4504</v>
      </c>
      <c r="N23" s="98">
        <f t="shared" si="1"/>
        <v>4358</v>
      </c>
      <c r="O23" s="98">
        <f t="shared" si="1"/>
        <v>4187</v>
      </c>
      <c r="P23" s="98">
        <f t="shared" si="1"/>
        <v>4132</v>
      </c>
      <c r="Q23" s="98">
        <f t="shared" si="1"/>
        <v>4240</v>
      </c>
      <c r="R23" s="98">
        <f t="shared" si="1"/>
        <v>4493</v>
      </c>
      <c r="S23" s="98">
        <f t="shared" si="1"/>
        <v>4998</v>
      </c>
      <c r="T23" s="98">
        <f t="shared" si="1"/>
        <v>5549</v>
      </c>
      <c r="U23" s="98">
        <f t="shared" si="1"/>
        <v>5534</v>
      </c>
      <c r="V23" s="99">
        <f>V24-V22</f>
        <v>5748</v>
      </c>
    </row>
    <row r="24" spans="1:22" ht="18" customHeight="1">
      <c r="A24" s="93" t="s">
        <v>38</v>
      </c>
      <c r="B24" s="61">
        <v>5008</v>
      </c>
      <c r="C24" s="61">
        <v>7493</v>
      </c>
      <c r="D24" s="61">
        <v>9328</v>
      </c>
      <c r="E24" s="61">
        <v>11247</v>
      </c>
      <c r="F24" s="61">
        <v>12941</v>
      </c>
      <c r="G24" s="61">
        <v>14188</v>
      </c>
      <c r="H24" s="61">
        <v>16860</v>
      </c>
      <c r="I24" s="61">
        <v>18997</v>
      </c>
      <c r="J24" s="61">
        <v>19081</v>
      </c>
      <c r="K24" s="61">
        <v>19004</v>
      </c>
      <c r="L24" s="61">
        <v>19086</v>
      </c>
      <c r="M24" s="61">
        <v>18084</v>
      </c>
      <c r="N24" s="61">
        <v>16923</v>
      </c>
      <c r="O24" s="61">
        <v>16476</v>
      </c>
      <c r="P24" s="61">
        <v>16092</v>
      </c>
      <c r="Q24" s="61">
        <v>16177</v>
      </c>
      <c r="R24" s="61">
        <v>17108</v>
      </c>
      <c r="S24" s="61">
        <v>18761</v>
      </c>
      <c r="T24" s="61">
        <v>20991</v>
      </c>
      <c r="U24" s="61">
        <v>21140</v>
      </c>
      <c r="V24" s="100">
        <v>22322</v>
      </c>
    </row>
    <row r="25" spans="1:22" ht="18" customHeight="1">
      <c r="A25" s="32" t="s">
        <v>52</v>
      </c>
      <c r="B25" s="68"/>
      <c r="C25" s="68"/>
      <c r="D25" s="68"/>
      <c r="E25" s="68"/>
      <c r="F25" s="67"/>
      <c r="G25" s="68"/>
      <c r="H25" s="68"/>
      <c r="I25" s="68"/>
      <c r="J25" s="68"/>
      <c r="K25" s="67"/>
      <c r="L25" s="68"/>
      <c r="M25" s="68"/>
      <c r="N25" s="68"/>
      <c r="O25" s="68"/>
      <c r="P25" s="67"/>
      <c r="Q25" s="68"/>
      <c r="R25" s="68"/>
      <c r="S25" s="68"/>
      <c r="T25" s="68"/>
      <c r="U25" s="68"/>
      <c r="V25" s="99"/>
    </row>
    <row r="26" spans="1:22" s="60" customFormat="1" ht="18" customHeight="1">
      <c r="A26" s="5" t="s">
        <v>117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99"/>
    </row>
    <row r="27" spans="1:22" ht="18" customHeight="1"/>
    <row r="28" spans="1:22" ht="18" customHeight="1"/>
    <row r="29" spans="1:22" ht="18" customHeight="1">
      <c r="A29" s="59" t="s">
        <v>48</v>
      </c>
      <c r="B29" s="91">
        <v>2002</v>
      </c>
      <c r="C29" s="91">
        <v>2003</v>
      </c>
      <c r="D29" s="91">
        <v>2004</v>
      </c>
      <c r="E29" s="91">
        <v>2005</v>
      </c>
      <c r="F29" s="91">
        <v>2006</v>
      </c>
      <c r="G29" s="91">
        <v>2007</v>
      </c>
      <c r="H29" s="91">
        <v>2008</v>
      </c>
      <c r="I29" s="91">
        <v>2009</v>
      </c>
      <c r="J29" s="91">
        <v>2010</v>
      </c>
      <c r="K29" s="91">
        <v>2011</v>
      </c>
      <c r="L29" s="91">
        <v>2012</v>
      </c>
      <c r="M29" s="91">
        <v>2013</v>
      </c>
      <c r="N29" s="91">
        <v>2014</v>
      </c>
      <c r="O29" s="91">
        <v>2015</v>
      </c>
      <c r="P29" s="91">
        <v>2016</v>
      </c>
      <c r="Q29" s="91">
        <v>2017</v>
      </c>
      <c r="R29" s="91">
        <v>2018</v>
      </c>
      <c r="S29" s="91">
        <v>2019</v>
      </c>
      <c r="T29" s="91">
        <v>2020</v>
      </c>
      <c r="U29" s="91">
        <v>2021</v>
      </c>
      <c r="V29" s="125" t="s">
        <v>51</v>
      </c>
    </row>
    <row r="30" spans="1:22" ht="18" customHeight="1">
      <c r="A30" s="73" t="s">
        <v>95</v>
      </c>
      <c r="B30" s="62">
        <v>92</v>
      </c>
      <c r="C30" s="62">
        <v>107</v>
      </c>
      <c r="D30" s="62">
        <v>115</v>
      </c>
      <c r="E30" s="62">
        <v>120</v>
      </c>
      <c r="F30" s="62">
        <v>132</v>
      </c>
      <c r="G30" s="64">
        <v>150</v>
      </c>
      <c r="H30" s="64">
        <v>172</v>
      </c>
      <c r="I30" s="64">
        <v>206</v>
      </c>
      <c r="J30" s="64">
        <v>208</v>
      </c>
      <c r="K30" s="62">
        <v>194</v>
      </c>
      <c r="L30" s="62">
        <v>193</v>
      </c>
      <c r="M30" s="62">
        <v>170</v>
      </c>
      <c r="N30" s="64">
        <v>146</v>
      </c>
      <c r="O30" s="64">
        <v>149</v>
      </c>
      <c r="P30" s="64">
        <v>136</v>
      </c>
      <c r="Q30" s="64">
        <v>136</v>
      </c>
      <c r="R30" s="64">
        <v>145</v>
      </c>
      <c r="S30" s="64">
        <v>141</v>
      </c>
      <c r="T30" s="64">
        <v>150</v>
      </c>
      <c r="U30" s="64">
        <v>157</v>
      </c>
      <c r="V30" s="64">
        <v>168</v>
      </c>
    </row>
    <row r="31" spans="1:22" ht="18" customHeight="1">
      <c r="A31" s="74" t="s">
        <v>96</v>
      </c>
      <c r="B31" s="16">
        <v>40</v>
      </c>
      <c r="C31" s="16">
        <v>107</v>
      </c>
      <c r="D31" s="63">
        <v>160</v>
      </c>
      <c r="E31" s="16">
        <v>200</v>
      </c>
      <c r="F31" s="16">
        <v>229</v>
      </c>
      <c r="G31" s="63">
        <v>266</v>
      </c>
      <c r="H31" s="63">
        <v>322</v>
      </c>
      <c r="I31" s="63">
        <v>332</v>
      </c>
      <c r="J31" s="63">
        <v>354</v>
      </c>
      <c r="K31" s="63">
        <v>344</v>
      </c>
      <c r="L31" s="63">
        <v>340</v>
      </c>
      <c r="M31" s="63">
        <v>321</v>
      </c>
      <c r="N31" s="63">
        <v>274</v>
      </c>
      <c r="O31" s="63">
        <v>253</v>
      </c>
      <c r="P31" s="63">
        <v>236</v>
      </c>
      <c r="Q31" s="63">
        <v>237</v>
      </c>
      <c r="R31" s="63">
        <v>242</v>
      </c>
      <c r="S31" s="63">
        <v>232</v>
      </c>
      <c r="T31" s="63">
        <v>250</v>
      </c>
      <c r="U31" s="63">
        <v>245</v>
      </c>
      <c r="V31" s="16">
        <v>242</v>
      </c>
    </row>
    <row r="32" spans="1:22" ht="18" customHeight="1">
      <c r="A32" s="74" t="s">
        <v>97</v>
      </c>
      <c r="B32" s="63">
        <v>140</v>
      </c>
      <c r="C32" s="16">
        <v>170</v>
      </c>
      <c r="D32" s="16">
        <v>170</v>
      </c>
      <c r="E32" s="16">
        <v>193</v>
      </c>
      <c r="F32" s="16">
        <v>231</v>
      </c>
      <c r="G32" s="16">
        <v>240</v>
      </c>
      <c r="H32" s="16">
        <v>267</v>
      </c>
      <c r="I32" s="16">
        <v>281</v>
      </c>
      <c r="J32" s="16">
        <v>286</v>
      </c>
      <c r="K32" s="16">
        <v>267</v>
      </c>
      <c r="L32" s="16">
        <v>270</v>
      </c>
      <c r="M32" s="16">
        <v>235</v>
      </c>
      <c r="N32" s="16">
        <v>218</v>
      </c>
      <c r="O32" s="16">
        <v>257</v>
      </c>
      <c r="P32" s="16">
        <v>279</v>
      </c>
      <c r="Q32" s="16">
        <v>309</v>
      </c>
      <c r="R32" s="16">
        <v>344</v>
      </c>
      <c r="S32" s="16">
        <v>368</v>
      </c>
      <c r="T32" s="16">
        <v>376</v>
      </c>
      <c r="U32" s="16">
        <v>394</v>
      </c>
      <c r="V32" s="16">
        <v>443</v>
      </c>
    </row>
    <row r="33" spans="1:22" ht="18" customHeight="1">
      <c r="A33" s="74" t="s">
        <v>98</v>
      </c>
      <c r="B33" s="63">
        <v>135</v>
      </c>
      <c r="C33" s="63">
        <v>198</v>
      </c>
      <c r="D33" s="16">
        <v>242</v>
      </c>
      <c r="E33" s="16">
        <v>285</v>
      </c>
      <c r="F33" s="16">
        <v>386</v>
      </c>
      <c r="G33" s="16">
        <v>468</v>
      </c>
      <c r="H33" s="16">
        <v>557</v>
      </c>
      <c r="I33" s="16">
        <v>633</v>
      </c>
      <c r="J33" s="16">
        <v>673</v>
      </c>
      <c r="K33" s="16">
        <v>690</v>
      </c>
      <c r="L33" s="16">
        <v>695</v>
      </c>
      <c r="M33" s="16">
        <v>608</v>
      </c>
      <c r="N33" s="16">
        <v>544</v>
      </c>
      <c r="O33" s="16">
        <v>538</v>
      </c>
      <c r="P33" s="16">
        <v>507</v>
      </c>
      <c r="Q33" s="16">
        <v>521</v>
      </c>
      <c r="R33" s="16">
        <v>576</v>
      </c>
      <c r="S33" s="16">
        <v>642</v>
      </c>
      <c r="T33" s="16">
        <v>784</v>
      </c>
      <c r="U33" s="16">
        <v>843</v>
      </c>
      <c r="V33" s="16">
        <v>923</v>
      </c>
    </row>
    <row r="34" spans="1:22" ht="18" customHeight="1">
      <c r="A34" s="74" t="s">
        <v>99</v>
      </c>
      <c r="B34" s="63">
        <v>64</v>
      </c>
      <c r="C34" s="63">
        <v>95</v>
      </c>
      <c r="D34" s="16">
        <v>106</v>
      </c>
      <c r="E34" s="16">
        <v>127</v>
      </c>
      <c r="F34" s="16">
        <v>143</v>
      </c>
      <c r="G34" s="16">
        <v>166</v>
      </c>
      <c r="H34" s="16">
        <v>187</v>
      </c>
      <c r="I34" s="16">
        <v>207</v>
      </c>
      <c r="J34" s="16">
        <v>201</v>
      </c>
      <c r="K34" s="16">
        <v>195</v>
      </c>
      <c r="L34" s="16">
        <v>217</v>
      </c>
      <c r="M34" s="16">
        <v>209</v>
      </c>
      <c r="N34" s="16">
        <v>188</v>
      </c>
      <c r="O34" s="16">
        <v>200</v>
      </c>
      <c r="P34" s="16">
        <v>187</v>
      </c>
      <c r="Q34" s="16">
        <v>171</v>
      </c>
      <c r="R34" s="16">
        <v>183</v>
      </c>
      <c r="S34" s="16">
        <v>206</v>
      </c>
      <c r="T34" s="16">
        <v>245</v>
      </c>
      <c r="U34" s="16">
        <v>262</v>
      </c>
      <c r="V34" s="16">
        <v>273</v>
      </c>
    </row>
    <row r="35" spans="1:22" ht="18" customHeight="1">
      <c r="A35" s="74" t="s">
        <v>100</v>
      </c>
      <c r="B35" s="63">
        <v>137</v>
      </c>
      <c r="C35" s="63">
        <v>309</v>
      </c>
      <c r="D35" s="63">
        <v>509</v>
      </c>
      <c r="E35" s="63">
        <v>701</v>
      </c>
      <c r="F35" s="16">
        <v>803</v>
      </c>
      <c r="G35" s="16">
        <v>1061</v>
      </c>
      <c r="H35" s="16">
        <v>1552</v>
      </c>
      <c r="I35" s="16">
        <v>1800</v>
      </c>
      <c r="J35" s="16">
        <v>1891</v>
      </c>
      <c r="K35" s="16">
        <v>1932</v>
      </c>
      <c r="L35" s="16">
        <v>1967</v>
      </c>
      <c r="M35" s="16">
        <v>1895</v>
      </c>
      <c r="N35" s="16">
        <v>1735</v>
      </c>
      <c r="O35" s="16">
        <v>1669</v>
      </c>
      <c r="P35" s="16">
        <v>1523</v>
      </c>
      <c r="Q35" s="16">
        <v>1488</v>
      </c>
      <c r="R35" s="16">
        <v>1491</v>
      </c>
      <c r="S35" s="16">
        <v>1489</v>
      </c>
      <c r="T35" s="16">
        <v>1493</v>
      </c>
      <c r="U35" s="16">
        <v>1407</v>
      </c>
      <c r="V35" s="16">
        <v>1353</v>
      </c>
    </row>
    <row r="36" spans="1:22" ht="18" customHeight="1">
      <c r="A36" s="74" t="s">
        <v>101</v>
      </c>
      <c r="B36" s="63">
        <v>187</v>
      </c>
      <c r="C36" s="63">
        <v>245</v>
      </c>
      <c r="D36" s="63">
        <v>296</v>
      </c>
      <c r="E36" s="63">
        <v>352</v>
      </c>
      <c r="F36" s="63">
        <v>369</v>
      </c>
      <c r="G36" s="63">
        <v>378</v>
      </c>
      <c r="H36" s="63">
        <v>434</v>
      </c>
      <c r="I36" s="63">
        <v>458</v>
      </c>
      <c r="J36" s="63">
        <v>437</v>
      </c>
      <c r="K36" s="63">
        <v>421</v>
      </c>
      <c r="L36" s="63">
        <v>420</v>
      </c>
      <c r="M36" s="63">
        <v>415</v>
      </c>
      <c r="N36" s="63">
        <v>416</v>
      </c>
      <c r="O36" s="63">
        <v>418</v>
      </c>
      <c r="P36" s="63">
        <v>451</v>
      </c>
      <c r="Q36" s="63">
        <v>464</v>
      </c>
      <c r="R36" s="16">
        <v>447</v>
      </c>
      <c r="S36" s="16">
        <v>439</v>
      </c>
      <c r="T36" s="16">
        <v>439</v>
      </c>
      <c r="U36" s="16">
        <v>421</v>
      </c>
      <c r="V36" s="16">
        <v>435</v>
      </c>
    </row>
    <row r="37" spans="1:22" ht="18" customHeight="1">
      <c r="A37" s="74" t="s">
        <v>102</v>
      </c>
      <c r="B37" s="63">
        <v>305</v>
      </c>
      <c r="C37" s="63">
        <v>371</v>
      </c>
      <c r="D37" s="63">
        <v>394</v>
      </c>
      <c r="E37" s="63">
        <v>439</v>
      </c>
      <c r="F37" s="63">
        <v>476</v>
      </c>
      <c r="G37" s="63">
        <v>422</v>
      </c>
      <c r="H37" s="63">
        <v>433</v>
      </c>
      <c r="I37" s="63">
        <v>476</v>
      </c>
      <c r="J37" s="63">
        <v>482</v>
      </c>
      <c r="K37" s="63">
        <v>470</v>
      </c>
      <c r="L37" s="63">
        <v>500</v>
      </c>
      <c r="M37" s="63">
        <v>472</v>
      </c>
      <c r="N37" s="63">
        <v>417</v>
      </c>
      <c r="O37" s="63">
        <v>412</v>
      </c>
      <c r="P37" s="63">
        <v>399</v>
      </c>
      <c r="Q37" s="63">
        <v>396</v>
      </c>
      <c r="R37" s="63">
        <v>394</v>
      </c>
      <c r="S37" s="16">
        <v>426</v>
      </c>
      <c r="T37" s="16">
        <v>443</v>
      </c>
      <c r="U37" s="16">
        <v>453</v>
      </c>
      <c r="V37" s="16">
        <v>458</v>
      </c>
    </row>
    <row r="38" spans="1:22" ht="18" customHeight="1">
      <c r="A38" s="74" t="s">
        <v>103</v>
      </c>
      <c r="B38" s="16">
        <v>295</v>
      </c>
      <c r="C38" s="16">
        <v>382</v>
      </c>
      <c r="D38" s="16">
        <v>439</v>
      </c>
      <c r="E38" s="16">
        <v>528</v>
      </c>
      <c r="F38" s="16">
        <v>577</v>
      </c>
      <c r="G38" s="16">
        <v>529</v>
      </c>
      <c r="H38" s="16">
        <v>577</v>
      </c>
      <c r="I38" s="16">
        <v>658</v>
      </c>
      <c r="J38" s="16">
        <v>645</v>
      </c>
      <c r="K38" s="16">
        <v>679</v>
      </c>
      <c r="L38" s="16">
        <v>689</v>
      </c>
      <c r="M38" s="16">
        <v>648</v>
      </c>
      <c r="N38" s="16">
        <v>623</v>
      </c>
      <c r="O38" s="16">
        <v>606</v>
      </c>
      <c r="P38" s="16">
        <v>607</v>
      </c>
      <c r="Q38" s="16">
        <v>587</v>
      </c>
      <c r="R38" s="16">
        <v>592</v>
      </c>
      <c r="S38" s="16">
        <v>645</v>
      </c>
      <c r="T38" s="16">
        <v>695</v>
      </c>
      <c r="U38" s="16">
        <v>703</v>
      </c>
      <c r="V38" s="16">
        <v>714</v>
      </c>
    </row>
    <row r="39" spans="1:22" ht="18" customHeight="1">
      <c r="A39" s="74" t="s">
        <v>105</v>
      </c>
      <c r="B39" s="63" t="s">
        <v>106</v>
      </c>
      <c r="C39" s="16" t="s">
        <v>106</v>
      </c>
      <c r="D39" s="16" t="s">
        <v>106</v>
      </c>
      <c r="E39" s="16" t="s">
        <v>106</v>
      </c>
      <c r="F39" s="16" t="s">
        <v>106</v>
      </c>
      <c r="G39" s="16">
        <v>58</v>
      </c>
      <c r="H39" s="16">
        <v>72</v>
      </c>
      <c r="I39" s="16">
        <v>79</v>
      </c>
      <c r="J39" s="16">
        <v>71</v>
      </c>
      <c r="K39" s="16">
        <v>78</v>
      </c>
      <c r="L39" s="16">
        <v>87</v>
      </c>
      <c r="M39" s="16">
        <v>84</v>
      </c>
      <c r="N39" s="16">
        <v>104</v>
      </c>
      <c r="O39" s="16">
        <v>120</v>
      </c>
      <c r="P39" s="16">
        <v>152</v>
      </c>
      <c r="Q39" s="16">
        <v>171</v>
      </c>
      <c r="R39" s="16">
        <v>225</v>
      </c>
      <c r="S39" s="16">
        <v>272</v>
      </c>
      <c r="T39" s="16">
        <v>393</v>
      </c>
      <c r="U39" s="16">
        <v>443</v>
      </c>
      <c r="V39" s="16">
        <v>477</v>
      </c>
    </row>
    <row r="40" spans="1:22" ht="18" customHeight="1">
      <c r="A40" s="74" t="s">
        <v>107</v>
      </c>
      <c r="B40" s="63">
        <v>105</v>
      </c>
      <c r="C40" s="16">
        <v>213</v>
      </c>
      <c r="D40" s="16">
        <v>263</v>
      </c>
      <c r="E40" s="16">
        <v>307</v>
      </c>
      <c r="F40" s="16">
        <v>335</v>
      </c>
      <c r="G40" s="16">
        <v>312</v>
      </c>
      <c r="H40" s="16">
        <v>298</v>
      </c>
      <c r="I40" s="16">
        <v>326</v>
      </c>
      <c r="J40" s="16">
        <v>301</v>
      </c>
      <c r="K40" s="16">
        <v>269</v>
      </c>
      <c r="L40" s="16">
        <v>215</v>
      </c>
      <c r="M40" s="16">
        <v>209</v>
      </c>
      <c r="N40" s="16">
        <v>188</v>
      </c>
      <c r="O40" s="16">
        <v>179</v>
      </c>
      <c r="P40" s="63">
        <v>164</v>
      </c>
      <c r="Q40" s="63">
        <v>146</v>
      </c>
      <c r="R40" s="63">
        <v>157</v>
      </c>
      <c r="S40" s="16">
        <v>187</v>
      </c>
      <c r="T40" s="16">
        <v>217</v>
      </c>
      <c r="U40" s="16">
        <v>240</v>
      </c>
      <c r="V40" s="16">
        <v>280</v>
      </c>
    </row>
    <row r="41" spans="1:22" ht="18" customHeight="1">
      <c r="A41" s="74" t="s">
        <v>116</v>
      </c>
      <c r="B41" s="63">
        <v>21</v>
      </c>
      <c r="C41" s="63">
        <v>26</v>
      </c>
      <c r="D41" s="63">
        <v>56</v>
      </c>
      <c r="E41" s="63">
        <v>95</v>
      </c>
      <c r="F41" s="63">
        <v>117</v>
      </c>
      <c r="G41" s="63">
        <v>147</v>
      </c>
      <c r="H41" s="63">
        <v>190</v>
      </c>
      <c r="I41" s="63">
        <v>204</v>
      </c>
      <c r="J41" s="63">
        <v>165</v>
      </c>
      <c r="K41" s="63">
        <v>145</v>
      </c>
      <c r="L41" s="63">
        <v>127</v>
      </c>
      <c r="M41" s="63">
        <v>126</v>
      </c>
      <c r="N41" s="63">
        <v>128</v>
      </c>
      <c r="O41" s="63">
        <v>116</v>
      </c>
      <c r="P41" s="63">
        <v>105</v>
      </c>
      <c r="Q41" s="63">
        <v>89</v>
      </c>
      <c r="R41" s="63">
        <v>91</v>
      </c>
      <c r="S41" s="63">
        <v>103</v>
      </c>
      <c r="T41" s="63">
        <v>102</v>
      </c>
      <c r="U41" s="63">
        <v>99</v>
      </c>
      <c r="V41" s="16">
        <v>105</v>
      </c>
    </row>
    <row r="42" spans="1:22" ht="18" customHeight="1">
      <c r="A42" s="74" t="s">
        <v>108</v>
      </c>
      <c r="B42" s="16">
        <v>217</v>
      </c>
      <c r="C42" s="16">
        <v>315</v>
      </c>
      <c r="D42" s="16">
        <v>348</v>
      </c>
      <c r="E42" s="16">
        <v>387</v>
      </c>
      <c r="F42" s="16">
        <v>408</v>
      </c>
      <c r="G42" s="16">
        <v>411</v>
      </c>
      <c r="H42" s="16">
        <v>458</v>
      </c>
      <c r="I42" s="16">
        <v>527</v>
      </c>
      <c r="J42" s="16">
        <v>494</v>
      </c>
      <c r="K42" s="16">
        <v>466</v>
      </c>
      <c r="L42" s="16">
        <v>435</v>
      </c>
      <c r="M42" s="16">
        <v>401</v>
      </c>
      <c r="N42" s="16">
        <v>331</v>
      </c>
      <c r="O42" s="16">
        <v>274</v>
      </c>
      <c r="P42" s="16">
        <v>237</v>
      </c>
      <c r="Q42" s="16">
        <v>223</v>
      </c>
      <c r="R42" s="16">
        <v>259</v>
      </c>
      <c r="S42" s="16">
        <v>339</v>
      </c>
      <c r="T42" s="16">
        <v>505</v>
      </c>
      <c r="U42" s="16">
        <v>538</v>
      </c>
      <c r="V42" s="16">
        <v>651</v>
      </c>
    </row>
    <row r="43" spans="1:22" ht="18" customHeight="1">
      <c r="A43" s="74" t="s">
        <v>109</v>
      </c>
      <c r="B43" s="16">
        <v>329</v>
      </c>
      <c r="C43" s="16">
        <v>611</v>
      </c>
      <c r="D43" s="16">
        <v>849</v>
      </c>
      <c r="E43" s="16">
        <v>901</v>
      </c>
      <c r="F43" s="16">
        <v>924</v>
      </c>
      <c r="G43" s="16">
        <v>872</v>
      </c>
      <c r="H43" s="16">
        <v>933</v>
      </c>
      <c r="I43" s="16">
        <v>978</v>
      </c>
      <c r="J43" s="16">
        <v>880</v>
      </c>
      <c r="K43" s="16">
        <v>857</v>
      </c>
      <c r="L43" s="16">
        <v>772</v>
      </c>
      <c r="M43" s="16">
        <v>700</v>
      </c>
      <c r="N43" s="16">
        <v>634</v>
      </c>
      <c r="O43" s="16">
        <v>540</v>
      </c>
      <c r="P43" s="63">
        <v>467</v>
      </c>
      <c r="Q43" s="63">
        <v>417</v>
      </c>
      <c r="R43" s="63">
        <v>399</v>
      </c>
      <c r="S43" s="63">
        <v>398</v>
      </c>
      <c r="T43" s="63">
        <v>414</v>
      </c>
      <c r="U43" s="63">
        <v>369</v>
      </c>
      <c r="V43" s="63">
        <v>373</v>
      </c>
    </row>
    <row r="44" spans="1:22" ht="18" customHeight="1">
      <c r="A44" s="74" t="s">
        <v>110</v>
      </c>
      <c r="B44" s="63">
        <v>20</v>
      </c>
      <c r="C44" s="63">
        <v>26</v>
      </c>
      <c r="D44" s="63">
        <v>40</v>
      </c>
      <c r="E44" s="63">
        <v>53</v>
      </c>
      <c r="F44" s="63">
        <v>56</v>
      </c>
      <c r="G44" s="63">
        <v>61</v>
      </c>
      <c r="H44" s="63">
        <v>70</v>
      </c>
      <c r="I44" s="63">
        <v>83</v>
      </c>
      <c r="J44" s="63">
        <v>89</v>
      </c>
      <c r="K44" s="63">
        <v>88</v>
      </c>
      <c r="L44" s="63">
        <v>83</v>
      </c>
      <c r="M44" s="63">
        <v>80</v>
      </c>
      <c r="N44" s="63">
        <v>60</v>
      </c>
      <c r="O44" s="63">
        <v>62</v>
      </c>
      <c r="P44" s="63">
        <v>88</v>
      </c>
      <c r="Q44" s="63">
        <v>101</v>
      </c>
      <c r="R44" s="63">
        <v>158</v>
      </c>
      <c r="S44" s="63">
        <v>253</v>
      </c>
      <c r="T44" s="16">
        <v>400</v>
      </c>
      <c r="U44" s="16">
        <v>421</v>
      </c>
      <c r="V44" s="16">
        <v>471</v>
      </c>
    </row>
    <row r="45" spans="1:22" ht="18" customHeight="1">
      <c r="A45" s="74" t="s">
        <v>111</v>
      </c>
      <c r="B45" s="63">
        <v>95</v>
      </c>
      <c r="C45" s="63">
        <v>116</v>
      </c>
      <c r="D45" s="63">
        <v>115</v>
      </c>
      <c r="E45" s="63">
        <v>142</v>
      </c>
      <c r="F45" s="63">
        <v>174</v>
      </c>
      <c r="G45" s="63">
        <v>169</v>
      </c>
      <c r="H45" s="63">
        <v>185</v>
      </c>
      <c r="I45" s="63">
        <v>213</v>
      </c>
      <c r="J45" s="63">
        <v>216</v>
      </c>
      <c r="K45" s="63">
        <v>231</v>
      </c>
      <c r="L45" s="63">
        <v>243</v>
      </c>
      <c r="M45" s="63">
        <v>251</v>
      </c>
      <c r="N45" s="63">
        <v>252</v>
      </c>
      <c r="O45" s="63">
        <v>264</v>
      </c>
      <c r="P45" s="16">
        <v>288</v>
      </c>
      <c r="Q45" s="16">
        <v>303</v>
      </c>
      <c r="R45" s="16">
        <v>315</v>
      </c>
      <c r="S45" s="16">
        <v>354</v>
      </c>
      <c r="T45" s="16">
        <v>401</v>
      </c>
      <c r="U45" s="16">
        <v>401</v>
      </c>
      <c r="V45" s="16">
        <v>433</v>
      </c>
    </row>
    <row r="46" spans="1:22" ht="18" customHeight="1">
      <c r="A46" s="108" t="s">
        <v>112</v>
      </c>
      <c r="B46" s="106">
        <f>SUM(B30:B45)</f>
        <v>2182</v>
      </c>
      <c r="C46" s="106">
        <f t="shared" ref="C46:U46" si="2">SUM(C30:C45)</f>
        <v>3291</v>
      </c>
      <c r="D46" s="106">
        <f t="shared" si="2"/>
        <v>4102</v>
      </c>
      <c r="E46" s="106">
        <f t="shared" si="2"/>
        <v>4830</v>
      </c>
      <c r="F46" s="106">
        <f t="shared" si="2"/>
        <v>5360</v>
      </c>
      <c r="G46" s="106">
        <f t="shared" si="2"/>
        <v>5710</v>
      </c>
      <c r="H46" s="106">
        <f t="shared" si="2"/>
        <v>6707</v>
      </c>
      <c r="I46" s="106">
        <f t="shared" si="2"/>
        <v>7461</v>
      </c>
      <c r="J46" s="106">
        <f t="shared" si="2"/>
        <v>7393</v>
      </c>
      <c r="K46" s="106">
        <f t="shared" si="2"/>
        <v>7326</v>
      </c>
      <c r="L46" s="106">
        <f t="shared" si="2"/>
        <v>7253</v>
      </c>
      <c r="M46" s="106">
        <f t="shared" si="2"/>
        <v>6824</v>
      </c>
      <c r="N46" s="106">
        <f t="shared" si="2"/>
        <v>6258</v>
      </c>
      <c r="O46" s="106">
        <f t="shared" si="2"/>
        <v>6057</v>
      </c>
      <c r="P46" s="106">
        <f t="shared" si="2"/>
        <v>5826</v>
      </c>
      <c r="Q46" s="106">
        <f t="shared" si="2"/>
        <v>5759</v>
      </c>
      <c r="R46" s="106">
        <f t="shared" si="2"/>
        <v>6018</v>
      </c>
      <c r="S46" s="106">
        <f t="shared" si="2"/>
        <v>6494</v>
      </c>
      <c r="T46" s="106">
        <f t="shared" si="2"/>
        <v>7307</v>
      </c>
      <c r="U46" s="106">
        <f t="shared" si="2"/>
        <v>7396</v>
      </c>
      <c r="V46" s="106">
        <f>SUM(V30:V45)</f>
        <v>7799</v>
      </c>
    </row>
    <row r="47" spans="1:22" ht="18" customHeight="1">
      <c r="A47" s="105" t="s">
        <v>113</v>
      </c>
      <c r="B47" s="16">
        <f>B48-B46</f>
        <v>628</v>
      </c>
      <c r="C47" s="16">
        <f t="shared" ref="C47:U47" si="3">C48-C46</f>
        <v>794</v>
      </c>
      <c r="D47" s="16">
        <f t="shared" si="3"/>
        <v>924</v>
      </c>
      <c r="E47" s="16">
        <f t="shared" si="3"/>
        <v>1186</v>
      </c>
      <c r="F47" s="16">
        <f t="shared" si="3"/>
        <v>1567</v>
      </c>
      <c r="G47" s="16">
        <f t="shared" si="3"/>
        <v>1760</v>
      </c>
      <c r="H47" s="16">
        <f t="shared" si="3"/>
        <v>2080</v>
      </c>
      <c r="I47" s="16">
        <f t="shared" si="3"/>
        <v>2372</v>
      </c>
      <c r="J47" s="16">
        <f t="shared" si="3"/>
        <v>2336</v>
      </c>
      <c r="K47" s="16">
        <f t="shared" si="3"/>
        <v>2282</v>
      </c>
      <c r="L47" s="16">
        <f t="shared" si="3"/>
        <v>2310</v>
      </c>
      <c r="M47" s="16">
        <f t="shared" si="3"/>
        <v>2167</v>
      </c>
      <c r="N47" s="16">
        <f t="shared" si="3"/>
        <v>2065</v>
      </c>
      <c r="O47" s="16">
        <f t="shared" si="3"/>
        <v>1972</v>
      </c>
      <c r="P47" s="16">
        <f t="shared" si="3"/>
        <v>1947</v>
      </c>
      <c r="Q47" s="16">
        <f t="shared" si="3"/>
        <v>1945</v>
      </c>
      <c r="R47" s="16">
        <f t="shared" si="3"/>
        <v>2061</v>
      </c>
      <c r="S47" s="16">
        <f t="shared" si="3"/>
        <v>2327</v>
      </c>
      <c r="T47" s="16">
        <f t="shared" si="3"/>
        <v>2636</v>
      </c>
      <c r="U47" s="16">
        <f t="shared" si="3"/>
        <v>2623</v>
      </c>
      <c r="V47" s="16">
        <f>V48-V46</f>
        <v>2696</v>
      </c>
    </row>
    <row r="48" spans="1:22" ht="18" customHeight="1">
      <c r="A48" s="94" t="s">
        <v>38</v>
      </c>
      <c r="B48" s="61">
        <v>2810</v>
      </c>
      <c r="C48" s="61">
        <v>4085</v>
      </c>
      <c r="D48" s="61">
        <v>5026</v>
      </c>
      <c r="E48" s="61">
        <v>6016</v>
      </c>
      <c r="F48" s="61">
        <v>6927</v>
      </c>
      <c r="G48" s="61">
        <v>7470</v>
      </c>
      <c r="H48" s="61">
        <v>8787</v>
      </c>
      <c r="I48" s="61">
        <v>9833</v>
      </c>
      <c r="J48" s="61">
        <v>9729</v>
      </c>
      <c r="K48" s="61">
        <v>9608</v>
      </c>
      <c r="L48" s="61">
        <v>9563</v>
      </c>
      <c r="M48" s="61">
        <v>8991</v>
      </c>
      <c r="N48" s="61">
        <v>8323</v>
      </c>
      <c r="O48" s="61">
        <v>8029</v>
      </c>
      <c r="P48" s="61">
        <v>7773</v>
      </c>
      <c r="Q48" s="61">
        <v>7704</v>
      </c>
      <c r="R48" s="61">
        <v>8079</v>
      </c>
      <c r="S48" s="61">
        <v>8821</v>
      </c>
      <c r="T48" s="61">
        <v>9943</v>
      </c>
      <c r="U48" s="61">
        <v>10019</v>
      </c>
      <c r="V48" s="126">
        <v>10495</v>
      </c>
    </row>
    <row r="49" spans="1:22" ht="18" customHeight="1">
      <c r="A49" s="57" t="s">
        <v>52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</row>
    <row r="50" spans="1:22" ht="18" customHeight="1">
      <c r="A50" s="72" t="s">
        <v>117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</row>
    <row r="51" spans="1:22" ht="18" customHeight="1">
      <c r="A51" s="14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</row>
    <row r="53" spans="1:22" ht="18" customHeight="1">
      <c r="A53" s="59" t="s">
        <v>49</v>
      </c>
      <c r="B53" s="91">
        <v>2002</v>
      </c>
      <c r="C53" s="91">
        <v>2003</v>
      </c>
      <c r="D53" s="91">
        <v>2004</v>
      </c>
      <c r="E53" s="91">
        <v>2005</v>
      </c>
      <c r="F53" s="91">
        <v>2006</v>
      </c>
      <c r="G53" s="91">
        <v>2007</v>
      </c>
      <c r="H53" s="91">
        <v>2008</v>
      </c>
      <c r="I53" s="91">
        <v>2009</v>
      </c>
      <c r="J53" s="91">
        <v>2010</v>
      </c>
      <c r="K53" s="91">
        <v>2011</v>
      </c>
      <c r="L53" s="91">
        <v>2012</v>
      </c>
      <c r="M53" s="91">
        <v>2013</v>
      </c>
      <c r="N53" s="91">
        <v>2014</v>
      </c>
      <c r="O53" s="91">
        <v>2015</v>
      </c>
      <c r="P53" s="91">
        <v>2016</v>
      </c>
      <c r="Q53" s="91">
        <v>2017</v>
      </c>
      <c r="R53" s="91">
        <v>2018</v>
      </c>
      <c r="S53" s="91">
        <v>2019</v>
      </c>
      <c r="T53" s="91">
        <v>2020</v>
      </c>
      <c r="U53" s="91">
        <v>2021</v>
      </c>
      <c r="V53" s="125" t="s">
        <v>51</v>
      </c>
    </row>
    <row r="54" spans="1:22" ht="18" customHeight="1">
      <c r="A54" s="73" t="s">
        <v>95</v>
      </c>
      <c r="B54" s="16">
        <v>84</v>
      </c>
      <c r="C54" s="16">
        <v>108</v>
      </c>
      <c r="D54" s="16">
        <v>111</v>
      </c>
      <c r="E54" s="16">
        <v>123</v>
      </c>
      <c r="F54" s="16">
        <v>135</v>
      </c>
      <c r="G54" s="16">
        <v>145</v>
      </c>
      <c r="H54" s="16">
        <v>168</v>
      </c>
      <c r="I54" s="16">
        <v>181</v>
      </c>
      <c r="J54" s="16">
        <v>186</v>
      </c>
      <c r="K54" s="16">
        <v>186</v>
      </c>
      <c r="L54" s="16">
        <v>193</v>
      </c>
      <c r="M54" s="16">
        <v>163</v>
      </c>
      <c r="N54" s="16">
        <v>139</v>
      </c>
      <c r="O54" s="16">
        <v>142</v>
      </c>
      <c r="P54" s="16">
        <v>137</v>
      </c>
      <c r="Q54" s="16">
        <v>131</v>
      </c>
      <c r="R54" s="16">
        <v>145</v>
      </c>
      <c r="S54" s="16">
        <v>159</v>
      </c>
      <c r="T54" s="16">
        <v>168</v>
      </c>
      <c r="U54" s="16">
        <v>163</v>
      </c>
      <c r="V54" s="16">
        <v>175</v>
      </c>
    </row>
    <row r="55" spans="1:22" ht="18" customHeight="1">
      <c r="A55" s="74" t="s">
        <v>96</v>
      </c>
      <c r="B55" s="16">
        <v>19</v>
      </c>
      <c r="C55" s="16">
        <v>61</v>
      </c>
      <c r="D55" s="16">
        <v>88</v>
      </c>
      <c r="E55" s="16">
        <v>136</v>
      </c>
      <c r="F55" s="16">
        <v>167</v>
      </c>
      <c r="G55" s="16">
        <v>216</v>
      </c>
      <c r="H55" s="16">
        <v>284</v>
      </c>
      <c r="I55" s="16">
        <v>311</v>
      </c>
      <c r="J55" s="16">
        <v>320</v>
      </c>
      <c r="K55" s="16">
        <v>313</v>
      </c>
      <c r="L55" s="16">
        <v>326</v>
      </c>
      <c r="M55" s="16">
        <v>333</v>
      </c>
      <c r="N55" s="16">
        <v>268</v>
      </c>
      <c r="O55" s="16">
        <v>265</v>
      </c>
      <c r="P55" s="16">
        <v>255</v>
      </c>
      <c r="Q55" s="16">
        <v>260</v>
      </c>
      <c r="R55" s="16">
        <v>261</v>
      </c>
      <c r="S55" s="16">
        <v>252</v>
      </c>
      <c r="T55" s="16">
        <v>247</v>
      </c>
      <c r="U55" s="16">
        <v>246</v>
      </c>
      <c r="V55" s="16">
        <v>249</v>
      </c>
    </row>
    <row r="56" spans="1:22" ht="18" customHeight="1">
      <c r="A56" s="74" t="s">
        <v>97</v>
      </c>
      <c r="B56" s="16">
        <v>146</v>
      </c>
      <c r="C56" s="16">
        <v>182</v>
      </c>
      <c r="D56" s="16">
        <v>166</v>
      </c>
      <c r="E56" s="16">
        <v>191</v>
      </c>
      <c r="F56" s="16">
        <v>227</v>
      </c>
      <c r="G56" s="16">
        <v>258</v>
      </c>
      <c r="H56" s="16">
        <v>269</v>
      </c>
      <c r="I56" s="16">
        <v>277</v>
      </c>
      <c r="J56" s="16">
        <v>286</v>
      </c>
      <c r="K56" s="16">
        <v>290</v>
      </c>
      <c r="L56" s="16">
        <v>293</v>
      </c>
      <c r="M56" s="16">
        <v>276</v>
      </c>
      <c r="N56" s="16">
        <v>292</v>
      </c>
      <c r="O56" s="16">
        <v>353</v>
      </c>
      <c r="P56" s="16">
        <v>411</v>
      </c>
      <c r="Q56" s="16">
        <v>472</v>
      </c>
      <c r="R56" s="16">
        <v>535</v>
      </c>
      <c r="S56" s="16">
        <v>625</v>
      </c>
      <c r="T56" s="16">
        <v>662</v>
      </c>
      <c r="U56" s="16">
        <v>699</v>
      </c>
      <c r="V56" s="16">
        <v>823</v>
      </c>
    </row>
    <row r="57" spans="1:22" ht="18" customHeight="1">
      <c r="A57" s="74" t="s">
        <v>98</v>
      </c>
      <c r="B57" s="16">
        <v>87</v>
      </c>
      <c r="C57" s="16">
        <v>128</v>
      </c>
      <c r="D57" s="16">
        <v>144</v>
      </c>
      <c r="E57" s="16">
        <v>176</v>
      </c>
      <c r="F57" s="16">
        <v>226</v>
      </c>
      <c r="G57" s="16">
        <v>281</v>
      </c>
      <c r="H57" s="16">
        <v>332</v>
      </c>
      <c r="I57" s="16">
        <v>387</v>
      </c>
      <c r="J57" s="16">
        <v>402</v>
      </c>
      <c r="K57" s="16">
        <v>420</v>
      </c>
      <c r="L57" s="16">
        <v>432</v>
      </c>
      <c r="M57" s="16">
        <v>376</v>
      </c>
      <c r="N57" s="16">
        <v>335</v>
      </c>
      <c r="O57" s="16">
        <v>334</v>
      </c>
      <c r="P57" s="16">
        <v>345</v>
      </c>
      <c r="Q57" s="16">
        <v>357</v>
      </c>
      <c r="R57" s="16">
        <v>411</v>
      </c>
      <c r="S57" s="16">
        <v>491</v>
      </c>
      <c r="T57" s="16">
        <v>571</v>
      </c>
      <c r="U57" s="16">
        <v>620</v>
      </c>
      <c r="V57" s="16">
        <v>724</v>
      </c>
    </row>
    <row r="58" spans="1:22" ht="18" customHeight="1">
      <c r="A58" s="74" t="s">
        <v>99</v>
      </c>
      <c r="B58" s="16">
        <v>79</v>
      </c>
      <c r="C58" s="16">
        <v>92</v>
      </c>
      <c r="D58" s="16">
        <v>102</v>
      </c>
      <c r="E58" s="16">
        <v>117</v>
      </c>
      <c r="F58" s="16">
        <v>141</v>
      </c>
      <c r="G58" s="16">
        <v>148</v>
      </c>
      <c r="H58" s="16">
        <v>172</v>
      </c>
      <c r="I58" s="16">
        <v>198</v>
      </c>
      <c r="J58" s="16">
        <v>210</v>
      </c>
      <c r="K58" s="16">
        <v>206</v>
      </c>
      <c r="L58" s="16">
        <v>223</v>
      </c>
      <c r="M58" s="16">
        <v>204</v>
      </c>
      <c r="N58" s="16">
        <v>201</v>
      </c>
      <c r="O58" s="16">
        <v>213</v>
      </c>
      <c r="P58" s="16">
        <v>201</v>
      </c>
      <c r="Q58" s="16">
        <v>183</v>
      </c>
      <c r="R58" s="16">
        <v>189</v>
      </c>
      <c r="S58" s="16">
        <v>200</v>
      </c>
      <c r="T58" s="16">
        <v>220</v>
      </c>
      <c r="U58" s="16">
        <v>228</v>
      </c>
      <c r="V58" s="16">
        <v>229</v>
      </c>
    </row>
    <row r="59" spans="1:22" ht="18" customHeight="1">
      <c r="A59" s="74" t="s">
        <v>100</v>
      </c>
      <c r="B59" s="16">
        <v>74</v>
      </c>
      <c r="C59" s="16">
        <v>213</v>
      </c>
      <c r="D59" s="16">
        <v>401</v>
      </c>
      <c r="E59" s="16">
        <v>597</v>
      </c>
      <c r="F59" s="16">
        <v>743</v>
      </c>
      <c r="G59" s="16">
        <v>1028</v>
      </c>
      <c r="H59" s="16">
        <v>1413</v>
      </c>
      <c r="I59" s="16">
        <v>1684</v>
      </c>
      <c r="J59" s="16">
        <v>1803</v>
      </c>
      <c r="K59" s="16">
        <v>1849</v>
      </c>
      <c r="L59" s="16">
        <v>1940</v>
      </c>
      <c r="M59" s="16">
        <v>1925</v>
      </c>
      <c r="N59" s="16">
        <v>1823</v>
      </c>
      <c r="O59" s="16">
        <v>1810</v>
      </c>
      <c r="P59" s="16">
        <v>1672</v>
      </c>
      <c r="Q59" s="16">
        <v>1607</v>
      </c>
      <c r="R59" s="16">
        <v>1634</v>
      </c>
      <c r="S59" s="16">
        <v>1612</v>
      </c>
      <c r="T59" s="16">
        <v>1649</v>
      </c>
      <c r="U59" s="16">
        <v>1556</v>
      </c>
      <c r="V59" s="16">
        <v>1525</v>
      </c>
    </row>
    <row r="60" spans="1:22" ht="18" customHeight="1">
      <c r="A60" s="74" t="s">
        <v>101</v>
      </c>
      <c r="B60" s="16">
        <v>133</v>
      </c>
      <c r="C60" s="16">
        <v>187</v>
      </c>
      <c r="D60" s="16">
        <v>255</v>
      </c>
      <c r="E60" s="16">
        <v>310</v>
      </c>
      <c r="F60" s="16">
        <v>333</v>
      </c>
      <c r="G60" s="16">
        <v>343</v>
      </c>
      <c r="H60" s="16">
        <v>420</v>
      </c>
      <c r="I60" s="16">
        <v>444</v>
      </c>
      <c r="J60" s="16">
        <v>446</v>
      </c>
      <c r="K60" s="16">
        <v>450</v>
      </c>
      <c r="L60" s="16">
        <v>464</v>
      </c>
      <c r="M60" s="16">
        <v>465</v>
      </c>
      <c r="N60" s="16">
        <v>480</v>
      </c>
      <c r="O60" s="16">
        <v>496</v>
      </c>
      <c r="P60" s="16">
        <v>540</v>
      </c>
      <c r="Q60" s="16">
        <v>541</v>
      </c>
      <c r="R60" s="16">
        <v>552</v>
      </c>
      <c r="S60" s="16">
        <v>563</v>
      </c>
      <c r="T60" s="16">
        <v>569</v>
      </c>
      <c r="U60" s="16">
        <v>551</v>
      </c>
      <c r="V60" s="16">
        <v>580</v>
      </c>
    </row>
    <row r="61" spans="1:22" ht="18" customHeight="1">
      <c r="A61" s="74" t="s">
        <v>102</v>
      </c>
      <c r="B61" s="16">
        <v>44</v>
      </c>
      <c r="C61" s="16">
        <v>58</v>
      </c>
      <c r="D61" s="16">
        <v>72</v>
      </c>
      <c r="E61" s="16">
        <v>85</v>
      </c>
      <c r="F61" s="16">
        <v>101</v>
      </c>
      <c r="G61" s="16">
        <v>128</v>
      </c>
      <c r="H61" s="16">
        <v>142</v>
      </c>
      <c r="I61" s="16">
        <v>173</v>
      </c>
      <c r="J61" s="16">
        <v>212</v>
      </c>
      <c r="K61" s="16">
        <v>240</v>
      </c>
      <c r="L61" s="16">
        <v>262</v>
      </c>
      <c r="M61" s="16">
        <v>250</v>
      </c>
      <c r="N61" s="16">
        <v>252</v>
      </c>
      <c r="O61" s="16">
        <v>263</v>
      </c>
      <c r="P61" s="16">
        <v>272</v>
      </c>
      <c r="Q61" s="16">
        <v>286</v>
      </c>
      <c r="R61" s="16">
        <v>273</v>
      </c>
      <c r="S61" s="16">
        <v>278</v>
      </c>
      <c r="T61" s="16">
        <v>286</v>
      </c>
      <c r="U61" s="16">
        <v>265</v>
      </c>
      <c r="V61" s="16">
        <v>270</v>
      </c>
    </row>
    <row r="62" spans="1:22" ht="18" customHeight="1">
      <c r="A62" s="74" t="s">
        <v>103</v>
      </c>
      <c r="B62" s="16">
        <v>110</v>
      </c>
      <c r="C62" s="16">
        <v>166</v>
      </c>
      <c r="D62" s="16">
        <v>190</v>
      </c>
      <c r="E62" s="16">
        <v>216</v>
      </c>
      <c r="F62" s="16">
        <v>267</v>
      </c>
      <c r="G62" s="16">
        <v>285</v>
      </c>
      <c r="H62" s="16">
        <v>315</v>
      </c>
      <c r="I62" s="16">
        <v>400</v>
      </c>
      <c r="J62" s="16">
        <v>457</v>
      </c>
      <c r="K62" s="16">
        <v>470</v>
      </c>
      <c r="L62" s="16">
        <v>519</v>
      </c>
      <c r="M62" s="16">
        <v>527</v>
      </c>
      <c r="N62" s="16">
        <v>512</v>
      </c>
      <c r="O62" s="16">
        <v>504</v>
      </c>
      <c r="P62" s="16">
        <v>513</v>
      </c>
      <c r="Q62" s="16">
        <v>497</v>
      </c>
      <c r="R62" s="16">
        <v>529</v>
      </c>
      <c r="S62" s="16">
        <v>552</v>
      </c>
      <c r="T62" s="16">
        <v>579</v>
      </c>
      <c r="U62" s="16">
        <v>607</v>
      </c>
      <c r="V62" s="16">
        <v>629</v>
      </c>
    </row>
    <row r="63" spans="1:22" ht="18" customHeight="1">
      <c r="A63" s="74" t="s">
        <v>105</v>
      </c>
      <c r="B63" s="16" t="s">
        <v>106</v>
      </c>
      <c r="C63" s="16" t="s">
        <v>106</v>
      </c>
      <c r="D63" s="16" t="s">
        <v>106</v>
      </c>
      <c r="E63" s="16" t="s">
        <v>106</v>
      </c>
      <c r="F63" s="16" t="s">
        <v>106</v>
      </c>
      <c r="G63" s="16">
        <v>88</v>
      </c>
      <c r="H63" s="16">
        <v>158</v>
      </c>
      <c r="I63" s="16">
        <v>176</v>
      </c>
      <c r="J63" s="16">
        <v>169</v>
      </c>
      <c r="K63" s="16">
        <v>192</v>
      </c>
      <c r="L63" s="16">
        <v>211</v>
      </c>
      <c r="M63" s="16">
        <v>229</v>
      </c>
      <c r="N63" s="16">
        <v>246</v>
      </c>
      <c r="O63" s="16">
        <v>265</v>
      </c>
      <c r="P63" s="16">
        <v>315</v>
      </c>
      <c r="Q63" s="16">
        <v>385</v>
      </c>
      <c r="R63" s="16">
        <v>526</v>
      </c>
      <c r="S63" s="16">
        <v>664</v>
      </c>
      <c r="T63" s="16">
        <v>898</v>
      </c>
      <c r="U63" s="16">
        <v>944</v>
      </c>
      <c r="V63" s="16">
        <v>973</v>
      </c>
    </row>
    <row r="64" spans="1:22" ht="18" customHeight="1">
      <c r="A64" s="74" t="s">
        <v>107</v>
      </c>
      <c r="B64" s="16">
        <v>90</v>
      </c>
      <c r="C64" s="16">
        <v>178</v>
      </c>
      <c r="D64" s="16">
        <v>253</v>
      </c>
      <c r="E64" s="16">
        <v>285</v>
      </c>
      <c r="F64" s="16">
        <v>313</v>
      </c>
      <c r="G64" s="16">
        <v>293</v>
      </c>
      <c r="H64" s="16">
        <v>301</v>
      </c>
      <c r="I64" s="16">
        <v>319</v>
      </c>
      <c r="J64" s="16">
        <v>320</v>
      </c>
      <c r="K64" s="16">
        <v>290</v>
      </c>
      <c r="L64" s="16">
        <v>266</v>
      </c>
      <c r="M64" s="16">
        <v>236</v>
      </c>
      <c r="N64" s="16">
        <v>202</v>
      </c>
      <c r="O64" s="16">
        <v>177</v>
      </c>
      <c r="P64" s="16">
        <v>155</v>
      </c>
      <c r="Q64" s="16">
        <v>162</v>
      </c>
      <c r="R64" s="16">
        <v>160</v>
      </c>
      <c r="S64" s="16">
        <v>176</v>
      </c>
      <c r="T64" s="16">
        <v>214</v>
      </c>
      <c r="U64" s="16">
        <v>218</v>
      </c>
      <c r="V64" s="16">
        <v>261</v>
      </c>
    </row>
    <row r="65" spans="1:22" ht="18" customHeight="1">
      <c r="A65" s="74" t="s">
        <v>116</v>
      </c>
      <c r="B65" s="16">
        <v>24</v>
      </c>
      <c r="C65" s="16">
        <v>37</v>
      </c>
      <c r="D65" s="16">
        <v>73</v>
      </c>
      <c r="E65" s="16">
        <v>145</v>
      </c>
      <c r="F65" s="16">
        <v>195</v>
      </c>
      <c r="G65" s="16">
        <v>259</v>
      </c>
      <c r="H65" s="16">
        <v>360</v>
      </c>
      <c r="I65" s="16">
        <v>383</v>
      </c>
      <c r="J65" s="16">
        <v>338</v>
      </c>
      <c r="K65" s="16">
        <v>314</v>
      </c>
      <c r="L65" s="16">
        <v>284</v>
      </c>
      <c r="M65" s="16">
        <v>277</v>
      </c>
      <c r="N65" s="16">
        <v>258</v>
      </c>
      <c r="O65" s="16">
        <v>230</v>
      </c>
      <c r="P65" s="16">
        <v>190</v>
      </c>
      <c r="Q65" s="16">
        <v>158</v>
      </c>
      <c r="R65" s="16">
        <v>149</v>
      </c>
      <c r="S65" s="16">
        <v>156</v>
      </c>
      <c r="T65" s="16">
        <v>143</v>
      </c>
      <c r="U65" s="16">
        <v>130</v>
      </c>
      <c r="V65" s="16">
        <v>130</v>
      </c>
    </row>
    <row r="66" spans="1:22" ht="18" customHeight="1">
      <c r="A66" s="74" t="s">
        <v>108</v>
      </c>
      <c r="B66" s="16">
        <v>269</v>
      </c>
      <c r="C66" s="16">
        <v>425</v>
      </c>
      <c r="D66" s="16">
        <v>482</v>
      </c>
      <c r="E66" s="16">
        <v>527</v>
      </c>
      <c r="F66" s="16">
        <v>560</v>
      </c>
      <c r="G66" s="16">
        <v>555</v>
      </c>
      <c r="H66" s="16">
        <v>595</v>
      </c>
      <c r="I66" s="16">
        <v>659</v>
      </c>
      <c r="J66" s="16">
        <v>625</v>
      </c>
      <c r="K66" s="16">
        <v>620</v>
      </c>
      <c r="L66" s="16">
        <v>553</v>
      </c>
      <c r="M66" s="16">
        <v>499</v>
      </c>
      <c r="N66" s="16">
        <v>381</v>
      </c>
      <c r="O66" s="16">
        <v>338</v>
      </c>
      <c r="P66" s="16">
        <v>319</v>
      </c>
      <c r="Q66" s="16">
        <v>328</v>
      </c>
      <c r="R66" s="16">
        <v>359</v>
      </c>
      <c r="S66" s="16">
        <v>483</v>
      </c>
      <c r="T66" s="16">
        <v>660</v>
      </c>
      <c r="U66" s="16">
        <v>728</v>
      </c>
      <c r="V66" s="16">
        <v>857</v>
      </c>
    </row>
    <row r="67" spans="1:22" ht="18" customHeight="1">
      <c r="A67" s="74" t="s">
        <v>109</v>
      </c>
      <c r="B67" s="16">
        <v>318</v>
      </c>
      <c r="C67" s="16">
        <v>631</v>
      </c>
      <c r="D67" s="16">
        <v>860</v>
      </c>
      <c r="E67" s="16">
        <v>913</v>
      </c>
      <c r="F67" s="16">
        <v>892</v>
      </c>
      <c r="G67" s="16">
        <v>837</v>
      </c>
      <c r="H67" s="16">
        <v>904</v>
      </c>
      <c r="I67" s="16">
        <v>962</v>
      </c>
      <c r="J67" s="16">
        <v>875</v>
      </c>
      <c r="K67" s="16">
        <v>810</v>
      </c>
      <c r="L67" s="16">
        <v>711</v>
      </c>
      <c r="M67" s="16">
        <v>645</v>
      </c>
      <c r="N67" s="16">
        <v>558</v>
      </c>
      <c r="O67" s="16">
        <v>453</v>
      </c>
      <c r="P67" s="16">
        <v>382</v>
      </c>
      <c r="Q67" s="16">
        <v>348</v>
      </c>
      <c r="R67" s="16">
        <v>326</v>
      </c>
      <c r="S67" s="16">
        <v>320</v>
      </c>
      <c r="T67" s="16">
        <v>327</v>
      </c>
      <c r="U67" s="16">
        <v>284</v>
      </c>
      <c r="V67" s="16">
        <v>288</v>
      </c>
    </row>
    <row r="68" spans="1:22" ht="18" customHeight="1">
      <c r="A68" s="74" t="s">
        <v>110</v>
      </c>
      <c r="B68" s="16">
        <v>28</v>
      </c>
      <c r="C68" s="16">
        <v>45</v>
      </c>
      <c r="D68" s="16">
        <v>63</v>
      </c>
      <c r="E68" s="16">
        <v>71</v>
      </c>
      <c r="F68" s="16">
        <v>89</v>
      </c>
      <c r="G68" s="16">
        <v>90</v>
      </c>
      <c r="H68" s="16">
        <v>106</v>
      </c>
      <c r="I68" s="16">
        <v>116</v>
      </c>
      <c r="J68" s="16">
        <v>129</v>
      </c>
      <c r="K68" s="16">
        <v>147</v>
      </c>
      <c r="L68" s="16">
        <v>142</v>
      </c>
      <c r="M68" s="16">
        <v>120</v>
      </c>
      <c r="N68" s="16">
        <v>103</v>
      </c>
      <c r="O68" s="16">
        <v>108</v>
      </c>
      <c r="P68" s="16">
        <v>129</v>
      </c>
      <c r="Q68" s="16">
        <v>152</v>
      </c>
      <c r="R68" s="16">
        <v>216</v>
      </c>
      <c r="S68" s="16">
        <v>380</v>
      </c>
      <c r="T68" s="16">
        <v>549</v>
      </c>
      <c r="U68" s="16">
        <v>566</v>
      </c>
      <c r="V68" s="16">
        <v>617</v>
      </c>
    </row>
    <row r="69" spans="1:22" ht="18" customHeight="1">
      <c r="A69" s="74" t="s">
        <v>111</v>
      </c>
      <c r="B69" s="16">
        <v>50</v>
      </c>
      <c r="C69" s="16">
        <v>71</v>
      </c>
      <c r="D69" s="16">
        <v>75</v>
      </c>
      <c r="E69" s="16">
        <v>100</v>
      </c>
      <c r="F69" s="16">
        <v>108</v>
      </c>
      <c r="G69" s="16">
        <v>119</v>
      </c>
      <c r="H69" s="16">
        <v>143</v>
      </c>
      <c r="I69" s="16">
        <v>150</v>
      </c>
      <c r="J69" s="16">
        <v>184</v>
      </c>
      <c r="K69" s="16">
        <v>196</v>
      </c>
      <c r="L69" s="16">
        <v>214</v>
      </c>
      <c r="M69" s="16">
        <v>231</v>
      </c>
      <c r="N69" s="16">
        <v>257</v>
      </c>
      <c r="O69" s="16">
        <v>281</v>
      </c>
      <c r="P69" s="16">
        <v>298</v>
      </c>
      <c r="Q69" s="16">
        <v>311</v>
      </c>
      <c r="R69" s="16">
        <v>332</v>
      </c>
      <c r="S69" s="16">
        <v>358</v>
      </c>
      <c r="T69" s="16">
        <v>393</v>
      </c>
      <c r="U69" s="16">
        <v>405</v>
      </c>
      <c r="V69" s="16">
        <v>445</v>
      </c>
    </row>
    <row r="70" spans="1:22" ht="18" customHeight="1">
      <c r="A70" s="108" t="s">
        <v>112</v>
      </c>
      <c r="B70" s="106">
        <f>SUM(B54:B69)</f>
        <v>1555</v>
      </c>
      <c r="C70" s="106">
        <f t="shared" ref="C70:U70" si="4">SUM(C54:C69)</f>
        <v>2582</v>
      </c>
      <c r="D70" s="106">
        <f t="shared" si="4"/>
        <v>3335</v>
      </c>
      <c r="E70" s="106">
        <f t="shared" si="4"/>
        <v>3992</v>
      </c>
      <c r="F70" s="106">
        <f t="shared" si="4"/>
        <v>4497</v>
      </c>
      <c r="G70" s="106">
        <f t="shared" si="4"/>
        <v>5073</v>
      </c>
      <c r="H70" s="106">
        <f t="shared" si="4"/>
        <v>6082</v>
      </c>
      <c r="I70" s="106">
        <f t="shared" si="4"/>
        <v>6820</v>
      </c>
      <c r="J70" s="106">
        <f t="shared" si="4"/>
        <v>6962</v>
      </c>
      <c r="K70" s="106">
        <f t="shared" si="4"/>
        <v>6993</v>
      </c>
      <c r="L70" s="106">
        <f t="shared" si="4"/>
        <v>7033</v>
      </c>
      <c r="M70" s="106">
        <f t="shared" si="4"/>
        <v>6756</v>
      </c>
      <c r="N70" s="106">
        <f t="shared" si="4"/>
        <v>6307</v>
      </c>
      <c r="O70" s="106">
        <f t="shared" si="4"/>
        <v>6232</v>
      </c>
      <c r="P70" s="106">
        <f t="shared" si="4"/>
        <v>6134</v>
      </c>
      <c r="Q70" s="106">
        <f t="shared" si="4"/>
        <v>6178</v>
      </c>
      <c r="R70" s="106">
        <f t="shared" si="4"/>
        <v>6597</v>
      </c>
      <c r="S70" s="106">
        <f t="shared" si="4"/>
        <v>7269</v>
      </c>
      <c r="T70" s="106">
        <f t="shared" si="4"/>
        <v>8135</v>
      </c>
      <c r="U70" s="106">
        <f t="shared" si="4"/>
        <v>8210</v>
      </c>
      <c r="V70" s="106">
        <f>SUM(V54:V69)</f>
        <v>8775</v>
      </c>
    </row>
    <row r="71" spans="1:22" ht="18" customHeight="1">
      <c r="A71" s="105" t="s">
        <v>113</v>
      </c>
      <c r="B71" s="16">
        <f>B72-B70</f>
        <v>643</v>
      </c>
      <c r="C71" s="16">
        <f t="shared" ref="C71:U71" si="5">C72-C70</f>
        <v>826</v>
      </c>
      <c r="D71" s="16">
        <f t="shared" si="5"/>
        <v>967</v>
      </c>
      <c r="E71" s="16">
        <f t="shared" si="5"/>
        <v>1239</v>
      </c>
      <c r="F71" s="16">
        <f t="shared" si="5"/>
        <v>1517</v>
      </c>
      <c r="G71" s="16">
        <f t="shared" si="5"/>
        <v>1645</v>
      </c>
      <c r="H71" s="16">
        <f t="shared" si="5"/>
        <v>1991</v>
      </c>
      <c r="I71" s="16">
        <f t="shared" si="5"/>
        <v>2344</v>
      </c>
      <c r="J71" s="16">
        <f t="shared" si="5"/>
        <v>2390</v>
      </c>
      <c r="K71" s="16">
        <f t="shared" si="5"/>
        <v>2403</v>
      </c>
      <c r="L71" s="16">
        <f t="shared" si="5"/>
        <v>2490</v>
      </c>
      <c r="M71" s="16">
        <f t="shared" si="5"/>
        <v>2337</v>
      </c>
      <c r="N71" s="16">
        <f t="shared" si="5"/>
        <v>2293</v>
      </c>
      <c r="O71" s="16">
        <f t="shared" si="5"/>
        <v>2215</v>
      </c>
      <c r="P71" s="16">
        <f t="shared" si="5"/>
        <v>2185</v>
      </c>
      <c r="Q71" s="16">
        <f t="shared" si="5"/>
        <v>2295</v>
      </c>
      <c r="R71" s="16">
        <f t="shared" si="5"/>
        <v>2432</v>
      </c>
      <c r="S71" s="16">
        <f t="shared" si="5"/>
        <v>2671</v>
      </c>
      <c r="T71" s="16">
        <f t="shared" si="5"/>
        <v>2913</v>
      </c>
      <c r="U71" s="16">
        <f t="shared" si="5"/>
        <v>2911</v>
      </c>
      <c r="V71" s="16">
        <f>V72-V70</f>
        <v>3052</v>
      </c>
    </row>
    <row r="72" spans="1:22" ht="18" customHeight="1">
      <c r="A72" s="94" t="s">
        <v>38</v>
      </c>
      <c r="B72" s="61">
        <v>2198</v>
      </c>
      <c r="C72" s="61">
        <v>3408</v>
      </c>
      <c r="D72" s="61">
        <v>4302</v>
      </c>
      <c r="E72" s="61">
        <v>5231</v>
      </c>
      <c r="F72" s="61">
        <v>6014</v>
      </c>
      <c r="G72" s="61">
        <v>6718</v>
      </c>
      <c r="H72" s="61">
        <v>8073</v>
      </c>
      <c r="I72" s="61">
        <v>9164</v>
      </c>
      <c r="J72" s="61">
        <v>9352</v>
      </c>
      <c r="K72" s="61">
        <v>9396</v>
      </c>
      <c r="L72" s="61">
        <v>9523</v>
      </c>
      <c r="M72" s="61">
        <v>9093</v>
      </c>
      <c r="N72" s="61">
        <v>8600</v>
      </c>
      <c r="O72" s="61">
        <v>8447</v>
      </c>
      <c r="P72" s="61">
        <v>8319</v>
      </c>
      <c r="Q72" s="61">
        <v>8473</v>
      </c>
      <c r="R72" s="61">
        <v>9029</v>
      </c>
      <c r="S72" s="61">
        <v>9940</v>
      </c>
      <c r="T72" s="61">
        <v>11048</v>
      </c>
      <c r="U72" s="61">
        <v>11121</v>
      </c>
      <c r="V72" s="126">
        <v>11827</v>
      </c>
    </row>
    <row r="73" spans="1:22" ht="18" customHeight="1">
      <c r="A73" s="57" t="s">
        <v>52</v>
      </c>
    </row>
    <row r="74" spans="1:22" ht="18" customHeight="1">
      <c r="A74" s="72" t="s">
        <v>117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21"/>
  <sheetViews>
    <sheetView zoomScale="70" zoomScaleNormal="70" zoomScalePageLayoutView="70" workbookViewId="0">
      <selection activeCell="U8" sqref="U8:V9"/>
    </sheetView>
  </sheetViews>
  <sheetFormatPr defaultColWidth="10.875" defaultRowHeight="15"/>
  <cols>
    <col min="1" max="1" width="25" style="5" customWidth="1"/>
    <col min="2" max="16384" width="10.875" style="5"/>
  </cols>
  <sheetData>
    <row r="1" spans="1:22" ht="28.5">
      <c r="A1" s="20" t="s">
        <v>0</v>
      </c>
    </row>
    <row r="2" spans="1:22" ht="23.25">
      <c r="A2" s="10" t="s">
        <v>11</v>
      </c>
    </row>
    <row r="3" spans="1:22" ht="18" customHeight="1"/>
    <row r="4" spans="1:22" ht="18" customHeight="1">
      <c r="A4" s="33" t="s">
        <v>118</v>
      </c>
    </row>
    <row r="5" spans="1:22" ht="18" customHeight="1"/>
    <row r="6" spans="1:22" ht="18" customHeight="1">
      <c r="A6" s="65"/>
      <c r="B6" s="95">
        <v>2002</v>
      </c>
      <c r="C6" s="95">
        <v>2003</v>
      </c>
      <c r="D6" s="95">
        <v>2004</v>
      </c>
      <c r="E6" s="95">
        <v>2005</v>
      </c>
      <c r="F6" s="95">
        <v>2006</v>
      </c>
      <c r="G6" s="95">
        <v>2007</v>
      </c>
      <c r="H6" s="95">
        <v>2008</v>
      </c>
      <c r="I6" s="95">
        <v>2009</v>
      </c>
      <c r="J6" s="95">
        <v>2010</v>
      </c>
      <c r="K6" s="95">
        <v>2011</v>
      </c>
      <c r="L6" s="95">
        <v>2012</v>
      </c>
      <c r="M6" s="95">
        <v>2013</v>
      </c>
      <c r="N6" s="95">
        <v>2014</v>
      </c>
      <c r="O6" s="95">
        <v>2015</v>
      </c>
      <c r="P6" s="95">
        <v>2016</v>
      </c>
      <c r="Q6" s="95">
        <v>2017</v>
      </c>
      <c r="R6" s="95">
        <v>2018</v>
      </c>
      <c r="S6" s="95">
        <v>2019</v>
      </c>
      <c r="T6" s="95">
        <v>2020</v>
      </c>
      <c r="U6" s="95">
        <v>2021</v>
      </c>
      <c r="V6" s="95">
        <v>2022</v>
      </c>
    </row>
    <row r="7" spans="1:22" ht="18" customHeight="1">
      <c r="A7" s="66" t="s">
        <v>38</v>
      </c>
      <c r="B7" s="24">
        <v>1919</v>
      </c>
      <c r="C7" s="24">
        <v>2206</v>
      </c>
      <c r="D7" s="24">
        <v>2215</v>
      </c>
      <c r="E7" s="24">
        <v>2260</v>
      </c>
      <c r="F7" s="24">
        <v>2414</v>
      </c>
      <c r="G7" s="24">
        <v>2546</v>
      </c>
      <c r="H7" s="24">
        <v>2729</v>
      </c>
      <c r="I7" s="24">
        <v>2616</v>
      </c>
      <c r="J7" s="24">
        <v>2613</v>
      </c>
      <c r="K7" s="24">
        <v>2409</v>
      </c>
      <c r="L7" s="24">
        <v>2330</v>
      </c>
      <c r="M7" s="24">
        <v>2157</v>
      </c>
      <c r="N7" s="24">
        <v>2179</v>
      </c>
      <c r="O7" s="24">
        <v>2037</v>
      </c>
      <c r="P7" s="24">
        <v>1926</v>
      </c>
      <c r="Q7" s="24">
        <v>1740</v>
      </c>
      <c r="R7" s="24">
        <v>1600</v>
      </c>
      <c r="S7" s="24">
        <v>2330</v>
      </c>
      <c r="T7" s="24">
        <v>1536</v>
      </c>
      <c r="U7" s="24">
        <f>SUM(U8:U9)</f>
        <v>1505</v>
      </c>
      <c r="V7" s="24">
        <f>SUM(V8:V9)</f>
        <v>1525</v>
      </c>
    </row>
    <row r="8" spans="1:22" ht="18" customHeight="1">
      <c r="A8" s="77" t="s">
        <v>61</v>
      </c>
      <c r="B8" s="16">
        <v>1808</v>
      </c>
      <c r="C8" s="16">
        <v>2054</v>
      </c>
      <c r="D8" s="16">
        <v>2020</v>
      </c>
      <c r="E8" s="16">
        <v>2065</v>
      </c>
      <c r="F8" s="16">
        <v>2166</v>
      </c>
      <c r="G8" s="16">
        <v>2224</v>
      </c>
      <c r="H8" s="16">
        <v>2361</v>
      </c>
      <c r="I8" s="16">
        <v>2264</v>
      </c>
      <c r="J8" s="16">
        <v>2278</v>
      </c>
      <c r="K8" s="16">
        <v>2130</v>
      </c>
      <c r="L8" s="16">
        <v>2063</v>
      </c>
      <c r="M8" s="16">
        <v>1927</v>
      </c>
      <c r="N8" s="16">
        <v>1927</v>
      </c>
      <c r="O8" s="16">
        <v>1799</v>
      </c>
      <c r="P8" s="16">
        <v>1692</v>
      </c>
      <c r="Q8" s="16">
        <v>1495</v>
      </c>
      <c r="R8" s="63">
        <v>1368</v>
      </c>
      <c r="S8" s="63">
        <v>2063</v>
      </c>
      <c r="T8" s="16">
        <v>1242</v>
      </c>
      <c r="U8" s="16">
        <v>1244</v>
      </c>
      <c r="V8" s="16">
        <v>1266</v>
      </c>
    </row>
    <row r="9" spans="1:22" ht="18" customHeight="1">
      <c r="A9" s="78" t="s">
        <v>62</v>
      </c>
      <c r="B9" s="18">
        <v>111</v>
      </c>
      <c r="C9" s="18">
        <v>152</v>
      </c>
      <c r="D9" s="18">
        <v>195</v>
      </c>
      <c r="E9" s="18">
        <v>195</v>
      </c>
      <c r="F9" s="18">
        <v>248</v>
      </c>
      <c r="G9" s="18">
        <v>322</v>
      </c>
      <c r="H9" s="18">
        <v>368</v>
      </c>
      <c r="I9" s="18">
        <v>352</v>
      </c>
      <c r="J9" s="18">
        <v>335</v>
      </c>
      <c r="K9" s="18">
        <v>279</v>
      </c>
      <c r="L9" s="18">
        <v>267</v>
      </c>
      <c r="M9" s="18">
        <v>230</v>
      </c>
      <c r="N9" s="18">
        <v>252</v>
      </c>
      <c r="O9" s="18">
        <v>238</v>
      </c>
      <c r="P9" s="18">
        <v>234</v>
      </c>
      <c r="Q9" s="18">
        <v>245</v>
      </c>
      <c r="R9" s="18">
        <v>232</v>
      </c>
      <c r="S9" s="18">
        <v>267</v>
      </c>
      <c r="T9" s="18">
        <v>294</v>
      </c>
      <c r="U9" s="18">
        <v>261</v>
      </c>
      <c r="V9" s="18">
        <v>259</v>
      </c>
    </row>
    <row r="10" spans="1:22" ht="18" customHeight="1">
      <c r="A10" s="32" t="s">
        <v>47</v>
      </c>
    </row>
    <row r="11" spans="1:22" ht="18" customHeight="1"/>
    <row r="12" spans="1:22" ht="18" customHeight="1">
      <c r="A12" s="33" t="s">
        <v>119</v>
      </c>
    </row>
    <row r="13" spans="1:22" ht="18" customHeight="1"/>
    <row r="14" spans="1:22" ht="18" customHeight="1">
      <c r="A14" s="65"/>
      <c r="B14" s="95">
        <v>2002</v>
      </c>
      <c r="C14" s="95">
        <v>2003</v>
      </c>
      <c r="D14" s="95">
        <v>2004</v>
      </c>
      <c r="E14" s="95">
        <v>2005</v>
      </c>
      <c r="F14" s="95">
        <v>2006</v>
      </c>
      <c r="G14" s="95">
        <v>2007</v>
      </c>
      <c r="H14" s="95">
        <v>2008</v>
      </c>
      <c r="I14" s="95">
        <v>2009</v>
      </c>
      <c r="J14" s="95">
        <v>2010</v>
      </c>
      <c r="K14" s="95">
        <v>2011</v>
      </c>
      <c r="L14" s="95">
        <v>2012</v>
      </c>
      <c r="M14" s="95">
        <v>2013</v>
      </c>
      <c r="N14" s="95">
        <v>2014</v>
      </c>
      <c r="O14" s="95">
        <v>2015</v>
      </c>
      <c r="P14" s="95">
        <v>2016</v>
      </c>
      <c r="Q14" s="95">
        <v>2017</v>
      </c>
      <c r="R14" s="95">
        <v>2018</v>
      </c>
      <c r="S14" s="95">
        <v>2019</v>
      </c>
      <c r="T14" s="95">
        <v>2020</v>
      </c>
      <c r="U14" s="95">
        <v>2021</v>
      </c>
      <c r="V14" s="95">
        <v>2022</v>
      </c>
    </row>
    <row r="15" spans="1:22" ht="18" customHeight="1">
      <c r="A15" s="66" t="s">
        <v>38</v>
      </c>
      <c r="B15" s="69">
        <v>1</v>
      </c>
      <c r="C15" s="69">
        <v>1</v>
      </c>
      <c r="D15" s="69">
        <v>1</v>
      </c>
      <c r="E15" s="69">
        <v>1</v>
      </c>
      <c r="F15" s="69">
        <v>1</v>
      </c>
      <c r="G15" s="69">
        <v>1</v>
      </c>
      <c r="H15" s="69">
        <v>1</v>
      </c>
      <c r="I15" s="69">
        <v>1</v>
      </c>
      <c r="J15" s="69">
        <v>1</v>
      </c>
      <c r="K15" s="69">
        <v>1</v>
      </c>
      <c r="L15" s="69">
        <v>1</v>
      </c>
      <c r="M15" s="69">
        <v>1</v>
      </c>
      <c r="N15" s="69">
        <v>1</v>
      </c>
      <c r="O15" s="69">
        <v>1</v>
      </c>
      <c r="P15" s="69">
        <v>1</v>
      </c>
      <c r="Q15" s="69">
        <v>1</v>
      </c>
      <c r="R15" s="69">
        <v>1</v>
      </c>
      <c r="S15" s="69">
        <v>1</v>
      </c>
      <c r="T15" s="69">
        <v>1</v>
      </c>
      <c r="U15" s="69">
        <f>SUM(U16:U17)</f>
        <v>1</v>
      </c>
      <c r="V15" s="69">
        <f t="shared" ref="V15" si="0">SUM(V16:V17)</f>
        <v>1</v>
      </c>
    </row>
    <row r="16" spans="1:22" ht="18" customHeight="1">
      <c r="A16" s="77" t="s">
        <v>61</v>
      </c>
      <c r="B16" s="70">
        <v>0.94215737363210006</v>
      </c>
      <c r="C16" s="70">
        <v>0.93109700815956487</v>
      </c>
      <c r="D16" s="70">
        <v>0.91196388261851014</v>
      </c>
      <c r="E16" s="70">
        <v>0.91371681415929207</v>
      </c>
      <c r="F16" s="70">
        <v>0.89726594863297426</v>
      </c>
      <c r="G16" s="70">
        <v>0.8735271013354281</v>
      </c>
      <c r="H16" s="70">
        <v>0.8651520703554415</v>
      </c>
      <c r="I16" s="70">
        <v>0.86544342507645255</v>
      </c>
      <c r="J16" s="70">
        <v>0.87179487179487181</v>
      </c>
      <c r="K16" s="70">
        <v>0.88418430884184307</v>
      </c>
      <c r="L16" s="70">
        <v>0.88540772532188838</v>
      </c>
      <c r="M16" s="70">
        <v>0.8933704218822438</v>
      </c>
      <c r="N16" s="70">
        <v>0.8843506195502524</v>
      </c>
      <c r="O16" s="70">
        <v>0.88316151202749138</v>
      </c>
      <c r="P16" s="70">
        <v>0.87850467289719625</v>
      </c>
      <c r="Q16" s="70">
        <v>0.85919540229885061</v>
      </c>
      <c r="R16" s="70">
        <v>0.85499999999999998</v>
      </c>
      <c r="S16" s="70">
        <v>0.88540772532188838</v>
      </c>
      <c r="T16" s="70">
        <f>T8/$T$7</f>
        <v>0.80859375</v>
      </c>
      <c r="U16" s="70">
        <f>U8/U7</f>
        <v>0.82657807308970099</v>
      </c>
      <c r="V16" s="70">
        <f t="shared" ref="V16" si="1">V8/V7</f>
        <v>0.83016393442622949</v>
      </c>
    </row>
    <row r="17" spans="1:22" ht="18" customHeight="1">
      <c r="A17" s="78" t="s">
        <v>62</v>
      </c>
      <c r="B17" s="71">
        <v>5.7842626367899948E-2</v>
      </c>
      <c r="C17" s="71">
        <v>6.8902991840435177E-2</v>
      </c>
      <c r="D17" s="71">
        <v>8.8036117381489837E-2</v>
      </c>
      <c r="E17" s="71">
        <v>8.628318584070796E-2</v>
      </c>
      <c r="F17" s="71">
        <v>0.10273405136702568</v>
      </c>
      <c r="G17" s="71">
        <v>0.12647289866457187</v>
      </c>
      <c r="H17" s="71">
        <v>0.13484792964455844</v>
      </c>
      <c r="I17" s="71">
        <v>0.13455657492354739</v>
      </c>
      <c r="J17" s="71">
        <v>0.12820512820512819</v>
      </c>
      <c r="K17" s="71">
        <v>0.11581569115815692</v>
      </c>
      <c r="L17" s="71">
        <v>0.11459227467811159</v>
      </c>
      <c r="M17" s="71">
        <v>0.10662957811775614</v>
      </c>
      <c r="N17" s="71">
        <v>0.1156493804497476</v>
      </c>
      <c r="O17" s="71">
        <v>0.11683848797250859</v>
      </c>
      <c r="P17" s="71">
        <v>0.12149532710280374</v>
      </c>
      <c r="Q17" s="71">
        <v>0.14080459770114942</v>
      </c>
      <c r="R17" s="71">
        <v>0.14499999999999999</v>
      </c>
      <c r="S17" s="71">
        <v>0.11459227467811159</v>
      </c>
      <c r="T17" s="109">
        <f>T9/$T$7</f>
        <v>0.19140625</v>
      </c>
      <c r="U17" s="109">
        <f>U9/U7</f>
        <v>0.17342192691029901</v>
      </c>
      <c r="V17" s="109">
        <f t="shared" ref="V17" si="2">V9/V7</f>
        <v>0.16983606557377048</v>
      </c>
    </row>
    <row r="18" spans="1:22" ht="18" customHeight="1">
      <c r="A18" s="57" t="s">
        <v>52</v>
      </c>
    </row>
    <row r="19" spans="1:22" ht="18" customHeight="1"/>
    <row r="20" spans="1:22" ht="18" customHeight="1"/>
    <row r="21" spans="1:22" ht="18" customHeight="1"/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4"/>
  <sheetViews>
    <sheetView zoomScaleNormal="327" zoomScalePageLayoutView="327" workbookViewId="0">
      <selection activeCell="B24" sqref="B24:H24"/>
    </sheetView>
  </sheetViews>
  <sheetFormatPr defaultColWidth="10.875" defaultRowHeight="15.95"/>
  <cols>
    <col min="1" max="16384" width="10.875" style="2"/>
  </cols>
  <sheetData>
    <row r="1" spans="1:10">
      <c r="A1" s="1" t="s">
        <v>0</v>
      </c>
    </row>
    <row r="4" spans="1:10" ht="26.1">
      <c r="B4" s="3" t="s">
        <v>1</v>
      </c>
    </row>
    <row r="6" spans="1:10" ht="15.95" customHeight="1">
      <c r="B6" s="145" t="s">
        <v>2</v>
      </c>
      <c r="C6" s="145"/>
      <c r="D6" s="145"/>
      <c r="E6" s="145"/>
      <c r="F6" s="145"/>
      <c r="G6" s="145"/>
      <c r="H6" s="145"/>
      <c r="I6" s="145"/>
      <c r="J6" s="145"/>
    </row>
    <row r="8" spans="1:10">
      <c r="B8" s="143" t="s">
        <v>3</v>
      </c>
      <c r="C8" s="143"/>
      <c r="D8" s="143"/>
      <c r="E8" s="143"/>
      <c r="F8" s="143"/>
      <c r="G8" s="143"/>
    </row>
    <row r="9" spans="1:10">
      <c r="E9" s="4"/>
    </row>
    <row r="10" spans="1:10">
      <c r="B10" s="143" t="s">
        <v>4</v>
      </c>
      <c r="C10" s="143"/>
      <c r="D10" s="143"/>
      <c r="E10" s="143"/>
      <c r="F10" s="143"/>
      <c r="G10" s="143"/>
    </row>
    <row r="12" spans="1:10">
      <c r="B12" s="143" t="s">
        <v>5</v>
      </c>
      <c r="C12" s="143"/>
      <c r="D12" s="143"/>
      <c r="E12" s="143"/>
      <c r="F12" s="143"/>
      <c r="G12" s="143"/>
    </row>
    <row r="14" spans="1:10">
      <c r="B14" s="143" t="s">
        <v>6</v>
      </c>
      <c r="C14" s="143"/>
      <c r="D14" s="143"/>
      <c r="E14" s="143"/>
      <c r="F14" s="143"/>
      <c r="G14" s="143"/>
      <c r="H14" s="143"/>
      <c r="I14" s="143"/>
      <c r="J14" s="143"/>
    </row>
    <row r="16" spans="1:10">
      <c r="B16" s="143" t="s">
        <v>7</v>
      </c>
      <c r="C16" s="143"/>
      <c r="D16" s="143"/>
      <c r="E16" s="143"/>
      <c r="F16" s="143"/>
      <c r="G16" s="143"/>
      <c r="H16" s="143"/>
      <c r="I16" s="143"/>
    </row>
    <row r="18" spans="2:10">
      <c r="B18" s="143" t="s">
        <v>8</v>
      </c>
      <c r="C18" s="143"/>
      <c r="D18" s="143"/>
      <c r="E18" s="143"/>
      <c r="F18" s="143"/>
      <c r="G18" s="143"/>
      <c r="H18" s="143"/>
      <c r="I18" s="143"/>
    </row>
    <row r="20" spans="2:10">
      <c r="B20" s="143" t="s">
        <v>9</v>
      </c>
      <c r="C20" s="143"/>
      <c r="D20" s="143"/>
      <c r="E20" s="143"/>
      <c r="F20" s="143"/>
      <c r="G20" s="143"/>
      <c r="H20" s="143"/>
      <c r="I20" s="143"/>
      <c r="J20" s="143"/>
    </row>
    <row r="22" spans="2:10">
      <c r="B22" s="143" t="s">
        <v>10</v>
      </c>
      <c r="C22" s="143"/>
      <c r="D22" s="143"/>
      <c r="E22" s="143"/>
      <c r="F22" s="143"/>
      <c r="G22" s="143"/>
      <c r="H22" s="143"/>
      <c r="I22" s="143"/>
    </row>
    <row r="24" spans="2:10">
      <c r="B24" s="144" t="s">
        <v>11</v>
      </c>
      <c r="C24" s="144"/>
      <c r="D24" s="144"/>
      <c r="E24" s="144"/>
      <c r="F24" s="144"/>
      <c r="G24" s="144"/>
      <c r="H24" s="144"/>
    </row>
  </sheetData>
  <mergeCells count="10">
    <mergeCell ref="B6:J6"/>
    <mergeCell ref="B8:G8"/>
    <mergeCell ref="B10:G10"/>
    <mergeCell ref="B12:G12"/>
    <mergeCell ref="B14:J14"/>
    <mergeCell ref="B18:I18"/>
    <mergeCell ref="B20:J20"/>
    <mergeCell ref="B22:I22"/>
    <mergeCell ref="B16:I16"/>
    <mergeCell ref="B24:H24"/>
  </mergeCells>
  <hyperlinks>
    <hyperlink ref="C14" location="'Grupos de edad'!A1" display="'5. Grandes grupos de edad de los residentes con nacionalidad extranjera. Evolución 2002-2020" xr:uid="{00000000-0004-0000-0100-000000000000}"/>
    <hyperlink ref="D14" location="'Grupos de edad'!A1" display="'5. Grandes grupos de edad de los residentes con nacionalidad extranjera. Evolución 2002-2020" xr:uid="{00000000-0004-0000-0100-000001000000}"/>
    <hyperlink ref="E14" location="'Grupos de edad'!A1" display="'5. Grandes grupos de edad de los residentes con nacionalidad extranjera. Evolución 2002-2020" xr:uid="{00000000-0004-0000-0100-000002000000}"/>
    <hyperlink ref="F14" location="'Grupos de edad'!A1" display="'5. Grandes grupos de edad de los residentes con nacionalidad extranjera. Evolución 2002-2020" xr:uid="{00000000-0004-0000-0100-000003000000}"/>
    <hyperlink ref="G14" location="'Grupos de edad'!A1" display="'5. Grandes grupos de edad de los residentes con nacionalidad extranjera. Evolución 2002-2020" xr:uid="{00000000-0004-0000-0100-000004000000}"/>
    <hyperlink ref="H14" location="'Grupos de edad'!A1" display="'5. Grandes grupos de edad de los residentes con nacionalidad extranjera. Evolución 2002-2020" xr:uid="{00000000-0004-0000-0100-000005000000}"/>
    <hyperlink ref="I14" location="'Grupos de edad'!A1" display="'5. Grandes grupos de edad de los residentes con nacionalidad extranjera. Evolución 2002-2020" xr:uid="{00000000-0004-0000-0100-000006000000}"/>
    <hyperlink ref="J14" location="'Grupos de edad'!A1" display="'5. Grandes grupos de edad de los residentes con nacionalidad extranjera. Evolución 2002-2020" xr:uid="{00000000-0004-0000-0100-000007000000}"/>
    <hyperlink ref="C18" location="'Continente de nacionalidad'!A1" display="'7. Residentes con nacionalidad extranjera según continentes. Evolución 2002-2020" xr:uid="{00000000-0004-0000-0100-000008000000}"/>
    <hyperlink ref="D18" location="'Continente de nacionalidad'!A1" display="'7. Residentes con nacionalidad extranjera según continentes. Evolución 2002-2020" xr:uid="{00000000-0004-0000-0100-000009000000}"/>
    <hyperlink ref="E18" location="'Continente de nacionalidad'!A1" display="'7. Residentes con nacionalidad extranjera según continentes. Evolución 2002-2020" xr:uid="{00000000-0004-0000-0100-00000A000000}"/>
    <hyperlink ref="F18" location="'Continente de nacionalidad'!A1" display="'7. Residentes con nacionalidad extranjera según continentes. Evolución 2002-2020" xr:uid="{00000000-0004-0000-0100-00000B000000}"/>
    <hyperlink ref="G18" location="'Continente de nacionalidad'!A1" display="'7. Residentes con nacionalidad extranjera según continentes. Evolución 2002-2020" xr:uid="{00000000-0004-0000-0100-00000C000000}"/>
    <hyperlink ref="H18" location="'Continente de nacionalidad'!A1" display="'7. Residentes con nacionalidad extranjera según continentes. Evolución 2002-2020" xr:uid="{00000000-0004-0000-0100-00000D000000}"/>
    <hyperlink ref="I18" location="'Continente de nacionalidad'!A1" display="'7. Residentes con nacionalidad extranjera según continentes. Evolución 2002-2020" xr:uid="{00000000-0004-0000-0100-00000E000000}"/>
    <hyperlink ref="C20" location="'Principales países nacimiento'!A1" display="'8. Residentes nacidos en el extranjero, según los 16 principales países de nacimiento. Evolución 2002-2020" xr:uid="{00000000-0004-0000-0100-00000F000000}"/>
    <hyperlink ref="D20" location="'Principales países nacimiento'!A1" display="'8. Residentes nacidos en el extranjero, según los 16 principales países de nacimiento. Evolución 2002-2020" xr:uid="{00000000-0004-0000-0100-000010000000}"/>
    <hyperlink ref="E20" location="'Principales países nacimiento'!A1" display="'8. Residentes nacidos en el extranjero, según los 16 principales países de nacimiento. Evolución 2002-2020" xr:uid="{00000000-0004-0000-0100-000011000000}"/>
    <hyperlink ref="F20" location="'Principales países nacimiento'!A1" display="'8. Residentes nacidos en el extranjero, según los 16 principales países de nacimiento. Evolución 2002-2020" xr:uid="{00000000-0004-0000-0100-000012000000}"/>
    <hyperlink ref="G20" location="'Principales países nacimiento'!A1" display="'8. Residentes nacidos en el extranjero, según los 16 principales países de nacimiento. Evolución 2002-2020" xr:uid="{00000000-0004-0000-0100-000013000000}"/>
    <hyperlink ref="H20" location="'Principales países nacimiento'!A1" display="'8. Residentes nacidos en el extranjero, según los 16 principales países de nacimiento. Evolución 2002-2020" xr:uid="{00000000-0004-0000-0100-000014000000}"/>
    <hyperlink ref="I20" location="'Principales países nacimiento'!A1" display="'8. Residentes nacidos en el extranjero, según los 16 principales países de nacimiento. Evolución 2002-2020" xr:uid="{00000000-0004-0000-0100-000015000000}"/>
    <hyperlink ref="J20" location="'Principales países nacimiento'!A1" display="'8. Residentes nacidos en el extranjero, según los 16 principales países de nacimiento. Evolución 2002-2020" xr:uid="{00000000-0004-0000-0100-000016000000}"/>
    <hyperlink ref="C22" location="'Principales nacionalidades'!A1" display="'9. Residentes nacidos en el extranjero, según las 16 principales nacionalidades. Evolución 2002-2020" xr:uid="{00000000-0004-0000-0100-000017000000}"/>
    <hyperlink ref="D22" location="'Principales nacionalidades'!A1" display="'9. Residentes nacidos en el extranjero, según las 16 principales nacionalidades. Evolución 2002-2020" xr:uid="{00000000-0004-0000-0100-000018000000}"/>
    <hyperlink ref="E22" location="'Principales nacionalidades'!A1" display="'9. Residentes nacidos en el extranjero, según las 16 principales nacionalidades. Evolución 2002-2020" xr:uid="{00000000-0004-0000-0100-000019000000}"/>
    <hyperlink ref="F22" location="'Principales nacionalidades'!A1" display="'9. Residentes nacidos en el extranjero, según las 16 principales nacionalidades. Evolución 2002-2020" xr:uid="{00000000-0004-0000-0100-00001A000000}"/>
    <hyperlink ref="G22" location="'Principales nacionalidades'!A1" display="'9. Residentes nacidos en el extranjero, según las 16 principales nacionalidades. Evolución 2002-2020" xr:uid="{00000000-0004-0000-0100-00001B000000}"/>
    <hyperlink ref="H22" location="'Principales nacionalidades'!A1" display="'9. Residentes nacidos en el extranjero, según las 16 principales nacionalidades. Evolución 2002-2020" xr:uid="{00000000-0004-0000-0100-00001C000000}"/>
    <hyperlink ref="I22" location="'Principales nacionalidades'!A1" display="'9. Residentes nacidos en el extranjero, según las 16 principales nacionalidades. Evolución 2002-2020" xr:uid="{00000000-0004-0000-0100-00001D000000}"/>
    <hyperlink ref="C24" location="Nacimientos!A1" display="10. Total de nacimientos según la nacionalidad de la madre. Evolución 2002-2019 " xr:uid="{00000000-0004-0000-0100-00001E000000}"/>
    <hyperlink ref="D24" location="Nacimientos!A1" display="10. Total de nacimientos según la nacionalidad de la madre. Evolución 2002-2019 " xr:uid="{00000000-0004-0000-0100-00001F000000}"/>
    <hyperlink ref="E24" location="Nacimientos!A1" display="10. Total de nacimientos según la nacionalidad de la madre. Evolución 2002-2019 " xr:uid="{00000000-0004-0000-0100-000020000000}"/>
    <hyperlink ref="F24" location="Nacimientos!A1" display="10. Total de nacimientos según la nacionalidad de la madre. Evolución 2002-2019 " xr:uid="{00000000-0004-0000-0100-000021000000}"/>
    <hyperlink ref="G24" location="Nacimientos!A1" display="10. Total de nacimientos según la nacionalidad de la madre. Evolución 2002-2019 " xr:uid="{00000000-0004-0000-0100-000022000000}"/>
    <hyperlink ref="H24" location="Nacimientos!A1" display="10. Total de nacimientos según la nacionalidad de la madre. Evolución 2002-2019 " xr:uid="{00000000-0004-0000-0100-000023000000}"/>
    <hyperlink ref="B6" location="'Lugar nacimiento'!A1" display="'1. Lugar de nacimiento del total de población. Evolución 2002-2020" xr:uid="{00000000-0004-0000-0100-000024000000}"/>
    <hyperlink ref="C6" location="'Lugar nacimiento'!A1" display="'1. Lugar de nacimiento del total de población. Evolución 2002-2020" xr:uid="{00000000-0004-0000-0100-000025000000}"/>
    <hyperlink ref="D6" location="'Lugar nacimiento'!A1" display="'1. Lugar de nacimiento del total de población. Evolución 2002-2020" xr:uid="{00000000-0004-0000-0100-000026000000}"/>
    <hyperlink ref="E6" location="'Lugar nacimiento'!A1" display="'1. Lugar de nacimiento del total de población. Evolución 2002-2020" xr:uid="{00000000-0004-0000-0100-000027000000}"/>
    <hyperlink ref="F6" location="'Lugar nacimiento'!A1" display="'1. Lugar de nacimiento del total de población. Evolución 2002-2020" xr:uid="{00000000-0004-0000-0100-000028000000}"/>
    <hyperlink ref="G6" location="'Lugar nacimiento'!A1" display="'1. Lugar de nacimiento del total de población. Evolución 2002-2020" xr:uid="{00000000-0004-0000-0100-000029000000}"/>
    <hyperlink ref="H6" location="'Lugar nacimiento'!A1" display="'1. Lugar de nacimiento del total de población. Evolución 2002-2020" xr:uid="{00000000-0004-0000-0100-00002A000000}"/>
    <hyperlink ref="I6" location="'Lugar nacimiento'!A1" display="'1. Lugar de nacimiento del total de población. Evolución 2002-2020" xr:uid="{00000000-0004-0000-0100-00002B000000}"/>
    <hyperlink ref="J6" location="'Lugar nacimiento'!A1" display="'1. Lugar de nacimiento del total de población. Evolución 2002-2020" xr:uid="{00000000-0004-0000-0100-00002C000000}"/>
    <hyperlink ref="B8" location="'Nacimiento (Esp-ext)'!A1" display="'2. Nacidos en España o en el extranjero. Evolución 2002-2020" xr:uid="{00000000-0004-0000-0100-00002D000000}"/>
    <hyperlink ref="C8" location="'Nacimiento (Esp-ext)'!A1" display="'2. Nacidos en España o en el extranjero. Evolución 2002-2020" xr:uid="{00000000-0004-0000-0100-00002E000000}"/>
    <hyperlink ref="D8" location="'Nacimiento (Esp-ext)'!A1" display="'2. Nacidos en España o en el extranjero. Evolución 2002-2020" xr:uid="{00000000-0004-0000-0100-00002F000000}"/>
    <hyperlink ref="E8" location="'Nacimiento (Esp-ext)'!A1" display="'2. Nacidos en España o en el extranjero. Evolución 2002-2020" xr:uid="{00000000-0004-0000-0100-000030000000}"/>
    <hyperlink ref="F8" location="'Nacimiento (Esp-ext)'!A1" display="'2. Nacidos en España o en el extranjero. Evolución 2002-2020" xr:uid="{00000000-0004-0000-0100-000031000000}"/>
    <hyperlink ref="G8" location="'Nacimiento (Esp-ext)'!A1" display="'2. Nacidos en España o en el extranjero. Evolución 2002-2020" xr:uid="{00000000-0004-0000-0100-000032000000}"/>
    <hyperlink ref="B10" location="'Nacionalidad (esp-extr)'!A1" display="'3. Nacionalidad española o extranjera. Evolución 2002-2020" xr:uid="{00000000-0004-0000-0100-000033000000}"/>
    <hyperlink ref="C10" location="'Nacionalidad (esp-extr)'!A1" display="'3. Nacionalidad española o extranjera. Evolución 2002-2020" xr:uid="{00000000-0004-0000-0100-000034000000}"/>
    <hyperlink ref="D10" location="'Nacionalidad (esp-extr)'!A1" display="'3. Nacionalidad española o extranjera. Evolución 2002-2020" xr:uid="{00000000-0004-0000-0100-000035000000}"/>
    <hyperlink ref="E10" location="'Nacionalidad (esp-extr)'!A1" display="'3. Nacionalidad española o extranjera. Evolución 2002-2020" xr:uid="{00000000-0004-0000-0100-000036000000}"/>
    <hyperlink ref="F10" location="'Nacionalidad (esp-extr)'!A1" display="'3. Nacionalidad española o extranjera. Evolución 2002-2020" xr:uid="{00000000-0004-0000-0100-000037000000}"/>
    <hyperlink ref="G10" location="'Nacionalidad (esp-extr)'!A1" display="'3. Nacionalidad española o extranjera. Evolución 2002-2020" xr:uid="{00000000-0004-0000-0100-000038000000}"/>
    <hyperlink ref="B12" location="'Variación interanual'!A1" display="'4. Variación interanual de los españoles y extranjeros. Evolución 2003-2020" xr:uid="{00000000-0004-0000-0100-000039000000}"/>
    <hyperlink ref="C12" location="'Variación interanual'!A1" display="'4. Variación interanual de los españoles y extranjeros. Evolución 2003-2020" xr:uid="{00000000-0004-0000-0100-00003A000000}"/>
    <hyperlink ref="D12" location="'Variación interanual'!A1" display="'4. Variación interanual de los españoles y extranjeros. Evolución 2003-2020" xr:uid="{00000000-0004-0000-0100-00003B000000}"/>
    <hyperlink ref="E12" location="'Variación interanual'!A1" display="'4. Variación interanual de los españoles y extranjeros. Evolución 2003-2020" xr:uid="{00000000-0004-0000-0100-00003C000000}"/>
    <hyperlink ref="F12" location="'Variación interanual'!A1" display="'4. Variación interanual de los españoles y extranjeros. Evolución 2003-2020" xr:uid="{00000000-0004-0000-0100-00003D000000}"/>
    <hyperlink ref="G12" location="'Variación interanual'!A1" display="'4. Variación interanual de los españoles y extranjeros. Evolución 2003-2020" xr:uid="{00000000-0004-0000-0100-00003E000000}"/>
    <hyperlink ref="B14" location="'Grupos de edad'!A1" display="'5. Grandes grupos de edad de los residentes con nacionalidad extranjera. Evolución 2002-2020" xr:uid="{00000000-0004-0000-0100-00003F000000}"/>
    <hyperlink ref="B16" location="'Continente de nacimiento'!A1" display="'6. Residentes nacidos en el extranjero según continentes. Evolución 2002-2020" xr:uid="{00000000-0004-0000-0100-000040000000}"/>
    <hyperlink ref="C16" location="'Continente de nacimiento'!A1" display="'6. Residentes nacidos en el extranjero según continentes. Evolución 2002-2020" xr:uid="{00000000-0004-0000-0100-000041000000}"/>
    <hyperlink ref="D16" location="'Continente de nacimiento'!A1" display="'6. Residentes nacidos en el extranjero según continentes. Evolución 2002-2020" xr:uid="{00000000-0004-0000-0100-000042000000}"/>
    <hyperlink ref="E16" location="'Continente de nacimiento'!A1" display="'6. Residentes nacidos en el extranjero según continentes. Evolución 2002-2020" xr:uid="{00000000-0004-0000-0100-000043000000}"/>
    <hyperlink ref="F16" location="'Continente de nacimiento'!A1" display="'6. Residentes nacidos en el extranjero según continentes. Evolución 2002-2020" xr:uid="{00000000-0004-0000-0100-000044000000}"/>
    <hyperlink ref="G16" location="'Continente de nacimiento'!A1" display="'6. Residentes nacidos en el extranjero según continentes. Evolución 2002-2020" xr:uid="{00000000-0004-0000-0100-000045000000}"/>
    <hyperlink ref="H16" location="'Continente de nacimiento'!A1" display="'6. Residentes nacidos en el extranjero según continentes. Evolución 2002-2020" xr:uid="{00000000-0004-0000-0100-000046000000}"/>
    <hyperlink ref="I16" location="'Continente de nacimiento'!A1" display="'6. Residentes nacidos en el extranjero según continentes. Evolución 2002-2020" xr:uid="{00000000-0004-0000-0100-000047000000}"/>
    <hyperlink ref="B18" location="'Continente de nacionalidad'!A1" display="'7. Residentes con nacionalidad extranjera según continentes. Evolución 2002-2020" xr:uid="{00000000-0004-0000-0100-000048000000}"/>
    <hyperlink ref="B20" location="'Principales países nacimiento'!A1" display="'8. Residentes nacidos en el extranjero, según los 16 principales países de nacimiento. Evolución 2002-2020" xr:uid="{00000000-0004-0000-0100-000049000000}"/>
    <hyperlink ref="B22" location="'Principales nacionalidades'!A1" display="'9. Residentes nacidos en el extranjero, según las 16 principales nacionalidades. Evolución 2002-2020" xr:uid="{00000000-0004-0000-0100-00004A000000}"/>
    <hyperlink ref="B24" location="Nacimientos!A1" display="10. Total de nacimientos según la nacionalidad de la madre. Evolución 2002-2019 " xr:uid="{00000000-0004-0000-0100-00004B000000}"/>
  </hyperlinks>
  <pageMargins left="0.7" right="0.7" top="0.75" bottom="0.75" header="0.3" footer="0.3"/>
  <pageSetup paperSize="9"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85"/>
  <sheetViews>
    <sheetView tabSelected="1" topLeftCell="A27" zoomScale="70" zoomScaleNormal="70" zoomScalePageLayoutView="70" workbookViewId="0">
      <selection activeCell="A48" sqref="A48"/>
    </sheetView>
  </sheetViews>
  <sheetFormatPr defaultColWidth="10.875" defaultRowHeight="15"/>
  <cols>
    <col min="1" max="1" width="37.875" style="5" customWidth="1"/>
    <col min="2" max="4" width="10.875" style="5" customWidth="1"/>
    <col min="5" max="16384" width="10.875" style="5"/>
  </cols>
  <sheetData>
    <row r="1" spans="1:25" ht="30" customHeight="1">
      <c r="A1" s="20" t="s">
        <v>0</v>
      </c>
      <c r="B1" s="20"/>
      <c r="C1" s="20"/>
      <c r="D1" s="20"/>
      <c r="E1" s="10"/>
      <c r="F1" s="10"/>
      <c r="G1" s="10"/>
      <c r="H1" s="11"/>
    </row>
    <row r="2" spans="1:25" ht="30" customHeight="1">
      <c r="A2" s="10" t="s">
        <v>12</v>
      </c>
      <c r="B2" s="10"/>
      <c r="C2" s="10"/>
      <c r="D2" s="10"/>
      <c r="E2" s="10"/>
      <c r="F2" s="10"/>
      <c r="G2" s="10"/>
      <c r="H2" s="11"/>
    </row>
    <row r="3" spans="1:25" ht="15" customHeight="1">
      <c r="A3" s="10"/>
      <c r="B3" s="10"/>
      <c r="C3" s="10"/>
      <c r="D3" s="10"/>
      <c r="E3" s="10"/>
      <c r="F3" s="10"/>
      <c r="G3" s="10"/>
      <c r="H3" s="11"/>
    </row>
    <row r="4" spans="1:25" ht="15" customHeight="1">
      <c r="A4" s="10"/>
      <c r="B4" s="10"/>
      <c r="C4" s="10"/>
      <c r="D4" s="10"/>
      <c r="E4" s="10"/>
      <c r="F4" s="10"/>
      <c r="G4" s="10"/>
      <c r="H4" s="11"/>
    </row>
    <row r="5" spans="1:25" ht="18" customHeight="1">
      <c r="A5" s="8" t="s">
        <v>13</v>
      </c>
      <c r="B5" s="8"/>
      <c r="C5" s="8"/>
      <c r="D5" s="8"/>
      <c r="E5" s="8"/>
      <c r="F5" s="8"/>
      <c r="G5" s="8"/>
      <c r="H5" s="8"/>
    </row>
    <row r="6" spans="1:25" ht="15" customHeight="1"/>
    <row r="7" spans="1:25" ht="18" customHeight="1">
      <c r="A7" s="21" t="s">
        <v>14</v>
      </c>
      <c r="B7" s="75" t="s">
        <v>15</v>
      </c>
      <c r="C7" s="75" t="s">
        <v>16</v>
      </c>
      <c r="D7" s="75" t="s">
        <v>17</v>
      </c>
      <c r="E7" s="75" t="s">
        <v>18</v>
      </c>
      <c r="F7" s="75" t="s">
        <v>19</v>
      </c>
      <c r="G7" s="75" t="s">
        <v>20</v>
      </c>
      <c r="H7" s="75" t="s">
        <v>21</v>
      </c>
      <c r="I7" s="75" t="s">
        <v>22</v>
      </c>
      <c r="J7" s="75" t="s">
        <v>23</v>
      </c>
      <c r="K7" s="75" t="s">
        <v>24</v>
      </c>
      <c r="L7" s="75" t="s">
        <v>25</v>
      </c>
      <c r="M7" s="75" t="s">
        <v>26</v>
      </c>
      <c r="N7" s="75" t="s">
        <v>27</v>
      </c>
      <c r="O7" s="75" t="s">
        <v>28</v>
      </c>
      <c r="P7" s="75" t="s">
        <v>29</v>
      </c>
      <c r="Q7" s="75" t="s">
        <v>30</v>
      </c>
      <c r="R7" s="75" t="s">
        <v>31</v>
      </c>
      <c r="S7" s="75" t="s">
        <v>32</v>
      </c>
      <c r="T7" s="75" t="s">
        <v>33</v>
      </c>
      <c r="U7" s="75" t="s">
        <v>34</v>
      </c>
      <c r="V7" s="75" t="s">
        <v>35</v>
      </c>
      <c r="W7" s="75" t="s">
        <v>36</v>
      </c>
      <c r="X7" s="75" t="s">
        <v>37</v>
      </c>
      <c r="Y7" s="75">
        <v>2022</v>
      </c>
    </row>
    <row r="8" spans="1:25" ht="18" customHeight="1">
      <c r="A8" s="15" t="s">
        <v>38</v>
      </c>
      <c r="B8" s="24">
        <v>177648</v>
      </c>
      <c r="C8" s="24">
        <v>180737</v>
      </c>
      <c r="D8" s="24">
        <v>183672</v>
      </c>
      <c r="E8" s="24">
        <v>187892</v>
      </c>
      <c r="F8" s="24">
        <v>193050</v>
      </c>
      <c r="G8" s="24">
        <v>197505</v>
      </c>
      <c r="H8" s="24">
        <v>201393</v>
      </c>
      <c r="I8" s="24">
        <v>206034</v>
      </c>
      <c r="J8" s="24">
        <v>209518</v>
      </c>
      <c r="K8" s="24">
        <v>214758</v>
      </c>
      <c r="L8" s="24">
        <v>220141</v>
      </c>
      <c r="M8" s="24">
        <v>221971</v>
      </c>
      <c r="N8" s="24">
        <v>223494</v>
      </c>
      <c r="O8" s="24">
        <v>225090</v>
      </c>
      <c r="P8" s="24">
        <v>225114</v>
      </c>
      <c r="Q8" s="24">
        <v>225066</v>
      </c>
      <c r="R8" s="24">
        <v>225041</v>
      </c>
      <c r="S8" s="24">
        <v>224942</v>
      </c>
      <c r="T8" s="24">
        <v>225364</v>
      </c>
      <c r="U8" s="24">
        <v>226513</v>
      </c>
      <c r="V8" s="24">
        <v>228424</v>
      </c>
      <c r="W8" s="24">
        <v>231276</v>
      </c>
      <c r="X8" s="24">
        <v>232150</v>
      </c>
      <c r="Y8" s="24">
        <v>233542</v>
      </c>
    </row>
    <row r="9" spans="1:25" ht="18" customHeight="1">
      <c r="A9" s="12" t="s">
        <v>39</v>
      </c>
      <c r="B9" s="23">
        <v>135653</v>
      </c>
      <c r="C9" s="23">
        <v>137625</v>
      </c>
      <c r="D9" s="23">
        <v>139069</v>
      </c>
      <c r="E9" s="23">
        <v>141160</v>
      </c>
      <c r="F9" s="23">
        <v>143601</v>
      </c>
      <c r="G9" s="23">
        <v>145991</v>
      </c>
      <c r="H9" s="23">
        <v>147719</v>
      </c>
      <c r="I9" s="23">
        <v>150427</v>
      </c>
      <c r="J9" s="23">
        <v>152549</v>
      </c>
      <c r="K9" s="23">
        <v>155132</v>
      </c>
      <c r="L9" s="23">
        <v>158268</v>
      </c>
      <c r="M9" s="23">
        <v>160242</v>
      </c>
      <c r="N9" s="23">
        <v>162012</v>
      </c>
      <c r="O9" s="23">
        <v>163600</v>
      </c>
      <c r="P9" s="23">
        <v>164970</v>
      </c>
      <c r="Q9" s="23">
        <v>166136</v>
      </c>
      <c r="R9" s="23">
        <v>166667</v>
      </c>
      <c r="S9" s="23">
        <v>167032</v>
      </c>
      <c r="T9" s="23">
        <v>167405</v>
      </c>
      <c r="U9" s="23">
        <v>167678</v>
      </c>
      <c r="V9" s="23">
        <v>167863</v>
      </c>
      <c r="W9" s="23">
        <v>168173</v>
      </c>
      <c r="X9" s="23">
        <v>168538</v>
      </c>
      <c r="Y9" s="23">
        <v>168536</v>
      </c>
    </row>
    <row r="10" spans="1:25" ht="18" customHeight="1">
      <c r="A10" s="13" t="s">
        <v>40</v>
      </c>
      <c r="B10" s="16">
        <v>53433</v>
      </c>
      <c r="C10" s="16">
        <v>53248</v>
      </c>
      <c r="D10" s="16">
        <v>53079</v>
      </c>
      <c r="E10" s="16">
        <v>53463</v>
      </c>
      <c r="F10" s="16">
        <v>54136</v>
      </c>
      <c r="G10" s="16">
        <v>54643</v>
      </c>
      <c r="H10" s="16">
        <v>54833</v>
      </c>
      <c r="I10" s="16">
        <v>55565</v>
      </c>
      <c r="J10" s="16">
        <v>55879</v>
      </c>
      <c r="K10" s="16">
        <v>56781</v>
      </c>
      <c r="L10" s="16">
        <v>58178</v>
      </c>
      <c r="M10" s="16">
        <v>59360</v>
      </c>
      <c r="N10" s="16">
        <v>60511</v>
      </c>
      <c r="O10" s="16">
        <v>61287</v>
      </c>
      <c r="P10" s="16">
        <v>61923</v>
      </c>
      <c r="Q10" s="16">
        <v>62636</v>
      </c>
      <c r="R10" s="16">
        <v>63039</v>
      </c>
      <c r="S10" s="16">
        <v>63411</v>
      </c>
      <c r="T10" s="16">
        <v>63557</v>
      </c>
      <c r="U10" s="16">
        <v>63687</v>
      </c>
      <c r="V10" s="16">
        <v>63540</v>
      </c>
      <c r="W10" s="16">
        <v>63400</v>
      </c>
      <c r="X10" s="16">
        <v>63244</v>
      </c>
      <c r="Y10" s="16">
        <v>62796</v>
      </c>
    </row>
    <row r="11" spans="1:25" ht="18" customHeight="1">
      <c r="A11" s="13" t="s">
        <v>41</v>
      </c>
      <c r="B11" s="16">
        <v>10663</v>
      </c>
      <c r="C11" s="16">
        <v>10758</v>
      </c>
      <c r="D11" s="16">
        <v>10778</v>
      </c>
      <c r="E11" s="16">
        <v>10876</v>
      </c>
      <c r="F11" s="16">
        <v>10974</v>
      </c>
      <c r="G11" s="16">
        <v>11075</v>
      </c>
      <c r="H11" s="16">
        <v>11199</v>
      </c>
      <c r="I11" s="16">
        <v>11346</v>
      </c>
      <c r="J11" s="16">
        <v>11502</v>
      </c>
      <c r="K11" s="16">
        <v>11560</v>
      </c>
      <c r="L11" s="16">
        <v>11705</v>
      </c>
      <c r="M11" s="16">
        <v>11728</v>
      </c>
      <c r="N11" s="16">
        <v>11719</v>
      </c>
      <c r="O11" s="16">
        <v>11749</v>
      </c>
      <c r="P11" s="16">
        <v>11723</v>
      </c>
      <c r="Q11" s="16">
        <v>11685</v>
      </c>
      <c r="R11" s="16">
        <v>11676</v>
      </c>
      <c r="S11" s="16">
        <v>11634</v>
      </c>
      <c r="T11" s="16">
        <v>11588</v>
      </c>
      <c r="U11" s="16">
        <v>11571</v>
      </c>
      <c r="V11" s="16">
        <v>11660</v>
      </c>
      <c r="W11" s="16">
        <v>11714</v>
      </c>
      <c r="X11" s="16">
        <v>11774</v>
      </c>
      <c r="Y11" s="16">
        <v>11804</v>
      </c>
    </row>
    <row r="12" spans="1:25" ht="18" customHeight="1">
      <c r="A12" s="13" t="s">
        <v>42</v>
      </c>
      <c r="B12" s="16">
        <v>68700</v>
      </c>
      <c r="C12" s="16">
        <v>70627</v>
      </c>
      <c r="D12" s="16">
        <v>72198</v>
      </c>
      <c r="E12" s="16">
        <v>73816</v>
      </c>
      <c r="F12" s="16">
        <v>75377</v>
      </c>
      <c r="G12" s="16">
        <v>77091</v>
      </c>
      <c r="H12" s="16">
        <v>78429</v>
      </c>
      <c r="I12" s="16">
        <v>80226</v>
      </c>
      <c r="J12" s="16">
        <v>81848</v>
      </c>
      <c r="K12" s="16">
        <v>83453</v>
      </c>
      <c r="L12" s="16">
        <v>85004</v>
      </c>
      <c r="M12" s="16">
        <v>85740</v>
      </c>
      <c r="N12" s="16">
        <v>86355</v>
      </c>
      <c r="O12" s="16">
        <v>87157</v>
      </c>
      <c r="P12" s="16">
        <v>87918</v>
      </c>
      <c r="Q12" s="16">
        <v>88398</v>
      </c>
      <c r="R12" s="16">
        <v>88559</v>
      </c>
      <c r="S12" s="16">
        <v>88594</v>
      </c>
      <c r="T12" s="16">
        <v>88837</v>
      </c>
      <c r="U12" s="16">
        <v>88948</v>
      </c>
      <c r="V12" s="16">
        <v>89175</v>
      </c>
      <c r="W12" s="16">
        <v>89506</v>
      </c>
      <c r="X12" s="16">
        <v>89963</v>
      </c>
      <c r="Y12" s="16">
        <v>90384</v>
      </c>
    </row>
    <row r="13" spans="1:25" ht="18" customHeight="1">
      <c r="A13" s="13" t="s">
        <v>43</v>
      </c>
      <c r="B13" s="16">
        <v>2858</v>
      </c>
      <c r="C13" s="16">
        <v>2992</v>
      </c>
      <c r="D13" s="16">
        <v>3014</v>
      </c>
      <c r="E13" s="16">
        <v>3005</v>
      </c>
      <c r="F13" s="16">
        <v>3114</v>
      </c>
      <c r="G13" s="16">
        <v>3182</v>
      </c>
      <c r="H13" s="16">
        <v>3258</v>
      </c>
      <c r="I13" s="16">
        <v>3290</v>
      </c>
      <c r="J13" s="16">
        <v>3320</v>
      </c>
      <c r="K13" s="16">
        <v>3338</v>
      </c>
      <c r="L13" s="16">
        <v>3381</v>
      </c>
      <c r="M13" s="16">
        <v>3414</v>
      </c>
      <c r="N13" s="16">
        <v>3427</v>
      </c>
      <c r="O13" s="16">
        <v>3407</v>
      </c>
      <c r="P13" s="16">
        <v>3406</v>
      </c>
      <c r="Q13" s="16">
        <v>3417</v>
      </c>
      <c r="R13" s="16">
        <v>3393</v>
      </c>
      <c r="S13" s="16">
        <v>3393</v>
      </c>
      <c r="T13" s="16">
        <v>3423</v>
      </c>
      <c r="U13" s="16">
        <v>3472</v>
      </c>
      <c r="V13" s="16">
        <v>3488</v>
      </c>
      <c r="W13" s="16">
        <v>3553</v>
      </c>
      <c r="X13" s="16">
        <v>3557</v>
      </c>
      <c r="Y13" s="16">
        <v>3552</v>
      </c>
    </row>
    <row r="14" spans="1:25" ht="18" customHeight="1">
      <c r="A14" s="12" t="s">
        <v>44</v>
      </c>
      <c r="B14" s="23">
        <v>41995</v>
      </c>
      <c r="C14" s="23">
        <v>43112</v>
      </c>
      <c r="D14" s="23">
        <v>44603</v>
      </c>
      <c r="E14" s="23">
        <v>46732</v>
      </c>
      <c r="F14" s="23">
        <v>49449</v>
      </c>
      <c r="G14" s="23">
        <v>51514</v>
      </c>
      <c r="H14" s="23">
        <v>53674</v>
      </c>
      <c r="I14" s="23">
        <v>55607</v>
      </c>
      <c r="J14" s="23">
        <v>56969</v>
      </c>
      <c r="K14" s="23">
        <v>59626</v>
      </c>
      <c r="L14" s="23">
        <v>61873</v>
      </c>
      <c r="M14" s="23">
        <v>61729</v>
      </c>
      <c r="N14" s="23">
        <v>61482</v>
      </c>
      <c r="O14" s="23">
        <v>61490</v>
      </c>
      <c r="P14" s="23">
        <v>60144</v>
      </c>
      <c r="Q14" s="23">
        <v>58930</v>
      </c>
      <c r="R14" s="23">
        <v>58374</v>
      </c>
      <c r="S14" s="23">
        <v>57910</v>
      </c>
      <c r="T14" s="23">
        <v>57959</v>
      </c>
      <c r="U14" s="23">
        <v>58835</v>
      </c>
      <c r="V14" s="23">
        <v>60561</v>
      </c>
      <c r="W14" s="23">
        <v>63103</v>
      </c>
      <c r="X14" s="23">
        <v>63612</v>
      </c>
      <c r="Y14" s="23">
        <v>65006</v>
      </c>
    </row>
    <row r="15" spans="1:25" ht="18" customHeight="1">
      <c r="A15" s="13" t="s">
        <v>45</v>
      </c>
      <c r="B15" s="16">
        <v>38423</v>
      </c>
      <c r="C15" s="16">
        <v>38796</v>
      </c>
      <c r="D15" s="16">
        <v>38947</v>
      </c>
      <c r="E15" s="16">
        <v>38956</v>
      </c>
      <c r="F15" s="16">
        <v>39057</v>
      </c>
      <c r="G15" s="16">
        <v>39130</v>
      </c>
      <c r="H15" s="16">
        <v>39281</v>
      </c>
      <c r="I15" s="16">
        <v>39387</v>
      </c>
      <c r="J15" s="16">
        <v>39383</v>
      </c>
      <c r="K15" s="16">
        <v>39264</v>
      </c>
      <c r="L15" s="16">
        <v>39311</v>
      </c>
      <c r="M15" s="16">
        <v>39034</v>
      </c>
      <c r="N15" s="16">
        <v>38701</v>
      </c>
      <c r="O15" s="16">
        <v>38363</v>
      </c>
      <c r="P15" s="16">
        <v>37840</v>
      </c>
      <c r="Q15" s="16">
        <v>37343</v>
      </c>
      <c r="R15" s="16">
        <v>36830</v>
      </c>
      <c r="S15" s="16">
        <v>36418</v>
      </c>
      <c r="T15" s="16">
        <v>35945</v>
      </c>
      <c r="U15" s="16">
        <v>35575</v>
      </c>
      <c r="V15" s="16">
        <v>35268</v>
      </c>
      <c r="W15" s="16">
        <v>35006</v>
      </c>
      <c r="X15" s="16">
        <v>34774</v>
      </c>
      <c r="Y15" s="16">
        <v>34453</v>
      </c>
    </row>
    <row r="16" spans="1:25" ht="18" customHeight="1">
      <c r="A16" s="17" t="s">
        <v>46</v>
      </c>
      <c r="B16" s="18">
        <v>3572</v>
      </c>
      <c r="C16" s="18">
        <v>4316</v>
      </c>
      <c r="D16" s="18">
        <v>5656</v>
      </c>
      <c r="E16" s="18">
        <v>7776</v>
      </c>
      <c r="F16" s="18">
        <v>10392</v>
      </c>
      <c r="G16" s="18">
        <v>12384</v>
      </c>
      <c r="H16" s="18">
        <v>14393</v>
      </c>
      <c r="I16" s="18">
        <v>16220</v>
      </c>
      <c r="J16" s="18">
        <v>17586</v>
      </c>
      <c r="K16" s="18">
        <v>20362</v>
      </c>
      <c r="L16" s="18">
        <v>22562</v>
      </c>
      <c r="M16" s="18">
        <v>22695</v>
      </c>
      <c r="N16" s="18">
        <v>22781</v>
      </c>
      <c r="O16" s="18">
        <v>23127</v>
      </c>
      <c r="P16" s="18">
        <v>22304</v>
      </c>
      <c r="Q16" s="18">
        <v>21587</v>
      </c>
      <c r="R16" s="18">
        <v>21544</v>
      </c>
      <c r="S16" s="18">
        <v>21492</v>
      </c>
      <c r="T16" s="18">
        <v>22014</v>
      </c>
      <c r="U16" s="18">
        <v>23260</v>
      </c>
      <c r="V16" s="18">
        <v>25293</v>
      </c>
      <c r="W16" s="18">
        <v>28097</v>
      </c>
      <c r="X16" s="18">
        <v>28838</v>
      </c>
      <c r="Y16" s="18">
        <v>30553</v>
      </c>
    </row>
    <row r="17" spans="1:25" ht="18" customHeight="1">
      <c r="A17" s="14" t="s">
        <v>47</v>
      </c>
      <c r="B17" s="14"/>
      <c r="C17" s="14"/>
      <c r="D17" s="14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</row>
    <row r="18" spans="1:25" ht="18" customHeight="1">
      <c r="A18" s="14"/>
      <c r="B18" s="14"/>
      <c r="C18" s="14"/>
      <c r="D18" s="14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spans="1:25" ht="18" customHeight="1"/>
    <row r="20" spans="1:25" ht="18" customHeight="1">
      <c r="A20" s="22" t="s">
        <v>48</v>
      </c>
      <c r="B20" s="75" t="s">
        <v>15</v>
      </c>
      <c r="C20" s="75" t="s">
        <v>16</v>
      </c>
      <c r="D20" s="75" t="s">
        <v>17</v>
      </c>
      <c r="E20" s="75">
        <v>2002</v>
      </c>
      <c r="F20" s="75">
        <v>2003</v>
      </c>
      <c r="G20" s="75">
        <v>2004</v>
      </c>
      <c r="H20" s="75">
        <v>2005</v>
      </c>
      <c r="I20" s="75">
        <v>2006</v>
      </c>
      <c r="J20" s="75">
        <v>2007</v>
      </c>
      <c r="K20" s="75">
        <v>2008</v>
      </c>
      <c r="L20" s="75">
        <v>2009</v>
      </c>
      <c r="M20" s="75">
        <v>2010</v>
      </c>
      <c r="N20" s="75">
        <v>2011</v>
      </c>
      <c r="O20" s="75">
        <v>2012</v>
      </c>
      <c r="P20" s="75">
        <v>2013</v>
      </c>
      <c r="Q20" s="75">
        <v>2014</v>
      </c>
      <c r="R20" s="75">
        <v>2015</v>
      </c>
      <c r="S20" s="75">
        <v>2016</v>
      </c>
      <c r="T20" s="75">
        <v>2017</v>
      </c>
      <c r="U20" s="75">
        <v>2018</v>
      </c>
      <c r="V20" s="75">
        <v>2019</v>
      </c>
      <c r="W20" s="75">
        <v>2020</v>
      </c>
      <c r="X20" s="75">
        <v>2021</v>
      </c>
      <c r="Y20" s="75">
        <v>2022</v>
      </c>
    </row>
    <row r="21" spans="1:25" ht="18" customHeight="1">
      <c r="A21" s="66" t="s">
        <v>38</v>
      </c>
      <c r="B21" s="24">
        <v>87051</v>
      </c>
      <c r="C21" s="24">
        <v>88600</v>
      </c>
      <c r="D21" s="24">
        <v>90232</v>
      </c>
      <c r="E21" s="24">
        <v>92575</v>
      </c>
      <c r="F21" s="24">
        <v>95361</v>
      </c>
      <c r="G21" s="24">
        <v>97661</v>
      </c>
      <c r="H21" s="24">
        <v>99685</v>
      </c>
      <c r="I21" s="24">
        <v>102095</v>
      </c>
      <c r="J21" s="24">
        <v>103761</v>
      </c>
      <c r="K21" s="24">
        <v>106387</v>
      </c>
      <c r="L21" s="24">
        <v>108904</v>
      </c>
      <c r="M21" s="24">
        <v>109593</v>
      </c>
      <c r="N21" s="24">
        <v>110283</v>
      </c>
      <c r="O21" s="24">
        <v>110949</v>
      </c>
      <c r="P21" s="24">
        <v>110718</v>
      </c>
      <c r="Q21" s="24">
        <v>110585</v>
      </c>
      <c r="R21" s="24">
        <v>110461</v>
      </c>
      <c r="S21" s="24">
        <v>110375</v>
      </c>
      <c r="T21" s="24">
        <v>110414</v>
      </c>
      <c r="U21" s="24">
        <v>110930</v>
      </c>
      <c r="V21" s="24">
        <v>111813</v>
      </c>
      <c r="W21" s="24">
        <v>113210</v>
      </c>
      <c r="X21" s="24">
        <v>113597</v>
      </c>
      <c r="Y21" s="24">
        <v>114121</v>
      </c>
    </row>
    <row r="22" spans="1:25" ht="18" customHeight="1">
      <c r="A22" s="76" t="s">
        <v>39</v>
      </c>
      <c r="B22" s="23">
        <v>66993</v>
      </c>
      <c r="C22" s="23">
        <v>67977</v>
      </c>
      <c r="D22" s="23">
        <v>68775</v>
      </c>
      <c r="E22" s="23">
        <v>69876</v>
      </c>
      <c r="F22" s="23">
        <v>71254</v>
      </c>
      <c r="G22" s="23">
        <v>72516</v>
      </c>
      <c r="H22" s="23">
        <v>73422</v>
      </c>
      <c r="I22" s="23">
        <v>74853</v>
      </c>
      <c r="J22" s="23">
        <v>75949</v>
      </c>
      <c r="K22" s="23">
        <v>77236</v>
      </c>
      <c r="L22" s="23">
        <v>78657</v>
      </c>
      <c r="M22" s="23">
        <v>79592</v>
      </c>
      <c r="N22" s="23">
        <v>80543</v>
      </c>
      <c r="O22" s="23">
        <v>81351</v>
      </c>
      <c r="P22" s="23">
        <v>81923</v>
      </c>
      <c r="Q22" s="23">
        <v>82540</v>
      </c>
      <c r="R22" s="23">
        <v>82829</v>
      </c>
      <c r="S22" s="23">
        <v>83047</v>
      </c>
      <c r="T22" s="23">
        <v>83216</v>
      </c>
      <c r="U22" s="23">
        <v>83413</v>
      </c>
      <c r="V22" s="23">
        <v>83523</v>
      </c>
      <c r="W22" s="23">
        <v>83646</v>
      </c>
      <c r="X22" s="23">
        <v>83822</v>
      </c>
      <c r="Y22" s="23">
        <v>83873</v>
      </c>
    </row>
    <row r="23" spans="1:25" ht="18" customHeight="1">
      <c r="A23" s="77" t="s">
        <v>40</v>
      </c>
      <c r="B23" s="16">
        <v>26491</v>
      </c>
      <c r="C23" s="16">
        <v>26354</v>
      </c>
      <c r="D23" s="16">
        <v>26266</v>
      </c>
      <c r="E23" s="16">
        <v>26458</v>
      </c>
      <c r="F23" s="16">
        <v>26811</v>
      </c>
      <c r="G23" s="16">
        <v>27030</v>
      </c>
      <c r="H23" s="16">
        <v>27130</v>
      </c>
      <c r="I23" s="16">
        <v>27489</v>
      </c>
      <c r="J23" s="16">
        <v>27643</v>
      </c>
      <c r="K23" s="16">
        <v>28068</v>
      </c>
      <c r="L23" s="16">
        <v>28739</v>
      </c>
      <c r="M23" s="16">
        <v>29328</v>
      </c>
      <c r="N23" s="16">
        <v>29926</v>
      </c>
      <c r="O23" s="16">
        <v>30319</v>
      </c>
      <c r="P23" s="16">
        <v>30564</v>
      </c>
      <c r="Q23" s="16">
        <v>30966</v>
      </c>
      <c r="R23" s="16">
        <v>31162</v>
      </c>
      <c r="S23" s="16">
        <v>31416</v>
      </c>
      <c r="T23" s="16">
        <v>31510</v>
      </c>
      <c r="U23" s="16">
        <v>31633</v>
      </c>
      <c r="V23" s="16">
        <v>31548</v>
      </c>
      <c r="W23" s="16">
        <v>31518</v>
      </c>
      <c r="X23" s="16">
        <v>31409</v>
      </c>
      <c r="Y23" s="16">
        <v>31244</v>
      </c>
    </row>
    <row r="24" spans="1:25" ht="18" customHeight="1">
      <c r="A24" s="77" t="s">
        <v>41</v>
      </c>
      <c r="B24" s="16">
        <v>5075</v>
      </c>
      <c r="C24" s="16">
        <v>5135</v>
      </c>
      <c r="D24" s="16">
        <v>5155</v>
      </c>
      <c r="E24" s="16">
        <v>5229</v>
      </c>
      <c r="F24" s="16">
        <v>5300</v>
      </c>
      <c r="G24" s="16">
        <v>5354</v>
      </c>
      <c r="H24" s="16">
        <v>5439</v>
      </c>
      <c r="I24" s="16">
        <v>5506</v>
      </c>
      <c r="J24" s="16">
        <v>5549</v>
      </c>
      <c r="K24" s="16">
        <v>5579</v>
      </c>
      <c r="L24" s="16">
        <v>5635</v>
      </c>
      <c r="M24" s="16">
        <v>5653</v>
      </c>
      <c r="N24" s="16">
        <v>5613</v>
      </c>
      <c r="O24" s="16">
        <v>5641</v>
      </c>
      <c r="P24" s="16">
        <v>5629</v>
      </c>
      <c r="Q24" s="16">
        <v>5600</v>
      </c>
      <c r="R24" s="16">
        <v>5603</v>
      </c>
      <c r="S24" s="16">
        <v>5557</v>
      </c>
      <c r="T24" s="16">
        <v>5521</v>
      </c>
      <c r="U24" s="16">
        <v>5497</v>
      </c>
      <c r="V24" s="16">
        <v>5548</v>
      </c>
      <c r="W24" s="16">
        <v>5603</v>
      </c>
      <c r="X24" s="16">
        <v>5628</v>
      </c>
      <c r="Y24" s="16">
        <v>5639</v>
      </c>
    </row>
    <row r="25" spans="1:25" ht="18" customHeight="1">
      <c r="A25" s="77" t="s">
        <v>42</v>
      </c>
      <c r="B25" s="16">
        <v>34121</v>
      </c>
      <c r="C25" s="16">
        <v>35113</v>
      </c>
      <c r="D25" s="16">
        <v>35972</v>
      </c>
      <c r="E25" s="16">
        <v>36816</v>
      </c>
      <c r="F25" s="16">
        <v>37714</v>
      </c>
      <c r="G25" s="16">
        <v>38678</v>
      </c>
      <c r="H25" s="16">
        <v>39363</v>
      </c>
      <c r="I25" s="16">
        <v>40345</v>
      </c>
      <c r="J25" s="16">
        <v>41249</v>
      </c>
      <c r="K25" s="16">
        <v>42070</v>
      </c>
      <c r="L25" s="16">
        <v>42759</v>
      </c>
      <c r="M25" s="16">
        <v>43063</v>
      </c>
      <c r="N25" s="16">
        <v>43439</v>
      </c>
      <c r="O25" s="16">
        <v>43822</v>
      </c>
      <c r="P25" s="16">
        <v>44164</v>
      </c>
      <c r="Q25" s="16">
        <v>44405</v>
      </c>
      <c r="R25" s="16">
        <v>44502</v>
      </c>
      <c r="S25" s="16">
        <v>44501</v>
      </c>
      <c r="T25" s="16">
        <v>44596</v>
      </c>
      <c r="U25" s="16">
        <v>44678</v>
      </c>
      <c r="V25" s="16">
        <v>44817</v>
      </c>
      <c r="W25" s="16">
        <v>44888</v>
      </c>
      <c r="X25" s="16">
        <v>45140</v>
      </c>
      <c r="Y25" s="16">
        <v>45339</v>
      </c>
    </row>
    <row r="26" spans="1:25" ht="18" customHeight="1">
      <c r="A26" s="77" t="s">
        <v>43</v>
      </c>
      <c r="B26" s="16">
        <v>1305</v>
      </c>
      <c r="C26" s="16">
        <v>1375</v>
      </c>
      <c r="D26" s="16">
        <v>1382</v>
      </c>
      <c r="E26" s="16">
        <v>1373</v>
      </c>
      <c r="F26" s="16">
        <v>1429</v>
      </c>
      <c r="G26" s="16">
        <v>1454</v>
      </c>
      <c r="H26" s="16">
        <v>1490</v>
      </c>
      <c r="I26" s="16">
        <v>1513</v>
      </c>
      <c r="J26" s="16">
        <v>1508</v>
      </c>
      <c r="K26" s="16">
        <v>1519</v>
      </c>
      <c r="L26" s="16">
        <v>1524</v>
      </c>
      <c r="M26" s="16">
        <v>1548</v>
      </c>
      <c r="N26" s="16">
        <v>1565</v>
      </c>
      <c r="O26" s="16">
        <v>1569</v>
      </c>
      <c r="P26" s="16">
        <v>1566</v>
      </c>
      <c r="Q26" s="16">
        <v>1569</v>
      </c>
      <c r="R26" s="16">
        <v>1562</v>
      </c>
      <c r="S26" s="16">
        <v>1573</v>
      </c>
      <c r="T26" s="16">
        <v>1589</v>
      </c>
      <c r="U26" s="16">
        <v>1605</v>
      </c>
      <c r="V26" s="16">
        <v>1610</v>
      </c>
      <c r="W26" s="16">
        <v>1637</v>
      </c>
      <c r="X26" s="16">
        <v>1645</v>
      </c>
      <c r="Y26" s="16">
        <v>1651</v>
      </c>
    </row>
    <row r="27" spans="1:25" ht="18" customHeight="1">
      <c r="A27" s="76" t="s">
        <v>44</v>
      </c>
      <c r="B27" s="23">
        <v>20058</v>
      </c>
      <c r="C27" s="23">
        <v>20623</v>
      </c>
      <c r="D27" s="23">
        <v>21457</v>
      </c>
      <c r="E27" s="23">
        <v>22699</v>
      </c>
      <c r="F27" s="23">
        <v>24107</v>
      </c>
      <c r="G27" s="23">
        <v>25145</v>
      </c>
      <c r="H27" s="23">
        <v>26263</v>
      </c>
      <c r="I27" s="23">
        <v>27242</v>
      </c>
      <c r="J27" s="23">
        <v>27812</v>
      </c>
      <c r="K27" s="23">
        <v>29151</v>
      </c>
      <c r="L27" s="23">
        <v>30247</v>
      </c>
      <c r="M27" s="23">
        <v>30001</v>
      </c>
      <c r="N27" s="23">
        <v>29740</v>
      </c>
      <c r="O27" s="23">
        <v>29598</v>
      </c>
      <c r="P27" s="23">
        <v>28795</v>
      </c>
      <c r="Q27" s="23">
        <v>28045</v>
      </c>
      <c r="R27" s="23">
        <v>27632</v>
      </c>
      <c r="S27" s="23">
        <v>27328</v>
      </c>
      <c r="T27" s="23">
        <v>27198</v>
      </c>
      <c r="U27" s="23">
        <v>27517</v>
      </c>
      <c r="V27" s="23">
        <v>28290</v>
      </c>
      <c r="W27" s="23">
        <v>29564</v>
      </c>
      <c r="X27" s="23">
        <v>29775</v>
      </c>
      <c r="Y27" s="23">
        <v>30248</v>
      </c>
    </row>
    <row r="28" spans="1:25" ht="18" customHeight="1">
      <c r="A28" s="77" t="s">
        <v>45</v>
      </c>
      <c r="B28" s="16">
        <v>18272</v>
      </c>
      <c r="C28" s="16">
        <v>18447</v>
      </c>
      <c r="D28" s="16">
        <v>18534</v>
      </c>
      <c r="E28" s="16">
        <v>18541</v>
      </c>
      <c r="F28" s="16">
        <v>18607</v>
      </c>
      <c r="G28" s="16">
        <v>18615</v>
      </c>
      <c r="H28" s="16">
        <v>18684</v>
      </c>
      <c r="I28" s="16">
        <v>18711</v>
      </c>
      <c r="J28" s="16">
        <v>18678</v>
      </c>
      <c r="K28" s="16">
        <v>18655</v>
      </c>
      <c r="L28" s="16">
        <v>18685</v>
      </c>
      <c r="M28" s="16">
        <v>18536</v>
      </c>
      <c r="N28" s="16">
        <v>18344</v>
      </c>
      <c r="O28" s="16">
        <v>18158</v>
      </c>
      <c r="P28" s="16">
        <v>17861</v>
      </c>
      <c r="Q28" s="16">
        <v>17610</v>
      </c>
      <c r="R28" s="16">
        <v>17322</v>
      </c>
      <c r="S28" s="16">
        <v>17118</v>
      </c>
      <c r="T28" s="16">
        <v>16910</v>
      </c>
      <c r="U28" s="16">
        <v>16738</v>
      </c>
      <c r="V28" s="16">
        <v>16582</v>
      </c>
      <c r="W28" s="16">
        <v>16486</v>
      </c>
      <c r="X28" s="16">
        <v>16379</v>
      </c>
      <c r="Y28" s="16">
        <v>16177</v>
      </c>
    </row>
    <row r="29" spans="1:25" ht="18" customHeight="1">
      <c r="A29" s="78" t="s">
        <v>46</v>
      </c>
      <c r="B29" s="18">
        <v>1786</v>
      </c>
      <c r="C29" s="18">
        <v>2176</v>
      </c>
      <c r="D29" s="18">
        <v>2923</v>
      </c>
      <c r="E29" s="18">
        <v>4158</v>
      </c>
      <c r="F29" s="18">
        <v>5500</v>
      </c>
      <c r="G29" s="18">
        <v>6530</v>
      </c>
      <c r="H29" s="18">
        <v>7579</v>
      </c>
      <c r="I29" s="18">
        <v>8531</v>
      </c>
      <c r="J29" s="18">
        <v>9134</v>
      </c>
      <c r="K29" s="18">
        <v>10496</v>
      </c>
      <c r="L29" s="18">
        <v>11562</v>
      </c>
      <c r="M29" s="18">
        <v>11465</v>
      </c>
      <c r="N29" s="18">
        <v>11396</v>
      </c>
      <c r="O29" s="18">
        <v>11440</v>
      </c>
      <c r="P29" s="18">
        <v>10934</v>
      </c>
      <c r="Q29" s="18">
        <v>10435</v>
      </c>
      <c r="R29" s="18">
        <v>10310</v>
      </c>
      <c r="S29" s="18">
        <v>10210</v>
      </c>
      <c r="T29" s="18">
        <v>10288</v>
      </c>
      <c r="U29" s="18">
        <v>10779</v>
      </c>
      <c r="V29" s="18">
        <v>11708</v>
      </c>
      <c r="W29" s="18">
        <v>13078</v>
      </c>
      <c r="X29" s="18">
        <v>13396</v>
      </c>
      <c r="Y29" s="18">
        <v>14071</v>
      </c>
    </row>
    <row r="30" spans="1:25" ht="18" customHeight="1">
      <c r="A30" s="19" t="s">
        <v>47</v>
      </c>
      <c r="B30" s="14"/>
      <c r="C30" s="14"/>
      <c r="D30" s="14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</row>
    <row r="31" spans="1:25" ht="18" customHeight="1">
      <c r="A31" s="14"/>
      <c r="B31" s="14"/>
      <c r="C31" s="14"/>
      <c r="D31" s="14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</row>
    <row r="33" spans="1:25" ht="18" customHeight="1">
      <c r="A33" s="22" t="s">
        <v>49</v>
      </c>
      <c r="B33" s="75" t="s">
        <v>15</v>
      </c>
      <c r="C33" s="75" t="s">
        <v>16</v>
      </c>
      <c r="D33" s="75" t="s">
        <v>17</v>
      </c>
      <c r="E33" s="75">
        <v>2002</v>
      </c>
      <c r="F33" s="75">
        <v>2003</v>
      </c>
      <c r="G33" s="75">
        <v>2004</v>
      </c>
      <c r="H33" s="75">
        <v>2005</v>
      </c>
      <c r="I33" s="75">
        <v>2006</v>
      </c>
      <c r="J33" s="75">
        <v>2007</v>
      </c>
      <c r="K33" s="75">
        <v>2008</v>
      </c>
      <c r="L33" s="75">
        <v>2009</v>
      </c>
      <c r="M33" s="75">
        <v>2010</v>
      </c>
      <c r="N33" s="75">
        <v>2011</v>
      </c>
      <c r="O33" s="75">
        <v>2012</v>
      </c>
      <c r="P33" s="75">
        <v>2013</v>
      </c>
      <c r="Q33" s="75">
        <v>2014</v>
      </c>
      <c r="R33" s="75">
        <v>2015</v>
      </c>
      <c r="S33" s="75">
        <v>2016</v>
      </c>
      <c r="T33" s="75">
        <v>2017</v>
      </c>
      <c r="U33" s="75">
        <v>2018</v>
      </c>
      <c r="V33" s="75">
        <v>2019</v>
      </c>
      <c r="W33" s="75">
        <v>2020</v>
      </c>
      <c r="X33" s="75">
        <v>2021</v>
      </c>
      <c r="Y33" s="75">
        <v>2022</v>
      </c>
    </row>
    <row r="34" spans="1:25" ht="18" customHeight="1">
      <c r="A34" s="66" t="s">
        <v>38</v>
      </c>
      <c r="B34" s="24">
        <v>90597</v>
      </c>
      <c r="C34" s="24">
        <v>92137</v>
      </c>
      <c r="D34" s="24">
        <v>93440</v>
      </c>
      <c r="E34" s="24">
        <v>95317</v>
      </c>
      <c r="F34" s="24">
        <v>97689</v>
      </c>
      <c r="G34" s="24">
        <v>99844</v>
      </c>
      <c r="H34" s="24">
        <v>101708</v>
      </c>
      <c r="I34" s="24">
        <v>103939</v>
      </c>
      <c r="J34" s="24">
        <v>105757</v>
      </c>
      <c r="K34" s="24">
        <v>108371</v>
      </c>
      <c r="L34" s="24">
        <v>111237</v>
      </c>
      <c r="M34" s="24">
        <v>112378</v>
      </c>
      <c r="N34" s="24">
        <v>113211</v>
      </c>
      <c r="O34" s="24">
        <v>114141</v>
      </c>
      <c r="P34" s="24">
        <v>114396</v>
      </c>
      <c r="Q34" s="24">
        <v>114481</v>
      </c>
      <c r="R34" s="24">
        <v>114580</v>
      </c>
      <c r="S34" s="24">
        <v>114567</v>
      </c>
      <c r="T34" s="24">
        <v>114950</v>
      </c>
      <c r="U34" s="24">
        <v>115583</v>
      </c>
      <c r="V34" s="24">
        <v>116611</v>
      </c>
      <c r="W34" s="24">
        <v>118066</v>
      </c>
      <c r="X34" s="24">
        <v>118553</v>
      </c>
      <c r="Y34" s="24">
        <v>119421</v>
      </c>
    </row>
    <row r="35" spans="1:25" ht="18" customHeight="1">
      <c r="A35" s="76" t="s">
        <v>39</v>
      </c>
      <c r="B35" s="23">
        <v>68661</v>
      </c>
      <c r="C35" s="23">
        <v>69648</v>
      </c>
      <c r="D35" s="23">
        <v>70294</v>
      </c>
      <c r="E35" s="23">
        <v>71284</v>
      </c>
      <c r="F35" s="23">
        <v>72347</v>
      </c>
      <c r="G35" s="23">
        <v>73475</v>
      </c>
      <c r="H35" s="23">
        <v>74297</v>
      </c>
      <c r="I35" s="23">
        <v>75574</v>
      </c>
      <c r="J35" s="23">
        <v>76600</v>
      </c>
      <c r="K35" s="23">
        <v>77896</v>
      </c>
      <c r="L35" s="23">
        <v>79611</v>
      </c>
      <c r="M35" s="23">
        <v>80650</v>
      </c>
      <c r="N35" s="23">
        <v>81469</v>
      </c>
      <c r="O35" s="23">
        <v>82249</v>
      </c>
      <c r="P35" s="23">
        <v>83047</v>
      </c>
      <c r="Q35" s="23">
        <v>83596</v>
      </c>
      <c r="R35" s="23">
        <v>83838</v>
      </c>
      <c r="S35" s="23">
        <v>83985</v>
      </c>
      <c r="T35" s="23">
        <v>84189</v>
      </c>
      <c r="U35" s="23">
        <v>84265</v>
      </c>
      <c r="V35" s="23">
        <v>84340</v>
      </c>
      <c r="W35" s="23">
        <v>84527</v>
      </c>
      <c r="X35" s="23">
        <v>84716</v>
      </c>
      <c r="Y35" s="23">
        <v>84663</v>
      </c>
    </row>
    <row r="36" spans="1:25" ht="18" customHeight="1">
      <c r="A36" s="77" t="s">
        <v>40</v>
      </c>
      <c r="B36" s="16">
        <v>26942</v>
      </c>
      <c r="C36" s="16">
        <v>26894</v>
      </c>
      <c r="D36" s="16">
        <v>26813</v>
      </c>
      <c r="E36" s="16">
        <v>27005</v>
      </c>
      <c r="F36" s="16">
        <v>27325</v>
      </c>
      <c r="G36" s="16">
        <v>27613</v>
      </c>
      <c r="H36" s="16">
        <v>27703</v>
      </c>
      <c r="I36" s="16">
        <v>28076</v>
      </c>
      <c r="J36" s="16">
        <v>28236</v>
      </c>
      <c r="K36" s="16">
        <v>28713</v>
      </c>
      <c r="L36" s="16">
        <v>29439</v>
      </c>
      <c r="M36" s="16">
        <v>30032</v>
      </c>
      <c r="N36" s="16">
        <v>30585</v>
      </c>
      <c r="O36" s="16">
        <v>30968</v>
      </c>
      <c r="P36" s="16">
        <v>31359</v>
      </c>
      <c r="Q36" s="16">
        <v>31670</v>
      </c>
      <c r="R36" s="16">
        <v>31877</v>
      </c>
      <c r="S36" s="16">
        <v>31995</v>
      </c>
      <c r="T36" s="16">
        <v>32047</v>
      </c>
      <c r="U36" s="16">
        <v>32054</v>
      </c>
      <c r="V36" s="16">
        <v>31992</v>
      </c>
      <c r="W36" s="16">
        <v>31882</v>
      </c>
      <c r="X36" s="16">
        <v>31835</v>
      </c>
      <c r="Y36" s="16">
        <v>31552</v>
      </c>
    </row>
    <row r="37" spans="1:25" ht="18" customHeight="1">
      <c r="A37" s="77" t="s">
        <v>41</v>
      </c>
      <c r="B37" s="16">
        <v>5588</v>
      </c>
      <c r="C37" s="16">
        <v>5623</v>
      </c>
      <c r="D37" s="16">
        <v>5623</v>
      </c>
      <c r="E37" s="16">
        <v>5647</v>
      </c>
      <c r="F37" s="16">
        <v>5674</v>
      </c>
      <c r="G37" s="16">
        <v>5721</v>
      </c>
      <c r="H37" s="16">
        <v>5760</v>
      </c>
      <c r="I37" s="16">
        <v>5840</v>
      </c>
      <c r="J37" s="16">
        <v>5953</v>
      </c>
      <c r="K37" s="16">
        <v>5981</v>
      </c>
      <c r="L37" s="16">
        <v>6070</v>
      </c>
      <c r="M37" s="16">
        <v>6075</v>
      </c>
      <c r="N37" s="16">
        <v>6106</v>
      </c>
      <c r="O37" s="16">
        <v>6108</v>
      </c>
      <c r="P37" s="16">
        <v>6094</v>
      </c>
      <c r="Q37" s="16">
        <v>6085</v>
      </c>
      <c r="R37" s="16">
        <v>6073</v>
      </c>
      <c r="S37" s="16">
        <v>6077</v>
      </c>
      <c r="T37" s="16">
        <v>6067</v>
      </c>
      <c r="U37" s="16">
        <v>6074</v>
      </c>
      <c r="V37" s="16">
        <v>6112</v>
      </c>
      <c r="W37" s="16">
        <v>6111</v>
      </c>
      <c r="X37" s="16">
        <v>6146</v>
      </c>
      <c r="Y37" s="16">
        <v>6165</v>
      </c>
    </row>
    <row r="38" spans="1:25" ht="18" customHeight="1">
      <c r="A38" s="77" t="s">
        <v>42</v>
      </c>
      <c r="B38" s="16">
        <v>34579</v>
      </c>
      <c r="C38" s="16">
        <v>35514</v>
      </c>
      <c r="D38" s="16">
        <v>36226</v>
      </c>
      <c r="E38" s="16">
        <v>37000</v>
      </c>
      <c r="F38" s="16">
        <v>37663</v>
      </c>
      <c r="G38" s="16">
        <v>38413</v>
      </c>
      <c r="H38" s="16">
        <v>39066</v>
      </c>
      <c r="I38" s="16">
        <v>39881</v>
      </c>
      <c r="J38" s="16">
        <v>40599</v>
      </c>
      <c r="K38" s="16">
        <v>41383</v>
      </c>
      <c r="L38" s="16">
        <v>42245</v>
      </c>
      <c r="M38" s="16">
        <v>42677</v>
      </c>
      <c r="N38" s="16">
        <v>42916</v>
      </c>
      <c r="O38" s="16">
        <v>43335</v>
      </c>
      <c r="P38" s="16">
        <v>43754</v>
      </c>
      <c r="Q38" s="16">
        <v>43993</v>
      </c>
      <c r="R38" s="16">
        <v>44057</v>
      </c>
      <c r="S38" s="16">
        <v>44093</v>
      </c>
      <c r="T38" s="16">
        <v>44241</v>
      </c>
      <c r="U38" s="16">
        <v>44270</v>
      </c>
      <c r="V38" s="16">
        <v>44358</v>
      </c>
      <c r="W38" s="16">
        <v>44618</v>
      </c>
      <c r="X38" s="16">
        <v>44823</v>
      </c>
      <c r="Y38" s="16">
        <v>45045</v>
      </c>
    </row>
    <row r="39" spans="1:25" ht="18" customHeight="1">
      <c r="A39" s="77" t="s">
        <v>43</v>
      </c>
      <c r="B39" s="16">
        <v>1553</v>
      </c>
      <c r="C39" s="16">
        <v>1617</v>
      </c>
      <c r="D39" s="16">
        <v>1632</v>
      </c>
      <c r="E39" s="16">
        <v>1632</v>
      </c>
      <c r="F39" s="16">
        <v>1685</v>
      </c>
      <c r="G39" s="16">
        <v>1728</v>
      </c>
      <c r="H39" s="16">
        <v>1768</v>
      </c>
      <c r="I39" s="16">
        <v>1777</v>
      </c>
      <c r="J39" s="16">
        <v>1812</v>
      </c>
      <c r="K39" s="16">
        <v>1819</v>
      </c>
      <c r="L39" s="16">
        <v>1857</v>
      </c>
      <c r="M39" s="16">
        <v>1866</v>
      </c>
      <c r="N39" s="16">
        <v>1862</v>
      </c>
      <c r="O39" s="16">
        <v>1838</v>
      </c>
      <c r="P39" s="16">
        <v>1840</v>
      </c>
      <c r="Q39" s="16">
        <v>1848</v>
      </c>
      <c r="R39" s="16">
        <v>1831</v>
      </c>
      <c r="S39" s="16">
        <v>1820</v>
      </c>
      <c r="T39" s="16">
        <v>1834</v>
      </c>
      <c r="U39" s="16">
        <v>1867</v>
      </c>
      <c r="V39" s="16">
        <v>1878</v>
      </c>
      <c r="W39" s="16">
        <v>1916</v>
      </c>
      <c r="X39" s="16">
        <v>1912</v>
      </c>
      <c r="Y39" s="16">
        <v>1901</v>
      </c>
    </row>
    <row r="40" spans="1:25" ht="18" customHeight="1">
      <c r="A40" s="76" t="s">
        <v>44</v>
      </c>
      <c r="B40" s="23">
        <v>21936</v>
      </c>
      <c r="C40" s="23">
        <v>22489</v>
      </c>
      <c r="D40" s="23">
        <v>23146</v>
      </c>
      <c r="E40" s="23">
        <v>24033</v>
      </c>
      <c r="F40" s="23">
        <v>25342</v>
      </c>
      <c r="G40" s="23">
        <v>26369</v>
      </c>
      <c r="H40" s="23">
        <v>27411</v>
      </c>
      <c r="I40" s="23">
        <v>28365</v>
      </c>
      <c r="J40" s="23">
        <v>29157</v>
      </c>
      <c r="K40" s="23">
        <v>30475</v>
      </c>
      <c r="L40" s="23">
        <v>31626</v>
      </c>
      <c r="M40" s="23">
        <v>31728</v>
      </c>
      <c r="N40" s="23">
        <v>31742</v>
      </c>
      <c r="O40" s="23">
        <v>31892</v>
      </c>
      <c r="P40" s="23">
        <v>31349</v>
      </c>
      <c r="Q40" s="23">
        <v>30885</v>
      </c>
      <c r="R40" s="23">
        <v>30742</v>
      </c>
      <c r="S40" s="23">
        <v>30582</v>
      </c>
      <c r="T40" s="23">
        <v>30761</v>
      </c>
      <c r="U40" s="23">
        <v>31318</v>
      </c>
      <c r="V40" s="23">
        <v>32271</v>
      </c>
      <c r="W40" s="23">
        <v>33539</v>
      </c>
      <c r="X40" s="23">
        <v>33837</v>
      </c>
      <c r="Y40" s="23">
        <v>34758</v>
      </c>
    </row>
    <row r="41" spans="1:25" ht="18" customHeight="1">
      <c r="A41" s="77" t="s">
        <v>45</v>
      </c>
      <c r="B41" s="16">
        <v>20151</v>
      </c>
      <c r="C41" s="16">
        <v>20349</v>
      </c>
      <c r="D41" s="16">
        <v>20413</v>
      </c>
      <c r="E41" s="16">
        <v>20415</v>
      </c>
      <c r="F41" s="16">
        <v>20450</v>
      </c>
      <c r="G41" s="16">
        <v>20515</v>
      </c>
      <c r="H41" s="16">
        <v>20597</v>
      </c>
      <c r="I41" s="16">
        <v>20676</v>
      </c>
      <c r="J41" s="16">
        <v>20705</v>
      </c>
      <c r="K41" s="16">
        <v>20609</v>
      </c>
      <c r="L41" s="16">
        <v>20626</v>
      </c>
      <c r="M41" s="16">
        <v>20498</v>
      </c>
      <c r="N41" s="16">
        <v>20357</v>
      </c>
      <c r="O41" s="16">
        <v>20205</v>
      </c>
      <c r="P41" s="16">
        <v>19979</v>
      </c>
      <c r="Q41" s="16">
        <v>19733</v>
      </c>
      <c r="R41" s="16">
        <v>19508</v>
      </c>
      <c r="S41" s="16">
        <v>19300</v>
      </c>
      <c r="T41" s="16">
        <v>19035</v>
      </c>
      <c r="U41" s="16">
        <v>18837</v>
      </c>
      <c r="V41" s="16">
        <v>18686</v>
      </c>
      <c r="W41" s="16">
        <v>18520</v>
      </c>
      <c r="X41" s="16">
        <v>18395</v>
      </c>
      <c r="Y41" s="16">
        <v>18276</v>
      </c>
    </row>
    <row r="42" spans="1:25" ht="18" customHeight="1">
      <c r="A42" s="78" t="s">
        <v>46</v>
      </c>
      <c r="B42" s="18">
        <v>1785</v>
      </c>
      <c r="C42" s="18">
        <v>2140</v>
      </c>
      <c r="D42" s="18">
        <v>2733</v>
      </c>
      <c r="E42" s="18">
        <v>3618</v>
      </c>
      <c r="F42" s="18">
        <v>4892</v>
      </c>
      <c r="G42" s="18">
        <v>5854</v>
      </c>
      <c r="H42" s="18">
        <v>6814</v>
      </c>
      <c r="I42" s="18">
        <v>7689</v>
      </c>
      <c r="J42" s="18">
        <v>8452</v>
      </c>
      <c r="K42" s="18">
        <v>9866</v>
      </c>
      <c r="L42" s="18">
        <v>11000</v>
      </c>
      <c r="M42" s="18">
        <v>11230</v>
      </c>
      <c r="N42" s="18">
        <v>11385</v>
      </c>
      <c r="O42" s="18">
        <v>11687</v>
      </c>
      <c r="P42" s="18">
        <v>11370</v>
      </c>
      <c r="Q42" s="18">
        <v>11152</v>
      </c>
      <c r="R42" s="18">
        <v>11234</v>
      </c>
      <c r="S42" s="18">
        <v>11282</v>
      </c>
      <c r="T42" s="18">
        <v>11726</v>
      </c>
      <c r="U42" s="18">
        <v>12481</v>
      </c>
      <c r="V42" s="18">
        <v>13585</v>
      </c>
      <c r="W42" s="18">
        <v>15019</v>
      </c>
      <c r="X42" s="18">
        <v>15442</v>
      </c>
      <c r="Y42" s="18">
        <v>16482</v>
      </c>
    </row>
    <row r="43" spans="1:25" ht="18" customHeight="1">
      <c r="A43" s="19" t="s">
        <v>47</v>
      </c>
      <c r="B43" s="14"/>
      <c r="C43" s="14"/>
      <c r="D43" s="14"/>
    </row>
    <row r="47" spans="1:25" ht="21">
      <c r="A47" s="33" t="s">
        <v>50</v>
      </c>
      <c r="B47" s="33"/>
      <c r="C47" s="33"/>
      <c r="D47" s="33"/>
      <c r="E47" s="33"/>
      <c r="F47" s="33"/>
      <c r="G47" s="33"/>
      <c r="H47" s="33"/>
      <c r="I47" s="33"/>
      <c r="J47" s="33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</row>
    <row r="48" spans="1:25" ht="21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</row>
    <row r="49" spans="1:25" ht="16.5">
      <c r="A49" s="21" t="s">
        <v>14</v>
      </c>
      <c r="B49" s="75" t="s">
        <v>15</v>
      </c>
      <c r="C49" s="75" t="s">
        <v>16</v>
      </c>
      <c r="D49" s="75" t="s">
        <v>17</v>
      </c>
      <c r="E49" s="75" t="s">
        <v>18</v>
      </c>
      <c r="F49" s="75" t="s">
        <v>19</v>
      </c>
      <c r="G49" s="75" t="s">
        <v>20</v>
      </c>
      <c r="H49" s="75" t="s">
        <v>21</v>
      </c>
      <c r="I49" s="75" t="s">
        <v>22</v>
      </c>
      <c r="J49" s="75" t="s">
        <v>23</v>
      </c>
      <c r="K49" s="75" t="s">
        <v>24</v>
      </c>
      <c r="L49" s="75" t="s">
        <v>25</v>
      </c>
      <c r="M49" s="75" t="s">
        <v>26</v>
      </c>
      <c r="N49" s="75" t="s">
        <v>27</v>
      </c>
      <c r="O49" s="75" t="s">
        <v>28</v>
      </c>
      <c r="P49" s="75" t="s">
        <v>29</v>
      </c>
      <c r="Q49" s="75" t="s">
        <v>30</v>
      </c>
      <c r="R49" s="75" t="s">
        <v>31</v>
      </c>
      <c r="S49" s="75" t="s">
        <v>32</v>
      </c>
      <c r="T49" s="75" t="s">
        <v>33</v>
      </c>
      <c r="U49" s="75" t="s">
        <v>34</v>
      </c>
      <c r="V49" s="75" t="s">
        <v>35</v>
      </c>
      <c r="W49" s="75" t="s">
        <v>36</v>
      </c>
      <c r="X49" s="127" t="s">
        <v>37</v>
      </c>
      <c r="Y49" s="128" t="s">
        <v>51</v>
      </c>
    </row>
    <row r="50" spans="1:25">
      <c r="A50" s="15" t="s">
        <v>38</v>
      </c>
      <c r="B50" s="129">
        <f>B8/B8</f>
        <v>1</v>
      </c>
      <c r="C50" s="129">
        <f t="shared" ref="C50:Y50" si="0">C8/C8</f>
        <v>1</v>
      </c>
      <c r="D50" s="129">
        <f t="shared" si="0"/>
        <v>1</v>
      </c>
      <c r="E50" s="129">
        <f t="shared" si="0"/>
        <v>1</v>
      </c>
      <c r="F50" s="129">
        <f t="shared" si="0"/>
        <v>1</v>
      </c>
      <c r="G50" s="129">
        <f t="shared" si="0"/>
        <v>1</v>
      </c>
      <c r="H50" s="129">
        <f t="shared" si="0"/>
        <v>1</v>
      </c>
      <c r="I50" s="129">
        <f t="shared" si="0"/>
        <v>1</v>
      </c>
      <c r="J50" s="129">
        <f t="shared" si="0"/>
        <v>1</v>
      </c>
      <c r="K50" s="129">
        <f t="shared" si="0"/>
        <v>1</v>
      </c>
      <c r="L50" s="129">
        <f t="shared" si="0"/>
        <v>1</v>
      </c>
      <c r="M50" s="129">
        <f t="shared" si="0"/>
        <v>1</v>
      </c>
      <c r="N50" s="129">
        <f t="shared" si="0"/>
        <v>1</v>
      </c>
      <c r="O50" s="129">
        <f t="shared" si="0"/>
        <v>1</v>
      </c>
      <c r="P50" s="129">
        <f t="shared" si="0"/>
        <v>1</v>
      </c>
      <c r="Q50" s="129">
        <f t="shared" si="0"/>
        <v>1</v>
      </c>
      <c r="R50" s="129">
        <f t="shared" si="0"/>
        <v>1</v>
      </c>
      <c r="S50" s="129">
        <f t="shared" si="0"/>
        <v>1</v>
      </c>
      <c r="T50" s="129">
        <f t="shared" si="0"/>
        <v>1</v>
      </c>
      <c r="U50" s="129">
        <f t="shared" si="0"/>
        <v>1</v>
      </c>
      <c r="V50" s="129">
        <f t="shared" si="0"/>
        <v>1</v>
      </c>
      <c r="W50" s="129">
        <f t="shared" si="0"/>
        <v>1</v>
      </c>
      <c r="X50" s="129">
        <f t="shared" si="0"/>
        <v>1</v>
      </c>
      <c r="Y50" s="129">
        <f t="shared" si="0"/>
        <v>1</v>
      </c>
    </row>
    <row r="51" spans="1:25">
      <c r="A51" s="12" t="s">
        <v>39</v>
      </c>
      <c r="B51" s="130">
        <f>B9/B8</f>
        <v>0.76360555705665134</v>
      </c>
      <c r="C51" s="130">
        <f t="shared" ref="C51:Y51" si="1">C9/C8</f>
        <v>0.76146555492234569</v>
      </c>
      <c r="D51" s="130">
        <f t="shared" si="1"/>
        <v>0.75715950172045821</v>
      </c>
      <c r="E51" s="130">
        <f t="shared" si="1"/>
        <v>0.75128265173610376</v>
      </c>
      <c r="F51" s="130">
        <f t="shared" si="1"/>
        <v>0.7438539238539239</v>
      </c>
      <c r="G51" s="130">
        <f t="shared" si="1"/>
        <v>0.73917622338674971</v>
      </c>
      <c r="H51" s="130">
        <f t="shared" si="1"/>
        <v>0.73348626814238826</v>
      </c>
      <c r="I51" s="130">
        <f t="shared" si="1"/>
        <v>0.73010765213508455</v>
      </c>
      <c r="J51" s="130">
        <f t="shared" si="1"/>
        <v>0.72809496081482261</v>
      </c>
      <c r="K51" s="130">
        <f t="shared" si="1"/>
        <v>0.72235725793684058</v>
      </c>
      <c r="L51" s="130">
        <f t="shared" si="1"/>
        <v>0.71893922531468468</v>
      </c>
      <c r="M51" s="130">
        <f t="shared" si="1"/>
        <v>0.72190511373107302</v>
      </c>
      <c r="N51" s="130">
        <f t="shared" si="1"/>
        <v>0.72490536658702243</v>
      </c>
      <c r="O51" s="130">
        <f t="shared" si="1"/>
        <v>0.72682038295792795</v>
      </c>
      <c r="P51" s="130">
        <f t="shared" si="1"/>
        <v>0.73282870012526991</v>
      </c>
      <c r="Q51" s="130">
        <f t="shared" si="1"/>
        <v>0.73816569361876072</v>
      </c>
      <c r="R51" s="130">
        <f t="shared" si="1"/>
        <v>0.74060726712021363</v>
      </c>
      <c r="S51" s="130">
        <f t="shared" si="1"/>
        <v>0.74255585884361297</v>
      </c>
      <c r="T51" s="130">
        <f t="shared" si="1"/>
        <v>0.74282050371842889</v>
      </c>
      <c r="U51" s="130">
        <f t="shared" si="1"/>
        <v>0.74025773355171665</v>
      </c>
      <c r="V51" s="130">
        <f t="shared" si="1"/>
        <v>0.73487461912933838</v>
      </c>
      <c r="W51" s="130">
        <f t="shared" si="1"/>
        <v>0.72715283903215211</v>
      </c>
      <c r="X51" s="130">
        <f t="shared" si="1"/>
        <v>0.72598750807667456</v>
      </c>
      <c r="Y51" s="130">
        <f t="shared" si="1"/>
        <v>0.72165177997961827</v>
      </c>
    </row>
    <row r="52" spans="1:25">
      <c r="A52" s="13" t="s">
        <v>40</v>
      </c>
      <c r="B52" s="131">
        <f>B10/B8</f>
        <v>0.30078019454201566</v>
      </c>
      <c r="C52" s="131">
        <f t="shared" ref="C52:Y52" si="2">C10/C8</f>
        <v>0.29461593364944644</v>
      </c>
      <c r="D52" s="131">
        <f t="shared" si="2"/>
        <v>0.28898797857049524</v>
      </c>
      <c r="E52" s="131">
        <f t="shared" si="2"/>
        <v>0.28454111936644455</v>
      </c>
      <c r="F52" s="131">
        <f t="shared" si="2"/>
        <v>0.28042476042476044</v>
      </c>
      <c r="G52" s="131">
        <f t="shared" si="2"/>
        <v>0.27666641350851878</v>
      </c>
      <c r="H52" s="131">
        <f t="shared" si="2"/>
        <v>0.2722686488606853</v>
      </c>
      <c r="I52" s="131">
        <f t="shared" si="2"/>
        <v>0.26968849801489075</v>
      </c>
      <c r="J52" s="131">
        <f t="shared" si="2"/>
        <v>0.26670262220907032</v>
      </c>
      <c r="K52" s="131">
        <f t="shared" si="2"/>
        <v>0.26439527281870756</v>
      </c>
      <c r="L52" s="131">
        <f t="shared" si="2"/>
        <v>0.26427607760480781</v>
      </c>
      <c r="M52" s="131">
        <f t="shared" si="2"/>
        <v>0.26742232093381568</v>
      </c>
      <c r="N52" s="131">
        <f t="shared" si="2"/>
        <v>0.27074999776280345</v>
      </c>
      <c r="O52" s="131">
        <f t="shared" si="2"/>
        <v>0.27227775556444089</v>
      </c>
      <c r="P52" s="131">
        <f t="shared" si="2"/>
        <v>0.27507396252565369</v>
      </c>
      <c r="Q52" s="131">
        <f t="shared" si="2"/>
        <v>0.27830058738325647</v>
      </c>
      <c r="R52" s="131">
        <f t="shared" si="2"/>
        <v>0.28012228882736923</v>
      </c>
      <c r="S52" s="131">
        <f t="shared" si="2"/>
        <v>0.28189933405055523</v>
      </c>
      <c r="T52" s="131">
        <f t="shared" si="2"/>
        <v>0.28201931098134575</v>
      </c>
      <c r="U52" s="131">
        <f t="shared" si="2"/>
        <v>0.28116267057519878</v>
      </c>
      <c r="V52" s="131">
        <f t="shared" si="2"/>
        <v>0.27816691766189194</v>
      </c>
      <c r="W52" s="131">
        <f t="shared" si="2"/>
        <v>0.27413134090869784</v>
      </c>
      <c r="X52" s="131">
        <f t="shared" si="2"/>
        <v>0.27242730992892528</v>
      </c>
      <c r="Y52" s="131">
        <f t="shared" si="2"/>
        <v>0.26888525404424046</v>
      </c>
    </row>
    <row r="53" spans="1:25">
      <c r="A53" s="13" t="s">
        <v>41</v>
      </c>
      <c r="B53" s="131">
        <f>B11/B8</f>
        <v>6.0023191930108979E-2</v>
      </c>
      <c r="C53" s="131">
        <f t="shared" ref="C53:Y53" si="3">C11/C8</f>
        <v>5.9522953241450287E-2</v>
      </c>
      <c r="D53" s="131">
        <f t="shared" si="3"/>
        <v>5.8680691667755566E-2</v>
      </c>
      <c r="E53" s="131">
        <f t="shared" si="3"/>
        <v>5.7884316522257465E-2</v>
      </c>
      <c r="F53" s="131">
        <f t="shared" si="3"/>
        <v>5.6845376845376848E-2</v>
      </c>
      <c r="G53" s="131">
        <f t="shared" si="3"/>
        <v>5.6074529758740284E-2</v>
      </c>
      <c r="H53" s="131">
        <f t="shared" si="3"/>
        <v>5.560769242227883E-2</v>
      </c>
      <c r="I53" s="131">
        <f t="shared" si="3"/>
        <v>5.5068580913829754E-2</v>
      </c>
      <c r="J53" s="131">
        <f t="shared" si="3"/>
        <v>5.4897431246957305E-2</v>
      </c>
      <c r="K53" s="131">
        <f t="shared" si="3"/>
        <v>5.3828029689231602E-2</v>
      </c>
      <c r="L53" s="131">
        <f t="shared" si="3"/>
        <v>5.3170468018224684E-2</v>
      </c>
      <c r="M53" s="131">
        <f t="shared" si="3"/>
        <v>5.2835730793662238E-2</v>
      </c>
      <c r="N53" s="131">
        <f t="shared" si="3"/>
        <v>5.2435412136343708E-2</v>
      </c>
      <c r="O53" s="131">
        <f t="shared" si="3"/>
        <v>5.2196899018170512E-2</v>
      </c>
      <c r="P53" s="131">
        <f t="shared" si="3"/>
        <v>5.2075837131408974E-2</v>
      </c>
      <c r="Q53" s="131">
        <f t="shared" si="3"/>
        <v>5.1918104022819975E-2</v>
      </c>
      <c r="R53" s="131">
        <f t="shared" si="3"/>
        <v>5.1883878937615813E-2</v>
      </c>
      <c r="S53" s="131">
        <f t="shared" si="3"/>
        <v>5.17199989330583E-2</v>
      </c>
      <c r="T53" s="131">
        <f t="shared" si="3"/>
        <v>5.1419037645764186E-2</v>
      </c>
      <c r="U53" s="131">
        <f t="shared" si="3"/>
        <v>5.1083160789888442E-2</v>
      </c>
      <c r="V53" s="131">
        <f t="shared" si="3"/>
        <v>5.1045424298672641E-2</v>
      </c>
      <c r="W53" s="131">
        <f t="shared" si="3"/>
        <v>5.0649440495338906E-2</v>
      </c>
      <c r="X53" s="131">
        <f t="shared" si="3"/>
        <v>5.0717208701270729E-2</v>
      </c>
      <c r="Y53" s="131">
        <f t="shared" si="3"/>
        <v>5.0543371213743138E-2</v>
      </c>
    </row>
    <row r="54" spans="1:25">
      <c r="A54" s="13" t="s">
        <v>42</v>
      </c>
      <c r="B54" s="131">
        <f>B12/B8</f>
        <v>0.38671980545798434</v>
      </c>
      <c r="C54" s="131">
        <f t="shared" ref="C54:Y54" si="4">C12/C8</f>
        <v>0.3907722270481418</v>
      </c>
      <c r="D54" s="131">
        <f t="shared" si="4"/>
        <v>0.39308114464915717</v>
      </c>
      <c r="E54" s="131">
        <f t="shared" si="4"/>
        <v>0.39286398569390929</v>
      </c>
      <c r="F54" s="131">
        <f t="shared" si="4"/>
        <v>0.39045325045325047</v>
      </c>
      <c r="G54" s="131">
        <f t="shared" si="4"/>
        <v>0.39032429558745346</v>
      </c>
      <c r="H54" s="131">
        <f t="shared" si="4"/>
        <v>0.38943260192757445</v>
      </c>
      <c r="I54" s="131">
        <f t="shared" si="4"/>
        <v>0.38938233495442498</v>
      </c>
      <c r="J54" s="131">
        <f t="shared" si="4"/>
        <v>0.39064901344991837</v>
      </c>
      <c r="K54" s="131">
        <f t="shared" si="4"/>
        <v>0.38859087903593814</v>
      </c>
      <c r="L54" s="131">
        <f t="shared" si="4"/>
        <v>0.38613434117224871</v>
      </c>
      <c r="M54" s="131">
        <f t="shared" si="4"/>
        <v>0.38626667447549456</v>
      </c>
      <c r="N54" s="131">
        <f t="shared" si="4"/>
        <v>0.38638621171038151</v>
      </c>
      <c r="O54" s="131">
        <f t="shared" si="4"/>
        <v>0.38720956062019635</v>
      </c>
      <c r="P54" s="131">
        <f t="shared" si="4"/>
        <v>0.39054878861376902</v>
      </c>
      <c r="Q54" s="131">
        <f t="shared" si="4"/>
        <v>0.39276478899522804</v>
      </c>
      <c r="R54" s="131">
        <f t="shared" si="4"/>
        <v>0.39352384676570046</v>
      </c>
      <c r="S54" s="131">
        <f t="shared" si="4"/>
        <v>0.39385263756879552</v>
      </c>
      <c r="T54" s="131">
        <f t="shared" si="4"/>
        <v>0.39419339379847712</v>
      </c>
      <c r="U54" s="131">
        <f t="shared" si="4"/>
        <v>0.39268386361930663</v>
      </c>
      <c r="V54" s="131">
        <f t="shared" si="4"/>
        <v>0.39039242811613489</v>
      </c>
      <c r="W54" s="131">
        <f t="shared" si="4"/>
        <v>0.3870094605579481</v>
      </c>
      <c r="X54" s="131">
        <f t="shared" si="4"/>
        <v>0.38752099935386602</v>
      </c>
      <c r="Y54" s="131">
        <f t="shared" si="4"/>
        <v>0.38701389899889527</v>
      </c>
    </row>
    <row r="55" spans="1:25">
      <c r="A55" s="13" t="s">
        <v>43</v>
      </c>
      <c r="B55" s="131">
        <f>B13/B8</f>
        <v>1.6087994235792127E-2</v>
      </c>
      <c r="C55" s="131">
        <f t="shared" ref="C55:Y55" si="5">C13/C8</f>
        <v>1.6554440983307238E-2</v>
      </c>
      <c r="D55" s="131">
        <f t="shared" si="5"/>
        <v>1.6409686833050219E-2</v>
      </c>
      <c r="E55" s="131">
        <f t="shared" si="5"/>
        <v>1.5993230153492431E-2</v>
      </c>
      <c r="F55" s="131">
        <f t="shared" si="5"/>
        <v>1.6130536130536131E-2</v>
      </c>
      <c r="G55" s="131">
        <f t="shared" si="5"/>
        <v>1.6110984532037163E-2</v>
      </c>
      <c r="H55" s="131">
        <f t="shared" si="5"/>
        <v>1.6177324931849667E-2</v>
      </c>
      <c r="I55" s="131">
        <f t="shared" si="5"/>
        <v>1.5968238251939E-2</v>
      </c>
      <c r="J55" s="131">
        <f t="shared" si="5"/>
        <v>1.5845893908876564E-2</v>
      </c>
      <c r="K55" s="131">
        <f t="shared" si="5"/>
        <v>1.5543076392963243E-2</v>
      </c>
      <c r="L55" s="131">
        <f t="shared" si="5"/>
        <v>1.5358338519403473E-2</v>
      </c>
      <c r="M55" s="131">
        <f t="shared" si="5"/>
        <v>1.5380387528100517E-2</v>
      </c>
      <c r="N55" s="131">
        <f t="shared" si="5"/>
        <v>1.5333744977493803E-2</v>
      </c>
      <c r="O55" s="131">
        <f t="shared" si="5"/>
        <v>1.5136167755120174E-2</v>
      </c>
      <c r="P55" s="131">
        <f t="shared" si="5"/>
        <v>1.5130111854438195E-2</v>
      </c>
      <c r="Q55" s="131">
        <f t="shared" si="5"/>
        <v>1.5182213217456213E-2</v>
      </c>
      <c r="R55" s="131">
        <f t="shared" si="5"/>
        <v>1.507725258952813E-2</v>
      </c>
      <c r="S55" s="131">
        <f t="shared" si="5"/>
        <v>1.5083888291203955E-2</v>
      </c>
      <c r="T55" s="131">
        <f t="shared" si="5"/>
        <v>1.5188761292841803E-2</v>
      </c>
      <c r="U55" s="131">
        <f t="shared" si="5"/>
        <v>1.5328038567322847E-2</v>
      </c>
      <c r="V55" s="131">
        <f t="shared" si="5"/>
        <v>1.5269849052638952E-2</v>
      </c>
      <c r="W55" s="131">
        <f t="shared" si="5"/>
        <v>1.5362597070167246E-2</v>
      </c>
      <c r="X55" s="131">
        <f t="shared" si="5"/>
        <v>1.5321990092612535E-2</v>
      </c>
      <c r="Y55" s="131">
        <f t="shared" si="5"/>
        <v>1.5209255722739378E-2</v>
      </c>
    </row>
    <row r="56" spans="1:25">
      <c r="A56" s="12" t="s">
        <v>44</v>
      </c>
      <c r="B56" s="130">
        <f>B14/B8</f>
        <v>0.23639444294334863</v>
      </c>
      <c r="C56" s="130">
        <f t="shared" ref="C56:Y56" si="6">C14/C8</f>
        <v>0.23853444507765428</v>
      </c>
      <c r="D56" s="130">
        <f t="shared" si="6"/>
        <v>0.24284049827954179</v>
      </c>
      <c r="E56" s="130">
        <f t="shared" si="6"/>
        <v>0.24871734826389627</v>
      </c>
      <c r="F56" s="130">
        <f t="shared" si="6"/>
        <v>0.25614607614607615</v>
      </c>
      <c r="G56" s="130">
        <f t="shared" si="6"/>
        <v>0.26082377661325029</v>
      </c>
      <c r="H56" s="130">
        <f t="shared" si="6"/>
        <v>0.26651373185761174</v>
      </c>
      <c r="I56" s="130">
        <f t="shared" si="6"/>
        <v>0.2698923478649155</v>
      </c>
      <c r="J56" s="130">
        <f t="shared" si="6"/>
        <v>0.27190503918517739</v>
      </c>
      <c r="K56" s="130">
        <f t="shared" si="6"/>
        <v>0.27764274206315948</v>
      </c>
      <c r="L56" s="130">
        <f t="shared" si="6"/>
        <v>0.28106077468531532</v>
      </c>
      <c r="M56" s="130">
        <f t="shared" si="6"/>
        <v>0.27809488626892703</v>
      </c>
      <c r="N56" s="130">
        <f t="shared" si="6"/>
        <v>0.27509463341297752</v>
      </c>
      <c r="O56" s="130">
        <f t="shared" si="6"/>
        <v>0.27317961704207205</v>
      </c>
      <c r="P56" s="130">
        <f t="shared" si="6"/>
        <v>0.26717129987473015</v>
      </c>
      <c r="Q56" s="130">
        <f t="shared" si="6"/>
        <v>0.26183430638123928</v>
      </c>
      <c r="R56" s="130">
        <f t="shared" si="6"/>
        <v>0.25939273287978637</v>
      </c>
      <c r="S56" s="130">
        <f t="shared" si="6"/>
        <v>0.25744414115638697</v>
      </c>
      <c r="T56" s="130">
        <f t="shared" si="6"/>
        <v>0.25717949628157116</v>
      </c>
      <c r="U56" s="130">
        <f t="shared" si="6"/>
        <v>0.2597422664482833</v>
      </c>
      <c r="V56" s="130">
        <f t="shared" si="6"/>
        <v>0.26512538087066156</v>
      </c>
      <c r="W56" s="130">
        <f t="shared" si="6"/>
        <v>0.27284716096784795</v>
      </c>
      <c r="X56" s="130">
        <f t="shared" si="6"/>
        <v>0.27401249192332544</v>
      </c>
      <c r="Y56" s="130">
        <f t="shared" si="6"/>
        <v>0.27834822002038179</v>
      </c>
    </row>
    <row r="57" spans="1:25">
      <c r="A57" s="13" t="s">
        <v>45</v>
      </c>
      <c r="B57" s="131">
        <f>B15/B8</f>
        <v>0.21628726470323337</v>
      </c>
      <c r="C57" s="131">
        <f t="shared" ref="C57:Y57" si="7">C15/C8</f>
        <v>0.21465444264317765</v>
      </c>
      <c r="D57" s="131">
        <f t="shared" si="7"/>
        <v>0.21204647414957098</v>
      </c>
      <c r="E57" s="131">
        <f t="shared" si="7"/>
        <v>0.2073318715006493</v>
      </c>
      <c r="F57" s="131">
        <f t="shared" si="7"/>
        <v>0.20231546231546232</v>
      </c>
      <c r="G57" s="131">
        <f t="shared" si="7"/>
        <v>0.19812156654261917</v>
      </c>
      <c r="H57" s="131">
        <f t="shared" si="7"/>
        <v>0.19504650111970129</v>
      </c>
      <c r="I57" s="131">
        <f t="shared" si="7"/>
        <v>0.19116747721249891</v>
      </c>
      <c r="J57" s="131">
        <f t="shared" si="7"/>
        <v>0.18796953006424269</v>
      </c>
      <c r="K57" s="131">
        <f t="shared" si="7"/>
        <v>0.18282904478529322</v>
      </c>
      <c r="L57" s="131">
        <f t="shared" si="7"/>
        <v>0.17857191527248445</v>
      </c>
      <c r="M57" s="131">
        <f t="shared" si="7"/>
        <v>0.17585180046042051</v>
      </c>
      <c r="N57" s="131">
        <f t="shared" si="7"/>
        <v>0.17316348537320914</v>
      </c>
      <c r="O57" s="131">
        <f t="shared" si="7"/>
        <v>0.17043404860278111</v>
      </c>
      <c r="P57" s="131">
        <f t="shared" si="7"/>
        <v>0.16809261085494462</v>
      </c>
      <c r="Q57" s="131">
        <f t="shared" si="7"/>
        <v>0.16592021895799455</v>
      </c>
      <c r="R57" s="131">
        <f t="shared" si="7"/>
        <v>0.16365906657009166</v>
      </c>
      <c r="S57" s="131">
        <f t="shared" si="7"/>
        <v>0.16189951187417201</v>
      </c>
      <c r="T57" s="131">
        <f t="shared" si="7"/>
        <v>0.15949752400560871</v>
      </c>
      <c r="U57" s="131">
        <f t="shared" si="7"/>
        <v>0.15705500346558476</v>
      </c>
      <c r="V57" s="131">
        <f t="shared" si="7"/>
        <v>0.15439708612054776</v>
      </c>
      <c r="W57" s="131">
        <f t="shared" si="7"/>
        <v>0.15136027949290026</v>
      </c>
      <c r="X57" s="131">
        <f t="shared" si="7"/>
        <v>0.1497910833512815</v>
      </c>
      <c r="Y57" s="131">
        <f t="shared" si="7"/>
        <v>0.14752378587149206</v>
      </c>
    </row>
    <row r="58" spans="1:25">
      <c r="A58" s="17" t="s">
        <v>46</v>
      </c>
      <c r="B58" s="132">
        <f>B16/B8</f>
        <v>2.0107178240115285E-2</v>
      </c>
      <c r="C58" s="132">
        <f t="shared" ref="C58:Y58" si="8">C16/C8</f>
        <v>2.3880002434476615E-2</v>
      </c>
      <c r="D58" s="132">
        <f t="shared" si="8"/>
        <v>3.0794024129970819E-2</v>
      </c>
      <c r="E58" s="132">
        <f t="shared" si="8"/>
        <v>4.138547676324697E-2</v>
      </c>
      <c r="F58" s="132">
        <f t="shared" si="8"/>
        <v>5.3830613830613834E-2</v>
      </c>
      <c r="G58" s="132">
        <f t="shared" si="8"/>
        <v>6.270221007063112E-2</v>
      </c>
      <c r="H58" s="132">
        <f t="shared" si="8"/>
        <v>7.1467230737910448E-2</v>
      </c>
      <c r="I58" s="132">
        <f t="shared" si="8"/>
        <v>7.8724870652416595E-2</v>
      </c>
      <c r="J58" s="132">
        <f t="shared" si="8"/>
        <v>8.3935509120934712E-2</v>
      </c>
      <c r="K58" s="132">
        <f t="shared" si="8"/>
        <v>9.4813697277866246E-2</v>
      </c>
      <c r="L58" s="132">
        <f t="shared" si="8"/>
        <v>0.10248885941283087</v>
      </c>
      <c r="M58" s="132">
        <f t="shared" si="8"/>
        <v>0.10224308580850652</v>
      </c>
      <c r="N58" s="132">
        <f t="shared" si="8"/>
        <v>0.10193114803976841</v>
      </c>
      <c r="O58" s="132">
        <f t="shared" si="8"/>
        <v>0.10274556843929095</v>
      </c>
      <c r="P58" s="132">
        <f t="shared" si="8"/>
        <v>9.9078689019785532E-2</v>
      </c>
      <c r="Q58" s="132">
        <f t="shared" si="8"/>
        <v>9.591408742324474E-2</v>
      </c>
      <c r="R58" s="132">
        <f t="shared" si="8"/>
        <v>9.5733666309694682E-2</v>
      </c>
      <c r="S58" s="132">
        <f t="shared" si="8"/>
        <v>9.5544629282214966E-2</v>
      </c>
      <c r="T58" s="132">
        <f t="shared" si="8"/>
        <v>9.7681972275962439E-2</v>
      </c>
      <c r="U58" s="132">
        <f t="shared" si="8"/>
        <v>0.10268726298269856</v>
      </c>
      <c r="V58" s="132">
        <f t="shared" si="8"/>
        <v>0.11072829475011382</v>
      </c>
      <c r="W58" s="132">
        <f t="shared" si="8"/>
        <v>0.12148688147494768</v>
      </c>
      <c r="X58" s="132">
        <f t="shared" si="8"/>
        <v>0.12422140857204393</v>
      </c>
      <c r="Y58" s="132">
        <f t="shared" si="8"/>
        <v>0.1308244341488897</v>
      </c>
    </row>
    <row r="59" spans="1:25">
      <c r="A59" s="14" t="s">
        <v>52</v>
      </c>
      <c r="B59" s="133"/>
      <c r="C59" s="14"/>
      <c r="D59" s="14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98"/>
      <c r="Y59" s="98"/>
    </row>
    <row r="60" spans="1:25">
      <c r="A60" s="14"/>
      <c r="B60" s="133"/>
      <c r="C60" s="14"/>
      <c r="D60" s="14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98"/>
      <c r="Y60" s="98"/>
    </row>
    <row r="61" spans="1:25">
      <c r="A61" s="14"/>
      <c r="B61" s="133"/>
      <c r="C61" s="14"/>
      <c r="D61" s="14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98"/>
      <c r="Y61" s="98"/>
    </row>
    <row r="62" spans="1:25" ht="16.5">
      <c r="A62" s="22" t="s">
        <v>48</v>
      </c>
      <c r="B62" s="75" t="s">
        <v>15</v>
      </c>
      <c r="C62" s="75" t="s">
        <v>16</v>
      </c>
      <c r="D62" s="75" t="s">
        <v>17</v>
      </c>
      <c r="E62" s="75">
        <v>2002</v>
      </c>
      <c r="F62" s="75">
        <v>2003</v>
      </c>
      <c r="G62" s="75">
        <v>2004</v>
      </c>
      <c r="H62" s="75">
        <v>2005</v>
      </c>
      <c r="I62" s="75">
        <v>2006</v>
      </c>
      <c r="J62" s="75">
        <v>2007</v>
      </c>
      <c r="K62" s="75">
        <v>2008</v>
      </c>
      <c r="L62" s="75">
        <v>2009</v>
      </c>
      <c r="M62" s="75">
        <v>2010</v>
      </c>
      <c r="N62" s="75">
        <v>2011</v>
      </c>
      <c r="O62" s="75">
        <v>2012</v>
      </c>
      <c r="P62" s="75">
        <v>2013</v>
      </c>
      <c r="Q62" s="75">
        <v>2014</v>
      </c>
      <c r="R62" s="75">
        <v>2015</v>
      </c>
      <c r="S62" s="75">
        <v>2016</v>
      </c>
      <c r="T62" s="75">
        <v>2017</v>
      </c>
      <c r="U62" s="75">
        <v>2018</v>
      </c>
      <c r="V62" s="75">
        <v>2019</v>
      </c>
      <c r="W62" s="75">
        <v>2020</v>
      </c>
      <c r="X62" s="134">
        <v>2021</v>
      </c>
      <c r="Y62" s="135" t="s">
        <v>51</v>
      </c>
    </row>
    <row r="63" spans="1:25">
      <c r="A63" s="66" t="s">
        <v>38</v>
      </c>
      <c r="B63" s="129">
        <f>B21/B21</f>
        <v>1</v>
      </c>
      <c r="C63" s="129">
        <f t="shared" ref="C63:Y63" si="9">C21/C21</f>
        <v>1</v>
      </c>
      <c r="D63" s="129">
        <f t="shared" si="9"/>
        <v>1</v>
      </c>
      <c r="E63" s="129">
        <f t="shared" si="9"/>
        <v>1</v>
      </c>
      <c r="F63" s="129">
        <f t="shared" si="9"/>
        <v>1</v>
      </c>
      <c r="G63" s="129">
        <f t="shared" si="9"/>
        <v>1</v>
      </c>
      <c r="H63" s="129">
        <f t="shared" si="9"/>
        <v>1</v>
      </c>
      <c r="I63" s="129">
        <f t="shared" si="9"/>
        <v>1</v>
      </c>
      <c r="J63" s="129">
        <f t="shared" si="9"/>
        <v>1</v>
      </c>
      <c r="K63" s="129">
        <f t="shared" si="9"/>
        <v>1</v>
      </c>
      <c r="L63" s="129">
        <f t="shared" si="9"/>
        <v>1</v>
      </c>
      <c r="M63" s="129">
        <f t="shared" si="9"/>
        <v>1</v>
      </c>
      <c r="N63" s="129">
        <f t="shared" si="9"/>
        <v>1</v>
      </c>
      <c r="O63" s="129">
        <f t="shared" si="9"/>
        <v>1</v>
      </c>
      <c r="P63" s="129">
        <f t="shared" si="9"/>
        <v>1</v>
      </c>
      <c r="Q63" s="129">
        <f t="shared" si="9"/>
        <v>1</v>
      </c>
      <c r="R63" s="129">
        <f t="shared" si="9"/>
        <v>1</v>
      </c>
      <c r="S63" s="129">
        <f t="shared" si="9"/>
        <v>1</v>
      </c>
      <c r="T63" s="129">
        <f t="shared" si="9"/>
        <v>1</v>
      </c>
      <c r="U63" s="129">
        <f t="shared" si="9"/>
        <v>1</v>
      </c>
      <c r="V63" s="129">
        <f t="shared" si="9"/>
        <v>1</v>
      </c>
      <c r="W63" s="129">
        <f t="shared" si="9"/>
        <v>1</v>
      </c>
      <c r="X63" s="136">
        <f t="shared" si="9"/>
        <v>1</v>
      </c>
      <c r="Y63" s="137">
        <f t="shared" si="9"/>
        <v>1</v>
      </c>
    </row>
    <row r="64" spans="1:25">
      <c r="A64" s="76" t="s">
        <v>39</v>
      </c>
      <c r="B64" s="130">
        <f>B22/B21</f>
        <v>0.76958334769273185</v>
      </c>
      <c r="C64" s="130">
        <f t="shared" ref="C64:Y64" si="10">C22/C21</f>
        <v>0.76723476297968396</v>
      </c>
      <c r="D64" s="130">
        <f t="shared" si="10"/>
        <v>0.76220187959925523</v>
      </c>
      <c r="E64" s="130">
        <f t="shared" si="10"/>
        <v>0.75480421280043208</v>
      </c>
      <c r="F64" s="130">
        <f t="shared" si="10"/>
        <v>0.74720273487064948</v>
      </c>
      <c r="G64" s="130">
        <f t="shared" si="10"/>
        <v>0.74252772345153129</v>
      </c>
      <c r="H64" s="130">
        <f t="shared" si="10"/>
        <v>0.73654010131915537</v>
      </c>
      <c r="I64" s="130">
        <f t="shared" si="10"/>
        <v>0.73317008668397077</v>
      </c>
      <c r="J64" s="130">
        <f t="shared" si="10"/>
        <v>0.73196094871869011</v>
      </c>
      <c r="K64" s="130">
        <f t="shared" si="10"/>
        <v>0.72599095754180487</v>
      </c>
      <c r="L64" s="130">
        <f t="shared" si="10"/>
        <v>0.72225997208550652</v>
      </c>
      <c r="M64" s="130">
        <f t="shared" si="10"/>
        <v>0.72625076419114365</v>
      </c>
      <c r="N64" s="130">
        <f t="shared" si="10"/>
        <v>0.73033015061251505</v>
      </c>
      <c r="O64" s="130">
        <f t="shared" si="10"/>
        <v>0.73322878079117437</v>
      </c>
      <c r="P64" s="130">
        <f t="shared" si="10"/>
        <v>0.73992485413392584</v>
      </c>
      <c r="Q64" s="130">
        <f t="shared" si="10"/>
        <v>0.7463941764253742</v>
      </c>
      <c r="R64" s="130">
        <f t="shared" si="10"/>
        <v>0.74984836277057065</v>
      </c>
      <c r="S64" s="130">
        <f t="shared" si="10"/>
        <v>0.75240770101925258</v>
      </c>
      <c r="T64" s="130">
        <f t="shared" si="10"/>
        <v>0.7536725415255312</v>
      </c>
      <c r="U64" s="130">
        <f t="shared" si="10"/>
        <v>0.75194266654647079</v>
      </c>
      <c r="V64" s="130">
        <f t="shared" si="10"/>
        <v>0.74698827506640553</v>
      </c>
      <c r="W64" s="130">
        <f t="shared" si="10"/>
        <v>0.73885699143185235</v>
      </c>
      <c r="X64" s="136">
        <f t="shared" si="10"/>
        <v>0.73788920482054987</v>
      </c>
      <c r="Y64" s="138">
        <f t="shared" si="10"/>
        <v>0.73494799379605857</v>
      </c>
    </row>
    <row r="65" spans="1:25">
      <c r="A65" s="77" t="s">
        <v>40</v>
      </c>
      <c r="B65" s="131">
        <f>B23/B21</f>
        <v>0.30431586081722206</v>
      </c>
      <c r="C65" s="131">
        <f t="shared" ref="C65:Y65" si="11">C23/C21</f>
        <v>0.29744920993227991</v>
      </c>
      <c r="D65" s="131">
        <f t="shared" si="11"/>
        <v>0.29109406862310488</v>
      </c>
      <c r="E65" s="131">
        <f t="shared" si="11"/>
        <v>0.28580070213340536</v>
      </c>
      <c r="F65" s="131">
        <f t="shared" si="11"/>
        <v>0.28115267247616949</v>
      </c>
      <c r="G65" s="131">
        <f t="shared" si="11"/>
        <v>0.27677373772539704</v>
      </c>
      <c r="H65" s="131">
        <f t="shared" si="11"/>
        <v>0.27215729548076439</v>
      </c>
      <c r="I65" s="131">
        <f t="shared" si="11"/>
        <v>0.26924922865958179</v>
      </c>
      <c r="J65" s="131">
        <f t="shared" si="11"/>
        <v>0.26641030830466167</v>
      </c>
      <c r="K65" s="131">
        <f t="shared" si="11"/>
        <v>0.26382922725520974</v>
      </c>
      <c r="L65" s="131">
        <f t="shared" si="11"/>
        <v>0.2638929699551899</v>
      </c>
      <c r="M65" s="131">
        <f t="shared" si="11"/>
        <v>0.26760833264898304</v>
      </c>
      <c r="N65" s="131">
        <f t="shared" si="11"/>
        <v>0.27135641939374155</v>
      </c>
      <c r="O65" s="131">
        <f t="shared" si="11"/>
        <v>0.2732697004930193</v>
      </c>
      <c r="P65" s="131">
        <f t="shared" si="11"/>
        <v>0.2760526743618924</v>
      </c>
      <c r="Q65" s="131">
        <f t="shared" si="11"/>
        <v>0.28001989419903239</v>
      </c>
      <c r="R65" s="131">
        <f t="shared" si="11"/>
        <v>0.28210861752111605</v>
      </c>
      <c r="S65" s="131">
        <f t="shared" si="11"/>
        <v>0.28462967157417896</v>
      </c>
      <c r="T65" s="131">
        <f t="shared" si="11"/>
        <v>0.28538047711340953</v>
      </c>
      <c r="U65" s="131">
        <f t="shared" si="11"/>
        <v>0.28516181375642297</v>
      </c>
      <c r="V65" s="131">
        <f t="shared" si="11"/>
        <v>0.28214966059402752</v>
      </c>
      <c r="W65" s="131">
        <f t="shared" si="11"/>
        <v>0.27840296793569475</v>
      </c>
      <c r="X65" s="139">
        <f t="shared" si="11"/>
        <v>0.27649497786033084</v>
      </c>
      <c r="Y65" s="140">
        <f t="shared" si="11"/>
        <v>0.27377958482663139</v>
      </c>
    </row>
    <row r="66" spans="1:25">
      <c r="A66" s="77" t="s">
        <v>41</v>
      </c>
      <c r="B66" s="131">
        <f>B24/B21</f>
        <v>5.8299157964871166E-2</v>
      </c>
      <c r="C66" s="131">
        <f t="shared" ref="C66:Y66" si="12">C24/C21</f>
        <v>5.7957110609480812E-2</v>
      </c>
      <c r="D66" s="131">
        <f t="shared" si="12"/>
        <v>5.7130508023760969E-2</v>
      </c>
      <c r="E66" s="131">
        <f t="shared" si="12"/>
        <v>5.6483931947069944E-2</v>
      </c>
      <c r="F66" s="131">
        <f t="shared" si="12"/>
        <v>5.5578276234519351E-2</v>
      </c>
      <c r="G66" s="131">
        <f t="shared" si="12"/>
        <v>5.4822293443646898E-2</v>
      </c>
      <c r="H66" s="131">
        <f t="shared" si="12"/>
        <v>5.4561869890153984E-2</v>
      </c>
      <c r="I66" s="131">
        <f t="shared" si="12"/>
        <v>5.3930163083402712E-2</v>
      </c>
      <c r="J66" s="131">
        <f t="shared" si="12"/>
        <v>5.347866732201887E-2</v>
      </c>
      <c r="K66" s="131">
        <f t="shared" si="12"/>
        <v>5.2440617744649254E-2</v>
      </c>
      <c r="L66" s="131">
        <f t="shared" si="12"/>
        <v>5.1742819363843388E-2</v>
      </c>
      <c r="M66" s="131">
        <f t="shared" si="12"/>
        <v>5.1581761608861881E-2</v>
      </c>
      <c r="N66" s="131">
        <f t="shared" si="12"/>
        <v>5.0896330350099293E-2</v>
      </c>
      <c r="O66" s="131">
        <f t="shared" si="12"/>
        <v>5.0843180199911672E-2</v>
      </c>
      <c r="P66" s="131">
        <f t="shared" si="12"/>
        <v>5.084087501580592E-2</v>
      </c>
      <c r="Q66" s="131">
        <f t="shared" si="12"/>
        <v>5.0639779355247098E-2</v>
      </c>
      <c r="R66" s="131">
        <f t="shared" si="12"/>
        <v>5.0723784865246556E-2</v>
      </c>
      <c r="S66" s="131">
        <f t="shared" si="12"/>
        <v>5.0346545866364667E-2</v>
      </c>
      <c r="T66" s="131">
        <f t="shared" si="12"/>
        <v>5.000271704675132E-2</v>
      </c>
      <c r="U66" s="131">
        <f t="shared" si="12"/>
        <v>4.955377264941855E-2</v>
      </c>
      <c r="V66" s="131">
        <f t="shared" si="12"/>
        <v>4.9618559559264128E-2</v>
      </c>
      <c r="W66" s="131">
        <f t="shared" si="12"/>
        <v>4.9492094337956011E-2</v>
      </c>
      <c r="X66" s="139">
        <f t="shared" si="12"/>
        <v>4.954356188983864E-2</v>
      </c>
      <c r="Y66" s="140">
        <f t="shared" si="12"/>
        <v>4.9412465716213494E-2</v>
      </c>
    </row>
    <row r="67" spans="1:25">
      <c r="A67" s="77" t="s">
        <v>42</v>
      </c>
      <c r="B67" s="131">
        <f>B25/B21</f>
        <v>0.39196562934371804</v>
      </c>
      <c r="C67" s="131">
        <f t="shared" ref="C67:Y67" si="13">C25/C21</f>
        <v>0.39630925507900677</v>
      </c>
      <c r="D67" s="131">
        <f t="shared" si="13"/>
        <v>0.39866122883234328</v>
      </c>
      <c r="E67" s="131">
        <f t="shared" si="13"/>
        <v>0.3976883607885498</v>
      </c>
      <c r="F67" s="131">
        <f t="shared" si="13"/>
        <v>0.39548662451106847</v>
      </c>
      <c r="G67" s="131">
        <f t="shared" si="13"/>
        <v>0.39604345644627847</v>
      </c>
      <c r="H67" s="131">
        <f t="shared" si="13"/>
        <v>0.39487385263580277</v>
      </c>
      <c r="I67" s="131">
        <f t="shared" si="13"/>
        <v>0.3951711641118566</v>
      </c>
      <c r="J67" s="131">
        <f t="shared" si="13"/>
        <v>0.39753857422345584</v>
      </c>
      <c r="K67" s="131">
        <f t="shared" si="13"/>
        <v>0.39544305225262483</v>
      </c>
      <c r="L67" s="131">
        <f t="shared" si="13"/>
        <v>0.39263020642033353</v>
      </c>
      <c r="M67" s="131">
        <f t="shared" si="13"/>
        <v>0.39293568019855285</v>
      </c>
      <c r="N67" s="131">
        <f t="shared" si="13"/>
        <v>0.39388663710635363</v>
      </c>
      <c r="O67" s="131">
        <f t="shared" si="13"/>
        <v>0.39497426745621861</v>
      </c>
      <c r="P67" s="131">
        <f t="shared" si="13"/>
        <v>0.39888726313697864</v>
      </c>
      <c r="Q67" s="131">
        <f t="shared" si="13"/>
        <v>0.40154632183388345</v>
      </c>
      <c r="R67" s="131">
        <f t="shared" si="13"/>
        <v>0.40287522292935968</v>
      </c>
      <c r="S67" s="131">
        <f t="shared" si="13"/>
        <v>0.40318006795016986</v>
      </c>
      <c r="T67" s="131">
        <f t="shared" si="13"/>
        <v>0.40389805640589055</v>
      </c>
      <c r="U67" s="131">
        <f t="shared" si="13"/>
        <v>0.40275849634904892</v>
      </c>
      <c r="V67" s="131">
        <f t="shared" si="13"/>
        <v>0.40082101365673045</v>
      </c>
      <c r="W67" s="131">
        <f t="shared" si="13"/>
        <v>0.39650207578835794</v>
      </c>
      <c r="X67" s="139">
        <f t="shared" si="13"/>
        <v>0.39736964884636039</v>
      </c>
      <c r="Y67" s="140">
        <f t="shared" si="13"/>
        <v>0.39728884254431701</v>
      </c>
    </row>
    <row r="68" spans="1:25">
      <c r="A68" s="77" t="s">
        <v>43</v>
      </c>
      <c r="B68" s="131">
        <f>B26/B21</f>
        <v>1.4991212048109728E-2</v>
      </c>
      <c r="C68" s="131">
        <f t="shared" ref="C68:Y68" si="14">C26/C21</f>
        <v>1.5519187358916478E-2</v>
      </c>
      <c r="D68" s="131">
        <f t="shared" si="14"/>
        <v>1.5316074120046104E-2</v>
      </c>
      <c r="E68" s="131">
        <f t="shared" si="14"/>
        <v>1.4831217931406968E-2</v>
      </c>
      <c r="F68" s="131">
        <f t="shared" si="14"/>
        <v>1.4985161648892105E-2</v>
      </c>
      <c r="G68" s="131">
        <f t="shared" si="14"/>
        <v>1.4888235836208926E-2</v>
      </c>
      <c r="H68" s="131">
        <f t="shared" si="14"/>
        <v>1.4947083312434167E-2</v>
      </c>
      <c r="I68" s="131">
        <f t="shared" si="14"/>
        <v>1.4819530829129733E-2</v>
      </c>
      <c r="J68" s="131">
        <f t="shared" si="14"/>
        <v>1.4533398868553695E-2</v>
      </c>
      <c r="K68" s="131">
        <f t="shared" si="14"/>
        <v>1.4278060289321064E-2</v>
      </c>
      <c r="L68" s="131">
        <f t="shared" si="14"/>
        <v>1.3993976346139719E-2</v>
      </c>
      <c r="M68" s="131">
        <f t="shared" si="14"/>
        <v>1.4124989734745833E-2</v>
      </c>
      <c r="N68" s="131">
        <f t="shared" si="14"/>
        <v>1.4190763762320575E-2</v>
      </c>
      <c r="O68" s="131">
        <f t="shared" si="14"/>
        <v>1.4141632642024714E-2</v>
      </c>
      <c r="P68" s="131">
        <f t="shared" si="14"/>
        <v>1.4144041619248903E-2</v>
      </c>
      <c r="Q68" s="131">
        <f t="shared" si="14"/>
        <v>1.4188181037211195E-2</v>
      </c>
      <c r="R68" s="131">
        <f t="shared" si="14"/>
        <v>1.4140737454848317E-2</v>
      </c>
      <c r="S68" s="131">
        <f t="shared" si="14"/>
        <v>1.4251415628539071E-2</v>
      </c>
      <c r="T68" s="131">
        <f t="shared" si="14"/>
        <v>1.4391290959479776E-2</v>
      </c>
      <c r="U68" s="131">
        <f t="shared" si="14"/>
        <v>1.4468583791580275E-2</v>
      </c>
      <c r="V68" s="131">
        <f t="shared" si="14"/>
        <v>1.4399041256383426E-2</v>
      </c>
      <c r="W68" s="131">
        <f t="shared" si="14"/>
        <v>1.4459853369843654E-2</v>
      </c>
      <c r="X68" s="139">
        <f t="shared" si="14"/>
        <v>1.448101622402E-2</v>
      </c>
      <c r="Y68" s="140">
        <f t="shared" si="14"/>
        <v>1.4467100708896697E-2</v>
      </c>
    </row>
    <row r="69" spans="1:25">
      <c r="A69" s="76" t="s">
        <v>44</v>
      </c>
      <c r="B69" s="130">
        <f>B27/B21</f>
        <v>0.23041665230726815</v>
      </c>
      <c r="C69" s="130">
        <f t="shared" ref="C69:Y69" si="15">C27/C21</f>
        <v>0.23276523702031604</v>
      </c>
      <c r="D69" s="130">
        <f t="shared" si="15"/>
        <v>0.23779812040074474</v>
      </c>
      <c r="E69" s="130">
        <f t="shared" si="15"/>
        <v>0.24519578719956792</v>
      </c>
      <c r="F69" s="130">
        <f t="shared" si="15"/>
        <v>0.25279726512935058</v>
      </c>
      <c r="G69" s="130">
        <f t="shared" si="15"/>
        <v>0.25747227654846866</v>
      </c>
      <c r="H69" s="130">
        <f t="shared" si="15"/>
        <v>0.26345989868084468</v>
      </c>
      <c r="I69" s="130">
        <f t="shared" si="15"/>
        <v>0.26682991331602918</v>
      </c>
      <c r="J69" s="130">
        <f t="shared" si="15"/>
        <v>0.26803905128130995</v>
      </c>
      <c r="K69" s="130">
        <f t="shared" si="15"/>
        <v>0.27400904245819507</v>
      </c>
      <c r="L69" s="130">
        <f t="shared" si="15"/>
        <v>0.27774002791449348</v>
      </c>
      <c r="M69" s="130">
        <f t="shared" si="15"/>
        <v>0.27374923580885641</v>
      </c>
      <c r="N69" s="130">
        <f t="shared" si="15"/>
        <v>0.26966984938748495</v>
      </c>
      <c r="O69" s="130">
        <f t="shared" si="15"/>
        <v>0.26677121920882568</v>
      </c>
      <c r="P69" s="130">
        <f t="shared" si="15"/>
        <v>0.26007514586607416</v>
      </c>
      <c r="Q69" s="130">
        <f t="shared" si="15"/>
        <v>0.25360582357462585</v>
      </c>
      <c r="R69" s="130">
        <f t="shared" si="15"/>
        <v>0.2501516372294294</v>
      </c>
      <c r="S69" s="130">
        <f t="shared" si="15"/>
        <v>0.24759229898074744</v>
      </c>
      <c r="T69" s="130">
        <f t="shared" si="15"/>
        <v>0.24632745847446882</v>
      </c>
      <c r="U69" s="130">
        <f t="shared" si="15"/>
        <v>0.24805733345352926</v>
      </c>
      <c r="V69" s="130">
        <f t="shared" si="15"/>
        <v>0.25301172493359447</v>
      </c>
      <c r="W69" s="130">
        <f t="shared" si="15"/>
        <v>0.26114300856814771</v>
      </c>
      <c r="X69" s="136">
        <f t="shared" si="15"/>
        <v>0.26211079517945018</v>
      </c>
      <c r="Y69" s="138">
        <f t="shared" si="15"/>
        <v>0.26505200620394143</v>
      </c>
    </row>
    <row r="70" spans="1:25">
      <c r="A70" s="77" t="s">
        <v>45</v>
      </c>
      <c r="B70" s="131">
        <f>B28/B21</f>
        <v>0.20989994371115783</v>
      </c>
      <c r="C70" s="131">
        <f t="shared" ref="C70:Y70" si="16">C28/C21</f>
        <v>0.20820541760722347</v>
      </c>
      <c r="D70" s="131">
        <f t="shared" si="16"/>
        <v>0.20540384785885274</v>
      </c>
      <c r="E70" s="131">
        <f t="shared" si="16"/>
        <v>0.2002808533621388</v>
      </c>
      <c r="F70" s="131">
        <f t="shared" si="16"/>
        <v>0.19512169545201916</v>
      </c>
      <c r="G70" s="131">
        <f t="shared" si="16"/>
        <v>0.19060832881088663</v>
      </c>
      <c r="H70" s="131">
        <f t="shared" si="16"/>
        <v>0.18743040577820133</v>
      </c>
      <c r="I70" s="131">
        <f t="shared" si="16"/>
        <v>0.18327048337332877</v>
      </c>
      <c r="J70" s="131">
        <f t="shared" si="16"/>
        <v>0.18000983028305434</v>
      </c>
      <c r="K70" s="131">
        <f t="shared" si="16"/>
        <v>0.17535037175594761</v>
      </c>
      <c r="L70" s="131">
        <f t="shared" si="16"/>
        <v>0.17157312862704768</v>
      </c>
      <c r="M70" s="131">
        <f t="shared" si="16"/>
        <v>0.16913489000209866</v>
      </c>
      <c r="N70" s="131">
        <f t="shared" si="16"/>
        <v>0.16633569997189049</v>
      </c>
      <c r="O70" s="131">
        <f t="shared" si="16"/>
        <v>0.16366078107959514</v>
      </c>
      <c r="P70" s="131">
        <f t="shared" si="16"/>
        <v>0.16131974927292761</v>
      </c>
      <c r="Q70" s="131">
        <f t="shared" si="16"/>
        <v>0.15924402043676811</v>
      </c>
      <c r="R70" s="131">
        <f t="shared" si="16"/>
        <v>0.15681552765229356</v>
      </c>
      <c r="S70" s="131">
        <f t="shared" si="16"/>
        <v>0.1550894677236693</v>
      </c>
      <c r="T70" s="131">
        <f t="shared" si="16"/>
        <v>0.15315086854927817</v>
      </c>
      <c r="U70" s="131">
        <f t="shared" si="16"/>
        <v>0.15088794735418731</v>
      </c>
      <c r="V70" s="131">
        <f t="shared" si="16"/>
        <v>0.14830118143686333</v>
      </c>
      <c r="W70" s="131">
        <f t="shared" si="16"/>
        <v>0.14562317816447309</v>
      </c>
      <c r="X70" s="139">
        <f t="shared" si="16"/>
        <v>0.14418514573448243</v>
      </c>
      <c r="Y70" s="140">
        <f t="shared" si="16"/>
        <v>0.14175305158559776</v>
      </c>
    </row>
    <row r="71" spans="1:25">
      <c r="A71" s="78" t="s">
        <v>46</v>
      </c>
      <c r="B71" s="132">
        <f>B29/B21</f>
        <v>2.0516708596110326E-2</v>
      </c>
      <c r="C71" s="132">
        <f t="shared" ref="C71:Y71" si="17">C29/C21</f>
        <v>2.455981941309255E-2</v>
      </c>
      <c r="D71" s="132">
        <f t="shared" si="17"/>
        <v>3.2394272541892012E-2</v>
      </c>
      <c r="E71" s="132">
        <f t="shared" si="17"/>
        <v>4.4914933837429109E-2</v>
      </c>
      <c r="F71" s="132">
        <f t="shared" si="17"/>
        <v>5.7675569677331402E-2</v>
      </c>
      <c r="G71" s="132">
        <f t="shared" si="17"/>
        <v>6.6863947737582044E-2</v>
      </c>
      <c r="H71" s="132">
        <f t="shared" si="17"/>
        <v>7.6029492902643325E-2</v>
      </c>
      <c r="I71" s="132">
        <f t="shared" si="17"/>
        <v>8.3559429942700422E-2</v>
      </c>
      <c r="J71" s="132">
        <f t="shared" si="17"/>
        <v>8.8029220998255608E-2</v>
      </c>
      <c r="K71" s="132">
        <f t="shared" si="17"/>
        <v>9.8658670702247458E-2</v>
      </c>
      <c r="L71" s="132">
        <f t="shared" si="17"/>
        <v>0.10616689928744583</v>
      </c>
      <c r="M71" s="132">
        <f t="shared" si="17"/>
        <v>0.10461434580675773</v>
      </c>
      <c r="N71" s="132">
        <f t="shared" si="17"/>
        <v>0.10333414941559442</v>
      </c>
      <c r="O71" s="132">
        <f t="shared" si="17"/>
        <v>0.10311043812923054</v>
      </c>
      <c r="P71" s="132">
        <f t="shared" si="17"/>
        <v>9.8755396593146555E-2</v>
      </c>
      <c r="Q71" s="132">
        <f t="shared" si="17"/>
        <v>9.4361803137857761E-2</v>
      </c>
      <c r="R71" s="132">
        <f t="shared" si="17"/>
        <v>9.3336109577135826E-2</v>
      </c>
      <c r="S71" s="132">
        <f t="shared" si="17"/>
        <v>9.2502831257078144E-2</v>
      </c>
      <c r="T71" s="132">
        <f t="shared" si="17"/>
        <v>9.317658992519065E-2</v>
      </c>
      <c r="U71" s="132">
        <f t="shared" si="17"/>
        <v>9.7169386099341934E-2</v>
      </c>
      <c r="V71" s="132">
        <f t="shared" si="17"/>
        <v>0.10471054349673115</v>
      </c>
      <c r="W71" s="132">
        <f t="shared" si="17"/>
        <v>0.11551983040367458</v>
      </c>
      <c r="X71" s="141">
        <f t="shared" si="17"/>
        <v>0.11792564944496774</v>
      </c>
      <c r="Y71" s="142">
        <f t="shared" si="17"/>
        <v>0.12329895461834368</v>
      </c>
    </row>
    <row r="72" spans="1:25">
      <c r="A72" s="19" t="s">
        <v>52</v>
      </c>
      <c r="B72" s="14"/>
      <c r="C72" s="14"/>
      <c r="D72" s="14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</row>
    <row r="73" spans="1:25">
      <c r="A73" s="14"/>
      <c r="B73" s="14"/>
      <c r="C73" s="14"/>
      <c r="D73" s="14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</row>
    <row r="75" spans="1:25" ht="16.5">
      <c r="A75" s="22" t="s">
        <v>49</v>
      </c>
      <c r="B75" s="75" t="s">
        <v>15</v>
      </c>
      <c r="C75" s="75" t="s">
        <v>16</v>
      </c>
      <c r="D75" s="75" t="s">
        <v>17</v>
      </c>
      <c r="E75" s="75">
        <v>2002</v>
      </c>
      <c r="F75" s="75">
        <v>2003</v>
      </c>
      <c r="G75" s="75">
        <v>2004</v>
      </c>
      <c r="H75" s="75">
        <v>2005</v>
      </c>
      <c r="I75" s="75">
        <v>2006</v>
      </c>
      <c r="J75" s="75">
        <v>2007</v>
      </c>
      <c r="K75" s="75">
        <v>2008</v>
      </c>
      <c r="L75" s="75">
        <v>2009</v>
      </c>
      <c r="M75" s="75">
        <v>2010</v>
      </c>
      <c r="N75" s="75">
        <v>2011</v>
      </c>
      <c r="O75" s="75">
        <v>2012</v>
      </c>
      <c r="P75" s="75">
        <v>2013</v>
      </c>
      <c r="Q75" s="75">
        <v>2014</v>
      </c>
      <c r="R75" s="75">
        <v>2015</v>
      </c>
      <c r="S75" s="75">
        <v>2016</v>
      </c>
      <c r="T75" s="75">
        <v>2017</v>
      </c>
      <c r="U75" s="75">
        <v>2018</v>
      </c>
      <c r="V75" s="75">
        <v>2019</v>
      </c>
      <c r="W75" s="75">
        <v>2020</v>
      </c>
      <c r="X75" s="134">
        <v>2021</v>
      </c>
      <c r="Y75" s="135" t="s">
        <v>51</v>
      </c>
    </row>
    <row r="76" spans="1:25">
      <c r="A76" s="66" t="s">
        <v>38</v>
      </c>
      <c r="B76" s="129">
        <f>B34/B34</f>
        <v>1</v>
      </c>
      <c r="C76" s="129">
        <f t="shared" ref="C76:Y76" si="18">C34/C34</f>
        <v>1</v>
      </c>
      <c r="D76" s="129">
        <f t="shared" si="18"/>
        <v>1</v>
      </c>
      <c r="E76" s="129">
        <f t="shared" si="18"/>
        <v>1</v>
      </c>
      <c r="F76" s="129">
        <f t="shared" si="18"/>
        <v>1</v>
      </c>
      <c r="G76" s="129">
        <f t="shared" si="18"/>
        <v>1</v>
      </c>
      <c r="H76" s="129">
        <f t="shared" si="18"/>
        <v>1</v>
      </c>
      <c r="I76" s="129">
        <f t="shared" si="18"/>
        <v>1</v>
      </c>
      <c r="J76" s="129">
        <f t="shared" si="18"/>
        <v>1</v>
      </c>
      <c r="K76" s="129">
        <f t="shared" si="18"/>
        <v>1</v>
      </c>
      <c r="L76" s="129">
        <f t="shared" si="18"/>
        <v>1</v>
      </c>
      <c r="M76" s="129">
        <f t="shared" si="18"/>
        <v>1</v>
      </c>
      <c r="N76" s="129">
        <f t="shared" si="18"/>
        <v>1</v>
      </c>
      <c r="O76" s="129">
        <f t="shared" si="18"/>
        <v>1</v>
      </c>
      <c r="P76" s="129">
        <f t="shared" si="18"/>
        <v>1</v>
      </c>
      <c r="Q76" s="129">
        <f t="shared" si="18"/>
        <v>1</v>
      </c>
      <c r="R76" s="129">
        <f t="shared" si="18"/>
        <v>1</v>
      </c>
      <c r="S76" s="129">
        <f t="shared" si="18"/>
        <v>1</v>
      </c>
      <c r="T76" s="129">
        <f t="shared" si="18"/>
        <v>1</v>
      </c>
      <c r="U76" s="129">
        <f t="shared" si="18"/>
        <v>1</v>
      </c>
      <c r="V76" s="129">
        <f t="shared" si="18"/>
        <v>1</v>
      </c>
      <c r="W76" s="129">
        <f t="shared" si="18"/>
        <v>1</v>
      </c>
      <c r="X76" s="136">
        <f t="shared" si="18"/>
        <v>1</v>
      </c>
      <c r="Y76" s="137">
        <f t="shared" si="18"/>
        <v>1</v>
      </c>
    </row>
    <row r="77" spans="1:25">
      <c r="A77" s="76" t="s">
        <v>39</v>
      </c>
      <c r="B77" s="130">
        <f>B35/B34</f>
        <v>0.75787277724427959</v>
      </c>
      <c r="C77" s="130">
        <f t="shared" ref="C77:Y77" si="19">C35/C34</f>
        <v>0.75591781803184388</v>
      </c>
      <c r="D77" s="130">
        <f t="shared" si="19"/>
        <v>0.75229023972602738</v>
      </c>
      <c r="E77" s="130">
        <f t="shared" si="19"/>
        <v>0.74786239600490989</v>
      </c>
      <c r="F77" s="130">
        <f t="shared" si="19"/>
        <v>0.74058491744208665</v>
      </c>
      <c r="G77" s="130">
        <f t="shared" si="19"/>
        <v>0.73589800088137491</v>
      </c>
      <c r="H77" s="130">
        <f t="shared" si="19"/>
        <v>0.73049317654461787</v>
      </c>
      <c r="I77" s="130">
        <f t="shared" si="19"/>
        <v>0.72709954877380001</v>
      </c>
      <c r="J77" s="130">
        <f t="shared" si="19"/>
        <v>0.7243019374604045</v>
      </c>
      <c r="K77" s="130">
        <f t="shared" si="19"/>
        <v>0.71879008221756746</v>
      </c>
      <c r="L77" s="130">
        <f t="shared" si="19"/>
        <v>0.71568812535397397</v>
      </c>
      <c r="M77" s="130">
        <f t="shared" si="19"/>
        <v>0.71766715905248357</v>
      </c>
      <c r="N77" s="130">
        <f t="shared" si="19"/>
        <v>0.71962088489634402</v>
      </c>
      <c r="O77" s="130">
        <f t="shared" si="19"/>
        <v>0.72059119860523391</v>
      </c>
      <c r="P77" s="130">
        <f t="shared" si="19"/>
        <v>0.72596069792650098</v>
      </c>
      <c r="Q77" s="130">
        <f t="shared" si="19"/>
        <v>0.73021724128894749</v>
      </c>
      <c r="R77" s="130">
        <f t="shared" si="19"/>
        <v>0.73169837668004889</v>
      </c>
      <c r="S77" s="130">
        <f t="shared" si="19"/>
        <v>0.73306449501165261</v>
      </c>
      <c r="T77" s="130">
        <f t="shared" si="19"/>
        <v>0.73239669421487608</v>
      </c>
      <c r="U77" s="130">
        <f t="shared" si="19"/>
        <v>0.72904319839422749</v>
      </c>
      <c r="V77" s="130">
        <f t="shared" si="19"/>
        <v>0.72325938376310983</v>
      </c>
      <c r="W77" s="130">
        <f t="shared" si="19"/>
        <v>0.71593007301001133</v>
      </c>
      <c r="X77" s="136">
        <f t="shared" si="19"/>
        <v>0.71458335090634573</v>
      </c>
      <c r="Y77" s="138">
        <f t="shared" si="19"/>
        <v>0.70894566282312155</v>
      </c>
    </row>
    <row r="78" spans="1:25">
      <c r="A78" s="77" t="s">
        <v>40</v>
      </c>
      <c r="B78" s="131">
        <f>B36/B34</f>
        <v>0.29738291554907997</v>
      </c>
      <c r="C78" s="131">
        <f t="shared" ref="C78:Y78" si="20">C36/C34</f>
        <v>0.29189142255554229</v>
      </c>
      <c r="D78" s="131">
        <f t="shared" si="20"/>
        <v>0.28695419520547943</v>
      </c>
      <c r="E78" s="131">
        <f t="shared" si="20"/>
        <v>0.28331777122653884</v>
      </c>
      <c r="F78" s="131">
        <f t="shared" si="20"/>
        <v>0.27971419504754885</v>
      </c>
      <c r="G78" s="131">
        <f t="shared" si="20"/>
        <v>0.27656143583991027</v>
      </c>
      <c r="H78" s="131">
        <f t="shared" si="20"/>
        <v>0.27237778739135565</v>
      </c>
      <c r="I78" s="131">
        <f t="shared" si="20"/>
        <v>0.27011997421564571</v>
      </c>
      <c r="J78" s="131">
        <f t="shared" si="20"/>
        <v>0.26698941914010421</v>
      </c>
      <c r="K78" s="131">
        <f t="shared" si="20"/>
        <v>0.264950955513929</v>
      </c>
      <c r="L78" s="131">
        <f t="shared" si="20"/>
        <v>0.26465115024677038</v>
      </c>
      <c r="M78" s="131">
        <f t="shared" si="20"/>
        <v>0.26724091904109343</v>
      </c>
      <c r="N78" s="131">
        <f t="shared" si="20"/>
        <v>0.27015926014256564</v>
      </c>
      <c r="O78" s="131">
        <f t="shared" si="20"/>
        <v>0.27131355078367986</v>
      </c>
      <c r="P78" s="131">
        <f t="shared" si="20"/>
        <v>0.27412671771740271</v>
      </c>
      <c r="Q78" s="131">
        <f t="shared" si="20"/>
        <v>0.27663979175583719</v>
      </c>
      <c r="R78" s="131">
        <f t="shared" si="20"/>
        <v>0.27820736603246637</v>
      </c>
      <c r="S78" s="131">
        <f t="shared" si="20"/>
        <v>0.27926889942129934</v>
      </c>
      <c r="T78" s="131">
        <f t="shared" si="20"/>
        <v>0.27879077859939105</v>
      </c>
      <c r="U78" s="131">
        <f t="shared" si="20"/>
        <v>0.27732452004187469</v>
      </c>
      <c r="V78" s="131">
        <f t="shared" si="20"/>
        <v>0.27434804606769514</v>
      </c>
      <c r="W78" s="131">
        <f t="shared" si="20"/>
        <v>0.27003540392661729</v>
      </c>
      <c r="X78" s="139">
        <f t="shared" si="20"/>
        <v>0.26852968714414649</v>
      </c>
      <c r="Y78" s="140">
        <f t="shared" si="20"/>
        <v>0.26420813759723999</v>
      </c>
    </row>
    <row r="79" spans="1:25">
      <c r="A79" s="77" t="s">
        <v>41</v>
      </c>
      <c r="B79" s="131">
        <f>B37/B34</f>
        <v>6.1679746569974721E-2</v>
      </c>
      <c r="C79" s="131">
        <f t="shared" ref="C79:Y79" si="21">C37/C34</f>
        <v>6.102868554435243E-2</v>
      </c>
      <c r="D79" s="131">
        <f t="shared" si="21"/>
        <v>6.0177654109589043E-2</v>
      </c>
      <c r="E79" s="131">
        <f t="shared" si="21"/>
        <v>5.9244416001342885E-2</v>
      </c>
      <c r="F79" s="131">
        <f t="shared" si="21"/>
        <v>5.8082281526067418E-2</v>
      </c>
      <c r="G79" s="131">
        <f t="shared" si="21"/>
        <v>5.7299387043788307E-2</v>
      </c>
      <c r="H79" s="131">
        <f t="shared" si="21"/>
        <v>5.6632713257560863E-2</v>
      </c>
      <c r="I79" s="131">
        <f t="shared" si="21"/>
        <v>5.6186801874176198E-2</v>
      </c>
      <c r="J79" s="131">
        <f t="shared" si="21"/>
        <v>5.6289418194540315E-2</v>
      </c>
      <c r="K79" s="131">
        <f t="shared" si="21"/>
        <v>5.5190041616299562E-2</v>
      </c>
      <c r="L79" s="131">
        <f t="shared" si="21"/>
        <v>5.4568174258565048E-2</v>
      </c>
      <c r="M79" s="131">
        <f t="shared" si="21"/>
        <v>5.4058623574009146E-2</v>
      </c>
      <c r="N79" s="131">
        <f t="shared" si="21"/>
        <v>5.393468832533941E-2</v>
      </c>
      <c r="O79" s="131">
        <f t="shared" si="21"/>
        <v>5.3512760533024943E-2</v>
      </c>
      <c r="P79" s="131">
        <f t="shared" si="21"/>
        <v>5.3271093394873945E-2</v>
      </c>
      <c r="Q79" s="131">
        <f t="shared" si="21"/>
        <v>5.3152924939509613E-2</v>
      </c>
      <c r="R79" s="131">
        <f t="shared" si="21"/>
        <v>5.3002269156920925E-2</v>
      </c>
      <c r="S79" s="131">
        <f t="shared" si="21"/>
        <v>5.3043197430324616E-2</v>
      </c>
      <c r="T79" s="131">
        <f t="shared" si="21"/>
        <v>5.2779469334493255E-2</v>
      </c>
      <c r="U79" s="131">
        <f t="shared" si="21"/>
        <v>5.2550980680549905E-2</v>
      </c>
      <c r="V79" s="131">
        <f t="shared" si="21"/>
        <v>5.2413580193978272E-2</v>
      </c>
      <c r="W79" s="131">
        <f t="shared" si="21"/>
        <v>5.1759185540291026E-2</v>
      </c>
      <c r="X79" s="139">
        <f t="shared" si="21"/>
        <v>5.1841792278558958E-2</v>
      </c>
      <c r="Y79" s="140">
        <f t="shared" si="21"/>
        <v>5.1624086215992161E-2</v>
      </c>
    </row>
    <row r="80" spans="1:25">
      <c r="A80" s="77" t="s">
        <v>42</v>
      </c>
      <c r="B80" s="131">
        <f>B38/B34</f>
        <v>0.38167930505425124</v>
      </c>
      <c r="C80" s="131">
        <f t="shared" ref="C80:Y80" si="22">C38/C34</f>
        <v>0.38544775714425256</v>
      </c>
      <c r="D80" s="131">
        <f t="shared" si="22"/>
        <v>0.38769263698630135</v>
      </c>
      <c r="E80" s="131">
        <f t="shared" si="22"/>
        <v>0.38817839420040495</v>
      </c>
      <c r="F80" s="131">
        <f t="shared" si="22"/>
        <v>0.38553982536416587</v>
      </c>
      <c r="G80" s="131">
        <f t="shared" si="22"/>
        <v>0.3847301790793638</v>
      </c>
      <c r="H80" s="131">
        <f t="shared" si="22"/>
        <v>0.38409957918747789</v>
      </c>
      <c r="I80" s="131">
        <f t="shared" si="22"/>
        <v>0.38369620642877073</v>
      </c>
      <c r="J80" s="131">
        <f t="shared" si="22"/>
        <v>0.38388948249288463</v>
      </c>
      <c r="K80" s="131">
        <f t="shared" si="22"/>
        <v>0.38186415184874184</v>
      </c>
      <c r="L80" s="131">
        <f t="shared" si="22"/>
        <v>0.37977471524762446</v>
      </c>
      <c r="M80" s="131">
        <f t="shared" si="22"/>
        <v>0.37976294292477175</v>
      </c>
      <c r="N80" s="131">
        <f t="shared" si="22"/>
        <v>0.37907977140030563</v>
      </c>
      <c r="O80" s="131">
        <f t="shared" si="22"/>
        <v>0.37966199700370595</v>
      </c>
      <c r="P80" s="131">
        <f t="shared" si="22"/>
        <v>0.38247840833595581</v>
      </c>
      <c r="Q80" s="131">
        <f t="shared" si="22"/>
        <v>0.38428210794804379</v>
      </c>
      <c r="R80" s="131">
        <f t="shared" si="22"/>
        <v>0.38450864025135278</v>
      </c>
      <c r="S80" s="131">
        <f t="shared" si="22"/>
        <v>0.38486649733343808</v>
      </c>
      <c r="T80" s="131">
        <f t="shared" si="22"/>
        <v>0.38487168334058286</v>
      </c>
      <c r="U80" s="131">
        <f t="shared" si="22"/>
        <v>0.38301480321500564</v>
      </c>
      <c r="V80" s="131">
        <f t="shared" si="22"/>
        <v>0.38039293034104843</v>
      </c>
      <c r="W80" s="131">
        <f t="shared" si="22"/>
        <v>0.3779072722036827</v>
      </c>
      <c r="X80" s="139">
        <f t="shared" si="22"/>
        <v>0.37808406366772668</v>
      </c>
      <c r="Y80" s="140">
        <f t="shared" si="22"/>
        <v>0.37719496570954858</v>
      </c>
    </row>
    <row r="81" spans="1:25">
      <c r="A81" s="77" t="s">
        <v>43</v>
      </c>
      <c r="B81" s="131">
        <f>B39/B34</f>
        <v>1.7141847964060621E-2</v>
      </c>
      <c r="C81" s="131">
        <f t="shared" ref="C81:Y81" si="23">C39/C34</f>
        <v>1.7549952787696582E-2</v>
      </c>
      <c r="D81" s="131">
        <f t="shared" si="23"/>
        <v>1.7465753424657535E-2</v>
      </c>
      <c r="E81" s="131">
        <f t="shared" si="23"/>
        <v>1.7121814576623269E-2</v>
      </c>
      <c r="F81" s="131">
        <f t="shared" si="23"/>
        <v>1.7248615504304475E-2</v>
      </c>
      <c r="G81" s="131">
        <f t="shared" si="23"/>
        <v>1.7306998918312569E-2</v>
      </c>
      <c r="H81" s="131">
        <f t="shared" si="23"/>
        <v>1.7383096708223543E-2</v>
      </c>
      <c r="I81" s="131">
        <f t="shared" si="23"/>
        <v>1.709656625520738E-2</v>
      </c>
      <c r="J81" s="131">
        <f t="shared" si="23"/>
        <v>1.7133617632875364E-2</v>
      </c>
      <c r="K81" s="131">
        <f t="shared" si="23"/>
        <v>1.6784933238597043E-2</v>
      </c>
      <c r="L81" s="131">
        <f t="shared" si="23"/>
        <v>1.6694085601014052E-2</v>
      </c>
      <c r="M81" s="131">
        <f t="shared" si="23"/>
        <v>1.660467351260923E-2</v>
      </c>
      <c r="N81" s="131">
        <f t="shared" si="23"/>
        <v>1.6447165028133308E-2</v>
      </c>
      <c r="O81" s="131">
        <f t="shared" si="23"/>
        <v>1.6102890284823156E-2</v>
      </c>
      <c r="P81" s="131">
        <f t="shared" si="23"/>
        <v>1.6084478478268469E-2</v>
      </c>
      <c r="Q81" s="131">
        <f t="shared" si="23"/>
        <v>1.6142416645556906E-2</v>
      </c>
      <c r="R81" s="131">
        <f t="shared" si="23"/>
        <v>1.5980101239308781E-2</v>
      </c>
      <c r="S81" s="131">
        <f t="shared" si="23"/>
        <v>1.5885900826590554E-2</v>
      </c>
      <c r="T81" s="131">
        <f t="shared" si="23"/>
        <v>1.5954762940408873E-2</v>
      </c>
      <c r="U81" s="131">
        <f t="shared" si="23"/>
        <v>1.6152894456797282E-2</v>
      </c>
      <c r="V81" s="131">
        <f t="shared" si="23"/>
        <v>1.6104827160387955E-2</v>
      </c>
      <c r="W81" s="131">
        <f t="shared" si="23"/>
        <v>1.6228211339420325E-2</v>
      </c>
      <c r="X81" s="139">
        <f t="shared" si="23"/>
        <v>1.6127807815913556E-2</v>
      </c>
      <c r="Y81" s="140">
        <f t="shared" si="23"/>
        <v>1.591847330034081E-2</v>
      </c>
    </row>
    <row r="82" spans="1:25">
      <c r="A82" s="76" t="s">
        <v>44</v>
      </c>
      <c r="B82" s="130">
        <f>B40/B34</f>
        <v>0.24212722275572038</v>
      </c>
      <c r="C82" s="130">
        <f t="shared" ref="C82:Y82" si="24">C40/C34</f>
        <v>0.24408218196815612</v>
      </c>
      <c r="D82" s="130">
        <f t="shared" si="24"/>
        <v>0.2477097602739726</v>
      </c>
      <c r="E82" s="130">
        <f t="shared" si="24"/>
        <v>0.25213760399509005</v>
      </c>
      <c r="F82" s="130">
        <f t="shared" si="24"/>
        <v>0.2594150825579134</v>
      </c>
      <c r="G82" s="130">
        <f t="shared" si="24"/>
        <v>0.26410199911862503</v>
      </c>
      <c r="H82" s="130">
        <f t="shared" si="24"/>
        <v>0.26950682345538207</v>
      </c>
      <c r="I82" s="130">
        <f t="shared" si="24"/>
        <v>0.27290045122619999</v>
      </c>
      <c r="J82" s="130">
        <f t="shared" si="24"/>
        <v>0.2756980625395955</v>
      </c>
      <c r="K82" s="130">
        <f t="shared" si="24"/>
        <v>0.28120991778243259</v>
      </c>
      <c r="L82" s="130">
        <f t="shared" si="24"/>
        <v>0.28431187464602603</v>
      </c>
      <c r="M82" s="130">
        <f t="shared" si="24"/>
        <v>0.28233284094751643</v>
      </c>
      <c r="N82" s="130">
        <f t="shared" si="24"/>
        <v>0.28037911510365598</v>
      </c>
      <c r="O82" s="130">
        <f t="shared" si="24"/>
        <v>0.27940880139476615</v>
      </c>
      <c r="P82" s="130">
        <f t="shared" si="24"/>
        <v>0.27403930207349908</v>
      </c>
      <c r="Q82" s="130">
        <f t="shared" si="24"/>
        <v>0.26978275871105251</v>
      </c>
      <c r="R82" s="130">
        <f t="shared" si="24"/>
        <v>0.26830162331995111</v>
      </c>
      <c r="S82" s="130">
        <f t="shared" si="24"/>
        <v>0.26693550498834745</v>
      </c>
      <c r="T82" s="130">
        <f t="shared" si="24"/>
        <v>0.26760330578512398</v>
      </c>
      <c r="U82" s="130">
        <f t="shared" si="24"/>
        <v>0.27095680160577246</v>
      </c>
      <c r="V82" s="130">
        <f t="shared" si="24"/>
        <v>0.27674061623689017</v>
      </c>
      <c r="W82" s="130">
        <f t="shared" si="24"/>
        <v>0.28406992698998867</v>
      </c>
      <c r="X82" s="136">
        <f t="shared" si="24"/>
        <v>0.28541664909365433</v>
      </c>
      <c r="Y82" s="138">
        <f t="shared" si="24"/>
        <v>0.29105433717687845</v>
      </c>
    </row>
    <row r="83" spans="1:25">
      <c r="A83" s="77" t="s">
        <v>45</v>
      </c>
      <c r="B83" s="131">
        <f>B41/B34</f>
        <v>0.22242458359548328</v>
      </c>
      <c r="C83" s="131">
        <f t="shared" ref="C83:Y83" si="25">C41/C34</f>
        <v>0.22085589936724659</v>
      </c>
      <c r="D83" s="131">
        <f t="shared" si="25"/>
        <v>0.21846104452054796</v>
      </c>
      <c r="E83" s="131">
        <f t="shared" si="25"/>
        <v>0.21418005182706129</v>
      </c>
      <c r="F83" s="131">
        <f t="shared" si="25"/>
        <v>0.20933779647657361</v>
      </c>
      <c r="G83" s="131">
        <f t="shared" si="25"/>
        <v>0.20547053403309162</v>
      </c>
      <c r="H83" s="131">
        <f t="shared" si="25"/>
        <v>0.20251111023714949</v>
      </c>
      <c r="I83" s="131">
        <f t="shared" si="25"/>
        <v>0.19892436910110739</v>
      </c>
      <c r="J83" s="131">
        <f t="shared" si="25"/>
        <v>0.19577900280832475</v>
      </c>
      <c r="K83" s="131">
        <f t="shared" si="25"/>
        <v>0.19017080215186719</v>
      </c>
      <c r="L83" s="131">
        <f t="shared" si="25"/>
        <v>0.18542391470463965</v>
      </c>
      <c r="M83" s="131">
        <f t="shared" si="25"/>
        <v>0.18240224955062379</v>
      </c>
      <c r="N83" s="131">
        <f t="shared" si="25"/>
        <v>0.17981468231885595</v>
      </c>
      <c r="O83" s="131">
        <f t="shared" si="25"/>
        <v>0.17701789891450048</v>
      </c>
      <c r="P83" s="131">
        <f t="shared" si="25"/>
        <v>0.17464771495506837</v>
      </c>
      <c r="Q83" s="131">
        <f t="shared" si="25"/>
        <v>0.17236921410539741</v>
      </c>
      <c r="R83" s="131">
        <f t="shared" si="25"/>
        <v>0.17025658928259732</v>
      </c>
      <c r="S83" s="131">
        <f t="shared" si="25"/>
        <v>0.16846037689736137</v>
      </c>
      <c r="T83" s="131">
        <f t="shared" si="25"/>
        <v>0.16559373640713354</v>
      </c>
      <c r="U83" s="131">
        <f t="shared" si="25"/>
        <v>0.16297379372399054</v>
      </c>
      <c r="V83" s="131">
        <f t="shared" si="25"/>
        <v>0.16024217269382821</v>
      </c>
      <c r="W83" s="131">
        <f t="shared" si="25"/>
        <v>0.15686141649585825</v>
      </c>
      <c r="X83" s="139">
        <f t="shared" si="25"/>
        <v>0.1551626698607374</v>
      </c>
      <c r="Y83" s="140">
        <f t="shared" si="25"/>
        <v>0.15303841032984147</v>
      </c>
    </row>
    <row r="84" spans="1:25">
      <c r="A84" s="78" t="s">
        <v>46</v>
      </c>
      <c r="B84" s="132">
        <f>B42/B34</f>
        <v>1.9702639160237095E-2</v>
      </c>
      <c r="C84" s="132">
        <f t="shared" ref="C84:Y84" si="26">C42/C34</f>
        <v>2.3226282600909514E-2</v>
      </c>
      <c r="D84" s="132">
        <f t="shared" si="26"/>
        <v>2.9248715753424658E-2</v>
      </c>
      <c r="E84" s="132">
        <f t="shared" si="26"/>
        <v>3.7957552168028791E-2</v>
      </c>
      <c r="F84" s="132">
        <f t="shared" si="26"/>
        <v>5.007728608133976E-2</v>
      </c>
      <c r="G84" s="132">
        <f t="shared" si="26"/>
        <v>5.8631465085533435E-2</v>
      </c>
      <c r="H84" s="132">
        <f t="shared" si="26"/>
        <v>6.6995713218232583E-2</v>
      </c>
      <c r="I84" s="132">
        <f t="shared" si="26"/>
        <v>7.3976082125092602E-2</v>
      </c>
      <c r="J84" s="132">
        <f t="shared" si="26"/>
        <v>7.9919059731270739E-2</v>
      </c>
      <c r="K84" s="132">
        <f t="shared" si="26"/>
        <v>9.1039115630565368E-2</v>
      </c>
      <c r="L84" s="132">
        <f t="shared" si="26"/>
        <v>9.8887959941386411E-2</v>
      </c>
      <c r="M84" s="132">
        <f t="shared" si="26"/>
        <v>9.9930591396892629E-2</v>
      </c>
      <c r="N84" s="132">
        <f t="shared" si="26"/>
        <v>0.10056443278480007</v>
      </c>
      <c r="O84" s="132">
        <f t="shared" si="26"/>
        <v>0.10239090248026564</v>
      </c>
      <c r="P84" s="132">
        <f t="shared" si="26"/>
        <v>9.9391587118430713E-2</v>
      </c>
      <c r="Q84" s="132">
        <f t="shared" si="26"/>
        <v>9.7413544605655086E-2</v>
      </c>
      <c r="R84" s="132">
        <f t="shared" si="26"/>
        <v>9.8045034037353818E-2</v>
      </c>
      <c r="S84" s="132">
        <f t="shared" si="26"/>
        <v>9.8475128090986061E-2</v>
      </c>
      <c r="T84" s="132">
        <f t="shared" si="26"/>
        <v>0.10200956937799043</v>
      </c>
      <c r="U84" s="132">
        <f t="shared" si="26"/>
        <v>0.10798300788178192</v>
      </c>
      <c r="V84" s="132">
        <f t="shared" si="26"/>
        <v>0.11649844354306198</v>
      </c>
      <c r="W84" s="132">
        <f t="shared" si="26"/>
        <v>0.1272085104941304</v>
      </c>
      <c r="X84" s="141">
        <f t="shared" si="26"/>
        <v>0.13025397923291693</v>
      </c>
      <c r="Y84" s="142">
        <f>Y42/Y34</f>
        <v>0.13801592684703695</v>
      </c>
    </row>
    <row r="85" spans="1:25">
      <c r="A85" s="19" t="s">
        <v>52</v>
      </c>
      <c r="B85" s="14"/>
      <c r="C85" s="14"/>
      <c r="D85" s="14"/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76"/>
  <sheetViews>
    <sheetView zoomScale="70" zoomScaleNormal="70" zoomScalePageLayoutView="70" workbookViewId="0">
      <selection activeCell="E29" sqref="E29"/>
    </sheetView>
  </sheetViews>
  <sheetFormatPr defaultColWidth="10.875" defaultRowHeight="15"/>
  <cols>
    <col min="1" max="1" width="36" style="5" customWidth="1"/>
    <col min="2" max="4" width="10.875" style="5" customWidth="1"/>
    <col min="5" max="5" width="11.625" style="5" customWidth="1"/>
    <col min="6" max="16384" width="10.875" style="5"/>
  </cols>
  <sheetData>
    <row r="1" spans="1:25" ht="30.75" customHeight="1">
      <c r="A1" s="20" t="s">
        <v>0</v>
      </c>
      <c r="B1" s="20"/>
      <c r="C1" s="20"/>
      <c r="D1" s="20"/>
      <c r="E1" s="10"/>
      <c r="F1" s="10"/>
      <c r="G1" s="10"/>
      <c r="H1" s="11"/>
    </row>
    <row r="2" spans="1:25" ht="30.75" customHeight="1">
      <c r="A2" s="10" t="s">
        <v>3</v>
      </c>
      <c r="B2" s="10"/>
      <c r="C2" s="10"/>
      <c r="D2" s="10"/>
      <c r="E2" s="11"/>
      <c r="F2" s="11"/>
      <c r="G2" s="11"/>
      <c r="H2" s="11"/>
      <c r="I2" s="11"/>
      <c r="J2" s="11"/>
      <c r="K2" s="11"/>
    </row>
    <row r="5" spans="1:25" ht="18" customHeight="1">
      <c r="A5" s="8" t="s">
        <v>53</v>
      </c>
      <c r="B5" s="8"/>
      <c r="C5" s="8"/>
      <c r="D5" s="8"/>
      <c r="E5" s="8"/>
      <c r="F5" s="8"/>
      <c r="G5" s="8"/>
      <c r="H5" s="8"/>
    </row>
    <row r="6" spans="1:25" ht="18" customHeight="1">
      <c r="A6" s="8"/>
      <c r="B6" s="8"/>
      <c r="C6" s="8"/>
      <c r="D6" s="8"/>
      <c r="E6" s="8"/>
      <c r="F6" s="8"/>
      <c r="G6" s="8"/>
      <c r="H6" s="8"/>
    </row>
    <row r="7" spans="1:25" s="26" customFormat="1" ht="18" customHeight="1">
      <c r="A7" s="79" t="s">
        <v>14</v>
      </c>
      <c r="B7" s="80">
        <v>1999</v>
      </c>
      <c r="C7" s="80">
        <v>2000</v>
      </c>
      <c r="D7" s="80">
        <v>2001</v>
      </c>
      <c r="E7" s="80">
        <v>2002</v>
      </c>
      <c r="F7" s="80">
        <v>2003</v>
      </c>
      <c r="G7" s="80">
        <v>2004</v>
      </c>
      <c r="H7" s="80">
        <v>2005</v>
      </c>
      <c r="I7" s="80">
        <v>2006</v>
      </c>
      <c r="J7" s="80">
        <v>2007</v>
      </c>
      <c r="K7" s="80">
        <v>2008</v>
      </c>
      <c r="L7" s="80">
        <v>2009</v>
      </c>
      <c r="M7" s="80">
        <v>2010</v>
      </c>
      <c r="N7" s="80">
        <v>2011</v>
      </c>
      <c r="O7" s="80">
        <v>2012</v>
      </c>
      <c r="P7" s="80">
        <v>2013</v>
      </c>
      <c r="Q7" s="80">
        <v>2014</v>
      </c>
      <c r="R7" s="80">
        <v>2015</v>
      </c>
      <c r="S7" s="80">
        <v>2016</v>
      </c>
      <c r="T7" s="80">
        <v>2017</v>
      </c>
      <c r="U7" s="80">
        <v>2018</v>
      </c>
      <c r="V7" s="80">
        <v>2019</v>
      </c>
      <c r="W7" s="80">
        <v>2020</v>
      </c>
      <c r="X7" s="80">
        <v>2021</v>
      </c>
      <c r="Y7" s="80">
        <v>2022</v>
      </c>
    </row>
    <row r="8" spans="1:25" s="26" customFormat="1" ht="18" customHeight="1">
      <c r="A8" s="27" t="s">
        <v>38</v>
      </c>
      <c r="B8" s="40">
        <f>B14+B21</f>
        <v>177648</v>
      </c>
      <c r="C8" s="40">
        <f t="shared" ref="C8:Y8" si="0">C14+C21</f>
        <v>180737</v>
      </c>
      <c r="D8" s="40">
        <f t="shared" si="0"/>
        <v>183672</v>
      </c>
      <c r="E8" s="40">
        <f t="shared" si="0"/>
        <v>187892</v>
      </c>
      <c r="F8" s="40">
        <f t="shared" si="0"/>
        <v>193050</v>
      </c>
      <c r="G8" s="40">
        <f t="shared" si="0"/>
        <v>197505</v>
      </c>
      <c r="H8" s="40">
        <f t="shared" si="0"/>
        <v>201393</v>
      </c>
      <c r="I8" s="40">
        <f t="shared" si="0"/>
        <v>206034</v>
      </c>
      <c r="J8" s="40">
        <f t="shared" si="0"/>
        <v>209518</v>
      </c>
      <c r="K8" s="40">
        <f t="shared" si="0"/>
        <v>214758</v>
      </c>
      <c r="L8" s="40">
        <f t="shared" si="0"/>
        <v>220141</v>
      </c>
      <c r="M8" s="40">
        <f t="shared" si="0"/>
        <v>221971</v>
      </c>
      <c r="N8" s="40">
        <f t="shared" si="0"/>
        <v>223494</v>
      </c>
      <c r="O8" s="40">
        <f t="shared" si="0"/>
        <v>225090</v>
      </c>
      <c r="P8" s="40">
        <f t="shared" si="0"/>
        <v>225114</v>
      </c>
      <c r="Q8" s="40">
        <f t="shared" si="0"/>
        <v>225066</v>
      </c>
      <c r="R8" s="40">
        <f t="shared" si="0"/>
        <v>225041</v>
      </c>
      <c r="S8" s="40">
        <f t="shared" si="0"/>
        <v>224942</v>
      </c>
      <c r="T8" s="40">
        <f t="shared" si="0"/>
        <v>225364</v>
      </c>
      <c r="U8" s="40">
        <f t="shared" si="0"/>
        <v>226513</v>
      </c>
      <c r="V8" s="40">
        <f t="shared" si="0"/>
        <v>228424</v>
      </c>
      <c r="W8" s="40">
        <f t="shared" si="0"/>
        <v>231276</v>
      </c>
      <c r="X8" s="40">
        <f t="shared" si="0"/>
        <v>232150</v>
      </c>
      <c r="Y8" s="40">
        <f t="shared" si="0"/>
        <v>233542</v>
      </c>
    </row>
    <row r="9" spans="1:25" s="26" customFormat="1" ht="18" customHeight="1">
      <c r="A9" s="28" t="s">
        <v>54</v>
      </c>
      <c r="B9" s="29">
        <f>B15+B22</f>
        <v>174077</v>
      </c>
      <c r="C9" s="29">
        <f t="shared" ref="C9:Y9" si="1">C15+C22</f>
        <v>176421</v>
      </c>
      <c r="D9" s="29">
        <f t="shared" si="1"/>
        <v>178016</v>
      </c>
      <c r="E9" s="29">
        <f t="shared" si="1"/>
        <v>180116</v>
      </c>
      <c r="F9" s="29">
        <f t="shared" si="1"/>
        <v>182658</v>
      </c>
      <c r="G9" s="29">
        <f t="shared" si="1"/>
        <v>185121</v>
      </c>
      <c r="H9" s="29">
        <f t="shared" si="1"/>
        <v>187000</v>
      </c>
      <c r="I9" s="29">
        <f t="shared" si="1"/>
        <v>189814</v>
      </c>
      <c r="J9" s="29">
        <f t="shared" si="1"/>
        <v>191932</v>
      </c>
      <c r="K9" s="29">
        <f t="shared" si="1"/>
        <v>194396</v>
      </c>
      <c r="L9" s="29">
        <f t="shared" si="1"/>
        <v>197579</v>
      </c>
      <c r="M9" s="29">
        <f t="shared" si="1"/>
        <v>199276</v>
      </c>
      <c r="N9" s="29">
        <f t="shared" si="1"/>
        <v>200713</v>
      </c>
      <c r="O9" s="29">
        <f t="shared" si="1"/>
        <v>201963</v>
      </c>
      <c r="P9" s="29">
        <f t="shared" si="1"/>
        <v>202810</v>
      </c>
      <c r="Q9" s="29">
        <f t="shared" si="1"/>
        <v>203479</v>
      </c>
      <c r="R9" s="29">
        <f t="shared" si="1"/>
        <v>203497</v>
      </c>
      <c r="S9" s="29">
        <f t="shared" si="1"/>
        <v>203450</v>
      </c>
      <c r="T9" s="29">
        <f t="shared" si="1"/>
        <v>203350</v>
      </c>
      <c r="U9" s="29">
        <f t="shared" si="1"/>
        <v>203253</v>
      </c>
      <c r="V9" s="29">
        <f t="shared" si="1"/>
        <v>203131</v>
      </c>
      <c r="W9" s="29">
        <f t="shared" si="1"/>
        <v>203179</v>
      </c>
      <c r="X9" s="29">
        <f t="shared" si="1"/>
        <v>203312</v>
      </c>
      <c r="Y9" s="29">
        <f t="shared" si="1"/>
        <v>202989</v>
      </c>
    </row>
    <row r="10" spans="1:25" s="26" customFormat="1" ht="18" customHeight="1">
      <c r="A10" s="30" t="s">
        <v>55</v>
      </c>
      <c r="B10" s="31">
        <f>B16+B23</f>
        <v>3571</v>
      </c>
      <c r="C10" s="31">
        <f t="shared" ref="C10:Y10" si="2">C16+C23</f>
        <v>4316</v>
      </c>
      <c r="D10" s="31">
        <f t="shared" si="2"/>
        <v>5656</v>
      </c>
      <c r="E10" s="31">
        <f t="shared" si="2"/>
        <v>7776</v>
      </c>
      <c r="F10" s="31">
        <f t="shared" si="2"/>
        <v>10392</v>
      </c>
      <c r="G10" s="31">
        <f t="shared" si="2"/>
        <v>12384</v>
      </c>
      <c r="H10" s="31">
        <f t="shared" si="2"/>
        <v>14393</v>
      </c>
      <c r="I10" s="31">
        <f t="shared" si="2"/>
        <v>16220</v>
      </c>
      <c r="J10" s="31">
        <f t="shared" si="2"/>
        <v>17586</v>
      </c>
      <c r="K10" s="31">
        <f t="shared" si="2"/>
        <v>20362</v>
      </c>
      <c r="L10" s="31">
        <f t="shared" si="2"/>
        <v>22562</v>
      </c>
      <c r="M10" s="31">
        <f t="shared" si="2"/>
        <v>22695</v>
      </c>
      <c r="N10" s="31">
        <f t="shared" si="2"/>
        <v>22781</v>
      </c>
      <c r="O10" s="31">
        <f t="shared" si="2"/>
        <v>23127</v>
      </c>
      <c r="P10" s="31">
        <f t="shared" si="2"/>
        <v>22304</v>
      </c>
      <c r="Q10" s="31">
        <f t="shared" si="2"/>
        <v>21587</v>
      </c>
      <c r="R10" s="31">
        <f t="shared" si="2"/>
        <v>21544</v>
      </c>
      <c r="S10" s="31">
        <f t="shared" si="2"/>
        <v>21492</v>
      </c>
      <c r="T10" s="31">
        <f t="shared" si="2"/>
        <v>22014</v>
      </c>
      <c r="U10" s="31">
        <f t="shared" si="2"/>
        <v>23260</v>
      </c>
      <c r="V10" s="31">
        <f t="shared" si="2"/>
        <v>25293</v>
      </c>
      <c r="W10" s="31">
        <f t="shared" si="2"/>
        <v>28097</v>
      </c>
      <c r="X10" s="31">
        <f t="shared" si="2"/>
        <v>28838</v>
      </c>
      <c r="Y10" s="31">
        <f t="shared" si="2"/>
        <v>30553</v>
      </c>
    </row>
    <row r="11" spans="1:25" s="26" customFormat="1" ht="18" customHeight="1">
      <c r="A11" s="32" t="s">
        <v>47</v>
      </c>
      <c r="B11" s="33"/>
      <c r="C11" s="33"/>
      <c r="D11" s="33"/>
      <c r="E11" s="33"/>
      <c r="F11" s="33"/>
      <c r="G11" s="33"/>
      <c r="H11" s="33"/>
    </row>
    <row r="12" spans="1:25" s="26" customFormat="1" ht="18" customHeight="1">
      <c r="A12" s="33"/>
      <c r="B12" s="33"/>
      <c r="C12" s="33"/>
      <c r="D12" s="33"/>
      <c r="E12" s="33"/>
      <c r="F12" s="33"/>
      <c r="G12" s="33"/>
      <c r="H12" s="33"/>
    </row>
    <row r="13" spans="1:25" s="26" customFormat="1" ht="18" customHeight="1">
      <c r="A13" s="79" t="s">
        <v>48</v>
      </c>
      <c r="B13" s="80">
        <v>1999</v>
      </c>
      <c r="C13" s="80">
        <v>2000</v>
      </c>
      <c r="D13" s="80">
        <v>2001</v>
      </c>
      <c r="E13" s="80">
        <v>2002</v>
      </c>
      <c r="F13" s="80">
        <v>2003</v>
      </c>
      <c r="G13" s="80">
        <v>2004</v>
      </c>
      <c r="H13" s="80">
        <v>2005</v>
      </c>
      <c r="I13" s="80">
        <v>2006</v>
      </c>
      <c r="J13" s="80">
        <v>2007</v>
      </c>
      <c r="K13" s="80">
        <v>2008</v>
      </c>
      <c r="L13" s="80">
        <v>2009</v>
      </c>
      <c r="M13" s="80">
        <v>2010</v>
      </c>
      <c r="N13" s="80">
        <v>2011</v>
      </c>
      <c r="O13" s="80">
        <v>2012</v>
      </c>
      <c r="P13" s="80">
        <v>2013</v>
      </c>
      <c r="Q13" s="80">
        <v>2014</v>
      </c>
      <c r="R13" s="80">
        <v>2015</v>
      </c>
      <c r="S13" s="80">
        <v>2016</v>
      </c>
      <c r="T13" s="80">
        <v>2017</v>
      </c>
      <c r="U13" s="80">
        <v>2018</v>
      </c>
      <c r="V13" s="80">
        <v>2019</v>
      </c>
      <c r="W13" s="80">
        <v>2020</v>
      </c>
      <c r="X13" s="80">
        <v>2021</v>
      </c>
      <c r="Y13" s="80">
        <v>2022</v>
      </c>
    </row>
    <row r="14" spans="1:25" s="26" customFormat="1" ht="18" customHeight="1">
      <c r="A14" s="27" t="s">
        <v>38</v>
      </c>
      <c r="B14" s="40">
        <v>87051</v>
      </c>
      <c r="C14" s="40">
        <v>88600</v>
      </c>
      <c r="D14" s="40">
        <v>90232</v>
      </c>
      <c r="E14" s="40">
        <v>92575</v>
      </c>
      <c r="F14" s="40">
        <v>95361</v>
      </c>
      <c r="G14" s="40">
        <v>97661</v>
      </c>
      <c r="H14" s="40">
        <v>99685</v>
      </c>
      <c r="I14" s="40">
        <v>102095</v>
      </c>
      <c r="J14" s="40">
        <v>103761</v>
      </c>
      <c r="K14" s="40">
        <v>106387</v>
      </c>
      <c r="L14" s="40">
        <v>108904</v>
      </c>
      <c r="M14" s="40">
        <v>109593</v>
      </c>
      <c r="N14" s="40">
        <v>110283</v>
      </c>
      <c r="O14" s="40">
        <v>110949</v>
      </c>
      <c r="P14" s="40">
        <v>110718</v>
      </c>
      <c r="Q14" s="40">
        <v>110585</v>
      </c>
      <c r="R14" s="40">
        <v>110461</v>
      </c>
      <c r="S14" s="40">
        <v>110375</v>
      </c>
      <c r="T14" s="40">
        <v>110414</v>
      </c>
      <c r="U14" s="40">
        <v>110930</v>
      </c>
      <c r="V14" s="40">
        <v>111813</v>
      </c>
      <c r="W14" s="40">
        <v>113210</v>
      </c>
      <c r="X14" s="40">
        <v>113597</v>
      </c>
      <c r="Y14" s="40">
        <v>114121</v>
      </c>
    </row>
    <row r="15" spans="1:25" s="26" customFormat="1" ht="18" customHeight="1">
      <c r="A15" s="28" t="s">
        <v>54</v>
      </c>
      <c r="B15" s="29">
        <f>B14-B16</f>
        <v>85265</v>
      </c>
      <c r="C15" s="29">
        <f t="shared" ref="C15:Y15" si="3">C14-C16</f>
        <v>86424</v>
      </c>
      <c r="D15" s="29">
        <f t="shared" si="3"/>
        <v>87309</v>
      </c>
      <c r="E15" s="29">
        <f t="shared" si="3"/>
        <v>88417</v>
      </c>
      <c r="F15" s="29">
        <f t="shared" si="3"/>
        <v>89861</v>
      </c>
      <c r="G15" s="29">
        <f t="shared" si="3"/>
        <v>91131</v>
      </c>
      <c r="H15" s="29">
        <f t="shared" si="3"/>
        <v>92106</v>
      </c>
      <c r="I15" s="29">
        <f t="shared" si="3"/>
        <v>93564</v>
      </c>
      <c r="J15" s="29">
        <f t="shared" si="3"/>
        <v>94627</v>
      </c>
      <c r="K15" s="29">
        <f t="shared" si="3"/>
        <v>95891</v>
      </c>
      <c r="L15" s="29">
        <f t="shared" si="3"/>
        <v>97342</v>
      </c>
      <c r="M15" s="29">
        <f t="shared" si="3"/>
        <v>98128</v>
      </c>
      <c r="N15" s="29">
        <f t="shared" si="3"/>
        <v>98887</v>
      </c>
      <c r="O15" s="29">
        <f t="shared" si="3"/>
        <v>99509</v>
      </c>
      <c r="P15" s="29">
        <f t="shared" si="3"/>
        <v>99784</v>
      </c>
      <c r="Q15" s="29">
        <f t="shared" si="3"/>
        <v>100150</v>
      </c>
      <c r="R15" s="29">
        <f t="shared" si="3"/>
        <v>100151</v>
      </c>
      <c r="S15" s="29">
        <f t="shared" si="3"/>
        <v>100165</v>
      </c>
      <c r="T15" s="29">
        <f t="shared" si="3"/>
        <v>100126</v>
      </c>
      <c r="U15" s="29">
        <f t="shared" si="3"/>
        <v>100151</v>
      </c>
      <c r="V15" s="29">
        <f t="shared" si="3"/>
        <v>100105</v>
      </c>
      <c r="W15" s="29">
        <f t="shared" si="3"/>
        <v>100132</v>
      </c>
      <c r="X15" s="29">
        <f t="shared" si="3"/>
        <v>100201</v>
      </c>
      <c r="Y15" s="29">
        <f t="shared" si="3"/>
        <v>100050</v>
      </c>
    </row>
    <row r="16" spans="1:25" s="26" customFormat="1" ht="18" customHeight="1">
      <c r="A16" s="30" t="s">
        <v>55</v>
      </c>
      <c r="B16" s="31">
        <v>1786</v>
      </c>
      <c r="C16" s="31">
        <v>2176</v>
      </c>
      <c r="D16" s="31">
        <v>2923</v>
      </c>
      <c r="E16" s="31">
        <v>4158</v>
      </c>
      <c r="F16" s="31">
        <v>5500</v>
      </c>
      <c r="G16" s="31">
        <v>6530</v>
      </c>
      <c r="H16" s="31">
        <v>7579</v>
      </c>
      <c r="I16" s="31">
        <v>8531</v>
      </c>
      <c r="J16" s="31">
        <v>9134</v>
      </c>
      <c r="K16" s="31">
        <v>10496</v>
      </c>
      <c r="L16" s="31">
        <v>11562</v>
      </c>
      <c r="M16" s="31">
        <v>11465</v>
      </c>
      <c r="N16" s="31">
        <v>11396</v>
      </c>
      <c r="O16" s="31">
        <v>11440</v>
      </c>
      <c r="P16" s="31">
        <v>10934</v>
      </c>
      <c r="Q16" s="31">
        <v>10435</v>
      </c>
      <c r="R16" s="31">
        <v>10310</v>
      </c>
      <c r="S16" s="31">
        <v>10210</v>
      </c>
      <c r="T16" s="31">
        <v>10288</v>
      </c>
      <c r="U16" s="31">
        <v>10779</v>
      </c>
      <c r="V16" s="31">
        <v>11708</v>
      </c>
      <c r="W16" s="31">
        <v>13078</v>
      </c>
      <c r="X16" s="31">
        <v>13396</v>
      </c>
      <c r="Y16" s="31">
        <v>14071</v>
      </c>
    </row>
    <row r="17" spans="1:25" s="26" customFormat="1" ht="18" customHeight="1">
      <c r="A17" s="32" t="s">
        <v>47</v>
      </c>
      <c r="B17" s="33"/>
      <c r="C17" s="33"/>
      <c r="D17" s="33"/>
      <c r="E17" s="33"/>
      <c r="F17" s="33"/>
      <c r="G17" s="33"/>
      <c r="H17" s="33"/>
    </row>
    <row r="18" spans="1:25" s="26" customFormat="1" ht="18" customHeight="1">
      <c r="A18" s="34"/>
      <c r="B18" s="33"/>
      <c r="C18" s="33"/>
      <c r="D18" s="33"/>
      <c r="E18" s="33"/>
      <c r="F18" s="33"/>
      <c r="G18" s="33"/>
      <c r="H18" s="33"/>
    </row>
    <row r="19" spans="1:25" s="26" customFormat="1" ht="18" customHeight="1">
      <c r="A19" s="34"/>
      <c r="B19" s="33"/>
      <c r="C19" s="33"/>
      <c r="D19" s="33"/>
      <c r="E19" s="33"/>
      <c r="F19" s="33"/>
      <c r="G19" s="33"/>
      <c r="H19" s="33"/>
    </row>
    <row r="20" spans="1:25" s="26" customFormat="1" ht="18" customHeight="1">
      <c r="A20" s="79" t="s">
        <v>49</v>
      </c>
      <c r="B20" s="80">
        <v>1999</v>
      </c>
      <c r="C20" s="80">
        <v>2000</v>
      </c>
      <c r="D20" s="80">
        <v>2001</v>
      </c>
      <c r="E20" s="80">
        <v>2002</v>
      </c>
      <c r="F20" s="80">
        <v>2003</v>
      </c>
      <c r="G20" s="80">
        <v>2004</v>
      </c>
      <c r="H20" s="80">
        <v>2005</v>
      </c>
      <c r="I20" s="80">
        <v>2006</v>
      </c>
      <c r="J20" s="80">
        <v>2007</v>
      </c>
      <c r="K20" s="80">
        <v>2008</v>
      </c>
      <c r="L20" s="80">
        <v>2009</v>
      </c>
      <c r="M20" s="80">
        <v>2010</v>
      </c>
      <c r="N20" s="80">
        <v>2011</v>
      </c>
      <c r="O20" s="80">
        <v>2012</v>
      </c>
      <c r="P20" s="80">
        <v>2013</v>
      </c>
      <c r="Q20" s="80">
        <v>2014</v>
      </c>
      <c r="R20" s="80">
        <v>2015</v>
      </c>
      <c r="S20" s="80">
        <v>2016</v>
      </c>
      <c r="T20" s="80">
        <v>2017</v>
      </c>
      <c r="U20" s="80">
        <v>2018</v>
      </c>
      <c r="V20" s="80">
        <v>2019</v>
      </c>
      <c r="W20" s="80">
        <v>2020</v>
      </c>
      <c r="X20" s="80">
        <v>2021</v>
      </c>
      <c r="Y20" s="80">
        <v>2022</v>
      </c>
    </row>
    <row r="21" spans="1:25" s="26" customFormat="1" ht="18" customHeight="1">
      <c r="A21" s="27" t="s">
        <v>38</v>
      </c>
      <c r="B21" s="40">
        <v>90597</v>
      </c>
      <c r="C21" s="40">
        <v>92137</v>
      </c>
      <c r="D21" s="40">
        <v>93440</v>
      </c>
      <c r="E21" s="40">
        <v>95317</v>
      </c>
      <c r="F21" s="40">
        <v>97689</v>
      </c>
      <c r="G21" s="40">
        <v>99844</v>
      </c>
      <c r="H21" s="40">
        <v>101708</v>
      </c>
      <c r="I21" s="40">
        <v>103939</v>
      </c>
      <c r="J21" s="40">
        <v>105757</v>
      </c>
      <c r="K21" s="40">
        <v>108371</v>
      </c>
      <c r="L21" s="40">
        <v>111237</v>
      </c>
      <c r="M21" s="40">
        <v>112378</v>
      </c>
      <c r="N21" s="40">
        <v>113211</v>
      </c>
      <c r="O21" s="40">
        <v>114141</v>
      </c>
      <c r="P21" s="40">
        <v>114396</v>
      </c>
      <c r="Q21" s="40">
        <v>114481</v>
      </c>
      <c r="R21" s="40">
        <v>114580</v>
      </c>
      <c r="S21" s="40">
        <v>114567</v>
      </c>
      <c r="T21" s="40">
        <v>114950</v>
      </c>
      <c r="U21" s="40">
        <v>115583</v>
      </c>
      <c r="V21" s="40">
        <v>116611</v>
      </c>
      <c r="W21" s="40">
        <v>118066</v>
      </c>
      <c r="X21" s="40">
        <v>118553</v>
      </c>
      <c r="Y21" s="40">
        <v>119421</v>
      </c>
    </row>
    <row r="22" spans="1:25" s="26" customFormat="1" ht="18" customHeight="1">
      <c r="A22" s="28" t="s">
        <v>54</v>
      </c>
      <c r="B22" s="29">
        <f>B21-B23</f>
        <v>88812</v>
      </c>
      <c r="C22" s="29">
        <f t="shared" ref="C22:Y22" si="4">C21-C23</f>
        <v>89997</v>
      </c>
      <c r="D22" s="29">
        <f t="shared" si="4"/>
        <v>90707</v>
      </c>
      <c r="E22" s="29">
        <f t="shared" si="4"/>
        <v>91699</v>
      </c>
      <c r="F22" s="29">
        <f t="shared" si="4"/>
        <v>92797</v>
      </c>
      <c r="G22" s="29">
        <f t="shared" si="4"/>
        <v>93990</v>
      </c>
      <c r="H22" s="29">
        <f t="shared" si="4"/>
        <v>94894</v>
      </c>
      <c r="I22" s="29">
        <f t="shared" si="4"/>
        <v>96250</v>
      </c>
      <c r="J22" s="29">
        <f t="shared" si="4"/>
        <v>97305</v>
      </c>
      <c r="K22" s="29">
        <f t="shared" si="4"/>
        <v>98505</v>
      </c>
      <c r="L22" s="29">
        <f t="shared" si="4"/>
        <v>100237</v>
      </c>
      <c r="M22" s="29">
        <f t="shared" si="4"/>
        <v>101148</v>
      </c>
      <c r="N22" s="29">
        <f t="shared" si="4"/>
        <v>101826</v>
      </c>
      <c r="O22" s="29">
        <f t="shared" si="4"/>
        <v>102454</v>
      </c>
      <c r="P22" s="29">
        <f t="shared" si="4"/>
        <v>103026</v>
      </c>
      <c r="Q22" s="29">
        <f t="shared" si="4"/>
        <v>103329</v>
      </c>
      <c r="R22" s="29">
        <f t="shared" si="4"/>
        <v>103346</v>
      </c>
      <c r="S22" s="29">
        <f t="shared" si="4"/>
        <v>103285</v>
      </c>
      <c r="T22" s="29">
        <f t="shared" si="4"/>
        <v>103224</v>
      </c>
      <c r="U22" s="29">
        <f t="shared" si="4"/>
        <v>103102</v>
      </c>
      <c r="V22" s="29">
        <f t="shared" si="4"/>
        <v>103026</v>
      </c>
      <c r="W22" s="29">
        <f t="shared" si="4"/>
        <v>103047</v>
      </c>
      <c r="X22" s="29">
        <f t="shared" si="4"/>
        <v>103111</v>
      </c>
      <c r="Y22" s="29">
        <f t="shared" si="4"/>
        <v>102939</v>
      </c>
    </row>
    <row r="23" spans="1:25" s="26" customFormat="1" ht="18" customHeight="1">
      <c r="A23" s="30" t="s">
        <v>55</v>
      </c>
      <c r="B23" s="31">
        <v>1785</v>
      </c>
      <c r="C23" s="31">
        <v>2140</v>
      </c>
      <c r="D23" s="31">
        <v>2733</v>
      </c>
      <c r="E23" s="31">
        <v>3618</v>
      </c>
      <c r="F23" s="31">
        <v>4892</v>
      </c>
      <c r="G23" s="31">
        <v>5854</v>
      </c>
      <c r="H23" s="31">
        <v>6814</v>
      </c>
      <c r="I23" s="31">
        <v>7689</v>
      </c>
      <c r="J23" s="31">
        <v>8452</v>
      </c>
      <c r="K23" s="31">
        <v>9866</v>
      </c>
      <c r="L23" s="31">
        <v>11000</v>
      </c>
      <c r="M23" s="31">
        <v>11230</v>
      </c>
      <c r="N23" s="31">
        <v>11385</v>
      </c>
      <c r="O23" s="31">
        <v>11687</v>
      </c>
      <c r="P23" s="31">
        <v>11370</v>
      </c>
      <c r="Q23" s="31">
        <v>11152</v>
      </c>
      <c r="R23" s="31">
        <v>11234</v>
      </c>
      <c r="S23" s="31">
        <v>11282</v>
      </c>
      <c r="T23" s="31">
        <v>11726</v>
      </c>
      <c r="U23" s="31">
        <v>12481</v>
      </c>
      <c r="V23" s="31">
        <v>13585</v>
      </c>
      <c r="W23" s="31">
        <v>15019</v>
      </c>
      <c r="X23" s="31">
        <v>15442</v>
      </c>
      <c r="Y23" s="31">
        <v>16482</v>
      </c>
    </row>
    <row r="24" spans="1:25" s="26" customFormat="1" ht="18" customHeight="1">
      <c r="A24" s="32" t="s">
        <v>47</v>
      </c>
      <c r="B24" s="33"/>
      <c r="C24" s="33"/>
      <c r="D24" s="33"/>
      <c r="E24" s="33"/>
      <c r="F24" s="33"/>
      <c r="G24" s="33"/>
      <c r="H24" s="33"/>
    </row>
    <row r="25" spans="1:25" s="26" customFormat="1" ht="18" customHeight="1"/>
    <row r="26" spans="1:25" s="26" customFormat="1" ht="18" customHeight="1"/>
    <row r="27" spans="1:25" s="26" customFormat="1" ht="18" customHeight="1"/>
    <row r="28" spans="1:25" s="35" customFormat="1" ht="18" customHeight="1">
      <c r="A28" s="33" t="s">
        <v>56</v>
      </c>
      <c r="B28" s="33"/>
      <c r="C28" s="33"/>
      <c r="D28" s="33"/>
      <c r="E28" s="33"/>
      <c r="F28" s="33"/>
      <c r="G28" s="33"/>
      <c r="H28" s="33"/>
      <c r="I28" s="33"/>
      <c r="J28" s="33"/>
    </row>
    <row r="29" spans="1:25" s="35" customFormat="1" ht="18" customHeight="1">
      <c r="A29" s="33"/>
      <c r="B29" s="33"/>
      <c r="C29" s="33"/>
      <c r="D29" s="33"/>
      <c r="E29" s="33"/>
      <c r="F29" s="33"/>
      <c r="G29" s="33"/>
      <c r="H29" s="33"/>
      <c r="I29" s="33"/>
      <c r="J29" s="33"/>
    </row>
    <row r="30" spans="1:25" s="35" customFormat="1" ht="18" customHeight="1">
      <c r="A30" s="81" t="s">
        <v>14</v>
      </c>
      <c r="B30" s="110">
        <v>1999</v>
      </c>
      <c r="C30" s="110">
        <v>2000</v>
      </c>
      <c r="D30" s="110">
        <v>2001</v>
      </c>
      <c r="E30" s="110">
        <v>2002</v>
      </c>
      <c r="F30" s="110">
        <v>2003</v>
      </c>
      <c r="G30" s="110">
        <v>2004</v>
      </c>
      <c r="H30" s="110">
        <v>2005</v>
      </c>
      <c r="I30" s="110">
        <v>2006</v>
      </c>
      <c r="J30" s="110">
        <v>2007</v>
      </c>
      <c r="K30" s="110">
        <v>2008</v>
      </c>
      <c r="L30" s="110">
        <v>2009</v>
      </c>
      <c r="M30" s="110">
        <v>2010</v>
      </c>
      <c r="N30" s="110">
        <v>2011</v>
      </c>
      <c r="O30" s="110">
        <v>2012</v>
      </c>
      <c r="P30" s="110">
        <v>2013</v>
      </c>
      <c r="Q30" s="110">
        <v>2014</v>
      </c>
      <c r="R30" s="110">
        <v>2015</v>
      </c>
      <c r="S30" s="110">
        <v>2016</v>
      </c>
      <c r="T30" s="110">
        <v>2017</v>
      </c>
      <c r="U30" s="110">
        <v>2018</v>
      </c>
      <c r="V30" s="110">
        <v>2019</v>
      </c>
      <c r="W30" s="110">
        <v>2020</v>
      </c>
      <c r="X30" s="110">
        <v>2021</v>
      </c>
      <c r="Y30" s="110">
        <v>2022</v>
      </c>
    </row>
    <row r="31" spans="1:25" s="35" customFormat="1" ht="18" customHeight="1">
      <c r="A31" s="36" t="s">
        <v>54</v>
      </c>
      <c r="B31" s="111">
        <f>B9/B8</f>
        <v>0.97989845086913452</v>
      </c>
      <c r="C31" s="111">
        <f t="shared" ref="B31:W31" si="5">C9/C8</f>
        <v>0.97611999756552337</v>
      </c>
      <c r="D31" s="111">
        <f t="shared" si="5"/>
        <v>0.96920597587002921</v>
      </c>
      <c r="E31" s="111">
        <f t="shared" si="5"/>
        <v>0.958614523236753</v>
      </c>
      <c r="F31" s="111">
        <f t="shared" si="5"/>
        <v>0.94616938616938617</v>
      </c>
      <c r="G31" s="111">
        <f t="shared" si="5"/>
        <v>0.93729778992936885</v>
      </c>
      <c r="H31" s="111">
        <f t="shared" si="5"/>
        <v>0.9285327692620895</v>
      </c>
      <c r="I31" s="111">
        <f t="shared" si="5"/>
        <v>0.92127512934758338</v>
      </c>
      <c r="J31" s="111">
        <f t="shared" si="5"/>
        <v>0.91606449087906527</v>
      </c>
      <c r="K31" s="111">
        <f t="shared" si="5"/>
        <v>0.90518630272213374</v>
      </c>
      <c r="L31" s="111">
        <f t="shared" si="5"/>
        <v>0.89751114058716919</v>
      </c>
      <c r="M31" s="111">
        <f t="shared" si="5"/>
        <v>0.8977569141914935</v>
      </c>
      <c r="N31" s="111">
        <f t="shared" si="5"/>
        <v>0.89806885196023156</v>
      </c>
      <c r="O31" s="111">
        <f t="shared" si="5"/>
        <v>0.89725443156070905</v>
      </c>
      <c r="P31" s="111">
        <f t="shared" si="5"/>
        <v>0.90092131098021444</v>
      </c>
      <c r="Q31" s="111">
        <f t="shared" si="5"/>
        <v>0.9040859125767553</v>
      </c>
      <c r="R31" s="111">
        <f t="shared" si="5"/>
        <v>0.90426633369030529</v>
      </c>
      <c r="S31" s="111">
        <f t="shared" si="5"/>
        <v>0.90445537071778503</v>
      </c>
      <c r="T31" s="111">
        <f t="shared" si="5"/>
        <v>0.90231802772403757</v>
      </c>
      <c r="U31" s="111">
        <f t="shared" si="5"/>
        <v>0.89731273701730141</v>
      </c>
      <c r="V31" s="111">
        <f t="shared" si="5"/>
        <v>0.88927170524988619</v>
      </c>
      <c r="W31" s="111">
        <f t="shared" si="5"/>
        <v>0.87851311852505232</v>
      </c>
      <c r="X31" s="111">
        <f>X9/X8</f>
        <v>0.87577859142795611</v>
      </c>
      <c r="Y31" s="111">
        <f>Y9/Y8</f>
        <v>0.86917556585111033</v>
      </c>
    </row>
    <row r="32" spans="1:25" s="35" customFormat="1" ht="18" customHeight="1">
      <c r="A32" s="28" t="s">
        <v>55</v>
      </c>
      <c r="B32" s="111">
        <f>B10/B8</f>
        <v>2.0101549130865533E-2</v>
      </c>
      <c r="C32" s="111">
        <f t="shared" ref="B32:W32" si="6">C10/C8</f>
        <v>2.3880002434476615E-2</v>
      </c>
      <c r="D32" s="111">
        <f t="shared" si="6"/>
        <v>3.0794024129970819E-2</v>
      </c>
      <c r="E32" s="111">
        <f t="shared" si="6"/>
        <v>4.138547676324697E-2</v>
      </c>
      <c r="F32" s="111">
        <f t="shared" si="6"/>
        <v>5.3830613830613834E-2</v>
      </c>
      <c r="G32" s="111">
        <f t="shared" si="6"/>
        <v>6.270221007063112E-2</v>
      </c>
      <c r="H32" s="111">
        <f t="shared" si="6"/>
        <v>7.1467230737910448E-2</v>
      </c>
      <c r="I32" s="111">
        <f t="shared" si="6"/>
        <v>7.8724870652416595E-2</v>
      </c>
      <c r="J32" s="111">
        <f t="shared" si="6"/>
        <v>8.3935509120934712E-2</v>
      </c>
      <c r="K32" s="111">
        <f t="shared" si="6"/>
        <v>9.4813697277866246E-2</v>
      </c>
      <c r="L32" s="111">
        <f t="shared" si="6"/>
        <v>0.10248885941283087</v>
      </c>
      <c r="M32" s="111">
        <f t="shared" si="6"/>
        <v>0.10224308580850652</v>
      </c>
      <c r="N32" s="111">
        <f t="shared" si="6"/>
        <v>0.10193114803976841</v>
      </c>
      <c r="O32" s="111">
        <f t="shared" si="6"/>
        <v>0.10274556843929095</v>
      </c>
      <c r="P32" s="111">
        <f t="shared" si="6"/>
        <v>9.9078689019785532E-2</v>
      </c>
      <c r="Q32" s="111">
        <f t="shared" si="6"/>
        <v>9.591408742324474E-2</v>
      </c>
      <c r="R32" s="111">
        <f t="shared" si="6"/>
        <v>9.5733666309694682E-2</v>
      </c>
      <c r="S32" s="111">
        <f t="shared" si="6"/>
        <v>9.5544629282214966E-2</v>
      </c>
      <c r="T32" s="111">
        <f t="shared" si="6"/>
        <v>9.7681972275962439E-2</v>
      </c>
      <c r="U32" s="111">
        <f t="shared" si="6"/>
        <v>0.10268726298269856</v>
      </c>
      <c r="V32" s="111">
        <f t="shared" si="6"/>
        <v>0.11072829475011382</v>
      </c>
      <c r="W32" s="111">
        <f>W10/W8</f>
        <v>0.12148688147494768</v>
      </c>
      <c r="X32" s="111">
        <f>X10/X8</f>
        <v>0.12422140857204393</v>
      </c>
      <c r="Y32" s="111">
        <f>Y10/Y8</f>
        <v>0.1308244341488897</v>
      </c>
    </row>
    <row r="33" spans="1:25" s="35" customFormat="1" ht="18" customHeight="1">
      <c r="A33" s="30" t="s">
        <v>38</v>
      </c>
      <c r="B33" s="41">
        <f t="shared" ref="B33:W33" si="7">B31+B32</f>
        <v>1</v>
      </c>
      <c r="C33" s="41">
        <f t="shared" si="7"/>
        <v>1</v>
      </c>
      <c r="D33" s="41">
        <f t="shared" si="7"/>
        <v>1</v>
      </c>
      <c r="E33" s="41">
        <f t="shared" si="7"/>
        <v>1</v>
      </c>
      <c r="F33" s="41">
        <f t="shared" si="7"/>
        <v>1</v>
      </c>
      <c r="G33" s="41">
        <f t="shared" si="7"/>
        <v>1</v>
      </c>
      <c r="H33" s="41">
        <f t="shared" si="7"/>
        <v>1</v>
      </c>
      <c r="I33" s="41">
        <f t="shared" si="7"/>
        <v>1</v>
      </c>
      <c r="J33" s="41">
        <f t="shared" si="7"/>
        <v>1</v>
      </c>
      <c r="K33" s="41">
        <f t="shared" si="7"/>
        <v>1</v>
      </c>
      <c r="L33" s="41">
        <f t="shared" si="7"/>
        <v>1</v>
      </c>
      <c r="M33" s="41">
        <f t="shared" si="7"/>
        <v>1</v>
      </c>
      <c r="N33" s="41">
        <f t="shared" si="7"/>
        <v>1</v>
      </c>
      <c r="O33" s="41">
        <f t="shared" si="7"/>
        <v>1</v>
      </c>
      <c r="P33" s="41">
        <f t="shared" si="7"/>
        <v>1</v>
      </c>
      <c r="Q33" s="41">
        <f t="shared" si="7"/>
        <v>1</v>
      </c>
      <c r="R33" s="41">
        <f t="shared" si="7"/>
        <v>1</v>
      </c>
      <c r="S33" s="41">
        <f t="shared" si="7"/>
        <v>1</v>
      </c>
      <c r="T33" s="41">
        <f t="shared" si="7"/>
        <v>1</v>
      </c>
      <c r="U33" s="41">
        <f t="shared" si="7"/>
        <v>1</v>
      </c>
      <c r="V33" s="41">
        <f t="shared" si="7"/>
        <v>1</v>
      </c>
      <c r="W33" s="41">
        <f t="shared" si="7"/>
        <v>1</v>
      </c>
      <c r="X33" s="41">
        <f>X31+X32</f>
        <v>1</v>
      </c>
      <c r="Y33" s="41">
        <f>Y31+Y32</f>
        <v>1</v>
      </c>
    </row>
    <row r="34" spans="1:25" s="35" customFormat="1" ht="18" customHeight="1">
      <c r="A34" s="32" t="s">
        <v>52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</row>
    <row r="35" spans="1:25" s="35" customFormat="1" ht="18" customHeight="1">
      <c r="A35" s="34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</row>
    <row r="36" spans="1:25" s="35" customFormat="1" ht="18" customHeight="1">
      <c r="A36" s="34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</row>
    <row r="37" spans="1:25" s="35" customFormat="1" ht="18" customHeight="1">
      <c r="A37" s="81" t="s">
        <v>48</v>
      </c>
      <c r="B37" s="110">
        <v>1999</v>
      </c>
      <c r="C37" s="110">
        <v>2000</v>
      </c>
      <c r="D37" s="110">
        <v>2001</v>
      </c>
      <c r="E37" s="110">
        <v>2002</v>
      </c>
      <c r="F37" s="110">
        <v>2003</v>
      </c>
      <c r="G37" s="110">
        <v>2004</v>
      </c>
      <c r="H37" s="110">
        <v>2005</v>
      </c>
      <c r="I37" s="110">
        <v>2006</v>
      </c>
      <c r="J37" s="110">
        <v>2007</v>
      </c>
      <c r="K37" s="110">
        <v>2008</v>
      </c>
      <c r="L37" s="110">
        <v>2009</v>
      </c>
      <c r="M37" s="110">
        <v>2010</v>
      </c>
      <c r="N37" s="110">
        <v>2011</v>
      </c>
      <c r="O37" s="110">
        <v>2012</v>
      </c>
      <c r="P37" s="110">
        <v>2013</v>
      </c>
      <c r="Q37" s="110">
        <v>2014</v>
      </c>
      <c r="R37" s="110">
        <v>2015</v>
      </c>
      <c r="S37" s="110">
        <v>2016</v>
      </c>
      <c r="T37" s="110">
        <v>2017</v>
      </c>
      <c r="U37" s="110">
        <v>2018</v>
      </c>
      <c r="V37" s="110">
        <v>2019</v>
      </c>
      <c r="W37" s="110">
        <v>2020</v>
      </c>
      <c r="X37" s="110">
        <v>2021</v>
      </c>
      <c r="Y37" s="110">
        <v>2022</v>
      </c>
    </row>
    <row r="38" spans="1:25" s="35" customFormat="1" ht="18" customHeight="1">
      <c r="A38" s="36" t="s">
        <v>54</v>
      </c>
      <c r="B38" s="111">
        <f t="shared" ref="B38:W38" si="8">B15/B14</f>
        <v>0.97948329140388968</v>
      </c>
      <c r="C38" s="111">
        <f t="shared" si="8"/>
        <v>0.9754401805869074</v>
      </c>
      <c r="D38" s="111">
        <f t="shared" si="8"/>
        <v>0.96760572745810802</v>
      </c>
      <c r="E38" s="111">
        <f t="shared" si="8"/>
        <v>0.95508506616257094</v>
      </c>
      <c r="F38" s="111">
        <f t="shared" si="8"/>
        <v>0.94232443032266855</v>
      </c>
      <c r="G38" s="111">
        <f t="shared" si="8"/>
        <v>0.93313605226241791</v>
      </c>
      <c r="H38" s="111">
        <f t="shared" si="8"/>
        <v>0.92397050709735662</v>
      </c>
      <c r="I38" s="111">
        <f t="shared" si="8"/>
        <v>0.91644057005729962</v>
      </c>
      <c r="J38" s="111">
        <f t="shared" si="8"/>
        <v>0.91197077900174439</v>
      </c>
      <c r="K38" s="111">
        <f t="shared" si="8"/>
        <v>0.90134132929775257</v>
      </c>
      <c r="L38" s="111">
        <f t="shared" si="8"/>
        <v>0.89383310071255417</v>
      </c>
      <c r="M38" s="111">
        <f t="shared" si="8"/>
        <v>0.89538565419324223</v>
      </c>
      <c r="N38" s="111">
        <f t="shared" si="8"/>
        <v>0.89666585058440562</v>
      </c>
      <c r="O38" s="111">
        <f t="shared" si="8"/>
        <v>0.8968895618707694</v>
      </c>
      <c r="P38" s="111">
        <f t="shared" si="8"/>
        <v>0.90124460340685342</v>
      </c>
      <c r="Q38" s="111">
        <f t="shared" si="8"/>
        <v>0.9056381968621422</v>
      </c>
      <c r="R38" s="111">
        <f t="shared" si="8"/>
        <v>0.90666389042286422</v>
      </c>
      <c r="S38" s="111">
        <f t="shared" si="8"/>
        <v>0.90749716874292186</v>
      </c>
      <c r="T38" s="111">
        <f t="shared" si="8"/>
        <v>0.90682341007480938</v>
      </c>
      <c r="U38" s="111">
        <f t="shared" si="8"/>
        <v>0.90283061390065811</v>
      </c>
      <c r="V38" s="111">
        <f t="shared" si="8"/>
        <v>0.89528945650326885</v>
      </c>
      <c r="W38" s="111">
        <f t="shared" si="8"/>
        <v>0.88448016959632536</v>
      </c>
      <c r="X38" s="111">
        <f>X15/X14</f>
        <v>0.88207435055503225</v>
      </c>
      <c r="Y38" s="111">
        <f>Y15/Y14</f>
        <v>0.87670104538165627</v>
      </c>
    </row>
    <row r="39" spans="1:25" s="35" customFormat="1" ht="18" customHeight="1">
      <c r="A39" s="28" t="s">
        <v>55</v>
      </c>
      <c r="B39" s="111">
        <f t="shared" ref="B39:W39" si="9">B16/B14</f>
        <v>2.0516708596110326E-2</v>
      </c>
      <c r="C39" s="111">
        <f t="shared" si="9"/>
        <v>2.455981941309255E-2</v>
      </c>
      <c r="D39" s="111">
        <f t="shared" si="9"/>
        <v>3.2394272541892012E-2</v>
      </c>
      <c r="E39" s="111">
        <f t="shared" si="9"/>
        <v>4.4914933837429109E-2</v>
      </c>
      <c r="F39" s="111">
        <f t="shared" si="9"/>
        <v>5.7675569677331402E-2</v>
      </c>
      <c r="G39" s="111">
        <f t="shared" si="9"/>
        <v>6.6863947737582044E-2</v>
      </c>
      <c r="H39" s="111">
        <f t="shared" si="9"/>
        <v>7.6029492902643325E-2</v>
      </c>
      <c r="I39" s="111">
        <f t="shared" si="9"/>
        <v>8.3559429942700422E-2</v>
      </c>
      <c r="J39" s="111">
        <f t="shared" si="9"/>
        <v>8.8029220998255608E-2</v>
      </c>
      <c r="K39" s="111">
        <f t="shared" si="9"/>
        <v>9.8658670702247458E-2</v>
      </c>
      <c r="L39" s="111">
        <f t="shared" si="9"/>
        <v>0.10616689928744583</v>
      </c>
      <c r="M39" s="111">
        <f t="shared" si="9"/>
        <v>0.10461434580675773</v>
      </c>
      <c r="N39" s="111">
        <f t="shared" si="9"/>
        <v>0.10333414941559442</v>
      </c>
      <c r="O39" s="111">
        <f t="shared" si="9"/>
        <v>0.10311043812923054</v>
      </c>
      <c r="P39" s="111">
        <f t="shared" si="9"/>
        <v>9.8755396593146555E-2</v>
      </c>
      <c r="Q39" s="111">
        <f t="shared" si="9"/>
        <v>9.4361803137857761E-2</v>
      </c>
      <c r="R39" s="111">
        <f t="shared" si="9"/>
        <v>9.3336109577135826E-2</v>
      </c>
      <c r="S39" s="111">
        <f t="shared" si="9"/>
        <v>9.2502831257078144E-2</v>
      </c>
      <c r="T39" s="111">
        <f t="shared" si="9"/>
        <v>9.317658992519065E-2</v>
      </c>
      <c r="U39" s="111">
        <f t="shared" si="9"/>
        <v>9.7169386099341934E-2</v>
      </c>
      <c r="V39" s="111">
        <f t="shared" si="9"/>
        <v>0.10471054349673115</v>
      </c>
      <c r="W39" s="111">
        <f t="shared" si="9"/>
        <v>0.11551983040367458</v>
      </c>
      <c r="X39" s="111">
        <f>X16/X14</f>
        <v>0.11792564944496774</v>
      </c>
      <c r="Y39" s="111">
        <f>Y16/Y14</f>
        <v>0.12329895461834368</v>
      </c>
    </row>
    <row r="40" spans="1:25" s="35" customFormat="1" ht="18" customHeight="1">
      <c r="A40" s="30" t="s">
        <v>38</v>
      </c>
      <c r="B40" s="41">
        <f t="shared" ref="B40:W40" si="10">B39+B38</f>
        <v>1</v>
      </c>
      <c r="C40" s="41">
        <f t="shared" si="10"/>
        <v>1</v>
      </c>
      <c r="D40" s="41">
        <f t="shared" si="10"/>
        <v>1</v>
      </c>
      <c r="E40" s="41">
        <f t="shared" si="10"/>
        <v>1</v>
      </c>
      <c r="F40" s="41">
        <f t="shared" si="10"/>
        <v>1</v>
      </c>
      <c r="G40" s="41">
        <f t="shared" si="10"/>
        <v>1</v>
      </c>
      <c r="H40" s="41">
        <f t="shared" si="10"/>
        <v>1</v>
      </c>
      <c r="I40" s="41">
        <f t="shared" si="10"/>
        <v>1</v>
      </c>
      <c r="J40" s="41">
        <f t="shared" si="10"/>
        <v>1</v>
      </c>
      <c r="K40" s="41">
        <f t="shared" si="10"/>
        <v>1</v>
      </c>
      <c r="L40" s="41">
        <f t="shared" si="10"/>
        <v>1</v>
      </c>
      <c r="M40" s="41">
        <f t="shared" si="10"/>
        <v>1</v>
      </c>
      <c r="N40" s="41">
        <f t="shared" si="10"/>
        <v>1</v>
      </c>
      <c r="O40" s="41">
        <f t="shared" si="10"/>
        <v>1</v>
      </c>
      <c r="P40" s="41">
        <f t="shared" si="10"/>
        <v>1</v>
      </c>
      <c r="Q40" s="41">
        <f t="shared" si="10"/>
        <v>1</v>
      </c>
      <c r="R40" s="41">
        <f t="shared" si="10"/>
        <v>1</v>
      </c>
      <c r="S40" s="41">
        <f t="shared" si="10"/>
        <v>1</v>
      </c>
      <c r="T40" s="41">
        <f t="shared" si="10"/>
        <v>1</v>
      </c>
      <c r="U40" s="41">
        <f t="shared" si="10"/>
        <v>1</v>
      </c>
      <c r="V40" s="41">
        <f t="shared" si="10"/>
        <v>1</v>
      </c>
      <c r="W40" s="41">
        <f t="shared" si="10"/>
        <v>1</v>
      </c>
      <c r="X40" s="41">
        <f>X39+X38</f>
        <v>1</v>
      </c>
      <c r="Y40" s="41">
        <f>Y39+Y38</f>
        <v>1</v>
      </c>
    </row>
    <row r="41" spans="1:25" s="35" customFormat="1" ht="18" customHeight="1">
      <c r="A41" s="32" t="s">
        <v>52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</row>
    <row r="42" spans="1:25" s="35" customFormat="1" ht="18" customHeight="1">
      <c r="A42" s="34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</row>
    <row r="43" spans="1:25" s="35" customFormat="1" ht="18" customHeight="1">
      <c r="A43" s="34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</row>
    <row r="44" spans="1:25" s="35" customFormat="1" ht="18" customHeight="1">
      <c r="A44" s="81" t="s">
        <v>49</v>
      </c>
      <c r="B44" s="110">
        <v>1999</v>
      </c>
      <c r="C44" s="110">
        <v>2000</v>
      </c>
      <c r="D44" s="110">
        <v>2001</v>
      </c>
      <c r="E44" s="110">
        <v>2002</v>
      </c>
      <c r="F44" s="110">
        <v>2003</v>
      </c>
      <c r="G44" s="110">
        <v>2004</v>
      </c>
      <c r="H44" s="110">
        <v>2005</v>
      </c>
      <c r="I44" s="110">
        <v>2006</v>
      </c>
      <c r="J44" s="110">
        <v>2007</v>
      </c>
      <c r="K44" s="110">
        <v>2008</v>
      </c>
      <c r="L44" s="110">
        <v>2009</v>
      </c>
      <c r="M44" s="110">
        <v>2010</v>
      </c>
      <c r="N44" s="110">
        <v>2011</v>
      </c>
      <c r="O44" s="110">
        <v>2012</v>
      </c>
      <c r="P44" s="110">
        <v>2013</v>
      </c>
      <c r="Q44" s="110">
        <v>2014</v>
      </c>
      <c r="R44" s="110">
        <v>2015</v>
      </c>
      <c r="S44" s="110">
        <v>2016</v>
      </c>
      <c r="T44" s="110">
        <v>2017</v>
      </c>
      <c r="U44" s="110">
        <v>2018</v>
      </c>
      <c r="V44" s="110">
        <v>2019</v>
      </c>
      <c r="W44" s="110">
        <v>2020</v>
      </c>
      <c r="X44" s="110">
        <v>2021</v>
      </c>
      <c r="Y44" s="110">
        <v>2022</v>
      </c>
    </row>
    <row r="45" spans="1:25" s="35" customFormat="1" ht="18" customHeight="1">
      <c r="A45" s="36" t="s">
        <v>54</v>
      </c>
      <c r="B45" s="111">
        <f t="shared" ref="B45:W45" si="11">B22/B21</f>
        <v>0.98029736083976293</v>
      </c>
      <c r="C45" s="111">
        <f t="shared" si="11"/>
        <v>0.97677371739909047</v>
      </c>
      <c r="D45" s="111">
        <f t="shared" si="11"/>
        <v>0.97075128424657531</v>
      </c>
      <c r="E45" s="111">
        <f t="shared" si="11"/>
        <v>0.96204244783197124</v>
      </c>
      <c r="F45" s="111">
        <f t="shared" si="11"/>
        <v>0.94992271391866023</v>
      </c>
      <c r="G45" s="111">
        <f t="shared" si="11"/>
        <v>0.94136853491446659</v>
      </c>
      <c r="H45" s="111">
        <f t="shared" si="11"/>
        <v>0.93300428678176739</v>
      </c>
      <c r="I45" s="111">
        <f t="shared" si="11"/>
        <v>0.92602391787490734</v>
      </c>
      <c r="J45" s="111">
        <f t="shared" si="11"/>
        <v>0.92008094026872922</v>
      </c>
      <c r="K45" s="111">
        <f t="shared" si="11"/>
        <v>0.90896088436943467</v>
      </c>
      <c r="L45" s="111">
        <f t="shared" si="11"/>
        <v>0.90111204005861356</v>
      </c>
      <c r="M45" s="111">
        <f t="shared" si="11"/>
        <v>0.90006940860310736</v>
      </c>
      <c r="N45" s="111">
        <f t="shared" si="11"/>
        <v>0.8994355672151999</v>
      </c>
      <c r="O45" s="111">
        <f t="shared" si="11"/>
        <v>0.89760909751973439</v>
      </c>
      <c r="P45" s="111">
        <f t="shared" si="11"/>
        <v>0.90060841288156923</v>
      </c>
      <c r="Q45" s="111">
        <f t="shared" si="11"/>
        <v>0.9025864553943449</v>
      </c>
      <c r="R45" s="111">
        <f t="shared" si="11"/>
        <v>0.90195496596264624</v>
      </c>
      <c r="S45" s="111">
        <f t="shared" si="11"/>
        <v>0.90152487190901398</v>
      </c>
      <c r="T45" s="111">
        <f t="shared" si="11"/>
        <v>0.89799043062200956</v>
      </c>
      <c r="U45" s="111">
        <f t="shared" si="11"/>
        <v>0.89201699211821806</v>
      </c>
      <c r="V45" s="111">
        <f t="shared" si="11"/>
        <v>0.88350155645693806</v>
      </c>
      <c r="W45" s="111">
        <f t="shared" si="11"/>
        <v>0.8727914895058696</v>
      </c>
      <c r="X45" s="111">
        <f>X22/X21</f>
        <v>0.86974602076708307</v>
      </c>
      <c r="Y45" s="111">
        <f>Y22/Y21</f>
        <v>0.86198407315296299</v>
      </c>
    </row>
    <row r="46" spans="1:25" s="35" customFormat="1" ht="18" customHeight="1">
      <c r="A46" s="28" t="s">
        <v>55</v>
      </c>
      <c r="B46" s="111">
        <f t="shared" ref="B46:W46" si="12">B23/B21</f>
        <v>1.9702639160237095E-2</v>
      </c>
      <c r="C46" s="111">
        <f t="shared" si="12"/>
        <v>2.3226282600909514E-2</v>
      </c>
      <c r="D46" s="111">
        <f t="shared" si="12"/>
        <v>2.9248715753424658E-2</v>
      </c>
      <c r="E46" s="111">
        <f t="shared" si="12"/>
        <v>3.7957552168028791E-2</v>
      </c>
      <c r="F46" s="111">
        <f t="shared" si="12"/>
        <v>5.007728608133976E-2</v>
      </c>
      <c r="G46" s="111">
        <f t="shared" si="12"/>
        <v>5.8631465085533435E-2</v>
      </c>
      <c r="H46" s="111">
        <f t="shared" si="12"/>
        <v>6.6995713218232583E-2</v>
      </c>
      <c r="I46" s="111">
        <f t="shared" si="12"/>
        <v>7.3976082125092602E-2</v>
      </c>
      <c r="J46" s="111">
        <f t="shared" si="12"/>
        <v>7.9919059731270739E-2</v>
      </c>
      <c r="K46" s="111">
        <f t="shared" si="12"/>
        <v>9.1039115630565368E-2</v>
      </c>
      <c r="L46" s="111">
        <f t="shared" si="12"/>
        <v>9.8887959941386411E-2</v>
      </c>
      <c r="M46" s="111">
        <f t="shared" si="12"/>
        <v>9.9930591396892629E-2</v>
      </c>
      <c r="N46" s="111">
        <f t="shared" si="12"/>
        <v>0.10056443278480007</v>
      </c>
      <c r="O46" s="111">
        <f t="shared" si="12"/>
        <v>0.10239090248026564</v>
      </c>
      <c r="P46" s="111">
        <f t="shared" si="12"/>
        <v>9.9391587118430713E-2</v>
      </c>
      <c r="Q46" s="111">
        <f t="shared" si="12"/>
        <v>9.7413544605655086E-2</v>
      </c>
      <c r="R46" s="111">
        <f t="shared" si="12"/>
        <v>9.8045034037353818E-2</v>
      </c>
      <c r="S46" s="111">
        <f t="shared" si="12"/>
        <v>9.8475128090986061E-2</v>
      </c>
      <c r="T46" s="111">
        <f t="shared" si="12"/>
        <v>0.10200956937799043</v>
      </c>
      <c r="U46" s="111">
        <f t="shared" si="12"/>
        <v>0.10798300788178192</v>
      </c>
      <c r="V46" s="111">
        <f t="shared" si="12"/>
        <v>0.11649844354306198</v>
      </c>
      <c r="W46" s="111">
        <f t="shared" si="12"/>
        <v>0.1272085104941304</v>
      </c>
      <c r="X46" s="111">
        <f>X23/X21</f>
        <v>0.13025397923291693</v>
      </c>
      <c r="Y46" s="111">
        <f>Y23/Y21</f>
        <v>0.13801592684703695</v>
      </c>
    </row>
    <row r="47" spans="1:25" s="35" customFormat="1" ht="18" customHeight="1">
      <c r="A47" s="30" t="s">
        <v>38</v>
      </c>
      <c r="B47" s="41">
        <f t="shared" ref="B47:W47" si="13">B45+B46</f>
        <v>1</v>
      </c>
      <c r="C47" s="41">
        <f t="shared" si="13"/>
        <v>1</v>
      </c>
      <c r="D47" s="41">
        <f t="shared" si="13"/>
        <v>1</v>
      </c>
      <c r="E47" s="41">
        <f t="shared" si="13"/>
        <v>1</v>
      </c>
      <c r="F47" s="41">
        <f t="shared" si="13"/>
        <v>1</v>
      </c>
      <c r="G47" s="41">
        <f t="shared" si="13"/>
        <v>1</v>
      </c>
      <c r="H47" s="41">
        <f t="shared" si="13"/>
        <v>1</v>
      </c>
      <c r="I47" s="41">
        <f t="shared" si="13"/>
        <v>1</v>
      </c>
      <c r="J47" s="41">
        <f t="shared" si="13"/>
        <v>1</v>
      </c>
      <c r="K47" s="41">
        <f t="shared" si="13"/>
        <v>1</v>
      </c>
      <c r="L47" s="41">
        <f t="shared" si="13"/>
        <v>1</v>
      </c>
      <c r="M47" s="41">
        <f t="shared" si="13"/>
        <v>1</v>
      </c>
      <c r="N47" s="41">
        <f t="shared" si="13"/>
        <v>1</v>
      </c>
      <c r="O47" s="41">
        <f t="shared" si="13"/>
        <v>1</v>
      </c>
      <c r="P47" s="41">
        <f t="shared" si="13"/>
        <v>1</v>
      </c>
      <c r="Q47" s="41">
        <f t="shared" si="13"/>
        <v>1</v>
      </c>
      <c r="R47" s="41">
        <f t="shared" si="13"/>
        <v>1</v>
      </c>
      <c r="S47" s="41">
        <f t="shared" si="13"/>
        <v>1</v>
      </c>
      <c r="T47" s="41">
        <f t="shared" si="13"/>
        <v>1</v>
      </c>
      <c r="U47" s="41">
        <f t="shared" si="13"/>
        <v>1</v>
      </c>
      <c r="V47" s="41">
        <f t="shared" si="13"/>
        <v>1</v>
      </c>
      <c r="W47" s="41">
        <f t="shared" si="13"/>
        <v>1</v>
      </c>
      <c r="X47" s="41">
        <f>X45+X46</f>
        <v>1</v>
      </c>
      <c r="Y47" s="41">
        <f>Y45+Y46</f>
        <v>1</v>
      </c>
    </row>
    <row r="48" spans="1:25" s="9" customFormat="1" ht="18" customHeight="1">
      <c r="A48" s="19" t="s">
        <v>52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s="9" customFormat="1" ht="18" customHeight="1">
      <c r="A49" s="14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s="9" customFormat="1" ht="18" customHeight="1">
      <c r="A50" s="8"/>
    </row>
    <row r="51" spans="1:25" s="9" customFormat="1" ht="18" customHeight="1">
      <c r="A51" s="8"/>
    </row>
    <row r="52" spans="1:25" s="9" customFormat="1" ht="18" customHeight="1">
      <c r="A52" s="8" t="s">
        <v>57</v>
      </c>
    </row>
    <row r="53" spans="1:25" s="9" customFormat="1" ht="18" customHeight="1">
      <c r="A53" s="8"/>
    </row>
    <row r="54" spans="1:25" s="9" customFormat="1" ht="18" customHeight="1">
      <c r="B54" s="80">
        <v>1999</v>
      </c>
      <c r="C54" s="80">
        <v>2000</v>
      </c>
      <c r="D54" s="80">
        <v>2001</v>
      </c>
      <c r="E54" s="80">
        <v>2002</v>
      </c>
      <c r="F54" s="80">
        <v>2003</v>
      </c>
      <c r="G54" s="80">
        <v>2004</v>
      </c>
      <c r="H54" s="80">
        <v>2005</v>
      </c>
      <c r="I54" s="80">
        <v>2006</v>
      </c>
      <c r="J54" s="80">
        <v>2007</v>
      </c>
      <c r="K54" s="80">
        <v>2008</v>
      </c>
      <c r="L54" s="80">
        <v>2009</v>
      </c>
      <c r="M54" s="80">
        <v>2010</v>
      </c>
      <c r="N54" s="80">
        <v>2011</v>
      </c>
      <c r="O54" s="80">
        <v>2012</v>
      </c>
      <c r="P54" s="80">
        <v>2013</v>
      </c>
      <c r="Q54" s="80">
        <v>2014</v>
      </c>
      <c r="R54" s="80">
        <v>2015</v>
      </c>
      <c r="S54" s="80">
        <v>2016</v>
      </c>
      <c r="T54" s="80">
        <v>2017</v>
      </c>
      <c r="U54" s="80">
        <v>2018</v>
      </c>
      <c r="V54" s="80">
        <v>2019</v>
      </c>
      <c r="W54" s="80">
        <v>2020</v>
      </c>
      <c r="X54" s="80">
        <v>2021</v>
      </c>
      <c r="Y54" s="80">
        <v>2022</v>
      </c>
    </row>
    <row r="55" spans="1:25" s="9" customFormat="1" ht="18" customHeight="1">
      <c r="A55" s="82" t="s">
        <v>38</v>
      </c>
      <c r="B55" s="42">
        <f t="shared" ref="B55:W55" si="14">B10</f>
        <v>3571</v>
      </c>
      <c r="C55" s="42">
        <f t="shared" si="14"/>
        <v>4316</v>
      </c>
      <c r="D55" s="42">
        <f t="shared" si="14"/>
        <v>5656</v>
      </c>
      <c r="E55" s="42">
        <f t="shared" si="14"/>
        <v>7776</v>
      </c>
      <c r="F55" s="42">
        <f t="shared" si="14"/>
        <v>10392</v>
      </c>
      <c r="G55" s="42">
        <f t="shared" si="14"/>
        <v>12384</v>
      </c>
      <c r="H55" s="42">
        <f t="shared" si="14"/>
        <v>14393</v>
      </c>
      <c r="I55" s="42">
        <f t="shared" si="14"/>
        <v>16220</v>
      </c>
      <c r="J55" s="42">
        <f t="shared" si="14"/>
        <v>17586</v>
      </c>
      <c r="K55" s="42">
        <f t="shared" si="14"/>
        <v>20362</v>
      </c>
      <c r="L55" s="42">
        <f t="shared" si="14"/>
        <v>22562</v>
      </c>
      <c r="M55" s="42">
        <f t="shared" si="14"/>
        <v>22695</v>
      </c>
      <c r="N55" s="42">
        <f t="shared" si="14"/>
        <v>22781</v>
      </c>
      <c r="O55" s="42">
        <f t="shared" si="14"/>
        <v>23127</v>
      </c>
      <c r="P55" s="42">
        <f t="shared" si="14"/>
        <v>22304</v>
      </c>
      <c r="Q55" s="42">
        <f t="shared" si="14"/>
        <v>21587</v>
      </c>
      <c r="R55" s="42">
        <f t="shared" si="14"/>
        <v>21544</v>
      </c>
      <c r="S55" s="42">
        <f t="shared" si="14"/>
        <v>21492</v>
      </c>
      <c r="T55" s="42">
        <f t="shared" si="14"/>
        <v>22014</v>
      </c>
      <c r="U55" s="42">
        <f t="shared" si="14"/>
        <v>23260</v>
      </c>
      <c r="V55" s="42">
        <f t="shared" si="14"/>
        <v>25293</v>
      </c>
      <c r="W55" s="42">
        <f t="shared" si="14"/>
        <v>28097</v>
      </c>
      <c r="X55" s="42">
        <f>X10</f>
        <v>28838</v>
      </c>
      <c r="Y55" s="42">
        <f>Y10</f>
        <v>30553</v>
      </c>
    </row>
    <row r="56" spans="1:25" s="9" customFormat="1" ht="18" customHeight="1">
      <c r="A56" s="83" t="s">
        <v>58</v>
      </c>
      <c r="B56" s="38">
        <f t="shared" ref="B56:W56" si="15">B16</f>
        <v>1786</v>
      </c>
      <c r="C56" s="38">
        <f t="shared" si="15"/>
        <v>2176</v>
      </c>
      <c r="D56" s="38">
        <f t="shared" si="15"/>
        <v>2923</v>
      </c>
      <c r="E56" s="38">
        <f t="shared" si="15"/>
        <v>4158</v>
      </c>
      <c r="F56" s="38">
        <f t="shared" si="15"/>
        <v>5500</v>
      </c>
      <c r="G56" s="38">
        <f t="shared" si="15"/>
        <v>6530</v>
      </c>
      <c r="H56" s="38">
        <f t="shared" si="15"/>
        <v>7579</v>
      </c>
      <c r="I56" s="38">
        <f t="shared" si="15"/>
        <v>8531</v>
      </c>
      <c r="J56" s="38">
        <f t="shared" si="15"/>
        <v>9134</v>
      </c>
      <c r="K56" s="38">
        <f t="shared" si="15"/>
        <v>10496</v>
      </c>
      <c r="L56" s="38">
        <f t="shared" si="15"/>
        <v>11562</v>
      </c>
      <c r="M56" s="38">
        <f t="shared" si="15"/>
        <v>11465</v>
      </c>
      <c r="N56" s="38">
        <f t="shared" si="15"/>
        <v>11396</v>
      </c>
      <c r="O56" s="38">
        <f t="shared" si="15"/>
        <v>11440</v>
      </c>
      <c r="P56" s="38">
        <f t="shared" si="15"/>
        <v>10934</v>
      </c>
      <c r="Q56" s="38">
        <f t="shared" si="15"/>
        <v>10435</v>
      </c>
      <c r="R56" s="38">
        <f t="shared" si="15"/>
        <v>10310</v>
      </c>
      <c r="S56" s="38">
        <f t="shared" si="15"/>
        <v>10210</v>
      </c>
      <c r="T56" s="38">
        <f t="shared" si="15"/>
        <v>10288</v>
      </c>
      <c r="U56" s="38">
        <f t="shared" si="15"/>
        <v>10779</v>
      </c>
      <c r="V56" s="38">
        <f t="shared" si="15"/>
        <v>11708</v>
      </c>
      <c r="W56" s="38">
        <f t="shared" si="15"/>
        <v>13078</v>
      </c>
      <c r="X56" s="38">
        <f>X16</f>
        <v>13396</v>
      </c>
      <c r="Y56" s="38">
        <f>Y16</f>
        <v>14071</v>
      </c>
    </row>
    <row r="57" spans="1:25" s="9" customFormat="1" ht="18" customHeight="1">
      <c r="A57" s="84" t="s">
        <v>59</v>
      </c>
      <c r="B57" s="39">
        <f t="shared" ref="B57:W57" si="16">B23</f>
        <v>1785</v>
      </c>
      <c r="C57" s="39">
        <f t="shared" si="16"/>
        <v>2140</v>
      </c>
      <c r="D57" s="39">
        <f t="shared" si="16"/>
        <v>2733</v>
      </c>
      <c r="E57" s="39">
        <f t="shared" si="16"/>
        <v>3618</v>
      </c>
      <c r="F57" s="39">
        <f t="shared" si="16"/>
        <v>4892</v>
      </c>
      <c r="G57" s="39">
        <f t="shared" si="16"/>
        <v>5854</v>
      </c>
      <c r="H57" s="39">
        <f t="shared" si="16"/>
        <v>6814</v>
      </c>
      <c r="I57" s="39">
        <f t="shared" si="16"/>
        <v>7689</v>
      </c>
      <c r="J57" s="39">
        <f t="shared" si="16"/>
        <v>8452</v>
      </c>
      <c r="K57" s="39">
        <f t="shared" si="16"/>
        <v>9866</v>
      </c>
      <c r="L57" s="39">
        <f t="shared" si="16"/>
        <v>11000</v>
      </c>
      <c r="M57" s="39">
        <f t="shared" si="16"/>
        <v>11230</v>
      </c>
      <c r="N57" s="39">
        <f t="shared" si="16"/>
        <v>11385</v>
      </c>
      <c r="O57" s="39">
        <f t="shared" si="16"/>
        <v>11687</v>
      </c>
      <c r="P57" s="39">
        <f t="shared" si="16"/>
        <v>11370</v>
      </c>
      <c r="Q57" s="39">
        <f t="shared" si="16"/>
        <v>11152</v>
      </c>
      <c r="R57" s="39">
        <f t="shared" si="16"/>
        <v>11234</v>
      </c>
      <c r="S57" s="39">
        <f t="shared" si="16"/>
        <v>11282</v>
      </c>
      <c r="T57" s="39">
        <f t="shared" si="16"/>
        <v>11726</v>
      </c>
      <c r="U57" s="39">
        <f t="shared" si="16"/>
        <v>12481</v>
      </c>
      <c r="V57" s="39">
        <f t="shared" si="16"/>
        <v>13585</v>
      </c>
      <c r="W57" s="39">
        <f t="shared" si="16"/>
        <v>15019</v>
      </c>
      <c r="X57" s="39">
        <f>X23</f>
        <v>15442</v>
      </c>
      <c r="Y57" s="39">
        <f>Y23</f>
        <v>16482</v>
      </c>
    </row>
    <row r="58" spans="1:25" s="9" customFormat="1" ht="18" customHeight="1">
      <c r="A58" s="19" t="s">
        <v>52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s="9" customFormat="1" ht="18" customHeight="1">
      <c r="A59" s="8"/>
    </row>
    <row r="60" spans="1:25" s="9" customFormat="1" ht="18" customHeight="1">
      <c r="A60" s="8"/>
    </row>
    <row r="61" spans="1:25" s="9" customFormat="1" ht="18" customHeight="1">
      <c r="B61" s="85">
        <v>1999</v>
      </c>
      <c r="C61" s="85">
        <v>2000</v>
      </c>
      <c r="D61" s="85">
        <v>2001</v>
      </c>
      <c r="E61" s="85">
        <v>2002</v>
      </c>
      <c r="F61" s="85">
        <v>2003</v>
      </c>
      <c r="G61" s="85">
        <v>2004</v>
      </c>
      <c r="H61" s="85">
        <v>2005</v>
      </c>
      <c r="I61" s="85">
        <v>2006</v>
      </c>
      <c r="J61" s="85">
        <v>2007</v>
      </c>
      <c r="K61" s="85">
        <v>2008</v>
      </c>
      <c r="L61" s="85">
        <v>2009</v>
      </c>
      <c r="M61" s="85">
        <v>2010</v>
      </c>
      <c r="N61" s="85">
        <v>2011</v>
      </c>
      <c r="O61" s="85">
        <v>2012</v>
      </c>
      <c r="P61" s="85">
        <v>2013</v>
      </c>
      <c r="Q61" s="85">
        <v>2014</v>
      </c>
      <c r="R61" s="85">
        <v>2015</v>
      </c>
      <c r="S61" s="85">
        <v>2016</v>
      </c>
      <c r="T61" s="85">
        <v>2017</v>
      </c>
      <c r="U61" s="85">
        <v>2018</v>
      </c>
      <c r="V61" s="85">
        <v>2019</v>
      </c>
      <c r="W61" s="85">
        <v>2020</v>
      </c>
      <c r="X61" s="85">
        <v>2021</v>
      </c>
      <c r="Y61" s="85">
        <v>2022</v>
      </c>
    </row>
    <row r="62" spans="1:25" s="9" customFormat="1" ht="18" customHeight="1">
      <c r="A62" s="86" t="s">
        <v>58</v>
      </c>
      <c r="B62" s="7">
        <f t="shared" ref="B62:W62" si="17">B56/B55</f>
        <v>0.50014001680201625</v>
      </c>
      <c r="C62" s="7">
        <f t="shared" si="17"/>
        <v>0.50417052826691378</v>
      </c>
      <c r="D62" s="7">
        <f t="shared" si="17"/>
        <v>0.51679632248939178</v>
      </c>
      <c r="E62" s="7">
        <f t="shared" si="17"/>
        <v>0.53472222222222221</v>
      </c>
      <c r="F62" s="7">
        <f t="shared" si="17"/>
        <v>0.52925327174749803</v>
      </c>
      <c r="G62" s="7">
        <f t="shared" si="17"/>
        <v>0.52729328165374678</v>
      </c>
      <c r="H62" s="7">
        <f t="shared" si="17"/>
        <v>0.52657541860626689</v>
      </c>
      <c r="I62" s="7">
        <f t="shared" si="17"/>
        <v>0.5259556103575832</v>
      </c>
      <c r="J62" s="7">
        <f t="shared" si="17"/>
        <v>0.51939042420106907</v>
      </c>
      <c r="K62" s="7">
        <f t="shared" si="17"/>
        <v>0.51546999312444752</v>
      </c>
      <c r="L62" s="7">
        <f t="shared" si="17"/>
        <v>0.51245456963035196</v>
      </c>
      <c r="M62" s="7">
        <f t="shared" si="17"/>
        <v>0.50517735183961221</v>
      </c>
      <c r="N62" s="7">
        <f t="shared" si="17"/>
        <v>0.5002414292612265</v>
      </c>
      <c r="O62" s="7">
        <f t="shared" si="17"/>
        <v>0.49465992130410341</v>
      </c>
      <c r="P62" s="7">
        <f t="shared" si="17"/>
        <v>0.49022596843615496</v>
      </c>
      <c r="Q62" s="7">
        <f t="shared" si="17"/>
        <v>0.48339278269328761</v>
      </c>
      <c r="R62" s="7">
        <f t="shared" si="17"/>
        <v>0.47855551429632381</v>
      </c>
      <c r="S62" s="7">
        <f t="shared" si="17"/>
        <v>0.47506048762330172</v>
      </c>
      <c r="T62" s="7">
        <f t="shared" si="17"/>
        <v>0.46733896611247389</v>
      </c>
      <c r="U62" s="7">
        <f t="shared" si="17"/>
        <v>0.46341358555460016</v>
      </c>
      <c r="V62" s="7">
        <f t="shared" si="17"/>
        <v>0.46289487209899971</v>
      </c>
      <c r="W62" s="7">
        <f t="shared" si="17"/>
        <v>0.46545894579492475</v>
      </c>
      <c r="X62" s="7">
        <f t="shared" ref="X62:Y62" si="18">X56/X55</f>
        <v>0.46452597267494278</v>
      </c>
      <c r="Y62" s="7">
        <f t="shared" si="18"/>
        <v>0.46054397276863157</v>
      </c>
    </row>
    <row r="63" spans="1:25" s="9" customFormat="1" ht="18" customHeight="1">
      <c r="A63" s="87" t="s">
        <v>59</v>
      </c>
      <c r="B63" s="7">
        <f t="shared" ref="B63:W63" si="19">B57/B55</f>
        <v>0.49985998319798375</v>
      </c>
      <c r="C63" s="7">
        <f t="shared" si="19"/>
        <v>0.49582947173308617</v>
      </c>
      <c r="D63" s="7">
        <f t="shared" si="19"/>
        <v>0.48320367751060822</v>
      </c>
      <c r="E63" s="7">
        <f t="shared" si="19"/>
        <v>0.46527777777777779</v>
      </c>
      <c r="F63" s="7">
        <f t="shared" si="19"/>
        <v>0.47074672825250191</v>
      </c>
      <c r="G63" s="7">
        <f t="shared" si="19"/>
        <v>0.47270671834625322</v>
      </c>
      <c r="H63" s="7">
        <f t="shared" si="19"/>
        <v>0.47342458139373306</v>
      </c>
      <c r="I63" s="7">
        <f t="shared" si="19"/>
        <v>0.4740443896424168</v>
      </c>
      <c r="J63" s="7">
        <f t="shared" si="19"/>
        <v>0.48060957579893099</v>
      </c>
      <c r="K63" s="7">
        <f t="shared" si="19"/>
        <v>0.48453000687555248</v>
      </c>
      <c r="L63" s="7">
        <f t="shared" si="19"/>
        <v>0.48754543036964809</v>
      </c>
      <c r="M63" s="7">
        <f t="shared" si="19"/>
        <v>0.49482264816038773</v>
      </c>
      <c r="N63" s="7">
        <f t="shared" si="19"/>
        <v>0.49975857073877356</v>
      </c>
      <c r="O63" s="7">
        <f t="shared" si="19"/>
        <v>0.50534007869589659</v>
      </c>
      <c r="P63" s="7">
        <f t="shared" si="19"/>
        <v>0.50977403156384504</v>
      </c>
      <c r="Q63" s="7">
        <f t="shared" si="19"/>
        <v>0.51660721730671233</v>
      </c>
      <c r="R63" s="7">
        <f t="shared" si="19"/>
        <v>0.52144448570367619</v>
      </c>
      <c r="S63" s="7">
        <f t="shared" si="19"/>
        <v>0.52493951237669834</v>
      </c>
      <c r="T63" s="7">
        <f t="shared" si="19"/>
        <v>0.53266103388752617</v>
      </c>
      <c r="U63" s="7">
        <f t="shared" si="19"/>
        <v>0.53658641444539978</v>
      </c>
      <c r="V63" s="7">
        <f t="shared" si="19"/>
        <v>0.53710512790100029</v>
      </c>
      <c r="W63" s="7">
        <f t="shared" si="19"/>
        <v>0.53454105420507525</v>
      </c>
      <c r="X63" s="7">
        <f t="shared" ref="X63:Y63" si="20">X57/X55</f>
        <v>0.53547402732505722</v>
      </c>
      <c r="Y63" s="7">
        <f t="shared" si="20"/>
        <v>0.53945602723136843</v>
      </c>
    </row>
    <row r="64" spans="1:25" s="9" customFormat="1" ht="18" customHeight="1">
      <c r="A64" s="88" t="s">
        <v>38</v>
      </c>
      <c r="B64" s="41">
        <f t="shared" ref="B64:W64" si="21">SUM(B62:B63)</f>
        <v>1</v>
      </c>
      <c r="C64" s="41">
        <f t="shared" si="21"/>
        <v>1</v>
      </c>
      <c r="D64" s="41">
        <f t="shared" si="21"/>
        <v>1</v>
      </c>
      <c r="E64" s="41">
        <f t="shared" si="21"/>
        <v>1</v>
      </c>
      <c r="F64" s="41">
        <f t="shared" si="21"/>
        <v>1</v>
      </c>
      <c r="G64" s="41">
        <f t="shared" si="21"/>
        <v>1</v>
      </c>
      <c r="H64" s="41">
        <f t="shared" si="21"/>
        <v>1</v>
      </c>
      <c r="I64" s="41">
        <f t="shared" si="21"/>
        <v>1</v>
      </c>
      <c r="J64" s="41">
        <f t="shared" si="21"/>
        <v>1</v>
      </c>
      <c r="K64" s="41">
        <f t="shared" si="21"/>
        <v>1</v>
      </c>
      <c r="L64" s="41">
        <f t="shared" si="21"/>
        <v>1</v>
      </c>
      <c r="M64" s="41">
        <f t="shared" si="21"/>
        <v>1</v>
      </c>
      <c r="N64" s="41">
        <f t="shared" si="21"/>
        <v>1</v>
      </c>
      <c r="O64" s="41">
        <f t="shared" si="21"/>
        <v>1</v>
      </c>
      <c r="P64" s="41">
        <f t="shared" si="21"/>
        <v>1</v>
      </c>
      <c r="Q64" s="41">
        <f t="shared" si="21"/>
        <v>1</v>
      </c>
      <c r="R64" s="41">
        <f t="shared" si="21"/>
        <v>1</v>
      </c>
      <c r="S64" s="41">
        <f t="shared" si="21"/>
        <v>1</v>
      </c>
      <c r="T64" s="41">
        <f t="shared" si="21"/>
        <v>1</v>
      </c>
      <c r="U64" s="41">
        <f t="shared" si="21"/>
        <v>1</v>
      </c>
      <c r="V64" s="41">
        <f t="shared" si="21"/>
        <v>1</v>
      </c>
      <c r="W64" s="41">
        <f t="shared" si="21"/>
        <v>1</v>
      </c>
      <c r="X64" s="41">
        <f t="shared" ref="X64:Y64" si="22">SUM(X62:X63)</f>
        <v>1</v>
      </c>
      <c r="Y64" s="41">
        <f t="shared" si="22"/>
        <v>1</v>
      </c>
    </row>
    <row r="65" spans="1:23" s="9" customFormat="1" ht="18" customHeight="1">
      <c r="A65" s="19" t="s">
        <v>52</v>
      </c>
      <c r="B65" s="14"/>
      <c r="C65" s="14"/>
      <c r="D65" s="14"/>
      <c r="E65" s="8"/>
      <c r="F65" s="8"/>
      <c r="G65" s="8"/>
      <c r="H65" s="8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 s="9" customFormat="1" ht="18" customHeight="1">
      <c r="A66" s="8"/>
      <c r="B66" s="8"/>
      <c r="C66" s="8"/>
      <c r="D66" s="8"/>
      <c r="E66" s="8"/>
      <c r="F66" s="8"/>
      <c r="G66" s="8"/>
      <c r="H66" s="8"/>
      <c r="I66" s="8"/>
      <c r="J66" s="8"/>
    </row>
    <row r="67" spans="1:23" s="9" customFormat="1" ht="18" customHeight="1">
      <c r="A67" s="8"/>
      <c r="B67" s="8"/>
      <c r="C67" s="8"/>
      <c r="D67" s="8"/>
      <c r="E67" s="8"/>
      <c r="F67" s="8"/>
      <c r="G67" s="8"/>
      <c r="H67" s="8"/>
      <c r="I67" s="8"/>
      <c r="J67" s="8"/>
    </row>
    <row r="68" spans="1:23" s="9" customFormat="1" ht="18" customHeight="1">
      <c r="A68" s="8"/>
      <c r="B68" s="8"/>
      <c r="C68" s="8"/>
      <c r="D68" s="8"/>
      <c r="E68" s="8"/>
      <c r="F68" s="8"/>
      <c r="G68" s="8"/>
      <c r="H68" s="8"/>
      <c r="I68" s="8"/>
      <c r="J68" s="8"/>
    </row>
    <row r="69" spans="1:23" s="9" customFormat="1" ht="18" customHeight="1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23" s="9" customFormat="1" ht="18" customHeight="1">
      <c r="A70" s="8"/>
      <c r="B70" s="8"/>
      <c r="C70" s="8"/>
      <c r="D70" s="8"/>
      <c r="E70" s="8"/>
      <c r="F70" s="8"/>
      <c r="G70" s="8"/>
      <c r="H70" s="8"/>
      <c r="I70" s="8"/>
      <c r="J70" s="8"/>
    </row>
    <row r="71" spans="1:23" s="9" customFormat="1" ht="18" customHeight="1">
      <c r="A71" s="8"/>
      <c r="B71" s="8"/>
      <c r="C71" s="8"/>
      <c r="D71" s="8"/>
      <c r="E71" s="8"/>
      <c r="F71" s="8"/>
      <c r="G71" s="8"/>
      <c r="H71" s="8"/>
      <c r="I71" s="8"/>
      <c r="J71" s="8"/>
    </row>
    <row r="72" spans="1:23" s="9" customFormat="1" ht="18" customHeight="1">
      <c r="A72" s="8"/>
      <c r="B72" s="8"/>
      <c r="C72" s="8"/>
      <c r="D72" s="8"/>
      <c r="E72" s="8"/>
      <c r="F72" s="8"/>
      <c r="G72" s="8"/>
      <c r="H72" s="8"/>
      <c r="I72" s="8"/>
      <c r="J72" s="8"/>
    </row>
    <row r="73" spans="1:23" s="9" customFormat="1" ht="18" customHeight="1">
      <c r="A73" s="8"/>
      <c r="B73" s="8"/>
      <c r="C73" s="8"/>
      <c r="D73" s="8"/>
      <c r="E73" s="8"/>
      <c r="F73" s="8"/>
      <c r="G73" s="8"/>
      <c r="H73" s="8"/>
      <c r="I73" s="8"/>
      <c r="J73" s="8"/>
    </row>
    <row r="74" spans="1:23" s="9" customFormat="1" ht="18" customHeight="1">
      <c r="A74" s="8"/>
      <c r="B74" s="8"/>
      <c r="C74" s="8"/>
      <c r="D74" s="8"/>
      <c r="E74" s="8"/>
      <c r="F74" s="8"/>
      <c r="G74" s="8"/>
      <c r="H74" s="8"/>
      <c r="I74" s="8"/>
      <c r="J74" s="8"/>
    </row>
    <row r="75" spans="1:23" s="9" customFormat="1" ht="18" customHeight="1">
      <c r="A75" s="8"/>
      <c r="B75" s="8"/>
      <c r="C75" s="8"/>
      <c r="D75" s="8"/>
      <c r="E75" s="8"/>
      <c r="F75" s="8"/>
      <c r="G75" s="8"/>
      <c r="H75" s="8"/>
      <c r="I75" s="8"/>
      <c r="J75" s="8"/>
    </row>
    <row r="76" spans="1:23" s="9" customFormat="1" ht="18" customHeight="1">
      <c r="A76" s="8"/>
      <c r="B76" s="8"/>
      <c r="C76" s="8"/>
      <c r="D76" s="8"/>
      <c r="E76" s="8"/>
      <c r="F76" s="8"/>
      <c r="G76" s="8"/>
      <c r="H76" s="8"/>
      <c r="I76" s="8"/>
      <c r="J76" s="8"/>
    </row>
  </sheetData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75"/>
  <sheetViews>
    <sheetView zoomScale="72" zoomScaleNormal="80" zoomScalePageLayoutView="80" workbookViewId="0">
      <selection activeCell="Y7" sqref="Y7"/>
    </sheetView>
  </sheetViews>
  <sheetFormatPr defaultColWidth="10.875" defaultRowHeight="15"/>
  <cols>
    <col min="1" max="1" width="29.125" style="5" customWidth="1"/>
    <col min="2" max="3" width="10.875" style="5" customWidth="1"/>
    <col min="4" max="16384" width="10.875" style="5"/>
  </cols>
  <sheetData>
    <row r="1" spans="1:24" ht="28.5">
      <c r="A1" s="43" t="s">
        <v>0</v>
      </c>
      <c r="B1" s="43"/>
      <c r="C1" s="43"/>
    </row>
    <row r="2" spans="1:24" ht="23.25">
      <c r="A2" s="44" t="s">
        <v>4</v>
      </c>
      <c r="B2" s="44"/>
      <c r="C2" s="44"/>
    </row>
    <row r="3" spans="1:24" ht="18" customHeight="1"/>
    <row r="4" spans="1:24" ht="18" customHeight="1"/>
    <row r="5" spans="1:24" ht="18" customHeight="1">
      <c r="A5" s="33" t="s">
        <v>60</v>
      </c>
      <c r="B5" s="33"/>
      <c r="C5" s="33"/>
    </row>
    <row r="6" spans="1:24" ht="18" customHeight="1"/>
    <row r="7" spans="1:24" ht="18" customHeight="1">
      <c r="A7" s="79" t="s">
        <v>14</v>
      </c>
      <c r="B7" s="80">
        <v>2000</v>
      </c>
      <c r="C7" s="80">
        <v>2001</v>
      </c>
      <c r="D7" s="80">
        <v>2002</v>
      </c>
      <c r="E7" s="80">
        <v>2003</v>
      </c>
      <c r="F7" s="80">
        <v>2004</v>
      </c>
      <c r="G7" s="80">
        <v>2005</v>
      </c>
      <c r="H7" s="80">
        <v>2006</v>
      </c>
      <c r="I7" s="80">
        <v>2007</v>
      </c>
      <c r="J7" s="80">
        <v>2008</v>
      </c>
      <c r="K7" s="80">
        <v>2009</v>
      </c>
      <c r="L7" s="80">
        <v>2010</v>
      </c>
      <c r="M7" s="80">
        <v>2011</v>
      </c>
      <c r="N7" s="80">
        <v>2012</v>
      </c>
      <c r="O7" s="80">
        <v>2013</v>
      </c>
      <c r="P7" s="80">
        <v>2014</v>
      </c>
      <c r="Q7" s="80">
        <v>2015</v>
      </c>
      <c r="R7" s="80">
        <v>2016</v>
      </c>
      <c r="S7" s="80">
        <v>2017</v>
      </c>
      <c r="T7" s="80">
        <v>2018</v>
      </c>
      <c r="U7" s="80">
        <v>2019</v>
      </c>
      <c r="V7" s="80">
        <v>2020</v>
      </c>
      <c r="W7" s="80">
        <v>2021</v>
      </c>
      <c r="X7" s="80">
        <v>2022</v>
      </c>
    </row>
    <row r="8" spans="1:24" ht="18" customHeight="1">
      <c r="A8" s="27" t="s">
        <v>38</v>
      </c>
      <c r="B8" s="40">
        <f>B9+B10</f>
        <v>180737</v>
      </c>
      <c r="C8" s="40">
        <f t="shared" ref="C8:X8" si="0">C9+C10</f>
        <v>183672</v>
      </c>
      <c r="D8" s="40">
        <f t="shared" si="0"/>
        <v>187892</v>
      </c>
      <c r="E8" s="40">
        <f t="shared" si="0"/>
        <v>193050</v>
      </c>
      <c r="F8" s="40">
        <f t="shared" si="0"/>
        <v>197505</v>
      </c>
      <c r="G8" s="40">
        <f t="shared" si="0"/>
        <v>201393</v>
      </c>
      <c r="H8" s="40">
        <f t="shared" si="0"/>
        <v>206034</v>
      </c>
      <c r="I8" s="40">
        <f t="shared" si="0"/>
        <v>209518</v>
      </c>
      <c r="J8" s="40">
        <f t="shared" si="0"/>
        <v>214758</v>
      </c>
      <c r="K8" s="40">
        <f t="shared" si="0"/>
        <v>220141</v>
      </c>
      <c r="L8" s="40">
        <f t="shared" si="0"/>
        <v>221971</v>
      </c>
      <c r="M8" s="40">
        <f t="shared" si="0"/>
        <v>223494</v>
      </c>
      <c r="N8" s="40">
        <f t="shared" si="0"/>
        <v>225090</v>
      </c>
      <c r="O8" s="40">
        <f t="shared" si="0"/>
        <v>225114</v>
      </c>
      <c r="P8" s="40">
        <f t="shared" si="0"/>
        <v>225066</v>
      </c>
      <c r="Q8" s="40">
        <f t="shared" si="0"/>
        <v>225041</v>
      </c>
      <c r="R8" s="40">
        <f t="shared" si="0"/>
        <v>224942</v>
      </c>
      <c r="S8" s="40">
        <f t="shared" si="0"/>
        <v>225364</v>
      </c>
      <c r="T8" s="40">
        <f t="shared" si="0"/>
        <v>226513</v>
      </c>
      <c r="U8" s="40">
        <f t="shared" si="0"/>
        <v>228424</v>
      </c>
      <c r="V8" s="40">
        <f t="shared" si="0"/>
        <v>231276</v>
      </c>
      <c r="W8" s="40">
        <f t="shared" si="0"/>
        <v>232150</v>
      </c>
      <c r="X8" s="40">
        <f t="shared" si="0"/>
        <v>233542</v>
      </c>
    </row>
    <row r="9" spans="1:24" ht="18" customHeight="1">
      <c r="A9" s="28" t="s">
        <v>61</v>
      </c>
      <c r="B9" s="29">
        <v>178927</v>
      </c>
      <c r="C9" s="29">
        <v>180615</v>
      </c>
      <c r="D9" s="29">
        <v>182884</v>
      </c>
      <c r="E9" s="29">
        <v>185557</v>
      </c>
      <c r="F9" s="29">
        <v>188177</v>
      </c>
      <c r="G9" s="29">
        <v>190146</v>
      </c>
      <c r="H9" s="29">
        <v>193093</v>
      </c>
      <c r="I9" s="29">
        <v>195330</v>
      </c>
      <c r="J9" s="29">
        <v>197898</v>
      </c>
      <c r="K9" s="29">
        <v>201144</v>
      </c>
      <c r="L9" s="29">
        <v>202890</v>
      </c>
      <c r="M9" s="29">
        <v>204490</v>
      </c>
      <c r="N9" s="29">
        <v>206004</v>
      </c>
      <c r="O9" s="29">
        <v>207030</v>
      </c>
      <c r="P9" s="29">
        <v>208143</v>
      </c>
      <c r="Q9" s="29">
        <v>208565</v>
      </c>
      <c r="R9" s="29">
        <v>208850</v>
      </c>
      <c r="S9" s="29">
        <v>209187</v>
      </c>
      <c r="T9" s="29">
        <v>209405</v>
      </c>
      <c r="U9" s="29">
        <v>209663</v>
      </c>
      <c r="V9" s="29">
        <v>210285</v>
      </c>
      <c r="W9" s="29">
        <v>211010</v>
      </c>
      <c r="X9" s="29">
        <v>211220</v>
      </c>
    </row>
    <row r="10" spans="1:24" ht="18" customHeight="1">
      <c r="A10" s="30" t="s">
        <v>62</v>
      </c>
      <c r="B10" s="31">
        <v>1810</v>
      </c>
      <c r="C10" s="31">
        <v>3057</v>
      </c>
      <c r="D10" s="31">
        <v>5008</v>
      </c>
      <c r="E10" s="31">
        <v>7493</v>
      </c>
      <c r="F10" s="31">
        <v>9328</v>
      </c>
      <c r="G10" s="31">
        <v>11247</v>
      </c>
      <c r="H10" s="31">
        <v>12941</v>
      </c>
      <c r="I10" s="31">
        <v>14188</v>
      </c>
      <c r="J10" s="31">
        <v>16860</v>
      </c>
      <c r="K10" s="31">
        <v>18997</v>
      </c>
      <c r="L10" s="31">
        <v>19081</v>
      </c>
      <c r="M10" s="31">
        <v>19004</v>
      </c>
      <c r="N10" s="31">
        <v>19086</v>
      </c>
      <c r="O10" s="31">
        <v>18084</v>
      </c>
      <c r="P10" s="31">
        <v>16923</v>
      </c>
      <c r="Q10" s="31">
        <v>16476</v>
      </c>
      <c r="R10" s="31">
        <v>16092</v>
      </c>
      <c r="S10" s="31">
        <v>16177</v>
      </c>
      <c r="T10" s="31">
        <v>17108</v>
      </c>
      <c r="U10" s="31">
        <v>18761</v>
      </c>
      <c r="V10" s="31">
        <v>20991</v>
      </c>
      <c r="W10" s="31">
        <v>21140</v>
      </c>
      <c r="X10" s="31">
        <v>22322</v>
      </c>
    </row>
    <row r="11" spans="1:24" ht="18" customHeight="1">
      <c r="A11" s="32" t="s">
        <v>47</v>
      </c>
      <c r="B11" s="33"/>
      <c r="C11" s="33"/>
      <c r="D11" s="33"/>
      <c r="E11" s="33"/>
      <c r="F11" s="33"/>
      <c r="G11" s="33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</row>
    <row r="12" spans="1:24" ht="18" customHeight="1"/>
    <row r="13" spans="1:24" ht="18" customHeight="1"/>
    <row r="14" spans="1:24" ht="18" customHeight="1">
      <c r="A14" s="79" t="s">
        <v>48</v>
      </c>
      <c r="B14" s="80">
        <v>2000</v>
      </c>
      <c r="C14" s="80">
        <v>2001</v>
      </c>
      <c r="D14" s="80">
        <v>2002</v>
      </c>
      <c r="E14" s="80">
        <v>2003</v>
      </c>
      <c r="F14" s="80">
        <v>2004</v>
      </c>
      <c r="G14" s="80">
        <v>2005</v>
      </c>
      <c r="H14" s="80">
        <v>2006</v>
      </c>
      <c r="I14" s="80">
        <v>2007</v>
      </c>
      <c r="J14" s="80">
        <v>2008</v>
      </c>
      <c r="K14" s="80">
        <v>2009</v>
      </c>
      <c r="L14" s="80">
        <v>2010</v>
      </c>
      <c r="M14" s="80">
        <v>2011</v>
      </c>
      <c r="N14" s="80">
        <v>2012</v>
      </c>
      <c r="O14" s="80">
        <v>2013</v>
      </c>
      <c r="P14" s="80">
        <v>2014</v>
      </c>
      <c r="Q14" s="80">
        <v>2015</v>
      </c>
      <c r="R14" s="80">
        <v>2016</v>
      </c>
      <c r="S14" s="80">
        <v>2017</v>
      </c>
      <c r="T14" s="80">
        <v>2018</v>
      </c>
      <c r="U14" s="80">
        <v>2019</v>
      </c>
      <c r="V14" s="80">
        <v>2020</v>
      </c>
      <c r="W14" s="80">
        <v>2021</v>
      </c>
      <c r="X14" s="80">
        <v>2022</v>
      </c>
    </row>
    <row r="15" spans="1:24" ht="18" customHeight="1">
      <c r="A15" s="27" t="s">
        <v>38</v>
      </c>
      <c r="B15" s="40">
        <f>B16+B17</f>
        <v>88600</v>
      </c>
      <c r="C15" s="40">
        <f t="shared" ref="C15:X15" si="1">C16+C17</f>
        <v>90232</v>
      </c>
      <c r="D15" s="40">
        <f t="shared" si="1"/>
        <v>92575</v>
      </c>
      <c r="E15" s="40">
        <f t="shared" si="1"/>
        <v>95361</v>
      </c>
      <c r="F15" s="40">
        <f t="shared" si="1"/>
        <v>97661</v>
      </c>
      <c r="G15" s="40">
        <f t="shared" si="1"/>
        <v>99685</v>
      </c>
      <c r="H15" s="40">
        <f t="shared" si="1"/>
        <v>102095</v>
      </c>
      <c r="I15" s="40">
        <f t="shared" si="1"/>
        <v>103761</v>
      </c>
      <c r="J15" s="40">
        <f t="shared" si="1"/>
        <v>106387</v>
      </c>
      <c r="K15" s="40">
        <f t="shared" si="1"/>
        <v>108904</v>
      </c>
      <c r="L15" s="40">
        <f t="shared" si="1"/>
        <v>109593</v>
      </c>
      <c r="M15" s="40">
        <f t="shared" si="1"/>
        <v>110283</v>
      </c>
      <c r="N15" s="40">
        <f t="shared" si="1"/>
        <v>110949</v>
      </c>
      <c r="O15" s="40">
        <f t="shared" si="1"/>
        <v>110718</v>
      </c>
      <c r="P15" s="40">
        <f t="shared" si="1"/>
        <v>110585</v>
      </c>
      <c r="Q15" s="40">
        <f t="shared" si="1"/>
        <v>110461</v>
      </c>
      <c r="R15" s="40">
        <f t="shared" si="1"/>
        <v>110375</v>
      </c>
      <c r="S15" s="40">
        <f t="shared" si="1"/>
        <v>110414</v>
      </c>
      <c r="T15" s="40">
        <f t="shared" si="1"/>
        <v>110930</v>
      </c>
      <c r="U15" s="40">
        <f t="shared" si="1"/>
        <v>111813</v>
      </c>
      <c r="V15" s="40">
        <f t="shared" si="1"/>
        <v>113210</v>
      </c>
      <c r="W15" s="40">
        <f t="shared" si="1"/>
        <v>113597</v>
      </c>
      <c r="X15" s="40">
        <f t="shared" si="1"/>
        <v>114121</v>
      </c>
    </row>
    <row r="16" spans="1:24" ht="18" customHeight="1">
      <c r="A16" s="28" t="s">
        <v>61</v>
      </c>
      <c r="B16" s="29">
        <v>87649</v>
      </c>
      <c r="C16" s="29">
        <v>88586</v>
      </c>
      <c r="D16" s="29">
        <v>89765</v>
      </c>
      <c r="E16" s="29">
        <v>91276</v>
      </c>
      <c r="F16" s="29">
        <v>92635</v>
      </c>
      <c r="G16" s="29">
        <v>93669</v>
      </c>
      <c r="H16" s="29">
        <v>95168</v>
      </c>
      <c r="I16" s="29">
        <v>96291</v>
      </c>
      <c r="J16" s="29">
        <v>97600</v>
      </c>
      <c r="K16" s="29">
        <v>99071</v>
      </c>
      <c r="L16" s="29">
        <v>99864</v>
      </c>
      <c r="M16" s="29">
        <v>100675</v>
      </c>
      <c r="N16" s="29">
        <v>101386</v>
      </c>
      <c r="O16" s="29">
        <v>101727</v>
      </c>
      <c r="P16" s="29">
        <v>102262</v>
      </c>
      <c r="Q16" s="29">
        <v>102432</v>
      </c>
      <c r="R16" s="29">
        <v>102602</v>
      </c>
      <c r="S16" s="29">
        <v>102710</v>
      </c>
      <c r="T16" s="29">
        <v>102851</v>
      </c>
      <c r="U16" s="29">
        <v>102992</v>
      </c>
      <c r="V16" s="29">
        <v>103267</v>
      </c>
      <c r="W16" s="29">
        <v>103578</v>
      </c>
      <c r="X16" s="29">
        <v>103626</v>
      </c>
    </row>
    <row r="17" spans="1:24" ht="18" customHeight="1">
      <c r="A17" s="30" t="s">
        <v>62</v>
      </c>
      <c r="B17" s="31">
        <v>951</v>
      </c>
      <c r="C17" s="31">
        <v>1646</v>
      </c>
      <c r="D17" s="31">
        <v>2810</v>
      </c>
      <c r="E17" s="31">
        <v>4085</v>
      </c>
      <c r="F17" s="31">
        <v>5026</v>
      </c>
      <c r="G17" s="31">
        <v>6016</v>
      </c>
      <c r="H17" s="31">
        <v>6927</v>
      </c>
      <c r="I17" s="31">
        <v>7470</v>
      </c>
      <c r="J17" s="31">
        <v>8787</v>
      </c>
      <c r="K17" s="31">
        <v>9833</v>
      </c>
      <c r="L17" s="31">
        <v>9729</v>
      </c>
      <c r="M17" s="31">
        <v>9608</v>
      </c>
      <c r="N17" s="31">
        <v>9563</v>
      </c>
      <c r="O17" s="31">
        <v>8991</v>
      </c>
      <c r="P17" s="31">
        <v>8323</v>
      </c>
      <c r="Q17" s="31">
        <v>8029</v>
      </c>
      <c r="R17" s="31">
        <v>7773</v>
      </c>
      <c r="S17" s="31">
        <v>7704</v>
      </c>
      <c r="T17" s="31">
        <v>8079</v>
      </c>
      <c r="U17" s="31">
        <v>8821</v>
      </c>
      <c r="V17" s="31">
        <v>9943</v>
      </c>
      <c r="W17" s="31">
        <v>10019</v>
      </c>
      <c r="X17" s="31">
        <v>10495</v>
      </c>
    </row>
    <row r="18" spans="1:24" ht="18" customHeight="1">
      <c r="A18" s="32" t="s">
        <v>47</v>
      </c>
      <c r="B18" s="33"/>
      <c r="C18" s="33"/>
      <c r="D18" s="33"/>
      <c r="E18" s="33"/>
      <c r="F18" s="33"/>
      <c r="G18" s="33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</row>
    <row r="19" spans="1:24" ht="18" customHeight="1"/>
    <row r="20" spans="1:24" ht="18" customHeight="1"/>
    <row r="21" spans="1:24" ht="18" customHeight="1">
      <c r="A21" s="79" t="s">
        <v>49</v>
      </c>
      <c r="B21" s="80">
        <v>2000</v>
      </c>
      <c r="C21" s="80">
        <v>2001</v>
      </c>
      <c r="D21" s="80">
        <v>2002</v>
      </c>
      <c r="E21" s="80">
        <v>2003</v>
      </c>
      <c r="F21" s="80">
        <v>2004</v>
      </c>
      <c r="G21" s="80">
        <v>2005</v>
      </c>
      <c r="H21" s="80">
        <v>2006</v>
      </c>
      <c r="I21" s="80">
        <v>2007</v>
      </c>
      <c r="J21" s="80">
        <v>2008</v>
      </c>
      <c r="K21" s="80">
        <v>2009</v>
      </c>
      <c r="L21" s="80">
        <v>2010</v>
      </c>
      <c r="M21" s="80">
        <v>2011</v>
      </c>
      <c r="N21" s="80">
        <v>2012</v>
      </c>
      <c r="O21" s="80">
        <v>2013</v>
      </c>
      <c r="P21" s="80">
        <v>2014</v>
      </c>
      <c r="Q21" s="80">
        <v>2015</v>
      </c>
      <c r="R21" s="80">
        <v>2016</v>
      </c>
      <c r="S21" s="80">
        <v>2017</v>
      </c>
      <c r="T21" s="80">
        <v>2018</v>
      </c>
      <c r="U21" s="80">
        <v>2019</v>
      </c>
      <c r="V21" s="80">
        <v>2020</v>
      </c>
      <c r="W21" s="80">
        <v>2021</v>
      </c>
      <c r="X21" s="80">
        <v>2022</v>
      </c>
    </row>
    <row r="22" spans="1:24" ht="18" customHeight="1">
      <c r="A22" s="27" t="s">
        <v>38</v>
      </c>
      <c r="B22" s="40">
        <f>B23+B24</f>
        <v>92137</v>
      </c>
      <c r="C22" s="40">
        <f t="shared" ref="C22:X22" si="2">C23+C24</f>
        <v>93440</v>
      </c>
      <c r="D22" s="40">
        <f t="shared" si="2"/>
        <v>95317</v>
      </c>
      <c r="E22" s="40">
        <f t="shared" si="2"/>
        <v>97689</v>
      </c>
      <c r="F22" s="40">
        <f t="shared" si="2"/>
        <v>99844</v>
      </c>
      <c r="G22" s="40">
        <f t="shared" si="2"/>
        <v>101708</v>
      </c>
      <c r="H22" s="40">
        <f t="shared" si="2"/>
        <v>103939</v>
      </c>
      <c r="I22" s="40">
        <f t="shared" si="2"/>
        <v>105757</v>
      </c>
      <c r="J22" s="40">
        <f t="shared" si="2"/>
        <v>108371</v>
      </c>
      <c r="K22" s="40">
        <f t="shared" si="2"/>
        <v>111237</v>
      </c>
      <c r="L22" s="40">
        <f t="shared" si="2"/>
        <v>112378</v>
      </c>
      <c r="M22" s="40">
        <f t="shared" si="2"/>
        <v>113211</v>
      </c>
      <c r="N22" s="40">
        <f t="shared" si="2"/>
        <v>114141</v>
      </c>
      <c r="O22" s="40">
        <f t="shared" si="2"/>
        <v>114396</v>
      </c>
      <c r="P22" s="40">
        <f t="shared" si="2"/>
        <v>114481</v>
      </c>
      <c r="Q22" s="40">
        <f t="shared" si="2"/>
        <v>114580</v>
      </c>
      <c r="R22" s="40">
        <f t="shared" si="2"/>
        <v>114567</v>
      </c>
      <c r="S22" s="40">
        <f t="shared" si="2"/>
        <v>114950</v>
      </c>
      <c r="T22" s="40">
        <f t="shared" si="2"/>
        <v>115583</v>
      </c>
      <c r="U22" s="40">
        <f t="shared" si="2"/>
        <v>116611</v>
      </c>
      <c r="V22" s="40">
        <f t="shared" si="2"/>
        <v>118066</v>
      </c>
      <c r="W22" s="40">
        <f t="shared" si="2"/>
        <v>118553</v>
      </c>
      <c r="X22" s="40">
        <f t="shared" si="2"/>
        <v>119421</v>
      </c>
    </row>
    <row r="23" spans="1:24" ht="18" customHeight="1">
      <c r="A23" s="28" t="s">
        <v>61</v>
      </c>
      <c r="B23" s="29">
        <v>91278</v>
      </c>
      <c r="C23" s="29">
        <v>92029</v>
      </c>
      <c r="D23" s="29">
        <v>93119</v>
      </c>
      <c r="E23" s="29">
        <v>94281</v>
      </c>
      <c r="F23" s="29">
        <v>95542</v>
      </c>
      <c r="G23" s="29">
        <v>96477</v>
      </c>
      <c r="H23" s="29">
        <v>97925</v>
      </c>
      <c r="I23" s="29">
        <v>99039</v>
      </c>
      <c r="J23" s="29">
        <v>100298</v>
      </c>
      <c r="K23" s="29">
        <v>102073</v>
      </c>
      <c r="L23" s="29">
        <v>103026</v>
      </c>
      <c r="M23" s="29">
        <v>103815</v>
      </c>
      <c r="N23" s="29">
        <v>104618</v>
      </c>
      <c r="O23" s="29">
        <v>105303</v>
      </c>
      <c r="P23" s="29">
        <v>105881</v>
      </c>
      <c r="Q23" s="29">
        <v>106133</v>
      </c>
      <c r="R23" s="29">
        <v>106248</v>
      </c>
      <c r="S23" s="29">
        <v>106477</v>
      </c>
      <c r="T23" s="29">
        <v>106554</v>
      </c>
      <c r="U23" s="29">
        <v>106671</v>
      </c>
      <c r="V23" s="29">
        <v>107018</v>
      </c>
      <c r="W23" s="29">
        <v>107432</v>
      </c>
      <c r="X23" s="29">
        <v>107594</v>
      </c>
    </row>
    <row r="24" spans="1:24" ht="18" customHeight="1">
      <c r="A24" s="30" t="s">
        <v>62</v>
      </c>
      <c r="B24" s="31">
        <v>859</v>
      </c>
      <c r="C24" s="31">
        <v>1411</v>
      </c>
      <c r="D24" s="31">
        <v>2198</v>
      </c>
      <c r="E24" s="31">
        <v>3408</v>
      </c>
      <c r="F24" s="31">
        <v>4302</v>
      </c>
      <c r="G24" s="31">
        <v>5231</v>
      </c>
      <c r="H24" s="31">
        <v>6014</v>
      </c>
      <c r="I24" s="31">
        <v>6718</v>
      </c>
      <c r="J24" s="31">
        <v>8073</v>
      </c>
      <c r="K24" s="31">
        <v>9164</v>
      </c>
      <c r="L24" s="31">
        <v>9352</v>
      </c>
      <c r="M24" s="31">
        <v>9396</v>
      </c>
      <c r="N24" s="31">
        <v>9523</v>
      </c>
      <c r="O24" s="31">
        <v>9093</v>
      </c>
      <c r="P24" s="31">
        <v>8600</v>
      </c>
      <c r="Q24" s="31">
        <v>8447</v>
      </c>
      <c r="R24" s="31">
        <v>8319</v>
      </c>
      <c r="S24" s="31">
        <v>8473</v>
      </c>
      <c r="T24" s="31">
        <v>9029</v>
      </c>
      <c r="U24" s="31">
        <v>9940</v>
      </c>
      <c r="V24" s="31">
        <v>11048</v>
      </c>
      <c r="W24" s="31">
        <v>11121</v>
      </c>
      <c r="X24" s="31">
        <v>11827</v>
      </c>
    </row>
    <row r="25" spans="1:24" ht="18" customHeight="1">
      <c r="A25" s="32" t="s">
        <v>47</v>
      </c>
      <c r="B25" s="33"/>
      <c r="C25" s="33"/>
      <c r="D25" s="33"/>
      <c r="E25" s="33"/>
      <c r="F25" s="33"/>
      <c r="G25" s="33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</row>
    <row r="26" spans="1:24" ht="18" customHeight="1">
      <c r="A26" s="34"/>
      <c r="B26" s="33"/>
      <c r="C26" s="33"/>
      <c r="D26" s="33"/>
      <c r="E26" s="33"/>
      <c r="F26" s="33"/>
      <c r="G26" s="33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</row>
    <row r="27" spans="1:24" ht="18" customHeight="1">
      <c r="A27" s="34"/>
      <c r="B27" s="33"/>
      <c r="C27" s="33"/>
      <c r="D27" s="33"/>
      <c r="E27" s="33"/>
      <c r="F27" s="33"/>
      <c r="G27" s="33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</row>
    <row r="28" spans="1:24" ht="18" customHeight="1">
      <c r="A28" s="34"/>
      <c r="B28" s="33"/>
      <c r="C28" s="33"/>
      <c r="D28" s="33"/>
      <c r="E28" s="33"/>
      <c r="F28" s="33"/>
      <c r="G28" s="33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</row>
    <row r="29" spans="1:24" ht="18" customHeight="1">
      <c r="A29" s="33" t="s">
        <v>63</v>
      </c>
      <c r="B29" s="33"/>
      <c r="C29" s="33"/>
      <c r="D29" s="33"/>
      <c r="E29" s="33"/>
      <c r="F29" s="33"/>
      <c r="G29" s="33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</row>
    <row r="30" spans="1:24" ht="18" customHeight="1">
      <c r="A30" s="34"/>
      <c r="B30" s="33"/>
      <c r="C30" s="33"/>
      <c r="D30" s="33"/>
      <c r="E30" s="33"/>
      <c r="F30" s="33"/>
      <c r="G30" s="33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</row>
    <row r="31" spans="1:24" ht="18" customHeight="1">
      <c r="A31" s="81" t="s">
        <v>14</v>
      </c>
      <c r="B31" s="110">
        <v>2000</v>
      </c>
      <c r="C31" s="110">
        <v>2001</v>
      </c>
      <c r="D31" s="110">
        <v>2002</v>
      </c>
      <c r="E31" s="110">
        <v>2003</v>
      </c>
      <c r="F31" s="110">
        <v>2004</v>
      </c>
      <c r="G31" s="110">
        <v>2005</v>
      </c>
      <c r="H31" s="110">
        <v>2006</v>
      </c>
      <c r="I31" s="110">
        <v>2007</v>
      </c>
      <c r="J31" s="110">
        <v>2008</v>
      </c>
      <c r="K31" s="110">
        <v>2009</v>
      </c>
      <c r="L31" s="110">
        <v>2010</v>
      </c>
      <c r="M31" s="110">
        <v>2011</v>
      </c>
      <c r="N31" s="110">
        <v>2012</v>
      </c>
      <c r="O31" s="110">
        <v>2013</v>
      </c>
      <c r="P31" s="110">
        <v>2014</v>
      </c>
      <c r="Q31" s="110">
        <v>2015</v>
      </c>
      <c r="R31" s="110">
        <v>2016</v>
      </c>
      <c r="S31" s="110">
        <v>2017</v>
      </c>
      <c r="T31" s="110">
        <v>2018</v>
      </c>
      <c r="U31" s="110">
        <v>2019</v>
      </c>
      <c r="V31" s="110">
        <v>2020</v>
      </c>
      <c r="W31" s="110">
        <v>2021</v>
      </c>
      <c r="X31" s="110">
        <v>2022</v>
      </c>
    </row>
    <row r="32" spans="1:24" ht="18" customHeight="1">
      <c r="A32" s="36" t="s">
        <v>61</v>
      </c>
      <c r="B32" s="111">
        <f t="shared" ref="B32:V32" si="3">B9/B8</f>
        <v>0.98998544846932279</v>
      </c>
      <c r="C32" s="111">
        <f t="shared" si="3"/>
        <v>0.98335620018293479</v>
      </c>
      <c r="D32" s="111">
        <f t="shared" si="3"/>
        <v>0.97334639047963722</v>
      </c>
      <c r="E32" s="111">
        <f t="shared" si="3"/>
        <v>0.96118622118622121</v>
      </c>
      <c r="F32" s="111">
        <f t="shared" si="3"/>
        <v>0.95277081592871071</v>
      </c>
      <c r="G32" s="111">
        <f t="shared" si="3"/>
        <v>0.94415396761555759</v>
      </c>
      <c r="H32" s="111">
        <f t="shared" si="3"/>
        <v>0.93718997835308737</v>
      </c>
      <c r="I32" s="111">
        <f t="shared" si="3"/>
        <v>0.93228266783760827</v>
      </c>
      <c r="J32" s="111">
        <f t="shared" si="3"/>
        <v>0.92149302936328337</v>
      </c>
      <c r="K32" s="111">
        <f t="shared" si="3"/>
        <v>0.91370530705320685</v>
      </c>
      <c r="L32" s="111">
        <f t="shared" si="3"/>
        <v>0.91403832032112298</v>
      </c>
      <c r="M32" s="111">
        <f t="shared" si="3"/>
        <v>0.91496863450472943</v>
      </c>
      <c r="N32" s="111">
        <f t="shared" si="3"/>
        <v>0.91520725043316009</v>
      </c>
      <c r="O32" s="111">
        <f t="shared" si="3"/>
        <v>0.91966736853327646</v>
      </c>
      <c r="P32" s="111">
        <f t="shared" si="3"/>
        <v>0.92480872277465276</v>
      </c>
      <c r="Q32" s="111">
        <f t="shared" si="3"/>
        <v>0.92678667442821527</v>
      </c>
      <c r="R32" s="111">
        <f t="shared" si="3"/>
        <v>0.9284615589796481</v>
      </c>
      <c r="S32" s="111">
        <f t="shared" si="3"/>
        <v>0.92821834898209121</v>
      </c>
      <c r="T32" s="111">
        <f t="shared" si="3"/>
        <v>0.92447232609165919</v>
      </c>
      <c r="U32" s="111">
        <f t="shared" si="3"/>
        <v>0.9178676496340139</v>
      </c>
      <c r="V32" s="111">
        <f t="shared" si="3"/>
        <v>0.90923831266538679</v>
      </c>
      <c r="W32" s="111">
        <f>W9/W8</f>
        <v>0.90893818651733793</v>
      </c>
      <c r="X32" s="111">
        <f>X9/X8</f>
        <v>0.90441976175591543</v>
      </c>
    </row>
    <row r="33" spans="1:24" ht="18" customHeight="1">
      <c r="A33" s="28" t="s">
        <v>62</v>
      </c>
      <c r="B33" s="111">
        <f t="shared" ref="B33:V33" si="4">B10/B8</f>
        <v>1.0014551530677172E-2</v>
      </c>
      <c r="C33" s="111">
        <f t="shared" si="4"/>
        <v>1.6643799817065204E-2</v>
      </c>
      <c r="D33" s="111">
        <f t="shared" si="4"/>
        <v>2.6653609520362762E-2</v>
      </c>
      <c r="E33" s="111">
        <f t="shared" si="4"/>
        <v>3.8813778813778815E-2</v>
      </c>
      <c r="F33" s="111">
        <f t="shared" si="4"/>
        <v>4.7229184071289336E-2</v>
      </c>
      <c r="G33" s="111">
        <f t="shared" si="4"/>
        <v>5.5846032384442357E-2</v>
      </c>
      <c r="H33" s="111">
        <f t="shared" si="4"/>
        <v>6.2810021646912642E-2</v>
      </c>
      <c r="I33" s="111">
        <f t="shared" si="4"/>
        <v>6.7717332162391772E-2</v>
      </c>
      <c r="J33" s="111">
        <f t="shared" si="4"/>
        <v>7.8506970636716675E-2</v>
      </c>
      <c r="K33" s="111">
        <f t="shared" si="4"/>
        <v>8.6294692946793192E-2</v>
      </c>
      <c r="L33" s="111">
        <f t="shared" si="4"/>
        <v>8.5961679678876968E-2</v>
      </c>
      <c r="M33" s="111">
        <f t="shared" si="4"/>
        <v>8.5031365495270572E-2</v>
      </c>
      <c r="N33" s="111">
        <f t="shared" si="4"/>
        <v>8.4792749566839937E-2</v>
      </c>
      <c r="O33" s="111">
        <f t="shared" si="4"/>
        <v>8.0332631466723523E-2</v>
      </c>
      <c r="P33" s="111">
        <f t="shared" si="4"/>
        <v>7.5191277225347228E-2</v>
      </c>
      <c r="Q33" s="111">
        <f t="shared" si="4"/>
        <v>7.3213325571784699E-2</v>
      </c>
      <c r="R33" s="111">
        <f t="shared" si="4"/>
        <v>7.1538441020351909E-2</v>
      </c>
      <c r="S33" s="111">
        <f t="shared" si="4"/>
        <v>7.1781651017908801E-2</v>
      </c>
      <c r="T33" s="111">
        <f t="shared" si="4"/>
        <v>7.5527673908340795E-2</v>
      </c>
      <c r="U33" s="111">
        <f t="shared" si="4"/>
        <v>8.2132350365986068E-2</v>
      </c>
      <c r="V33" s="111">
        <f t="shared" si="4"/>
        <v>9.0761687334613192E-2</v>
      </c>
      <c r="W33" s="111">
        <f>W10/W8</f>
        <v>9.1061813482662068E-2</v>
      </c>
      <c r="X33" s="111">
        <f>X10/X8</f>
        <v>9.558023824408457E-2</v>
      </c>
    </row>
    <row r="34" spans="1:24" ht="18" customHeight="1">
      <c r="A34" s="30" t="s">
        <v>38</v>
      </c>
      <c r="B34" s="41">
        <f t="shared" ref="B34:V34" si="5">SUM(B32:B33)</f>
        <v>1</v>
      </c>
      <c r="C34" s="41">
        <f t="shared" si="5"/>
        <v>1</v>
      </c>
      <c r="D34" s="41">
        <f t="shared" si="5"/>
        <v>1</v>
      </c>
      <c r="E34" s="41">
        <f t="shared" si="5"/>
        <v>1</v>
      </c>
      <c r="F34" s="41">
        <f t="shared" si="5"/>
        <v>1</v>
      </c>
      <c r="G34" s="41">
        <f t="shared" si="5"/>
        <v>1</v>
      </c>
      <c r="H34" s="41">
        <f t="shared" si="5"/>
        <v>1</v>
      </c>
      <c r="I34" s="41">
        <f t="shared" si="5"/>
        <v>1</v>
      </c>
      <c r="J34" s="41">
        <f t="shared" si="5"/>
        <v>1</v>
      </c>
      <c r="K34" s="41">
        <f t="shared" si="5"/>
        <v>1</v>
      </c>
      <c r="L34" s="41">
        <f t="shared" si="5"/>
        <v>1</v>
      </c>
      <c r="M34" s="41">
        <f t="shared" si="5"/>
        <v>1</v>
      </c>
      <c r="N34" s="41">
        <f t="shared" si="5"/>
        <v>1</v>
      </c>
      <c r="O34" s="41">
        <f t="shared" si="5"/>
        <v>1</v>
      </c>
      <c r="P34" s="41">
        <f t="shared" si="5"/>
        <v>1</v>
      </c>
      <c r="Q34" s="41">
        <f t="shared" si="5"/>
        <v>1</v>
      </c>
      <c r="R34" s="41">
        <f t="shared" si="5"/>
        <v>1</v>
      </c>
      <c r="S34" s="41">
        <f t="shared" si="5"/>
        <v>1</v>
      </c>
      <c r="T34" s="41">
        <f t="shared" si="5"/>
        <v>1</v>
      </c>
      <c r="U34" s="41">
        <f t="shared" si="5"/>
        <v>1</v>
      </c>
      <c r="V34" s="41">
        <f t="shared" si="5"/>
        <v>1</v>
      </c>
      <c r="W34" s="41">
        <f>SUM(W32:W33)</f>
        <v>1</v>
      </c>
      <c r="X34" s="41">
        <f>SUM(X32:X33)</f>
        <v>1</v>
      </c>
    </row>
    <row r="35" spans="1:24" ht="18" customHeight="1">
      <c r="A35" s="32" t="s">
        <v>52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</row>
    <row r="36" spans="1:24" ht="18" customHeight="1">
      <c r="A36" s="34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</row>
    <row r="37" spans="1:24" ht="18" customHeight="1">
      <c r="A37" s="34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</row>
    <row r="38" spans="1:24" ht="18" customHeight="1">
      <c r="A38" s="81" t="s">
        <v>48</v>
      </c>
      <c r="B38" s="110">
        <v>2000</v>
      </c>
      <c r="C38" s="110">
        <v>2001</v>
      </c>
      <c r="D38" s="110">
        <v>2002</v>
      </c>
      <c r="E38" s="110">
        <v>2003</v>
      </c>
      <c r="F38" s="110">
        <v>2004</v>
      </c>
      <c r="G38" s="110">
        <v>2005</v>
      </c>
      <c r="H38" s="110">
        <v>2006</v>
      </c>
      <c r="I38" s="110">
        <v>2007</v>
      </c>
      <c r="J38" s="110">
        <v>2008</v>
      </c>
      <c r="K38" s="110">
        <v>2009</v>
      </c>
      <c r="L38" s="110">
        <v>2010</v>
      </c>
      <c r="M38" s="110">
        <v>2011</v>
      </c>
      <c r="N38" s="110">
        <v>2012</v>
      </c>
      <c r="O38" s="110">
        <v>2013</v>
      </c>
      <c r="P38" s="110">
        <v>2014</v>
      </c>
      <c r="Q38" s="110">
        <v>2015</v>
      </c>
      <c r="R38" s="110">
        <v>2016</v>
      </c>
      <c r="S38" s="110">
        <v>2017</v>
      </c>
      <c r="T38" s="110">
        <v>2018</v>
      </c>
      <c r="U38" s="110">
        <v>2019</v>
      </c>
      <c r="V38" s="110">
        <v>2020</v>
      </c>
      <c r="W38" s="110">
        <v>2021</v>
      </c>
      <c r="X38" s="110">
        <v>2022</v>
      </c>
    </row>
    <row r="39" spans="1:24" ht="18" customHeight="1">
      <c r="A39" s="36" t="s">
        <v>61</v>
      </c>
      <c r="B39" s="111">
        <f t="shared" ref="B39:V39" si="6">B16/B15</f>
        <v>0.98926636568848758</v>
      </c>
      <c r="C39" s="111">
        <f t="shared" si="6"/>
        <v>0.98175813458639949</v>
      </c>
      <c r="D39" s="111">
        <f t="shared" si="6"/>
        <v>0.96964623278422901</v>
      </c>
      <c r="E39" s="111">
        <f t="shared" si="6"/>
        <v>0.95716278143056388</v>
      </c>
      <c r="F39" s="111">
        <f t="shared" si="6"/>
        <v>0.94853626319615814</v>
      </c>
      <c r="G39" s="111">
        <f t="shared" si="6"/>
        <v>0.9396498971761047</v>
      </c>
      <c r="H39" s="111">
        <f t="shared" si="6"/>
        <v>0.93215142759194869</v>
      </c>
      <c r="I39" s="111">
        <f t="shared" si="6"/>
        <v>0.92800763292566568</v>
      </c>
      <c r="J39" s="111">
        <f t="shared" si="6"/>
        <v>0.91740532207882541</v>
      </c>
      <c r="K39" s="111">
        <f t="shared" si="6"/>
        <v>0.90970946889003157</v>
      </c>
      <c r="L39" s="111">
        <f t="shared" si="6"/>
        <v>0.91122608195778931</v>
      </c>
      <c r="M39" s="111">
        <f t="shared" si="6"/>
        <v>0.91287868483809831</v>
      </c>
      <c r="N39" s="111">
        <f t="shared" si="6"/>
        <v>0.91380724477011965</v>
      </c>
      <c r="O39" s="111">
        <f t="shared" si="6"/>
        <v>0.91879369208258821</v>
      </c>
      <c r="P39" s="111">
        <f t="shared" si="6"/>
        <v>0.92473662793326405</v>
      </c>
      <c r="Q39" s="111">
        <f t="shared" si="6"/>
        <v>0.92731371253202488</v>
      </c>
      <c r="R39" s="111">
        <f t="shared" si="6"/>
        <v>0.92957644394110983</v>
      </c>
      <c r="S39" s="111">
        <f t="shared" si="6"/>
        <v>0.93022623942615967</v>
      </c>
      <c r="T39" s="111">
        <f t="shared" si="6"/>
        <v>0.92717028756873709</v>
      </c>
      <c r="U39" s="111">
        <f t="shared" si="6"/>
        <v>0.92110935222201351</v>
      </c>
      <c r="V39" s="111">
        <f t="shared" si="6"/>
        <v>0.91217206960515851</v>
      </c>
      <c r="W39" s="111">
        <f>W16/W15</f>
        <v>0.91180224829881074</v>
      </c>
      <c r="X39" s="111">
        <f>X16/X15</f>
        <v>0.90803620718360334</v>
      </c>
    </row>
    <row r="40" spans="1:24" ht="18" customHeight="1">
      <c r="A40" s="28" t="s">
        <v>62</v>
      </c>
      <c r="B40" s="111">
        <f t="shared" ref="B40:V40" si="7">B17/B15</f>
        <v>1.0733634311512415E-2</v>
      </c>
      <c r="C40" s="111">
        <f t="shared" si="7"/>
        <v>1.8241865413600497E-2</v>
      </c>
      <c r="D40" s="111">
        <f t="shared" si="7"/>
        <v>3.0353767215770995E-2</v>
      </c>
      <c r="E40" s="111">
        <f t="shared" si="7"/>
        <v>4.283721856943614E-2</v>
      </c>
      <c r="F40" s="111">
        <f t="shared" si="7"/>
        <v>5.1463736803841864E-2</v>
      </c>
      <c r="G40" s="111">
        <f t="shared" si="7"/>
        <v>6.0350102823895267E-2</v>
      </c>
      <c r="H40" s="111">
        <f t="shared" si="7"/>
        <v>6.7848572408051325E-2</v>
      </c>
      <c r="I40" s="111">
        <f t="shared" si="7"/>
        <v>7.199236707433429E-2</v>
      </c>
      <c r="J40" s="111">
        <f t="shared" si="7"/>
        <v>8.2594677921174586E-2</v>
      </c>
      <c r="K40" s="111">
        <f t="shared" si="7"/>
        <v>9.0290531109968417E-2</v>
      </c>
      <c r="L40" s="111">
        <f t="shared" si="7"/>
        <v>8.8773918042210728E-2</v>
      </c>
      <c r="M40" s="111">
        <f t="shared" si="7"/>
        <v>8.712131516190165E-2</v>
      </c>
      <c r="N40" s="111">
        <f t="shared" si="7"/>
        <v>8.6192755229880402E-2</v>
      </c>
      <c r="O40" s="111">
        <f t="shared" si="7"/>
        <v>8.1206307917411805E-2</v>
      </c>
      <c r="P40" s="111">
        <f t="shared" si="7"/>
        <v>7.5263372066736001E-2</v>
      </c>
      <c r="Q40" s="111">
        <f t="shared" si="7"/>
        <v>7.2686287467975119E-2</v>
      </c>
      <c r="R40" s="111">
        <f t="shared" si="7"/>
        <v>7.0423556058890141E-2</v>
      </c>
      <c r="S40" s="111">
        <f t="shared" si="7"/>
        <v>6.9773760573840271E-2</v>
      </c>
      <c r="T40" s="111">
        <f t="shared" si="7"/>
        <v>7.2829712431262961E-2</v>
      </c>
      <c r="U40" s="111">
        <f t="shared" si="7"/>
        <v>7.8890647777986461E-2</v>
      </c>
      <c r="V40" s="111">
        <f t="shared" si="7"/>
        <v>8.782793039484145E-2</v>
      </c>
      <c r="W40" s="111">
        <f>W17/W15</f>
        <v>8.8197751701189292E-2</v>
      </c>
      <c r="X40" s="111">
        <f>X17/X15</f>
        <v>9.1963792816396633E-2</v>
      </c>
    </row>
    <row r="41" spans="1:24" ht="18" customHeight="1">
      <c r="A41" s="30" t="s">
        <v>38</v>
      </c>
      <c r="B41" s="41">
        <f t="shared" ref="B41:V41" si="8">SUM(B39:B40)</f>
        <v>1</v>
      </c>
      <c r="C41" s="41">
        <f t="shared" si="8"/>
        <v>1</v>
      </c>
      <c r="D41" s="41">
        <f t="shared" si="8"/>
        <v>1</v>
      </c>
      <c r="E41" s="41">
        <f t="shared" si="8"/>
        <v>1</v>
      </c>
      <c r="F41" s="41">
        <f t="shared" si="8"/>
        <v>1</v>
      </c>
      <c r="G41" s="41">
        <f t="shared" si="8"/>
        <v>1</v>
      </c>
      <c r="H41" s="41">
        <f t="shared" si="8"/>
        <v>1</v>
      </c>
      <c r="I41" s="41">
        <f t="shared" si="8"/>
        <v>1</v>
      </c>
      <c r="J41" s="41">
        <f t="shared" si="8"/>
        <v>1</v>
      </c>
      <c r="K41" s="41">
        <f t="shared" si="8"/>
        <v>1</v>
      </c>
      <c r="L41" s="41">
        <f t="shared" si="8"/>
        <v>1</v>
      </c>
      <c r="M41" s="41">
        <f t="shared" si="8"/>
        <v>1</v>
      </c>
      <c r="N41" s="41">
        <f t="shared" si="8"/>
        <v>1</v>
      </c>
      <c r="O41" s="41">
        <f t="shared" si="8"/>
        <v>1</v>
      </c>
      <c r="P41" s="41">
        <f t="shared" si="8"/>
        <v>1</v>
      </c>
      <c r="Q41" s="41">
        <f t="shared" si="8"/>
        <v>1</v>
      </c>
      <c r="R41" s="41">
        <f t="shared" si="8"/>
        <v>1</v>
      </c>
      <c r="S41" s="41">
        <f t="shared" si="8"/>
        <v>1</v>
      </c>
      <c r="T41" s="41">
        <f t="shared" si="8"/>
        <v>1</v>
      </c>
      <c r="U41" s="41">
        <f t="shared" si="8"/>
        <v>1</v>
      </c>
      <c r="V41" s="41">
        <f t="shared" si="8"/>
        <v>1</v>
      </c>
      <c r="W41" s="41">
        <f>SUM(W39:W40)</f>
        <v>1</v>
      </c>
      <c r="X41" s="41">
        <f>SUM(X39:X40)</f>
        <v>1</v>
      </c>
    </row>
    <row r="42" spans="1:24" ht="18" customHeight="1">
      <c r="A42" s="32" t="s">
        <v>52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</row>
    <row r="43" spans="1:24" ht="18" customHeight="1">
      <c r="A43" s="34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</row>
    <row r="44" spans="1:24" ht="18" customHeight="1">
      <c r="A44" s="34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</row>
    <row r="45" spans="1:24" ht="18" customHeight="1">
      <c r="A45" s="81" t="s">
        <v>49</v>
      </c>
      <c r="B45" s="80">
        <v>2000</v>
      </c>
      <c r="C45" s="80">
        <v>2001</v>
      </c>
      <c r="D45" s="80">
        <v>2002</v>
      </c>
      <c r="E45" s="80">
        <v>2003</v>
      </c>
      <c r="F45" s="80">
        <v>2004</v>
      </c>
      <c r="G45" s="80">
        <v>2005</v>
      </c>
      <c r="H45" s="80">
        <v>2006</v>
      </c>
      <c r="I45" s="80">
        <v>2007</v>
      </c>
      <c r="J45" s="80">
        <v>2008</v>
      </c>
      <c r="K45" s="80">
        <v>2009</v>
      </c>
      <c r="L45" s="80">
        <v>2010</v>
      </c>
      <c r="M45" s="80">
        <v>2011</v>
      </c>
      <c r="N45" s="80">
        <v>2012</v>
      </c>
      <c r="O45" s="80">
        <v>2013</v>
      </c>
      <c r="P45" s="80">
        <v>2014</v>
      </c>
      <c r="Q45" s="80">
        <v>2015</v>
      </c>
      <c r="R45" s="80">
        <v>2016</v>
      </c>
      <c r="S45" s="80">
        <v>2017</v>
      </c>
      <c r="T45" s="80">
        <v>2018</v>
      </c>
      <c r="U45" s="80">
        <v>2019</v>
      </c>
      <c r="V45" s="80">
        <v>2020</v>
      </c>
      <c r="W45" s="80">
        <v>2021</v>
      </c>
      <c r="X45" s="80">
        <v>2022</v>
      </c>
    </row>
    <row r="46" spans="1:24" ht="18" customHeight="1">
      <c r="A46" s="36" t="s">
        <v>61</v>
      </c>
      <c r="B46" s="112">
        <f t="shared" ref="B46:V46" si="9">B23/B22</f>
        <v>0.99067692675038255</v>
      </c>
      <c r="C46" s="112">
        <f t="shared" si="9"/>
        <v>0.98489940068493154</v>
      </c>
      <c r="D46" s="112">
        <f t="shared" si="9"/>
        <v>0.97694010512290563</v>
      </c>
      <c r="E46" s="112">
        <f t="shared" si="9"/>
        <v>0.96511377944292598</v>
      </c>
      <c r="F46" s="112">
        <f t="shared" si="9"/>
        <v>0.95691278394295098</v>
      </c>
      <c r="G46" s="112">
        <f t="shared" si="9"/>
        <v>0.94856845085932273</v>
      </c>
      <c r="H46" s="112">
        <f t="shared" si="9"/>
        <v>0.94213913930286031</v>
      </c>
      <c r="I46" s="112">
        <f t="shared" si="9"/>
        <v>0.93647701806972583</v>
      </c>
      <c r="J46" s="112">
        <f t="shared" si="9"/>
        <v>0.92550590102518204</v>
      </c>
      <c r="K46" s="112">
        <f t="shared" si="9"/>
        <v>0.91761733955428504</v>
      </c>
      <c r="L46" s="112">
        <f t="shared" si="9"/>
        <v>0.91678086458203567</v>
      </c>
      <c r="M46" s="112">
        <f t="shared" si="9"/>
        <v>0.9170045313617935</v>
      </c>
      <c r="N46" s="112">
        <f t="shared" si="9"/>
        <v>0.91656810436214853</v>
      </c>
      <c r="O46" s="112">
        <f t="shared" si="9"/>
        <v>0.92051295499842656</v>
      </c>
      <c r="P46" s="112">
        <f t="shared" si="9"/>
        <v>0.92487836409535207</v>
      </c>
      <c r="Q46" s="112">
        <f t="shared" si="9"/>
        <v>0.92627858264967711</v>
      </c>
      <c r="R46" s="112">
        <f t="shared" si="9"/>
        <v>0.92738746759538082</v>
      </c>
      <c r="S46" s="112">
        <f t="shared" si="9"/>
        <v>0.92628969117007398</v>
      </c>
      <c r="T46" s="112">
        <f t="shared" si="9"/>
        <v>0.92188297587015389</v>
      </c>
      <c r="U46" s="112">
        <f t="shared" si="9"/>
        <v>0.9147593280222277</v>
      </c>
      <c r="V46" s="112">
        <f t="shared" si="9"/>
        <v>0.9064252197923196</v>
      </c>
      <c r="W46" s="112">
        <f>W23/W22</f>
        <v>0.90619385422553622</v>
      </c>
      <c r="X46" s="112">
        <f>X23/X22</f>
        <v>0.90096381708409745</v>
      </c>
    </row>
    <row r="47" spans="1:24" ht="18" customHeight="1">
      <c r="A47" s="28" t="s">
        <v>62</v>
      </c>
      <c r="B47" s="111">
        <f t="shared" ref="B47:V47" si="10">B24/B22</f>
        <v>9.3230732496174182E-3</v>
      </c>
      <c r="C47" s="111">
        <f t="shared" si="10"/>
        <v>1.5100599315068493E-2</v>
      </c>
      <c r="D47" s="111">
        <f t="shared" si="10"/>
        <v>2.3059894877094329E-2</v>
      </c>
      <c r="E47" s="111">
        <f t="shared" si="10"/>
        <v>3.488622055707398E-2</v>
      </c>
      <c r="F47" s="111">
        <f t="shared" si="10"/>
        <v>4.3087216057048995E-2</v>
      </c>
      <c r="G47" s="111">
        <f t="shared" si="10"/>
        <v>5.1431549140677234E-2</v>
      </c>
      <c r="H47" s="111">
        <f t="shared" si="10"/>
        <v>5.7860860697139666E-2</v>
      </c>
      <c r="I47" s="111">
        <f t="shared" si="10"/>
        <v>6.3522981930274114E-2</v>
      </c>
      <c r="J47" s="111">
        <f t="shared" si="10"/>
        <v>7.4494098974817985E-2</v>
      </c>
      <c r="K47" s="111">
        <f t="shared" si="10"/>
        <v>8.2382660445715003E-2</v>
      </c>
      <c r="L47" s="111">
        <f t="shared" si="10"/>
        <v>8.3219135417964371E-2</v>
      </c>
      <c r="M47" s="111">
        <f t="shared" si="10"/>
        <v>8.2995468638206532E-2</v>
      </c>
      <c r="N47" s="111">
        <f t="shared" si="10"/>
        <v>8.343189563785143E-2</v>
      </c>
      <c r="O47" s="111">
        <f t="shared" si="10"/>
        <v>7.9487045001573484E-2</v>
      </c>
      <c r="P47" s="111">
        <f t="shared" si="10"/>
        <v>7.5121635904647932E-2</v>
      </c>
      <c r="Q47" s="111">
        <f t="shared" si="10"/>
        <v>7.3721417350322921E-2</v>
      </c>
      <c r="R47" s="111">
        <f t="shared" si="10"/>
        <v>7.2612532404619137E-2</v>
      </c>
      <c r="S47" s="111">
        <f t="shared" si="10"/>
        <v>7.3710308829926061E-2</v>
      </c>
      <c r="T47" s="111">
        <f t="shared" si="10"/>
        <v>7.8117024129846085E-2</v>
      </c>
      <c r="U47" s="111">
        <f t="shared" si="10"/>
        <v>8.5240671977772256E-2</v>
      </c>
      <c r="V47" s="111">
        <f t="shared" si="10"/>
        <v>9.3574780207680452E-2</v>
      </c>
      <c r="W47" s="111">
        <f>W24/W22</f>
        <v>9.3806145774463737E-2</v>
      </c>
      <c r="X47" s="111">
        <f>X24/X22</f>
        <v>9.9036182915902563E-2</v>
      </c>
    </row>
    <row r="48" spans="1:24" ht="18" customHeight="1">
      <c r="A48" s="30" t="s">
        <v>38</v>
      </c>
      <c r="B48" s="41">
        <f t="shared" ref="B48:V48" si="11">SUM(B46:B47)</f>
        <v>1</v>
      </c>
      <c r="C48" s="41">
        <f t="shared" si="11"/>
        <v>1</v>
      </c>
      <c r="D48" s="41">
        <f t="shared" si="11"/>
        <v>1</v>
      </c>
      <c r="E48" s="41">
        <f t="shared" si="11"/>
        <v>1</v>
      </c>
      <c r="F48" s="41">
        <f t="shared" si="11"/>
        <v>1</v>
      </c>
      <c r="G48" s="41">
        <f t="shared" si="11"/>
        <v>1</v>
      </c>
      <c r="H48" s="41">
        <f t="shared" si="11"/>
        <v>1</v>
      </c>
      <c r="I48" s="41">
        <f t="shared" si="11"/>
        <v>1</v>
      </c>
      <c r="J48" s="41">
        <f t="shared" si="11"/>
        <v>1</v>
      </c>
      <c r="K48" s="41">
        <f t="shared" si="11"/>
        <v>1</v>
      </c>
      <c r="L48" s="41">
        <f t="shared" si="11"/>
        <v>1</v>
      </c>
      <c r="M48" s="41">
        <f t="shared" si="11"/>
        <v>1</v>
      </c>
      <c r="N48" s="41">
        <f t="shared" si="11"/>
        <v>1</v>
      </c>
      <c r="O48" s="41">
        <f t="shared" si="11"/>
        <v>1</v>
      </c>
      <c r="P48" s="41">
        <f t="shared" si="11"/>
        <v>1</v>
      </c>
      <c r="Q48" s="41">
        <f t="shared" si="11"/>
        <v>1</v>
      </c>
      <c r="R48" s="41">
        <f t="shared" si="11"/>
        <v>1</v>
      </c>
      <c r="S48" s="41">
        <f t="shared" si="11"/>
        <v>1</v>
      </c>
      <c r="T48" s="41">
        <f t="shared" si="11"/>
        <v>1</v>
      </c>
      <c r="U48" s="41">
        <f t="shared" si="11"/>
        <v>1</v>
      </c>
      <c r="V48" s="41">
        <f t="shared" si="11"/>
        <v>1</v>
      </c>
      <c r="W48" s="41">
        <f>SUM(W46:W47)</f>
        <v>1</v>
      </c>
      <c r="X48" s="41">
        <f>SUM(X46:X47)</f>
        <v>1</v>
      </c>
    </row>
    <row r="49" spans="1:24" ht="18" customHeight="1">
      <c r="A49" s="32" t="s">
        <v>52</v>
      </c>
      <c r="B49" s="33"/>
      <c r="C49" s="33"/>
      <c r="D49" s="33"/>
      <c r="E49" s="33"/>
      <c r="F49" s="33"/>
      <c r="G49" s="33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</row>
    <row r="50" spans="1:24" ht="18" customHeight="1">
      <c r="A50" s="34"/>
      <c r="B50" s="33"/>
      <c r="C50" s="33"/>
      <c r="D50" s="33"/>
      <c r="E50" s="33"/>
      <c r="F50" s="33"/>
      <c r="G50" s="33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</row>
    <row r="51" spans="1:24" ht="18" customHeight="1">
      <c r="A51" s="34"/>
      <c r="B51" s="33"/>
      <c r="C51" s="33"/>
      <c r="D51" s="33"/>
      <c r="E51" s="33"/>
      <c r="F51" s="33"/>
      <c r="G51" s="33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</row>
    <row r="52" spans="1:24" ht="18" customHeight="1">
      <c r="A52" s="34"/>
      <c r="B52" s="33"/>
      <c r="C52" s="33"/>
      <c r="D52" s="33"/>
      <c r="E52" s="33"/>
      <c r="F52" s="33"/>
      <c r="G52" s="33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</row>
    <row r="53" spans="1:24" ht="18" customHeight="1">
      <c r="A53" s="33" t="s">
        <v>64</v>
      </c>
      <c r="B53" s="33"/>
      <c r="C53" s="33"/>
      <c r="D53" s="33"/>
      <c r="E53" s="33"/>
      <c r="F53" s="33"/>
      <c r="G53" s="33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</row>
    <row r="54" spans="1:24" ht="18" customHeight="1">
      <c r="A54" s="34"/>
      <c r="B54" s="33"/>
      <c r="C54" s="33"/>
      <c r="D54" s="33"/>
      <c r="E54" s="33"/>
      <c r="F54" s="33"/>
      <c r="G54" s="33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</row>
    <row r="55" spans="1:24" ht="18" customHeight="1">
      <c r="A55" s="9"/>
      <c r="B55" s="80">
        <v>2000</v>
      </c>
      <c r="C55" s="80">
        <v>2001</v>
      </c>
      <c r="D55" s="80">
        <v>2002</v>
      </c>
      <c r="E55" s="80">
        <v>2003</v>
      </c>
      <c r="F55" s="80">
        <v>2004</v>
      </c>
      <c r="G55" s="80">
        <v>2005</v>
      </c>
      <c r="H55" s="80">
        <v>2006</v>
      </c>
      <c r="I55" s="80">
        <v>2007</v>
      </c>
      <c r="J55" s="80">
        <v>2008</v>
      </c>
      <c r="K55" s="80">
        <v>2009</v>
      </c>
      <c r="L55" s="80">
        <v>2010</v>
      </c>
      <c r="M55" s="80">
        <v>2011</v>
      </c>
      <c r="N55" s="80">
        <v>2012</v>
      </c>
      <c r="O55" s="80">
        <v>2013</v>
      </c>
      <c r="P55" s="80">
        <v>2014</v>
      </c>
      <c r="Q55" s="80">
        <v>2015</v>
      </c>
      <c r="R55" s="80">
        <v>2016</v>
      </c>
      <c r="S55" s="80">
        <v>2017</v>
      </c>
      <c r="T55" s="80">
        <v>2018</v>
      </c>
      <c r="U55" s="80">
        <v>2019</v>
      </c>
      <c r="V55" s="80">
        <v>2020</v>
      </c>
      <c r="W55" s="80">
        <v>2021</v>
      </c>
      <c r="X55" s="80">
        <v>2022</v>
      </c>
    </row>
    <row r="56" spans="1:24" ht="18" customHeight="1">
      <c r="A56" s="89" t="s">
        <v>38</v>
      </c>
      <c r="B56" s="42">
        <f>B10</f>
        <v>1810</v>
      </c>
      <c r="C56" s="42">
        <f t="shared" ref="C56:X56" si="12">C10</f>
        <v>3057</v>
      </c>
      <c r="D56" s="42">
        <f t="shared" si="12"/>
        <v>5008</v>
      </c>
      <c r="E56" s="42">
        <f t="shared" si="12"/>
        <v>7493</v>
      </c>
      <c r="F56" s="42">
        <f t="shared" si="12"/>
        <v>9328</v>
      </c>
      <c r="G56" s="42">
        <f t="shared" si="12"/>
        <v>11247</v>
      </c>
      <c r="H56" s="42">
        <f t="shared" si="12"/>
        <v>12941</v>
      </c>
      <c r="I56" s="42">
        <f t="shared" si="12"/>
        <v>14188</v>
      </c>
      <c r="J56" s="42">
        <f t="shared" si="12"/>
        <v>16860</v>
      </c>
      <c r="K56" s="42">
        <f t="shared" si="12"/>
        <v>18997</v>
      </c>
      <c r="L56" s="42">
        <f t="shared" si="12"/>
        <v>19081</v>
      </c>
      <c r="M56" s="42">
        <f t="shared" si="12"/>
        <v>19004</v>
      </c>
      <c r="N56" s="42">
        <f t="shared" si="12"/>
        <v>19086</v>
      </c>
      <c r="O56" s="42">
        <f t="shared" si="12"/>
        <v>18084</v>
      </c>
      <c r="P56" s="42">
        <f t="shared" si="12"/>
        <v>16923</v>
      </c>
      <c r="Q56" s="42">
        <f t="shared" si="12"/>
        <v>16476</v>
      </c>
      <c r="R56" s="42">
        <f t="shared" si="12"/>
        <v>16092</v>
      </c>
      <c r="S56" s="42">
        <f t="shared" si="12"/>
        <v>16177</v>
      </c>
      <c r="T56" s="42">
        <f t="shared" si="12"/>
        <v>17108</v>
      </c>
      <c r="U56" s="42">
        <f t="shared" si="12"/>
        <v>18761</v>
      </c>
      <c r="V56" s="42">
        <f t="shared" si="12"/>
        <v>20991</v>
      </c>
      <c r="W56" s="42">
        <f t="shared" si="12"/>
        <v>21140</v>
      </c>
      <c r="X56" s="42">
        <f t="shared" si="12"/>
        <v>22322</v>
      </c>
    </row>
    <row r="57" spans="1:24" ht="18" customHeight="1">
      <c r="A57" s="46" t="s">
        <v>65</v>
      </c>
      <c r="B57" s="38">
        <f>B17</f>
        <v>951</v>
      </c>
      <c r="C57" s="38">
        <f t="shared" ref="C57:X57" si="13">C17</f>
        <v>1646</v>
      </c>
      <c r="D57" s="38">
        <f t="shared" si="13"/>
        <v>2810</v>
      </c>
      <c r="E57" s="38">
        <f t="shared" si="13"/>
        <v>4085</v>
      </c>
      <c r="F57" s="38">
        <f t="shared" si="13"/>
        <v>5026</v>
      </c>
      <c r="G57" s="38">
        <f t="shared" si="13"/>
        <v>6016</v>
      </c>
      <c r="H57" s="38">
        <f t="shared" si="13"/>
        <v>6927</v>
      </c>
      <c r="I57" s="38">
        <f t="shared" si="13"/>
        <v>7470</v>
      </c>
      <c r="J57" s="38">
        <f t="shared" si="13"/>
        <v>8787</v>
      </c>
      <c r="K57" s="38">
        <f t="shared" si="13"/>
        <v>9833</v>
      </c>
      <c r="L57" s="38">
        <f t="shared" si="13"/>
        <v>9729</v>
      </c>
      <c r="M57" s="38">
        <f t="shared" si="13"/>
        <v>9608</v>
      </c>
      <c r="N57" s="38">
        <f t="shared" si="13"/>
        <v>9563</v>
      </c>
      <c r="O57" s="38">
        <f t="shared" si="13"/>
        <v>8991</v>
      </c>
      <c r="P57" s="38">
        <f t="shared" si="13"/>
        <v>8323</v>
      </c>
      <c r="Q57" s="38">
        <f t="shared" si="13"/>
        <v>8029</v>
      </c>
      <c r="R57" s="38">
        <f t="shared" si="13"/>
        <v>7773</v>
      </c>
      <c r="S57" s="38">
        <f t="shared" si="13"/>
        <v>7704</v>
      </c>
      <c r="T57" s="38">
        <f t="shared" si="13"/>
        <v>8079</v>
      </c>
      <c r="U57" s="38">
        <f t="shared" si="13"/>
        <v>8821</v>
      </c>
      <c r="V57" s="38">
        <f t="shared" si="13"/>
        <v>9943</v>
      </c>
      <c r="W57" s="38">
        <f t="shared" si="13"/>
        <v>10019</v>
      </c>
      <c r="X57" s="38">
        <f t="shared" si="13"/>
        <v>10495</v>
      </c>
    </row>
    <row r="58" spans="1:24" ht="18" customHeight="1">
      <c r="A58" s="48" t="s">
        <v>66</v>
      </c>
      <c r="B58" s="39">
        <f>B24</f>
        <v>859</v>
      </c>
      <c r="C58" s="39">
        <f t="shared" ref="C58:X58" si="14">C24</f>
        <v>1411</v>
      </c>
      <c r="D58" s="39">
        <f t="shared" si="14"/>
        <v>2198</v>
      </c>
      <c r="E58" s="39">
        <f t="shared" si="14"/>
        <v>3408</v>
      </c>
      <c r="F58" s="39">
        <f t="shared" si="14"/>
        <v>4302</v>
      </c>
      <c r="G58" s="39">
        <f t="shared" si="14"/>
        <v>5231</v>
      </c>
      <c r="H58" s="39">
        <f t="shared" si="14"/>
        <v>6014</v>
      </c>
      <c r="I58" s="39">
        <f t="shared" si="14"/>
        <v>6718</v>
      </c>
      <c r="J58" s="39">
        <f t="shared" si="14"/>
        <v>8073</v>
      </c>
      <c r="K58" s="39">
        <f t="shared" si="14"/>
        <v>9164</v>
      </c>
      <c r="L58" s="39">
        <f t="shared" si="14"/>
        <v>9352</v>
      </c>
      <c r="M58" s="39">
        <f t="shared" si="14"/>
        <v>9396</v>
      </c>
      <c r="N58" s="39">
        <f t="shared" si="14"/>
        <v>9523</v>
      </c>
      <c r="O58" s="39">
        <f t="shared" si="14"/>
        <v>9093</v>
      </c>
      <c r="P58" s="39">
        <f t="shared" si="14"/>
        <v>8600</v>
      </c>
      <c r="Q58" s="39">
        <f t="shared" si="14"/>
        <v>8447</v>
      </c>
      <c r="R58" s="39">
        <f t="shared" si="14"/>
        <v>8319</v>
      </c>
      <c r="S58" s="39">
        <f t="shared" si="14"/>
        <v>8473</v>
      </c>
      <c r="T58" s="39">
        <f t="shared" si="14"/>
        <v>9029</v>
      </c>
      <c r="U58" s="39">
        <f t="shared" si="14"/>
        <v>9940</v>
      </c>
      <c r="V58" s="39">
        <f t="shared" si="14"/>
        <v>11048</v>
      </c>
      <c r="W58" s="39">
        <f t="shared" si="14"/>
        <v>11121</v>
      </c>
      <c r="X58" s="39">
        <f t="shared" si="14"/>
        <v>11827</v>
      </c>
    </row>
    <row r="59" spans="1:24" ht="18" customHeight="1">
      <c r="A59" s="19" t="s">
        <v>52</v>
      </c>
      <c r="B59" s="8"/>
      <c r="C59" s="8"/>
      <c r="D59" s="8"/>
      <c r="E59" s="8"/>
      <c r="F59" s="8"/>
      <c r="G59" s="8"/>
    </row>
    <row r="60" spans="1:24" ht="18" customHeight="1">
      <c r="A60" s="8"/>
      <c r="B60" s="8"/>
      <c r="C60" s="8"/>
      <c r="D60" s="8"/>
      <c r="E60" s="8"/>
      <c r="F60" s="8"/>
      <c r="G60" s="8"/>
      <c r="H60" s="8"/>
      <c r="I60" s="8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</row>
    <row r="61" spans="1:24" ht="18" customHeight="1">
      <c r="A61" s="8"/>
      <c r="B61" s="8"/>
      <c r="C61" s="8"/>
      <c r="D61" s="8"/>
      <c r="E61" s="8"/>
      <c r="F61" s="8"/>
      <c r="G61" s="8"/>
      <c r="H61" s="8"/>
      <c r="I61" s="8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spans="1:24" ht="18" customHeight="1">
      <c r="A62" s="9"/>
      <c r="B62" s="80">
        <v>2000</v>
      </c>
      <c r="C62" s="80">
        <v>2001</v>
      </c>
      <c r="D62" s="80">
        <v>2002</v>
      </c>
      <c r="E62" s="80">
        <v>2003</v>
      </c>
      <c r="F62" s="80">
        <v>2004</v>
      </c>
      <c r="G62" s="80">
        <v>2005</v>
      </c>
      <c r="H62" s="80">
        <v>2006</v>
      </c>
      <c r="I62" s="80">
        <v>2007</v>
      </c>
      <c r="J62" s="80">
        <v>2008</v>
      </c>
      <c r="K62" s="80">
        <v>2009</v>
      </c>
      <c r="L62" s="80">
        <v>2010</v>
      </c>
      <c r="M62" s="80">
        <v>2011</v>
      </c>
      <c r="N62" s="80">
        <v>2012</v>
      </c>
      <c r="O62" s="80">
        <v>2013</v>
      </c>
      <c r="P62" s="80">
        <v>2014</v>
      </c>
      <c r="Q62" s="80">
        <v>2015</v>
      </c>
      <c r="R62" s="80">
        <v>2016</v>
      </c>
      <c r="S62" s="80">
        <v>2017</v>
      </c>
      <c r="T62" s="80">
        <v>2018</v>
      </c>
      <c r="U62" s="80">
        <v>2019</v>
      </c>
      <c r="V62" s="80">
        <v>2020</v>
      </c>
      <c r="W62" s="80">
        <v>2021</v>
      </c>
      <c r="X62" s="80">
        <v>2022</v>
      </c>
    </row>
    <row r="63" spans="1:24" ht="18" customHeight="1">
      <c r="A63" s="90" t="s">
        <v>65</v>
      </c>
      <c r="B63" s="49">
        <f t="shared" ref="B63:W63" si="15">B57/B56</f>
        <v>0.52541436464088398</v>
      </c>
      <c r="C63" s="49">
        <f t="shared" si="15"/>
        <v>0.53843637553156687</v>
      </c>
      <c r="D63" s="49">
        <f t="shared" si="15"/>
        <v>0.56110223642172519</v>
      </c>
      <c r="E63" s="49">
        <f t="shared" si="15"/>
        <v>0.54517549713065527</v>
      </c>
      <c r="F63" s="49">
        <f t="shared" si="15"/>
        <v>0.53880789022298459</v>
      </c>
      <c r="G63" s="49">
        <f t="shared" si="15"/>
        <v>0.53489819507424197</v>
      </c>
      <c r="H63" s="49">
        <f t="shared" si="15"/>
        <v>0.53527548102928679</v>
      </c>
      <c r="I63" s="49">
        <f t="shared" si="15"/>
        <v>0.52650126867775582</v>
      </c>
      <c r="J63" s="49">
        <f t="shared" si="15"/>
        <v>0.52117437722419924</v>
      </c>
      <c r="K63" s="49">
        <f t="shared" si="15"/>
        <v>0.51760804337526978</v>
      </c>
      <c r="L63" s="49">
        <f t="shared" si="15"/>
        <v>0.50987893716262256</v>
      </c>
      <c r="M63" s="49">
        <f t="shared" si="15"/>
        <v>0.50557777310039986</v>
      </c>
      <c r="N63" s="49">
        <f t="shared" si="15"/>
        <v>0.50104788850466309</v>
      </c>
      <c r="O63" s="49">
        <f t="shared" si="15"/>
        <v>0.49717982747179829</v>
      </c>
      <c r="P63" s="49">
        <f t="shared" si="15"/>
        <v>0.49181587189032677</v>
      </c>
      <c r="Q63" s="49">
        <f t="shared" si="15"/>
        <v>0.48731488225297404</v>
      </c>
      <c r="R63" s="49">
        <f t="shared" si="15"/>
        <v>0.48303504847129008</v>
      </c>
      <c r="S63" s="49">
        <f t="shared" si="15"/>
        <v>0.47623168696297213</v>
      </c>
      <c r="T63" s="49">
        <f t="shared" si="15"/>
        <v>0.47223521159691373</v>
      </c>
      <c r="U63" s="49">
        <f t="shared" si="15"/>
        <v>0.47017749586909013</v>
      </c>
      <c r="V63" s="49">
        <f t="shared" si="15"/>
        <v>0.47367919584583867</v>
      </c>
      <c r="W63" s="49">
        <f t="shared" si="15"/>
        <v>0.47393566698202461</v>
      </c>
      <c r="X63" s="49">
        <f>X57/X56</f>
        <v>0.47016396380252667</v>
      </c>
    </row>
    <row r="64" spans="1:24" ht="18" customHeight="1">
      <c r="A64" s="36" t="s">
        <v>66</v>
      </c>
      <c r="B64" s="25">
        <f t="shared" ref="B64:W64" si="16">B58/B56</f>
        <v>0.47458563535911602</v>
      </c>
      <c r="C64" s="25">
        <f t="shared" si="16"/>
        <v>0.46156362446843313</v>
      </c>
      <c r="D64" s="25">
        <f t="shared" si="16"/>
        <v>0.43889776357827476</v>
      </c>
      <c r="E64" s="25">
        <f t="shared" si="16"/>
        <v>0.45482450286934473</v>
      </c>
      <c r="F64" s="25">
        <f t="shared" si="16"/>
        <v>0.46119210977701541</v>
      </c>
      <c r="G64" s="25">
        <f t="shared" si="16"/>
        <v>0.46510180492575798</v>
      </c>
      <c r="H64" s="25">
        <f t="shared" si="16"/>
        <v>0.46472451897071326</v>
      </c>
      <c r="I64" s="25">
        <f t="shared" si="16"/>
        <v>0.47349873132224413</v>
      </c>
      <c r="J64" s="25">
        <f t="shared" si="16"/>
        <v>0.47882562277580071</v>
      </c>
      <c r="K64" s="25">
        <f t="shared" si="16"/>
        <v>0.48239195662473022</v>
      </c>
      <c r="L64" s="25">
        <f t="shared" si="16"/>
        <v>0.4901210628373775</v>
      </c>
      <c r="M64" s="25">
        <f t="shared" si="16"/>
        <v>0.49442222689960008</v>
      </c>
      <c r="N64" s="25">
        <f t="shared" si="16"/>
        <v>0.49895211149533691</v>
      </c>
      <c r="O64" s="25">
        <f t="shared" si="16"/>
        <v>0.50282017252820177</v>
      </c>
      <c r="P64" s="25">
        <f t="shared" si="16"/>
        <v>0.50818412810967317</v>
      </c>
      <c r="Q64" s="25">
        <f t="shared" si="16"/>
        <v>0.51268511774702596</v>
      </c>
      <c r="R64" s="25">
        <f t="shared" si="16"/>
        <v>0.51696495152870992</v>
      </c>
      <c r="S64" s="25">
        <f t="shared" si="16"/>
        <v>0.52376831303702787</v>
      </c>
      <c r="T64" s="25">
        <f t="shared" si="16"/>
        <v>0.52776478840308627</v>
      </c>
      <c r="U64" s="25">
        <f t="shared" si="16"/>
        <v>0.52982250413090992</v>
      </c>
      <c r="V64" s="25">
        <f t="shared" si="16"/>
        <v>0.52632080415416127</v>
      </c>
      <c r="W64" s="25">
        <f t="shared" si="16"/>
        <v>0.52606433301797539</v>
      </c>
      <c r="X64" s="25">
        <f>X58/X56</f>
        <v>0.52983603619747333</v>
      </c>
    </row>
    <row r="65" spans="1:24" ht="18" customHeight="1">
      <c r="A65" s="88" t="s">
        <v>38</v>
      </c>
      <c r="B65" s="41">
        <f t="shared" ref="B65:W65" si="17">SUM(B63:B64)</f>
        <v>1</v>
      </c>
      <c r="C65" s="41">
        <f t="shared" si="17"/>
        <v>1</v>
      </c>
      <c r="D65" s="41">
        <f t="shared" si="17"/>
        <v>1</v>
      </c>
      <c r="E65" s="41">
        <f t="shared" si="17"/>
        <v>1</v>
      </c>
      <c r="F65" s="41">
        <f t="shared" si="17"/>
        <v>1</v>
      </c>
      <c r="G65" s="41">
        <f t="shared" si="17"/>
        <v>1</v>
      </c>
      <c r="H65" s="41">
        <f t="shared" si="17"/>
        <v>1</v>
      </c>
      <c r="I65" s="41">
        <f t="shared" si="17"/>
        <v>1</v>
      </c>
      <c r="J65" s="41">
        <f t="shared" si="17"/>
        <v>1</v>
      </c>
      <c r="K65" s="41">
        <f t="shared" si="17"/>
        <v>1</v>
      </c>
      <c r="L65" s="41">
        <f t="shared" si="17"/>
        <v>1</v>
      </c>
      <c r="M65" s="41">
        <f t="shared" si="17"/>
        <v>1</v>
      </c>
      <c r="N65" s="41">
        <f t="shared" si="17"/>
        <v>1</v>
      </c>
      <c r="O65" s="41">
        <f t="shared" si="17"/>
        <v>1</v>
      </c>
      <c r="P65" s="41">
        <f t="shared" si="17"/>
        <v>1</v>
      </c>
      <c r="Q65" s="41">
        <f t="shared" si="17"/>
        <v>1</v>
      </c>
      <c r="R65" s="41">
        <f t="shared" si="17"/>
        <v>1</v>
      </c>
      <c r="S65" s="41">
        <f t="shared" si="17"/>
        <v>1</v>
      </c>
      <c r="T65" s="41">
        <f t="shared" si="17"/>
        <v>1</v>
      </c>
      <c r="U65" s="41">
        <f t="shared" si="17"/>
        <v>1</v>
      </c>
      <c r="V65" s="41">
        <f t="shared" si="17"/>
        <v>1</v>
      </c>
      <c r="W65" s="41">
        <f t="shared" si="17"/>
        <v>1</v>
      </c>
      <c r="X65" s="41">
        <f>SUM(X63:X64)</f>
        <v>1</v>
      </c>
    </row>
    <row r="66" spans="1:24" ht="18" customHeight="1">
      <c r="A66" s="19" t="s">
        <v>52</v>
      </c>
      <c r="B66" s="14"/>
      <c r="C66" s="14"/>
      <c r="D66" s="8"/>
      <c r="E66" s="8"/>
      <c r="F66" s="8"/>
      <c r="G66" s="8"/>
    </row>
    <row r="67" spans="1:24" ht="18" customHeight="1">
      <c r="A67" s="8"/>
      <c r="B67" s="8"/>
      <c r="C67" s="8"/>
      <c r="D67" s="8"/>
      <c r="E67" s="8"/>
      <c r="F67" s="8"/>
      <c r="G67" s="8"/>
      <c r="H67" s="8"/>
      <c r="I67" s="8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</row>
    <row r="68" spans="1:24" ht="18" customHeight="1">
      <c r="A68" s="34"/>
      <c r="B68" s="34"/>
      <c r="C68" s="34"/>
      <c r="D68" s="33"/>
      <c r="E68" s="33"/>
      <c r="F68" s="33"/>
      <c r="G68" s="33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</row>
    <row r="69" spans="1:24" ht="18" customHeight="1">
      <c r="A69" s="34"/>
      <c r="B69" s="34"/>
      <c r="C69" s="34"/>
      <c r="D69" s="33"/>
      <c r="E69" s="33"/>
      <c r="F69" s="33"/>
      <c r="G69" s="33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</row>
    <row r="70" spans="1:24" ht="18" customHeight="1">
      <c r="A70" s="34"/>
      <c r="B70" s="34"/>
      <c r="C70" s="34"/>
      <c r="D70" s="33"/>
      <c r="E70" s="33"/>
      <c r="F70" s="33"/>
      <c r="G70" s="33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</row>
    <row r="71" spans="1:24" ht="18" customHeight="1">
      <c r="A71" s="34"/>
      <c r="B71" s="34"/>
      <c r="C71" s="34"/>
      <c r="D71" s="33"/>
      <c r="E71" s="33"/>
      <c r="F71" s="33"/>
      <c r="G71" s="33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</row>
    <row r="72" spans="1:24" ht="18" customHeight="1">
      <c r="A72" s="34"/>
      <c r="B72" s="34"/>
      <c r="C72" s="34"/>
      <c r="D72" s="33"/>
      <c r="E72" s="33"/>
      <c r="F72" s="33"/>
      <c r="G72" s="33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</row>
    <row r="73" spans="1:24" ht="18" customHeight="1">
      <c r="A73" s="34"/>
      <c r="B73" s="34"/>
      <c r="C73" s="34"/>
      <c r="D73" s="33"/>
      <c r="E73" s="33"/>
      <c r="F73" s="33"/>
      <c r="G73" s="33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</row>
    <row r="74" spans="1:24" ht="18" customHeight="1">
      <c r="A74" s="34"/>
      <c r="B74" s="34"/>
      <c r="C74" s="34"/>
      <c r="D74" s="33"/>
      <c r="E74" s="33"/>
      <c r="F74" s="33"/>
      <c r="G74" s="33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</row>
    <row r="75" spans="1:24" ht="18" customHeight="1">
      <c r="A75" s="34"/>
      <c r="B75" s="34"/>
      <c r="C75" s="34"/>
      <c r="D75" s="33"/>
      <c r="E75" s="33"/>
      <c r="F75" s="33"/>
      <c r="G75" s="33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49"/>
  <sheetViews>
    <sheetView zoomScale="80" zoomScaleNormal="80" zoomScalePageLayoutView="80" workbookViewId="0">
      <selection activeCell="V8" sqref="V8"/>
    </sheetView>
  </sheetViews>
  <sheetFormatPr defaultColWidth="10.875" defaultRowHeight="15"/>
  <cols>
    <col min="1" max="1" width="27.125" style="5" customWidth="1"/>
    <col min="2" max="3" width="10.875" style="5" customWidth="1"/>
    <col min="4" max="4" width="11" style="5" customWidth="1"/>
    <col min="5" max="16384" width="10.875" style="5"/>
  </cols>
  <sheetData>
    <row r="1" spans="1:23" ht="30" customHeight="1">
      <c r="A1" s="43" t="s">
        <v>0</v>
      </c>
      <c r="B1" s="43"/>
      <c r="C1" s="43"/>
    </row>
    <row r="2" spans="1:23" ht="30" customHeight="1">
      <c r="A2" s="44" t="s">
        <v>5</v>
      </c>
      <c r="B2" s="44"/>
      <c r="C2" s="44"/>
    </row>
    <row r="3" spans="1:23" ht="18" customHeight="1"/>
    <row r="4" spans="1:23" ht="18" customHeight="1"/>
    <row r="5" spans="1:23" ht="18" customHeight="1">
      <c r="A5" s="33" t="s">
        <v>67</v>
      </c>
      <c r="B5" s="33"/>
      <c r="C5" s="33"/>
    </row>
    <row r="6" spans="1:23" ht="18" customHeight="1"/>
    <row r="7" spans="1:23" ht="18" customHeight="1">
      <c r="A7" s="79" t="s">
        <v>14</v>
      </c>
      <c r="B7" s="80">
        <v>2001</v>
      </c>
      <c r="C7" s="80">
        <v>2002</v>
      </c>
      <c r="D7" s="80">
        <v>2003</v>
      </c>
      <c r="E7" s="80">
        <v>2004</v>
      </c>
      <c r="F7" s="80">
        <v>2005</v>
      </c>
      <c r="G7" s="80">
        <v>2006</v>
      </c>
      <c r="H7" s="80">
        <v>2007</v>
      </c>
      <c r="I7" s="80">
        <v>2008</v>
      </c>
      <c r="J7" s="80">
        <v>2009</v>
      </c>
      <c r="K7" s="80">
        <v>2010</v>
      </c>
      <c r="L7" s="80">
        <v>2011</v>
      </c>
      <c r="M7" s="80">
        <v>2012</v>
      </c>
      <c r="N7" s="80">
        <v>2013</v>
      </c>
      <c r="O7" s="80">
        <v>2014</v>
      </c>
      <c r="P7" s="80">
        <v>2015</v>
      </c>
      <c r="Q7" s="80">
        <v>2016</v>
      </c>
      <c r="R7" s="80">
        <v>2017</v>
      </c>
      <c r="S7" s="80">
        <v>2018</v>
      </c>
      <c r="T7" s="80">
        <v>2019</v>
      </c>
      <c r="U7" s="80">
        <v>2020</v>
      </c>
      <c r="V7" s="80">
        <v>2021</v>
      </c>
      <c r="W7" s="80">
        <v>2022</v>
      </c>
    </row>
    <row r="8" spans="1:23" ht="18" customHeight="1">
      <c r="A8" s="47" t="s">
        <v>68</v>
      </c>
      <c r="B8" s="53">
        <f>'Nacionalidad (esp-extr)'!C8-'Nacionalidad (esp-extr)'!B8</f>
        <v>2935</v>
      </c>
      <c r="C8" s="53">
        <f>'Nacionalidad (esp-extr)'!D8-'Nacionalidad (esp-extr)'!C8</f>
        <v>4220</v>
      </c>
      <c r="D8" s="53">
        <f>'Nacionalidad (esp-extr)'!E8-'Nacionalidad (esp-extr)'!D8</f>
        <v>5158</v>
      </c>
      <c r="E8" s="53">
        <f>'Nacionalidad (esp-extr)'!F8-'Nacionalidad (esp-extr)'!E8</f>
        <v>4455</v>
      </c>
      <c r="F8" s="53">
        <f>'Nacionalidad (esp-extr)'!G8-'Nacionalidad (esp-extr)'!F8</f>
        <v>3888</v>
      </c>
      <c r="G8" s="53">
        <f>'Nacionalidad (esp-extr)'!H8-'Nacionalidad (esp-extr)'!G8</f>
        <v>4641</v>
      </c>
      <c r="H8" s="53">
        <f>'Nacionalidad (esp-extr)'!I8-'Nacionalidad (esp-extr)'!H8</f>
        <v>3484</v>
      </c>
      <c r="I8" s="53">
        <f>'Nacionalidad (esp-extr)'!J8-'Nacionalidad (esp-extr)'!I8</f>
        <v>5240</v>
      </c>
      <c r="J8" s="53">
        <f>'Nacionalidad (esp-extr)'!K8-'Nacionalidad (esp-extr)'!J8</f>
        <v>5383</v>
      </c>
      <c r="K8" s="53">
        <f>'Nacionalidad (esp-extr)'!L8-'Nacionalidad (esp-extr)'!K8</f>
        <v>1830</v>
      </c>
      <c r="L8" s="53">
        <f>'Nacionalidad (esp-extr)'!M8-'Nacionalidad (esp-extr)'!L8</f>
        <v>1523</v>
      </c>
      <c r="M8" s="53">
        <f>'Nacionalidad (esp-extr)'!N8-'Nacionalidad (esp-extr)'!M8</f>
        <v>1596</v>
      </c>
      <c r="N8" s="53">
        <f>'Nacionalidad (esp-extr)'!O8-'Nacionalidad (esp-extr)'!N8</f>
        <v>24</v>
      </c>
      <c r="O8" s="53">
        <f>'Nacionalidad (esp-extr)'!P8-'Nacionalidad (esp-extr)'!O8</f>
        <v>-48</v>
      </c>
      <c r="P8" s="53">
        <f>'Nacionalidad (esp-extr)'!Q8-'Nacionalidad (esp-extr)'!P8</f>
        <v>-25</v>
      </c>
      <c r="Q8" s="53">
        <f>'Nacionalidad (esp-extr)'!R8-'Nacionalidad (esp-extr)'!Q8</f>
        <v>-99</v>
      </c>
      <c r="R8" s="53">
        <f>'Nacionalidad (esp-extr)'!S8-'Nacionalidad (esp-extr)'!R8</f>
        <v>422</v>
      </c>
      <c r="S8" s="53">
        <f>'Nacionalidad (esp-extr)'!T8-'Nacionalidad (esp-extr)'!S8</f>
        <v>1149</v>
      </c>
      <c r="T8" s="53">
        <f>'Nacionalidad (esp-extr)'!U8-'Nacionalidad (esp-extr)'!T8</f>
        <v>1911</v>
      </c>
      <c r="U8" s="53">
        <f>'Nacionalidad (esp-extr)'!V8-'Nacionalidad (esp-extr)'!U8</f>
        <v>2852</v>
      </c>
      <c r="V8" s="53">
        <f>'Nacionalidad (esp-extr)'!W8-'Nacionalidad (esp-extr)'!V8</f>
        <v>874</v>
      </c>
      <c r="W8" s="53">
        <f>'Nacionalidad (esp-extr)'!X8-'Nacionalidad (esp-extr)'!W8</f>
        <v>1392</v>
      </c>
    </row>
    <row r="9" spans="1:23" ht="18" customHeight="1">
      <c r="A9" s="46" t="s">
        <v>69</v>
      </c>
      <c r="B9" s="6">
        <f>'Nacionalidad (esp-extr)'!C9-'Nacionalidad (esp-extr)'!B9</f>
        <v>1688</v>
      </c>
      <c r="C9" s="6">
        <f>'Nacionalidad (esp-extr)'!D9-'Nacionalidad (esp-extr)'!C9</f>
        <v>2269</v>
      </c>
      <c r="D9" s="6">
        <f>'Nacionalidad (esp-extr)'!E9-'Nacionalidad (esp-extr)'!D9</f>
        <v>2673</v>
      </c>
      <c r="E9" s="6">
        <f>'Nacionalidad (esp-extr)'!F9-'Nacionalidad (esp-extr)'!E9</f>
        <v>2620</v>
      </c>
      <c r="F9" s="6">
        <f>'Nacionalidad (esp-extr)'!G9-'Nacionalidad (esp-extr)'!F9</f>
        <v>1969</v>
      </c>
      <c r="G9" s="6">
        <f>'Nacionalidad (esp-extr)'!H9-'Nacionalidad (esp-extr)'!G9</f>
        <v>2947</v>
      </c>
      <c r="H9" s="6">
        <f>'Nacionalidad (esp-extr)'!I9-'Nacionalidad (esp-extr)'!H9</f>
        <v>2237</v>
      </c>
      <c r="I9" s="6">
        <f>'Nacionalidad (esp-extr)'!J9-'Nacionalidad (esp-extr)'!I9</f>
        <v>2568</v>
      </c>
      <c r="J9" s="6">
        <f>'Nacionalidad (esp-extr)'!K9-'Nacionalidad (esp-extr)'!J9</f>
        <v>3246</v>
      </c>
      <c r="K9" s="6">
        <f>'Nacionalidad (esp-extr)'!L9-'Nacionalidad (esp-extr)'!K9</f>
        <v>1746</v>
      </c>
      <c r="L9" s="6">
        <f>'Nacionalidad (esp-extr)'!M9-'Nacionalidad (esp-extr)'!L9</f>
        <v>1600</v>
      </c>
      <c r="M9" s="6">
        <f>'Nacionalidad (esp-extr)'!N9-'Nacionalidad (esp-extr)'!M9</f>
        <v>1514</v>
      </c>
      <c r="N9" s="6">
        <f>'Nacionalidad (esp-extr)'!O9-'Nacionalidad (esp-extr)'!N9</f>
        <v>1026</v>
      </c>
      <c r="O9" s="6">
        <f>'Nacionalidad (esp-extr)'!P9-'Nacionalidad (esp-extr)'!O9</f>
        <v>1113</v>
      </c>
      <c r="P9" s="6">
        <f>'Nacionalidad (esp-extr)'!Q9-'Nacionalidad (esp-extr)'!P9</f>
        <v>422</v>
      </c>
      <c r="Q9" s="6">
        <f>'Nacionalidad (esp-extr)'!R9-'Nacionalidad (esp-extr)'!Q9</f>
        <v>285</v>
      </c>
      <c r="R9" s="6">
        <f>'Nacionalidad (esp-extr)'!S9-'Nacionalidad (esp-extr)'!R9</f>
        <v>337</v>
      </c>
      <c r="S9" s="6">
        <f>'Nacionalidad (esp-extr)'!T9-'Nacionalidad (esp-extr)'!S9</f>
        <v>218</v>
      </c>
      <c r="T9" s="6">
        <f>'Nacionalidad (esp-extr)'!U9-'Nacionalidad (esp-extr)'!T9</f>
        <v>258</v>
      </c>
      <c r="U9" s="6">
        <f>'Nacionalidad (esp-extr)'!V9-'Nacionalidad (esp-extr)'!U9</f>
        <v>622</v>
      </c>
      <c r="V9" s="6">
        <f>'Nacionalidad (esp-extr)'!W9-'Nacionalidad (esp-extr)'!V9</f>
        <v>725</v>
      </c>
      <c r="W9" s="6">
        <f>'Nacionalidad (esp-extr)'!X9-'Nacionalidad (esp-extr)'!W9</f>
        <v>210</v>
      </c>
    </row>
    <row r="10" spans="1:23" ht="18" customHeight="1">
      <c r="A10" s="48" t="s">
        <v>70</v>
      </c>
      <c r="B10" s="45">
        <f>'Nacionalidad (esp-extr)'!C10-'Nacionalidad (esp-extr)'!B10</f>
        <v>1247</v>
      </c>
      <c r="C10" s="45">
        <f>'Nacionalidad (esp-extr)'!D10-'Nacionalidad (esp-extr)'!C10</f>
        <v>1951</v>
      </c>
      <c r="D10" s="45">
        <f>'Nacionalidad (esp-extr)'!E10-'Nacionalidad (esp-extr)'!D10</f>
        <v>2485</v>
      </c>
      <c r="E10" s="45">
        <f>'Nacionalidad (esp-extr)'!F10-'Nacionalidad (esp-extr)'!E10</f>
        <v>1835</v>
      </c>
      <c r="F10" s="45">
        <f>'Nacionalidad (esp-extr)'!G10-'Nacionalidad (esp-extr)'!F10</f>
        <v>1919</v>
      </c>
      <c r="G10" s="45">
        <f>'Nacionalidad (esp-extr)'!H10-'Nacionalidad (esp-extr)'!G10</f>
        <v>1694</v>
      </c>
      <c r="H10" s="45">
        <f>'Nacionalidad (esp-extr)'!I10-'Nacionalidad (esp-extr)'!H10</f>
        <v>1247</v>
      </c>
      <c r="I10" s="45">
        <f>'Nacionalidad (esp-extr)'!J10-'Nacionalidad (esp-extr)'!I10</f>
        <v>2672</v>
      </c>
      <c r="J10" s="45">
        <f>'Nacionalidad (esp-extr)'!K10-'Nacionalidad (esp-extr)'!J10</f>
        <v>2137</v>
      </c>
      <c r="K10" s="45">
        <f>'Nacionalidad (esp-extr)'!L10-'Nacionalidad (esp-extr)'!K10</f>
        <v>84</v>
      </c>
      <c r="L10" s="45">
        <f>'Nacionalidad (esp-extr)'!M10-'Nacionalidad (esp-extr)'!L10</f>
        <v>-77</v>
      </c>
      <c r="M10" s="45">
        <f>'Nacionalidad (esp-extr)'!N10-'Nacionalidad (esp-extr)'!M10</f>
        <v>82</v>
      </c>
      <c r="N10" s="45">
        <f>'Nacionalidad (esp-extr)'!O10-'Nacionalidad (esp-extr)'!N10</f>
        <v>-1002</v>
      </c>
      <c r="O10" s="45">
        <f>'Nacionalidad (esp-extr)'!P10-'Nacionalidad (esp-extr)'!O10</f>
        <v>-1161</v>
      </c>
      <c r="P10" s="45">
        <f>'Nacionalidad (esp-extr)'!Q10-'Nacionalidad (esp-extr)'!P10</f>
        <v>-447</v>
      </c>
      <c r="Q10" s="45">
        <f>'Nacionalidad (esp-extr)'!R10-'Nacionalidad (esp-extr)'!Q10</f>
        <v>-384</v>
      </c>
      <c r="R10" s="45">
        <f>'Nacionalidad (esp-extr)'!S10-'Nacionalidad (esp-extr)'!R10</f>
        <v>85</v>
      </c>
      <c r="S10" s="45">
        <f>'Nacionalidad (esp-extr)'!T10-'Nacionalidad (esp-extr)'!S10</f>
        <v>931</v>
      </c>
      <c r="T10" s="45">
        <f>'Nacionalidad (esp-extr)'!U10-'Nacionalidad (esp-extr)'!T10</f>
        <v>1653</v>
      </c>
      <c r="U10" s="45">
        <f>'Nacionalidad (esp-extr)'!V10-'Nacionalidad (esp-extr)'!U10</f>
        <v>2230</v>
      </c>
      <c r="V10" s="45">
        <f>'Nacionalidad (esp-extr)'!W10-'Nacionalidad (esp-extr)'!V10</f>
        <v>149</v>
      </c>
      <c r="W10" s="45">
        <f>'Nacionalidad (esp-extr)'!X10-'Nacionalidad (esp-extr)'!W10</f>
        <v>1182</v>
      </c>
    </row>
    <row r="11" spans="1:23" ht="18" customHeight="1">
      <c r="A11" s="32" t="s">
        <v>47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</row>
    <row r="12" spans="1:23" ht="18" customHeight="1"/>
    <row r="13" spans="1:23" ht="18" customHeight="1"/>
    <row r="14" spans="1:23" ht="18" customHeight="1">
      <c r="A14" s="79" t="s">
        <v>48</v>
      </c>
      <c r="B14" s="80">
        <v>2001</v>
      </c>
      <c r="C14" s="80">
        <v>2002</v>
      </c>
      <c r="D14" s="80">
        <v>2003</v>
      </c>
      <c r="E14" s="80">
        <v>2004</v>
      </c>
      <c r="F14" s="80">
        <v>2005</v>
      </c>
      <c r="G14" s="80">
        <v>2006</v>
      </c>
      <c r="H14" s="80">
        <v>2007</v>
      </c>
      <c r="I14" s="80">
        <v>2008</v>
      </c>
      <c r="J14" s="80">
        <v>2009</v>
      </c>
      <c r="K14" s="80">
        <v>2010</v>
      </c>
      <c r="L14" s="80">
        <v>2011</v>
      </c>
      <c r="M14" s="80">
        <v>2012</v>
      </c>
      <c r="N14" s="80">
        <v>2013</v>
      </c>
      <c r="O14" s="80">
        <v>2014</v>
      </c>
      <c r="P14" s="80">
        <v>2015</v>
      </c>
      <c r="Q14" s="80">
        <v>2016</v>
      </c>
      <c r="R14" s="80">
        <v>2017</v>
      </c>
      <c r="S14" s="80">
        <v>2018</v>
      </c>
      <c r="T14" s="80">
        <v>2019</v>
      </c>
      <c r="U14" s="80">
        <v>2020</v>
      </c>
      <c r="V14" s="80">
        <v>2021</v>
      </c>
      <c r="W14" s="80">
        <v>2022</v>
      </c>
    </row>
    <row r="15" spans="1:23" ht="18" customHeight="1">
      <c r="A15" s="27" t="s">
        <v>68</v>
      </c>
      <c r="B15" s="53">
        <f>'Nacionalidad (esp-extr)'!C15-'Nacionalidad (esp-extr)'!B15</f>
        <v>1632</v>
      </c>
      <c r="C15" s="53">
        <f>'Nacionalidad (esp-extr)'!D15-'Nacionalidad (esp-extr)'!C15</f>
        <v>2343</v>
      </c>
      <c r="D15" s="53">
        <f>'Nacionalidad (esp-extr)'!E15-'Nacionalidad (esp-extr)'!D15</f>
        <v>2786</v>
      </c>
      <c r="E15" s="53">
        <f>'Nacionalidad (esp-extr)'!F15-'Nacionalidad (esp-extr)'!E15</f>
        <v>2300</v>
      </c>
      <c r="F15" s="53">
        <f>'Nacionalidad (esp-extr)'!G15-'Nacionalidad (esp-extr)'!F15</f>
        <v>2024</v>
      </c>
      <c r="G15" s="53">
        <f>'Nacionalidad (esp-extr)'!H15-'Nacionalidad (esp-extr)'!G15</f>
        <v>2410</v>
      </c>
      <c r="H15" s="53">
        <f>'Nacionalidad (esp-extr)'!I15-'Nacionalidad (esp-extr)'!H15</f>
        <v>1666</v>
      </c>
      <c r="I15" s="53">
        <f>'Nacionalidad (esp-extr)'!J15-'Nacionalidad (esp-extr)'!I15</f>
        <v>2626</v>
      </c>
      <c r="J15" s="53">
        <f>'Nacionalidad (esp-extr)'!K15-'Nacionalidad (esp-extr)'!J15</f>
        <v>2517</v>
      </c>
      <c r="K15" s="53">
        <f>'Nacionalidad (esp-extr)'!L15-'Nacionalidad (esp-extr)'!K15</f>
        <v>689</v>
      </c>
      <c r="L15" s="53">
        <f>'Nacionalidad (esp-extr)'!M15-'Nacionalidad (esp-extr)'!L15</f>
        <v>690</v>
      </c>
      <c r="M15" s="53">
        <f>'Nacionalidad (esp-extr)'!N15-'Nacionalidad (esp-extr)'!M15</f>
        <v>666</v>
      </c>
      <c r="N15" s="53">
        <f>'Nacionalidad (esp-extr)'!O15-'Nacionalidad (esp-extr)'!N15</f>
        <v>-231</v>
      </c>
      <c r="O15" s="53">
        <f>'Nacionalidad (esp-extr)'!P15-'Nacionalidad (esp-extr)'!O15</f>
        <v>-133</v>
      </c>
      <c r="P15" s="53">
        <f>'Nacionalidad (esp-extr)'!Q15-'Nacionalidad (esp-extr)'!P15</f>
        <v>-124</v>
      </c>
      <c r="Q15" s="53">
        <f>'Nacionalidad (esp-extr)'!R15-'Nacionalidad (esp-extr)'!Q15</f>
        <v>-86</v>
      </c>
      <c r="R15" s="53">
        <f>'Nacionalidad (esp-extr)'!S15-'Nacionalidad (esp-extr)'!R15</f>
        <v>39</v>
      </c>
      <c r="S15" s="53">
        <f>'Nacionalidad (esp-extr)'!T15-'Nacionalidad (esp-extr)'!S15</f>
        <v>516</v>
      </c>
      <c r="T15" s="53">
        <f>'Nacionalidad (esp-extr)'!U15-'Nacionalidad (esp-extr)'!T15</f>
        <v>883</v>
      </c>
      <c r="U15" s="53">
        <f>'Nacionalidad (esp-extr)'!V15-'Nacionalidad (esp-extr)'!U15</f>
        <v>1397</v>
      </c>
      <c r="V15" s="53">
        <f>'Nacionalidad (esp-extr)'!W15-'Nacionalidad (esp-extr)'!V15</f>
        <v>387</v>
      </c>
      <c r="W15" s="53">
        <f>'Nacionalidad (esp-extr)'!X15-'Nacionalidad (esp-extr)'!W15</f>
        <v>524</v>
      </c>
    </row>
    <row r="16" spans="1:23" ht="18" customHeight="1">
      <c r="A16" s="28" t="s">
        <v>69</v>
      </c>
      <c r="B16" s="6">
        <f>'Nacionalidad (esp-extr)'!C16-'Nacionalidad (esp-extr)'!B16</f>
        <v>937</v>
      </c>
      <c r="C16" s="6">
        <f>'Nacionalidad (esp-extr)'!D16-'Nacionalidad (esp-extr)'!C16</f>
        <v>1179</v>
      </c>
      <c r="D16" s="6">
        <f>'Nacionalidad (esp-extr)'!E16-'Nacionalidad (esp-extr)'!D16</f>
        <v>1511</v>
      </c>
      <c r="E16" s="6">
        <f>'Nacionalidad (esp-extr)'!F16-'Nacionalidad (esp-extr)'!E16</f>
        <v>1359</v>
      </c>
      <c r="F16" s="6">
        <f>'Nacionalidad (esp-extr)'!G16-'Nacionalidad (esp-extr)'!F16</f>
        <v>1034</v>
      </c>
      <c r="G16" s="6">
        <f>'Nacionalidad (esp-extr)'!H16-'Nacionalidad (esp-extr)'!G16</f>
        <v>1499</v>
      </c>
      <c r="H16" s="6">
        <f>'Nacionalidad (esp-extr)'!I16-'Nacionalidad (esp-extr)'!H16</f>
        <v>1123</v>
      </c>
      <c r="I16" s="6">
        <f>'Nacionalidad (esp-extr)'!J16-'Nacionalidad (esp-extr)'!I16</f>
        <v>1309</v>
      </c>
      <c r="J16" s="6">
        <f>'Nacionalidad (esp-extr)'!K16-'Nacionalidad (esp-extr)'!J16</f>
        <v>1471</v>
      </c>
      <c r="K16" s="6">
        <f>'Nacionalidad (esp-extr)'!L16-'Nacionalidad (esp-extr)'!K16</f>
        <v>793</v>
      </c>
      <c r="L16" s="6">
        <f>'Nacionalidad (esp-extr)'!M16-'Nacionalidad (esp-extr)'!L16</f>
        <v>811</v>
      </c>
      <c r="M16" s="6">
        <f>'Nacionalidad (esp-extr)'!N16-'Nacionalidad (esp-extr)'!M16</f>
        <v>711</v>
      </c>
      <c r="N16" s="6">
        <f>'Nacionalidad (esp-extr)'!O16-'Nacionalidad (esp-extr)'!N16</f>
        <v>341</v>
      </c>
      <c r="O16" s="6">
        <f>'Nacionalidad (esp-extr)'!P16-'Nacionalidad (esp-extr)'!O16</f>
        <v>535</v>
      </c>
      <c r="P16" s="6">
        <f>'Nacionalidad (esp-extr)'!Q16-'Nacionalidad (esp-extr)'!P16</f>
        <v>170</v>
      </c>
      <c r="Q16" s="6">
        <f>'Nacionalidad (esp-extr)'!R16-'Nacionalidad (esp-extr)'!Q16</f>
        <v>170</v>
      </c>
      <c r="R16" s="6">
        <f>'Nacionalidad (esp-extr)'!S16-'Nacionalidad (esp-extr)'!R16</f>
        <v>108</v>
      </c>
      <c r="S16" s="6">
        <f>'Nacionalidad (esp-extr)'!T16-'Nacionalidad (esp-extr)'!S16</f>
        <v>141</v>
      </c>
      <c r="T16" s="6">
        <f>'Nacionalidad (esp-extr)'!U16-'Nacionalidad (esp-extr)'!T16</f>
        <v>141</v>
      </c>
      <c r="U16" s="6">
        <f>'Nacionalidad (esp-extr)'!V16-'Nacionalidad (esp-extr)'!U16</f>
        <v>275</v>
      </c>
      <c r="V16" s="6">
        <f>'Nacionalidad (esp-extr)'!W16-'Nacionalidad (esp-extr)'!V16</f>
        <v>311</v>
      </c>
      <c r="W16" s="6">
        <f>'Nacionalidad (esp-extr)'!X16-'Nacionalidad (esp-extr)'!W16</f>
        <v>48</v>
      </c>
    </row>
    <row r="17" spans="1:23" ht="18" customHeight="1">
      <c r="A17" s="30" t="s">
        <v>70</v>
      </c>
      <c r="B17" s="45">
        <f>'Nacionalidad (esp-extr)'!C17-'Nacionalidad (esp-extr)'!B17</f>
        <v>695</v>
      </c>
      <c r="C17" s="45">
        <f>'Nacionalidad (esp-extr)'!D17-'Nacionalidad (esp-extr)'!C17</f>
        <v>1164</v>
      </c>
      <c r="D17" s="45">
        <f>'Nacionalidad (esp-extr)'!E17-'Nacionalidad (esp-extr)'!D17</f>
        <v>1275</v>
      </c>
      <c r="E17" s="45">
        <f>'Nacionalidad (esp-extr)'!F17-'Nacionalidad (esp-extr)'!E17</f>
        <v>941</v>
      </c>
      <c r="F17" s="45">
        <f>'Nacionalidad (esp-extr)'!G17-'Nacionalidad (esp-extr)'!F17</f>
        <v>990</v>
      </c>
      <c r="G17" s="45">
        <f>'Nacionalidad (esp-extr)'!H17-'Nacionalidad (esp-extr)'!G17</f>
        <v>911</v>
      </c>
      <c r="H17" s="45">
        <f>'Nacionalidad (esp-extr)'!I17-'Nacionalidad (esp-extr)'!H17</f>
        <v>543</v>
      </c>
      <c r="I17" s="45">
        <f>'Nacionalidad (esp-extr)'!J17-'Nacionalidad (esp-extr)'!I17</f>
        <v>1317</v>
      </c>
      <c r="J17" s="45">
        <f>'Nacionalidad (esp-extr)'!K17-'Nacionalidad (esp-extr)'!J17</f>
        <v>1046</v>
      </c>
      <c r="K17" s="45">
        <f>'Nacionalidad (esp-extr)'!L17-'Nacionalidad (esp-extr)'!K17</f>
        <v>-104</v>
      </c>
      <c r="L17" s="45">
        <f>'Nacionalidad (esp-extr)'!M17-'Nacionalidad (esp-extr)'!L17</f>
        <v>-121</v>
      </c>
      <c r="M17" s="45">
        <f>'Nacionalidad (esp-extr)'!N17-'Nacionalidad (esp-extr)'!M17</f>
        <v>-45</v>
      </c>
      <c r="N17" s="45">
        <f>'Nacionalidad (esp-extr)'!O17-'Nacionalidad (esp-extr)'!N17</f>
        <v>-572</v>
      </c>
      <c r="O17" s="45">
        <f>'Nacionalidad (esp-extr)'!P17-'Nacionalidad (esp-extr)'!O17</f>
        <v>-668</v>
      </c>
      <c r="P17" s="45">
        <f>'Nacionalidad (esp-extr)'!Q17-'Nacionalidad (esp-extr)'!P17</f>
        <v>-294</v>
      </c>
      <c r="Q17" s="45">
        <f>'Nacionalidad (esp-extr)'!R17-'Nacionalidad (esp-extr)'!Q17</f>
        <v>-256</v>
      </c>
      <c r="R17" s="45">
        <f>'Nacionalidad (esp-extr)'!S17-'Nacionalidad (esp-extr)'!R17</f>
        <v>-69</v>
      </c>
      <c r="S17" s="45">
        <f>'Nacionalidad (esp-extr)'!T17-'Nacionalidad (esp-extr)'!S17</f>
        <v>375</v>
      </c>
      <c r="T17" s="45">
        <f>'Nacionalidad (esp-extr)'!U17-'Nacionalidad (esp-extr)'!T17</f>
        <v>742</v>
      </c>
      <c r="U17" s="45">
        <f>'Nacionalidad (esp-extr)'!V17-'Nacionalidad (esp-extr)'!U17</f>
        <v>1122</v>
      </c>
      <c r="V17" s="45">
        <f>'Nacionalidad (esp-extr)'!W17-'Nacionalidad (esp-extr)'!V17</f>
        <v>76</v>
      </c>
      <c r="W17" s="45">
        <f>'Nacionalidad (esp-extr)'!X17-'Nacionalidad (esp-extr)'!W17</f>
        <v>476</v>
      </c>
    </row>
    <row r="18" spans="1:23" ht="18" customHeight="1">
      <c r="A18" s="32" t="s">
        <v>47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</row>
    <row r="19" spans="1:23" ht="18" customHeight="1"/>
    <row r="20" spans="1:23" ht="18" customHeight="1"/>
    <row r="21" spans="1:23" ht="18" customHeight="1">
      <c r="A21" s="79" t="s">
        <v>49</v>
      </c>
      <c r="B21" s="80">
        <v>2001</v>
      </c>
      <c r="C21" s="80">
        <v>2002</v>
      </c>
      <c r="D21" s="80">
        <v>2003</v>
      </c>
      <c r="E21" s="80">
        <v>2004</v>
      </c>
      <c r="F21" s="80">
        <v>2005</v>
      </c>
      <c r="G21" s="80">
        <v>2006</v>
      </c>
      <c r="H21" s="80">
        <v>2007</v>
      </c>
      <c r="I21" s="80">
        <v>2008</v>
      </c>
      <c r="J21" s="80">
        <v>2009</v>
      </c>
      <c r="K21" s="80">
        <v>2010</v>
      </c>
      <c r="L21" s="80">
        <v>2011</v>
      </c>
      <c r="M21" s="80">
        <v>2012</v>
      </c>
      <c r="N21" s="80">
        <v>2013</v>
      </c>
      <c r="O21" s="80">
        <v>2014</v>
      </c>
      <c r="P21" s="80">
        <v>2015</v>
      </c>
      <c r="Q21" s="80">
        <v>2016</v>
      </c>
      <c r="R21" s="80">
        <v>2017</v>
      </c>
      <c r="S21" s="80">
        <v>2018</v>
      </c>
      <c r="T21" s="80">
        <v>2019</v>
      </c>
      <c r="U21" s="80">
        <v>2020</v>
      </c>
      <c r="V21" s="80">
        <v>2021</v>
      </c>
      <c r="W21" s="80">
        <v>2022</v>
      </c>
    </row>
    <row r="22" spans="1:23" ht="18" customHeight="1">
      <c r="A22" s="27" t="s">
        <v>68</v>
      </c>
      <c r="B22" s="53">
        <f>'Nacionalidad (esp-extr)'!C22-'Nacionalidad (esp-extr)'!B22</f>
        <v>1303</v>
      </c>
      <c r="C22" s="53">
        <f>'Nacionalidad (esp-extr)'!D22-'Nacionalidad (esp-extr)'!C22</f>
        <v>1877</v>
      </c>
      <c r="D22" s="53">
        <f>'Nacionalidad (esp-extr)'!E22-'Nacionalidad (esp-extr)'!D22</f>
        <v>2372</v>
      </c>
      <c r="E22" s="53">
        <f>'Nacionalidad (esp-extr)'!F22-'Nacionalidad (esp-extr)'!E22</f>
        <v>2155</v>
      </c>
      <c r="F22" s="53">
        <f>'Nacionalidad (esp-extr)'!G22-'Nacionalidad (esp-extr)'!F22</f>
        <v>1864</v>
      </c>
      <c r="G22" s="53">
        <f>'Nacionalidad (esp-extr)'!H22-'Nacionalidad (esp-extr)'!G22</f>
        <v>2231</v>
      </c>
      <c r="H22" s="53">
        <f>'Nacionalidad (esp-extr)'!I22-'Nacionalidad (esp-extr)'!H22</f>
        <v>1818</v>
      </c>
      <c r="I22" s="53">
        <f>'Nacionalidad (esp-extr)'!J22-'Nacionalidad (esp-extr)'!I22</f>
        <v>2614</v>
      </c>
      <c r="J22" s="53">
        <f>'Nacionalidad (esp-extr)'!K22-'Nacionalidad (esp-extr)'!J22</f>
        <v>2866</v>
      </c>
      <c r="K22" s="53">
        <f>'Nacionalidad (esp-extr)'!L22-'Nacionalidad (esp-extr)'!K22</f>
        <v>1141</v>
      </c>
      <c r="L22" s="53">
        <f>'Nacionalidad (esp-extr)'!M22-'Nacionalidad (esp-extr)'!L22</f>
        <v>833</v>
      </c>
      <c r="M22" s="53">
        <f>'Nacionalidad (esp-extr)'!N22-'Nacionalidad (esp-extr)'!M22</f>
        <v>930</v>
      </c>
      <c r="N22" s="53">
        <f>'Nacionalidad (esp-extr)'!O22-'Nacionalidad (esp-extr)'!N22</f>
        <v>255</v>
      </c>
      <c r="O22" s="53">
        <f>'Nacionalidad (esp-extr)'!P22-'Nacionalidad (esp-extr)'!O22</f>
        <v>85</v>
      </c>
      <c r="P22" s="53">
        <f>'Nacionalidad (esp-extr)'!Q22-'Nacionalidad (esp-extr)'!P22</f>
        <v>99</v>
      </c>
      <c r="Q22" s="53">
        <f>'Nacionalidad (esp-extr)'!R22-'Nacionalidad (esp-extr)'!Q22</f>
        <v>-13</v>
      </c>
      <c r="R22" s="53">
        <f>'Nacionalidad (esp-extr)'!S22-'Nacionalidad (esp-extr)'!R22</f>
        <v>383</v>
      </c>
      <c r="S22" s="53">
        <f>'Nacionalidad (esp-extr)'!T22-'Nacionalidad (esp-extr)'!S22</f>
        <v>633</v>
      </c>
      <c r="T22" s="53">
        <f>'Nacionalidad (esp-extr)'!U22-'Nacionalidad (esp-extr)'!T22</f>
        <v>1028</v>
      </c>
      <c r="U22" s="53">
        <f>'Nacionalidad (esp-extr)'!V22-'Nacionalidad (esp-extr)'!U22</f>
        <v>1455</v>
      </c>
      <c r="V22" s="53">
        <f>'Nacionalidad (esp-extr)'!W22-'Nacionalidad (esp-extr)'!V22</f>
        <v>487</v>
      </c>
      <c r="W22" s="53">
        <f>'Nacionalidad (esp-extr)'!X22-'Nacionalidad (esp-extr)'!W22</f>
        <v>868</v>
      </c>
    </row>
    <row r="23" spans="1:23" ht="18" customHeight="1">
      <c r="A23" s="28" t="s">
        <v>69</v>
      </c>
      <c r="B23" s="6">
        <f>'Nacionalidad (esp-extr)'!C23-'Nacionalidad (esp-extr)'!B23</f>
        <v>751</v>
      </c>
      <c r="C23" s="6">
        <f>'Nacionalidad (esp-extr)'!D23-'Nacionalidad (esp-extr)'!C23</f>
        <v>1090</v>
      </c>
      <c r="D23" s="6">
        <f>'Nacionalidad (esp-extr)'!E23-'Nacionalidad (esp-extr)'!D23</f>
        <v>1162</v>
      </c>
      <c r="E23" s="6">
        <f>'Nacionalidad (esp-extr)'!F23-'Nacionalidad (esp-extr)'!E23</f>
        <v>1261</v>
      </c>
      <c r="F23" s="6">
        <f>'Nacionalidad (esp-extr)'!G23-'Nacionalidad (esp-extr)'!F23</f>
        <v>935</v>
      </c>
      <c r="G23" s="6">
        <f>'Nacionalidad (esp-extr)'!H23-'Nacionalidad (esp-extr)'!G23</f>
        <v>1448</v>
      </c>
      <c r="H23" s="6">
        <f>'Nacionalidad (esp-extr)'!I23-'Nacionalidad (esp-extr)'!H23</f>
        <v>1114</v>
      </c>
      <c r="I23" s="6">
        <f>'Nacionalidad (esp-extr)'!J23-'Nacionalidad (esp-extr)'!I23</f>
        <v>1259</v>
      </c>
      <c r="J23" s="6">
        <f>'Nacionalidad (esp-extr)'!K23-'Nacionalidad (esp-extr)'!J23</f>
        <v>1775</v>
      </c>
      <c r="K23" s="6">
        <f>'Nacionalidad (esp-extr)'!L23-'Nacionalidad (esp-extr)'!K23</f>
        <v>953</v>
      </c>
      <c r="L23" s="6">
        <f>'Nacionalidad (esp-extr)'!M23-'Nacionalidad (esp-extr)'!L23</f>
        <v>789</v>
      </c>
      <c r="M23" s="6">
        <f>'Nacionalidad (esp-extr)'!N23-'Nacionalidad (esp-extr)'!M23</f>
        <v>803</v>
      </c>
      <c r="N23" s="6">
        <f>'Nacionalidad (esp-extr)'!O23-'Nacionalidad (esp-extr)'!N23</f>
        <v>685</v>
      </c>
      <c r="O23" s="6">
        <f>'Nacionalidad (esp-extr)'!P23-'Nacionalidad (esp-extr)'!O23</f>
        <v>578</v>
      </c>
      <c r="P23" s="6">
        <f>'Nacionalidad (esp-extr)'!Q23-'Nacionalidad (esp-extr)'!P23</f>
        <v>252</v>
      </c>
      <c r="Q23" s="6">
        <f>'Nacionalidad (esp-extr)'!R23-'Nacionalidad (esp-extr)'!Q23</f>
        <v>115</v>
      </c>
      <c r="R23" s="6">
        <f>'Nacionalidad (esp-extr)'!S23-'Nacionalidad (esp-extr)'!R23</f>
        <v>229</v>
      </c>
      <c r="S23" s="6">
        <f>'Nacionalidad (esp-extr)'!T23-'Nacionalidad (esp-extr)'!S23</f>
        <v>77</v>
      </c>
      <c r="T23" s="6">
        <f>'Nacionalidad (esp-extr)'!U23-'Nacionalidad (esp-extr)'!T23</f>
        <v>117</v>
      </c>
      <c r="U23" s="6">
        <f>'Nacionalidad (esp-extr)'!V23-'Nacionalidad (esp-extr)'!U23</f>
        <v>347</v>
      </c>
      <c r="V23" s="6">
        <f>'Nacionalidad (esp-extr)'!W23-'Nacionalidad (esp-extr)'!V23</f>
        <v>414</v>
      </c>
      <c r="W23" s="6">
        <f>'Nacionalidad (esp-extr)'!X23-'Nacionalidad (esp-extr)'!W23</f>
        <v>162</v>
      </c>
    </row>
    <row r="24" spans="1:23" ht="18" customHeight="1">
      <c r="A24" s="30" t="s">
        <v>70</v>
      </c>
      <c r="B24" s="45">
        <f>'Nacionalidad (esp-extr)'!C24-'Nacionalidad (esp-extr)'!B24</f>
        <v>552</v>
      </c>
      <c r="C24" s="45">
        <f>'Nacionalidad (esp-extr)'!D24-'Nacionalidad (esp-extr)'!C24</f>
        <v>787</v>
      </c>
      <c r="D24" s="45">
        <f>'Nacionalidad (esp-extr)'!E24-'Nacionalidad (esp-extr)'!D24</f>
        <v>1210</v>
      </c>
      <c r="E24" s="45">
        <f>'Nacionalidad (esp-extr)'!F24-'Nacionalidad (esp-extr)'!E24</f>
        <v>894</v>
      </c>
      <c r="F24" s="45">
        <f>'Nacionalidad (esp-extr)'!G24-'Nacionalidad (esp-extr)'!F24</f>
        <v>929</v>
      </c>
      <c r="G24" s="45">
        <f>'Nacionalidad (esp-extr)'!H24-'Nacionalidad (esp-extr)'!G24</f>
        <v>783</v>
      </c>
      <c r="H24" s="45">
        <f>'Nacionalidad (esp-extr)'!I24-'Nacionalidad (esp-extr)'!H24</f>
        <v>704</v>
      </c>
      <c r="I24" s="45">
        <f>'Nacionalidad (esp-extr)'!J24-'Nacionalidad (esp-extr)'!I24</f>
        <v>1355</v>
      </c>
      <c r="J24" s="45">
        <f>'Nacionalidad (esp-extr)'!K24-'Nacionalidad (esp-extr)'!J24</f>
        <v>1091</v>
      </c>
      <c r="K24" s="45">
        <f>'Nacionalidad (esp-extr)'!L24-'Nacionalidad (esp-extr)'!K24</f>
        <v>188</v>
      </c>
      <c r="L24" s="45">
        <f>'Nacionalidad (esp-extr)'!M24-'Nacionalidad (esp-extr)'!L24</f>
        <v>44</v>
      </c>
      <c r="M24" s="45">
        <f>'Nacionalidad (esp-extr)'!N24-'Nacionalidad (esp-extr)'!M24</f>
        <v>127</v>
      </c>
      <c r="N24" s="45">
        <f>'Nacionalidad (esp-extr)'!O24-'Nacionalidad (esp-extr)'!N24</f>
        <v>-430</v>
      </c>
      <c r="O24" s="45">
        <f>'Nacionalidad (esp-extr)'!P24-'Nacionalidad (esp-extr)'!O24</f>
        <v>-493</v>
      </c>
      <c r="P24" s="45">
        <f>'Nacionalidad (esp-extr)'!Q24-'Nacionalidad (esp-extr)'!P24</f>
        <v>-153</v>
      </c>
      <c r="Q24" s="45">
        <f>'Nacionalidad (esp-extr)'!R24-'Nacionalidad (esp-extr)'!Q24</f>
        <v>-128</v>
      </c>
      <c r="R24" s="45">
        <f>'Nacionalidad (esp-extr)'!S24-'Nacionalidad (esp-extr)'!R24</f>
        <v>154</v>
      </c>
      <c r="S24" s="45">
        <f>'Nacionalidad (esp-extr)'!T24-'Nacionalidad (esp-extr)'!S24</f>
        <v>556</v>
      </c>
      <c r="T24" s="45">
        <f>'Nacionalidad (esp-extr)'!U24-'Nacionalidad (esp-extr)'!T24</f>
        <v>911</v>
      </c>
      <c r="U24" s="45">
        <f>'Nacionalidad (esp-extr)'!V24-'Nacionalidad (esp-extr)'!U24</f>
        <v>1108</v>
      </c>
      <c r="V24" s="45">
        <f>'Nacionalidad (esp-extr)'!W24-'Nacionalidad (esp-extr)'!V24</f>
        <v>73</v>
      </c>
      <c r="W24" s="45">
        <f>'Nacionalidad (esp-extr)'!X24-'Nacionalidad (esp-extr)'!W24</f>
        <v>706</v>
      </c>
    </row>
    <row r="25" spans="1:23" ht="18" customHeight="1">
      <c r="A25" s="32" t="s">
        <v>47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</row>
    <row r="26" spans="1:23" ht="18" customHeight="1"/>
    <row r="27" spans="1:23" ht="18" customHeight="1"/>
    <row r="28" spans="1:23" ht="18" customHeight="1"/>
    <row r="29" spans="1:23" ht="18" customHeight="1">
      <c r="A29" s="33" t="s">
        <v>71</v>
      </c>
    </row>
    <row r="30" spans="1:23" ht="18" customHeight="1"/>
    <row r="31" spans="1:23" ht="18" customHeight="1">
      <c r="A31" s="79" t="s">
        <v>14</v>
      </c>
      <c r="B31" s="80">
        <v>2001</v>
      </c>
      <c r="C31" s="80">
        <v>2002</v>
      </c>
      <c r="D31" s="80">
        <v>2003</v>
      </c>
      <c r="E31" s="80">
        <v>2004</v>
      </c>
      <c r="F31" s="80">
        <v>2005</v>
      </c>
      <c r="G31" s="80">
        <v>2006</v>
      </c>
      <c r="H31" s="80">
        <v>2007</v>
      </c>
      <c r="I31" s="80">
        <v>2008</v>
      </c>
      <c r="J31" s="80">
        <v>2009</v>
      </c>
      <c r="K31" s="80">
        <v>2010</v>
      </c>
      <c r="L31" s="80">
        <v>2011</v>
      </c>
      <c r="M31" s="80">
        <v>2012</v>
      </c>
      <c r="N31" s="80">
        <v>2013</v>
      </c>
      <c r="O31" s="80">
        <v>2014</v>
      </c>
      <c r="P31" s="80">
        <v>2015</v>
      </c>
      <c r="Q31" s="80">
        <v>2016</v>
      </c>
      <c r="R31" s="80">
        <v>2017</v>
      </c>
      <c r="S31" s="80">
        <v>2018</v>
      </c>
      <c r="T31" s="80">
        <v>2019</v>
      </c>
      <c r="U31" s="80">
        <v>2020</v>
      </c>
      <c r="V31" s="80">
        <v>2021</v>
      </c>
      <c r="W31" s="80">
        <v>2022</v>
      </c>
    </row>
    <row r="32" spans="1:23" ht="18" customHeight="1">
      <c r="A32" s="47" t="s">
        <v>68</v>
      </c>
      <c r="B32" s="51">
        <f>('Nacionalidad (esp-extr)'!C8-'Nacionalidad (esp-extr)'!B8)/'Nacionalidad (esp-extr)'!B8</f>
        <v>1.623906560361188E-2</v>
      </c>
      <c r="C32" s="51">
        <f>('Nacionalidad (esp-extr)'!D8-'Nacionalidad (esp-extr)'!C8)/'Nacionalidad (esp-extr)'!C8</f>
        <v>2.2975739361470446E-2</v>
      </c>
      <c r="D32" s="51">
        <f>('Nacionalidad (esp-extr)'!E8-'Nacionalidad (esp-extr)'!D8)/'Nacionalidad (esp-extr)'!D8</f>
        <v>2.7451940476443913E-2</v>
      </c>
      <c r="E32" s="51">
        <f>('Nacionalidad (esp-extr)'!F8-'Nacionalidad (esp-extr)'!E8)/'Nacionalidad (esp-extr)'!E8</f>
        <v>2.3076923076923078E-2</v>
      </c>
      <c r="F32" s="51">
        <f>('Nacionalidad (esp-extr)'!G8-'Nacionalidad (esp-extr)'!F8)/'Nacionalidad (esp-extr)'!F8</f>
        <v>1.9685577580314421E-2</v>
      </c>
      <c r="G32" s="51">
        <f>('Nacionalidad (esp-extr)'!H8-'Nacionalidad (esp-extr)'!G8)/'Nacionalidad (esp-extr)'!G8</f>
        <v>2.3044495091686403E-2</v>
      </c>
      <c r="H32" s="51">
        <f>('Nacionalidad (esp-extr)'!I8-'Nacionalidad (esp-extr)'!H8)/'Nacionalidad (esp-extr)'!H8</f>
        <v>1.6909830416339051E-2</v>
      </c>
      <c r="I32" s="51">
        <f>('Nacionalidad (esp-extr)'!J8-'Nacionalidad (esp-extr)'!I8)/'Nacionalidad (esp-extr)'!I8</f>
        <v>2.5009784362202771E-2</v>
      </c>
      <c r="J32" s="51">
        <f>('Nacionalidad (esp-extr)'!K8-'Nacionalidad (esp-extr)'!J8)/'Nacionalidad (esp-extr)'!J8</f>
        <v>2.5065422475530598E-2</v>
      </c>
      <c r="K32" s="51">
        <f>('Nacionalidad (esp-extr)'!L8-'Nacionalidad (esp-extr)'!K8)/'Nacionalidad (esp-extr)'!K8</f>
        <v>8.3128540344597334E-3</v>
      </c>
      <c r="L32" s="51">
        <f>('Nacionalidad (esp-extr)'!M8-'Nacionalidad (esp-extr)'!L8)/'Nacionalidad (esp-extr)'!L8</f>
        <v>6.8612566506435525E-3</v>
      </c>
      <c r="M32" s="51">
        <f>('Nacionalidad (esp-extr)'!N8-'Nacionalidad (esp-extr)'!M8)/'Nacionalidad (esp-extr)'!M8</f>
        <v>7.1411313055384038E-3</v>
      </c>
      <c r="N32" s="51">
        <f>('Nacionalidad (esp-extr)'!O8-'Nacionalidad (esp-extr)'!N8)/'Nacionalidad (esp-extr)'!N8</f>
        <v>1.0662401705984273E-4</v>
      </c>
      <c r="O32" s="51">
        <f>('Nacionalidad (esp-extr)'!P8-'Nacionalidad (esp-extr)'!O8)/'Nacionalidad (esp-extr)'!O8</f>
        <v>-2.1322529918174792E-4</v>
      </c>
      <c r="P32" s="51">
        <f>('Nacionalidad (esp-extr)'!Q8-'Nacionalidad (esp-extr)'!P8)/'Nacionalidad (esp-extr)'!P8</f>
        <v>-1.1107852807620876E-4</v>
      </c>
      <c r="Q32" s="51">
        <f>('Nacionalidad (esp-extr)'!R8-'Nacionalidad (esp-extr)'!Q8)/'Nacionalidad (esp-extr)'!Q8</f>
        <v>-4.3991983682973326E-4</v>
      </c>
      <c r="R32" s="51">
        <f>('Nacionalidad (esp-extr)'!S8-'Nacionalidad (esp-extr)'!R8)/'Nacionalidad (esp-extr)'!R8</f>
        <v>1.8760391567604093E-3</v>
      </c>
      <c r="S32" s="51">
        <f>('Nacionalidad (esp-extr)'!T8-'Nacionalidad (esp-extr)'!S8)/'Nacionalidad (esp-extr)'!S8</f>
        <v>5.0984185584210433E-3</v>
      </c>
      <c r="T32" s="51">
        <f>('Nacionalidad (esp-extr)'!U8-'Nacionalidad (esp-extr)'!T8)/'Nacionalidad (esp-extr)'!T8</f>
        <v>8.4366018727401963E-3</v>
      </c>
      <c r="U32" s="51">
        <f>('Nacionalidad (esp-extr)'!V8-'Nacionalidad (esp-extr)'!U8)/'Nacionalidad (esp-extr)'!U8</f>
        <v>1.2485553181802262E-2</v>
      </c>
      <c r="V32" s="51">
        <f>('Nacionalidad (esp-extr)'!W8-'Nacionalidad (esp-extr)'!V8)/'Nacionalidad (esp-extr)'!V8</f>
        <v>3.7790345734101246E-3</v>
      </c>
      <c r="W32" s="51">
        <f>('Nacionalidad (esp-extr)'!X8-'Nacionalidad (esp-extr)'!W8)/'Nacionalidad (esp-extr)'!W8</f>
        <v>5.9961231962093473E-3</v>
      </c>
    </row>
    <row r="33" spans="1:23" ht="18" customHeight="1">
      <c r="A33" s="46" t="s">
        <v>69</v>
      </c>
      <c r="B33" s="25">
        <f>('Nacionalidad (esp-extr)'!C9-'Nacionalidad (esp-extr)'!B9)/'Nacionalidad (esp-extr)'!B9</f>
        <v>9.4340149893531993E-3</v>
      </c>
      <c r="C33" s="25">
        <f>('Nacionalidad (esp-extr)'!D9-'Nacionalidad (esp-extr)'!C9)/'Nacionalidad (esp-extr)'!C9</f>
        <v>1.2562633225368878E-2</v>
      </c>
      <c r="D33" s="25">
        <f>('Nacionalidad (esp-extr)'!E9-'Nacionalidad (esp-extr)'!D9)/'Nacionalidad (esp-extr)'!D9</f>
        <v>1.461582205113624E-2</v>
      </c>
      <c r="E33" s="25">
        <f>('Nacionalidad (esp-extr)'!F9-'Nacionalidad (esp-extr)'!E9)/'Nacionalidad (esp-extr)'!E9</f>
        <v>1.41196505655944E-2</v>
      </c>
      <c r="F33" s="25">
        <f>('Nacionalidad (esp-extr)'!G9-'Nacionalidad (esp-extr)'!F9)/'Nacionalidad (esp-extr)'!F9</f>
        <v>1.0463552931548489E-2</v>
      </c>
      <c r="G33" s="25">
        <f>('Nacionalidad (esp-extr)'!H9-'Nacionalidad (esp-extr)'!G9)/'Nacionalidad (esp-extr)'!G9</f>
        <v>1.5498616852313485E-2</v>
      </c>
      <c r="H33" s="25">
        <f>('Nacionalidad (esp-extr)'!I9-'Nacionalidad (esp-extr)'!H9)/'Nacionalidad (esp-extr)'!H9</f>
        <v>1.158509112189463E-2</v>
      </c>
      <c r="I33" s="25">
        <f>('Nacionalidad (esp-extr)'!J9-'Nacionalidad (esp-extr)'!I9)/'Nacionalidad (esp-extr)'!I9</f>
        <v>1.3146982030410075E-2</v>
      </c>
      <c r="J33" s="25">
        <f>('Nacionalidad (esp-extr)'!K9-'Nacionalidad (esp-extr)'!J9)/'Nacionalidad (esp-extr)'!J9</f>
        <v>1.6402389109541279E-2</v>
      </c>
      <c r="K33" s="25">
        <f>('Nacionalidad (esp-extr)'!L9-'Nacionalidad (esp-extr)'!K9)/'Nacionalidad (esp-extr)'!K9</f>
        <v>8.680348407111323E-3</v>
      </c>
      <c r="L33" s="25">
        <f>('Nacionalidad (esp-extr)'!M9-'Nacionalidad (esp-extr)'!L9)/'Nacionalidad (esp-extr)'!L9</f>
        <v>7.886046626250677E-3</v>
      </c>
      <c r="M33" s="25">
        <f>('Nacionalidad (esp-extr)'!N9-'Nacionalidad (esp-extr)'!M9)/'Nacionalidad (esp-extr)'!M9</f>
        <v>7.4037850261626488E-3</v>
      </c>
      <c r="N33" s="25">
        <f>('Nacionalidad (esp-extr)'!O9-'Nacionalidad (esp-extr)'!N9)/'Nacionalidad (esp-extr)'!N9</f>
        <v>4.9804858158094016E-3</v>
      </c>
      <c r="O33" s="25">
        <f>('Nacionalidad (esp-extr)'!P9-'Nacionalidad (esp-extr)'!O9)/'Nacionalidad (esp-extr)'!O9</f>
        <v>5.3760324590639034E-3</v>
      </c>
      <c r="P33" s="25">
        <f>('Nacionalidad (esp-extr)'!Q9-'Nacionalidad (esp-extr)'!P9)/'Nacionalidad (esp-extr)'!P9</f>
        <v>2.0274522804033766E-3</v>
      </c>
      <c r="Q33" s="25">
        <f>('Nacionalidad (esp-extr)'!R9-'Nacionalidad (esp-extr)'!Q9)/'Nacionalidad (esp-extr)'!Q9</f>
        <v>1.366480473713231E-3</v>
      </c>
      <c r="R33" s="25">
        <f>('Nacionalidad (esp-extr)'!S9-'Nacionalidad (esp-extr)'!R9)/'Nacionalidad (esp-extr)'!R9</f>
        <v>1.6135982762748385E-3</v>
      </c>
      <c r="S33" s="25">
        <f>('Nacionalidad (esp-extr)'!T9-'Nacionalidad (esp-extr)'!S9)/'Nacionalidad (esp-extr)'!S9</f>
        <v>1.0421297690583068E-3</v>
      </c>
      <c r="T33" s="25">
        <f>('Nacionalidad (esp-extr)'!U9-'Nacionalidad (esp-extr)'!T9)/'Nacionalidad (esp-extr)'!T9</f>
        <v>1.2320622716745064E-3</v>
      </c>
      <c r="U33" s="25">
        <f>('Nacionalidad (esp-extr)'!V9-'Nacionalidad (esp-extr)'!U9)/'Nacionalidad (esp-extr)'!U9</f>
        <v>2.9666655537696207E-3</v>
      </c>
      <c r="V33" s="25">
        <f>('Nacionalidad (esp-extr)'!W9-'Nacionalidad (esp-extr)'!V9)/'Nacionalidad (esp-extr)'!V9</f>
        <v>3.4477019283353544E-3</v>
      </c>
      <c r="W33" s="25">
        <f>('Nacionalidad (esp-extr)'!X9-'Nacionalidad (esp-extr)'!W9)/'Nacionalidad (esp-extr)'!W9</f>
        <v>9.952134969906639E-4</v>
      </c>
    </row>
    <row r="34" spans="1:23" ht="18" customHeight="1">
      <c r="A34" s="48" t="s">
        <v>70</v>
      </c>
      <c r="B34" s="50">
        <f>('Nacionalidad (esp-extr)'!C10-'Nacionalidad (esp-extr)'!B10)/'Nacionalidad (esp-extr)'!B10</f>
        <v>0.68895027624309391</v>
      </c>
      <c r="C34" s="50">
        <f>('Nacionalidad (esp-extr)'!D10-'Nacionalidad (esp-extr)'!C10)/'Nacionalidad (esp-extr)'!C10</f>
        <v>0.63820739286882566</v>
      </c>
      <c r="D34" s="50">
        <f>('Nacionalidad (esp-extr)'!E10-'Nacionalidad (esp-extr)'!D10)/'Nacionalidad (esp-extr)'!D10</f>
        <v>0.49620607028753994</v>
      </c>
      <c r="E34" s="50">
        <f>('Nacionalidad (esp-extr)'!F10-'Nacionalidad (esp-extr)'!E10)/'Nacionalidad (esp-extr)'!E10</f>
        <v>0.24489523555318296</v>
      </c>
      <c r="F34" s="50">
        <f>('Nacionalidad (esp-extr)'!G10-'Nacionalidad (esp-extr)'!F10)/'Nacionalidad (esp-extr)'!F10</f>
        <v>0.20572469982847341</v>
      </c>
      <c r="G34" s="50">
        <f>('Nacionalidad (esp-extr)'!H10-'Nacionalidad (esp-extr)'!G10)/'Nacionalidad (esp-extr)'!G10</f>
        <v>0.15061794256246111</v>
      </c>
      <c r="H34" s="50">
        <f>('Nacionalidad (esp-extr)'!I10-'Nacionalidad (esp-extr)'!H10)/'Nacionalidad (esp-extr)'!H10</f>
        <v>9.6360404914612466E-2</v>
      </c>
      <c r="I34" s="50">
        <f>('Nacionalidad (esp-extr)'!J10-'Nacionalidad (esp-extr)'!I10)/'Nacionalidad (esp-extr)'!I10</f>
        <v>0.18832816464617988</v>
      </c>
      <c r="J34" s="50">
        <f>('Nacionalidad (esp-extr)'!K10-'Nacionalidad (esp-extr)'!J10)/'Nacionalidad (esp-extr)'!J10</f>
        <v>0.1267497034400949</v>
      </c>
      <c r="K34" s="50">
        <f>('Nacionalidad (esp-extr)'!L10-'Nacionalidad (esp-extr)'!K10)/'Nacionalidad (esp-extr)'!K10</f>
        <v>4.4217508027583306E-3</v>
      </c>
      <c r="L34" s="50">
        <f>('Nacionalidad (esp-extr)'!M10-'Nacionalidad (esp-extr)'!L10)/'Nacionalidad (esp-extr)'!L10</f>
        <v>-4.0354279125831977E-3</v>
      </c>
      <c r="M34" s="50">
        <f>('Nacionalidad (esp-extr)'!N10-'Nacionalidad (esp-extr)'!M10)/'Nacionalidad (esp-extr)'!M10</f>
        <v>4.3148810776678596E-3</v>
      </c>
      <c r="N34" s="50">
        <f>('Nacionalidad (esp-extr)'!O10-'Nacionalidad (esp-extr)'!N10)/'Nacionalidad (esp-extr)'!N10</f>
        <v>-5.2499214083621501E-2</v>
      </c>
      <c r="O34" s="50">
        <f>('Nacionalidad (esp-extr)'!P10-'Nacionalidad (esp-extr)'!O10)/'Nacionalidad (esp-extr)'!O10</f>
        <v>-6.4200398142003984E-2</v>
      </c>
      <c r="P34" s="50">
        <f>('Nacionalidad (esp-extr)'!Q10-'Nacionalidad (esp-extr)'!P10)/'Nacionalidad (esp-extr)'!P10</f>
        <v>-2.6413756426165575E-2</v>
      </c>
      <c r="Q34" s="50">
        <f>('Nacionalidad (esp-extr)'!R10-'Nacionalidad (esp-extr)'!Q10)/'Nacionalidad (esp-extr)'!Q10</f>
        <v>-2.3306627822286964E-2</v>
      </c>
      <c r="R34" s="50">
        <f>('Nacionalidad (esp-extr)'!S10-'Nacionalidad (esp-extr)'!R10)/'Nacionalidad (esp-extr)'!R10</f>
        <v>5.2821277653492416E-3</v>
      </c>
      <c r="S34" s="50">
        <f>('Nacionalidad (esp-extr)'!T10-'Nacionalidad (esp-extr)'!S10)/'Nacionalidad (esp-extr)'!S10</f>
        <v>5.7550843790566852E-2</v>
      </c>
      <c r="T34" s="50">
        <f>('Nacionalidad (esp-extr)'!U10-'Nacionalidad (esp-extr)'!T10)/'Nacionalidad (esp-extr)'!T10</f>
        <v>9.6621463642740241E-2</v>
      </c>
      <c r="U34" s="50">
        <f>('Nacionalidad (esp-extr)'!V10-'Nacionalidad (esp-extr)'!U10)/'Nacionalidad (esp-extr)'!U10</f>
        <v>0.11886360002132082</v>
      </c>
      <c r="V34" s="50">
        <f>('Nacionalidad (esp-extr)'!W10-'Nacionalidad (esp-extr)'!V10)/'Nacionalidad (esp-extr)'!V10</f>
        <v>7.0982802153303796E-3</v>
      </c>
      <c r="W34" s="50">
        <f>('Nacionalidad (esp-extr)'!X10-'Nacionalidad (esp-extr)'!W10)/'Nacionalidad (esp-extr)'!W10</f>
        <v>5.5912961210974457E-2</v>
      </c>
    </row>
    <row r="35" spans="1:23" ht="18" customHeight="1">
      <c r="A35" s="32" t="s">
        <v>52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</row>
    <row r="36" spans="1:23" ht="18" customHeight="1"/>
    <row r="37" spans="1:23" ht="18" customHeight="1"/>
    <row r="38" spans="1:23" ht="18" customHeight="1">
      <c r="A38" s="79" t="s">
        <v>48</v>
      </c>
      <c r="B38" s="80">
        <v>2001</v>
      </c>
      <c r="C38" s="80">
        <v>2002</v>
      </c>
      <c r="D38" s="80">
        <v>2003</v>
      </c>
      <c r="E38" s="80">
        <v>2004</v>
      </c>
      <c r="F38" s="80">
        <v>2005</v>
      </c>
      <c r="G38" s="80">
        <v>2006</v>
      </c>
      <c r="H38" s="80">
        <v>2007</v>
      </c>
      <c r="I38" s="80">
        <v>2008</v>
      </c>
      <c r="J38" s="80">
        <v>2009</v>
      </c>
      <c r="K38" s="80">
        <v>2010</v>
      </c>
      <c r="L38" s="80">
        <v>2011</v>
      </c>
      <c r="M38" s="80">
        <v>2012</v>
      </c>
      <c r="N38" s="80">
        <v>2013</v>
      </c>
      <c r="O38" s="80">
        <v>2014</v>
      </c>
      <c r="P38" s="80">
        <v>2015</v>
      </c>
      <c r="Q38" s="80">
        <v>2016</v>
      </c>
      <c r="R38" s="80">
        <v>2017</v>
      </c>
      <c r="S38" s="80">
        <v>2018</v>
      </c>
      <c r="T38" s="80">
        <v>2019</v>
      </c>
      <c r="U38" s="80">
        <v>2020</v>
      </c>
      <c r="V38" s="80">
        <v>2021</v>
      </c>
      <c r="W38" s="80">
        <v>2022</v>
      </c>
    </row>
    <row r="39" spans="1:23" ht="18" customHeight="1">
      <c r="A39" s="27" t="s">
        <v>68</v>
      </c>
      <c r="B39" s="51">
        <f>('Nacionalidad (esp-extr)'!C15-'Nacionalidad (esp-extr)'!B15)/'Nacionalidad (esp-extr)'!B15</f>
        <v>1.8419864559819414E-2</v>
      </c>
      <c r="C39" s="51">
        <f>('Nacionalidad (esp-extr)'!D15-'Nacionalidad (esp-extr)'!C15)/'Nacionalidad (esp-extr)'!C15</f>
        <v>2.596639773029524E-2</v>
      </c>
      <c r="D39" s="51">
        <f>('Nacionalidad (esp-extr)'!E15-'Nacionalidad (esp-extr)'!D15)/'Nacionalidad (esp-extr)'!D15</f>
        <v>3.0094517958412097E-2</v>
      </c>
      <c r="E39" s="51">
        <f>('Nacionalidad (esp-extr)'!F15-'Nacionalidad (esp-extr)'!E15)/'Nacionalidad (esp-extr)'!E15</f>
        <v>2.4118874592338586E-2</v>
      </c>
      <c r="F39" s="51">
        <f>('Nacionalidad (esp-extr)'!G15-'Nacionalidad (esp-extr)'!F15)/'Nacionalidad (esp-extr)'!F15</f>
        <v>2.0724751948065247E-2</v>
      </c>
      <c r="G39" s="51">
        <f>('Nacionalidad (esp-extr)'!H15-'Nacionalidad (esp-extr)'!G15)/'Nacionalidad (esp-extr)'!G15</f>
        <v>2.4176154887896876E-2</v>
      </c>
      <c r="H39" s="51">
        <f>('Nacionalidad (esp-extr)'!I15-'Nacionalidad (esp-extr)'!H15)/'Nacionalidad (esp-extr)'!H15</f>
        <v>1.6318135070277684E-2</v>
      </c>
      <c r="I39" s="51">
        <f>('Nacionalidad (esp-extr)'!J15-'Nacionalidad (esp-extr)'!I15)/'Nacionalidad (esp-extr)'!I15</f>
        <v>2.5308160098688331E-2</v>
      </c>
      <c r="J39" s="51">
        <f>('Nacionalidad (esp-extr)'!K15-'Nacionalidad (esp-extr)'!J15)/'Nacionalidad (esp-extr)'!J15</f>
        <v>2.365890569336479E-2</v>
      </c>
      <c r="K39" s="51">
        <f>('Nacionalidad (esp-extr)'!L15-'Nacionalidad (esp-extr)'!K15)/'Nacionalidad (esp-extr)'!K15</f>
        <v>6.3266730331300964E-3</v>
      </c>
      <c r="L39" s="51">
        <f>('Nacionalidad (esp-extr)'!M15-'Nacionalidad (esp-extr)'!L15)/'Nacionalidad (esp-extr)'!L15</f>
        <v>6.2960225561851579E-3</v>
      </c>
      <c r="M39" s="51">
        <f>('Nacionalidad (esp-extr)'!N15-'Nacionalidad (esp-extr)'!M15)/'Nacionalidad (esp-extr)'!M15</f>
        <v>6.0390087320801936E-3</v>
      </c>
      <c r="N39" s="51">
        <f>('Nacionalidad (esp-extr)'!O15-'Nacionalidad (esp-extr)'!N15)/'Nacionalidad (esp-extr)'!N15</f>
        <v>-2.0820376929940785E-3</v>
      </c>
      <c r="O39" s="51">
        <f>('Nacionalidad (esp-extr)'!P15-'Nacionalidad (esp-extr)'!O15)/'Nacionalidad (esp-extr)'!O15</f>
        <v>-1.2012500225798877E-3</v>
      </c>
      <c r="P39" s="51">
        <f>('Nacionalidad (esp-extr)'!Q15-'Nacionalidad (esp-extr)'!P15)/'Nacionalidad (esp-extr)'!P15</f>
        <v>-1.1213094000090428E-3</v>
      </c>
      <c r="Q39" s="51">
        <f>('Nacionalidad (esp-extr)'!R15-'Nacionalidad (esp-extr)'!Q15)/'Nacionalidad (esp-extr)'!Q15</f>
        <v>-7.7855532721956167E-4</v>
      </c>
      <c r="R39" s="51">
        <f>('Nacionalidad (esp-extr)'!S15-'Nacionalidad (esp-extr)'!R15)/'Nacionalidad (esp-extr)'!R15</f>
        <v>3.5334088335220839E-4</v>
      </c>
      <c r="S39" s="51">
        <f>('Nacionalidad (esp-extr)'!T15-'Nacionalidad (esp-extr)'!S15)/'Nacionalidad (esp-extr)'!S15</f>
        <v>4.6733204122665602E-3</v>
      </c>
      <c r="T39" s="51">
        <f>('Nacionalidad (esp-extr)'!U15-'Nacionalidad (esp-extr)'!T15)/'Nacionalidad (esp-extr)'!T15</f>
        <v>7.9599747588569372E-3</v>
      </c>
      <c r="U39" s="51">
        <f>('Nacionalidad (esp-extr)'!V15-'Nacionalidad (esp-extr)'!U15)/'Nacionalidad (esp-extr)'!U15</f>
        <v>1.2494074928675556E-2</v>
      </c>
      <c r="V39" s="51">
        <f>('Nacionalidad (esp-extr)'!W15-'Nacionalidad (esp-extr)'!V15)/'Nacionalidad (esp-extr)'!V15</f>
        <v>3.4184259341047611E-3</v>
      </c>
      <c r="W39" s="51">
        <f>('Nacionalidad (esp-extr)'!X15-'Nacionalidad (esp-extr)'!W15)/'Nacionalidad (esp-extr)'!W15</f>
        <v>4.6127978731832706E-3</v>
      </c>
    </row>
    <row r="40" spans="1:23" ht="18" customHeight="1">
      <c r="A40" s="28" t="s">
        <v>69</v>
      </c>
      <c r="B40" s="25">
        <f>('Nacionalidad (esp-extr)'!C16-'Nacionalidad (esp-extr)'!B16)/'Nacionalidad (esp-extr)'!B16</f>
        <v>1.0690367260322423E-2</v>
      </c>
      <c r="C40" s="25">
        <f>('Nacionalidad (esp-extr)'!D16-'Nacionalidad (esp-extr)'!C16)/'Nacionalidad (esp-extr)'!C16</f>
        <v>1.330910076084257E-2</v>
      </c>
      <c r="D40" s="25">
        <f>('Nacionalidad (esp-extr)'!E16-'Nacionalidad (esp-extr)'!D16)/'Nacionalidad (esp-extr)'!D16</f>
        <v>1.6832841307859409E-2</v>
      </c>
      <c r="E40" s="25">
        <f>('Nacionalidad (esp-extr)'!F16-'Nacionalidad (esp-extr)'!E16)/'Nacionalidad (esp-extr)'!E16</f>
        <v>1.4888908365835488E-2</v>
      </c>
      <c r="F40" s="25">
        <f>('Nacionalidad (esp-extr)'!G16-'Nacionalidad (esp-extr)'!F16)/'Nacionalidad (esp-extr)'!F16</f>
        <v>1.1162087763804177E-2</v>
      </c>
      <c r="G40" s="25">
        <f>('Nacionalidad (esp-extr)'!H16-'Nacionalidad (esp-extr)'!G16)/'Nacionalidad (esp-extr)'!G16</f>
        <v>1.600316006362831E-2</v>
      </c>
      <c r="H40" s="25">
        <f>('Nacionalidad (esp-extr)'!I16-'Nacionalidad (esp-extr)'!H16)/'Nacionalidad (esp-extr)'!H16</f>
        <v>1.1800184936112979E-2</v>
      </c>
      <c r="I40" s="25">
        <f>('Nacionalidad (esp-extr)'!J16-'Nacionalidad (esp-extr)'!I16)/'Nacionalidad (esp-extr)'!I16</f>
        <v>1.3594209219968637E-2</v>
      </c>
      <c r="J40" s="25">
        <f>('Nacionalidad (esp-extr)'!K16-'Nacionalidad (esp-extr)'!J16)/'Nacionalidad (esp-extr)'!J16</f>
        <v>1.5071721311475409E-2</v>
      </c>
      <c r="K40" s="25">
        <f>('Nacionalidad (esp-extr)'!L16-'Nacionalidad (esp-extr)'!K16)/'Nacionalidad (esp-extr)'!K16</f>
        <v>8.0043605091298167E-3</v>
      </c>
      <c r="L40" s="25">
        <f>('Nacionalidad (esp-extr)'!M16-'Nacionalidad (esp-extr)'!L16)/'Nacionalidad (esp-extr)'!L16</f>
        <v>8.12104462068413E-3</v>
      </c>
      <c r="M40" s="25">
        <f>('Nacionalidad (esp-extr)'!N16-'Nacionalidad (esp-extr)'!M16)/'Nacionalidad (esp-extr)'!M16</f>
        <v>7.0623292773777007E-3</v>
      </c>
      <c r="N40" s="25">
        <f>('Nacionalidad (esp-extr)'!O16-'Nacionalidad (esp-extr)'!N16)/'Nacionalidad (esp-extr)'!N16</f>
        <v>3.3633835046258851E-3</v>
      </c>
      <c r="O40" s="25">
        <f>('Nacionalidad (esp-extr)'!P16-'Nacionalidad (esp-extr)'!O16)/'Nacionalidad (esp-extr)'!O16</f>
        <v>5.2591740639161676E-3</v>
      </c>
      <c r="P40" s="25">
        <f>('Nacionalidad (esp-extr)'!Q16-'Nacionalidad (esp-extr)'!P16)/'Nacionalidad (esp-extr)'!P16</f>
        <v>1.6623965891533511E-3</v>
      </c>
      <c r="Q40" s="25">
        <f>('Nacionalidad (esp-extr)'!R16-'Nacionalidad (esp-extr)'!Q16)/'Nacionalidad (esp-extr)'!Q16</f>
        <v>1.6596376132458606E-3</v>
      </c>
      <c r="R40" s="25">
        <f>('Nacionalidad (esp-extr)'!S16-'Nacionalidad (esp-extr)'!R16)/'Nacionalidad (esp-extr)'!R16</f>
        <v>1.0526110602132512E-3</v>
      </c>
      <c r="S40" s="25">
        <f>('Nacionalidad (esp-extr)'!T16-'Nacionalidad (esp-extr)'!S16)/'Nacionalidad (esp-extr)'!S16</f>
        <v>1.372797195988706E-3</v>
      </c>
      <c r="T40" s="25">
        <f>('Nacionalidad (esp-extr)'!U16-'Nacionalidad (esp-extr)'!T16)/'Nacionalidad (esp-extr)'!T16</f>
        <v>1.3709152074359997E-3</v>
      </c>
      <c r="U40" s="25">
        <f>('Nacionalidad (esp-extr)'!V16-'Nacionalidad (esp-extr)'!U16)/'Nacionalidad (esp-extr)'!U16</f>
        <v>2.6701102998291128E-3</v>
      </c>
      <c r="V40" s="25">
        <f>('Nacionalidad (esp-extr)'!W16-'Nacionalidad (esp-extr)'!V16)/'Nacionalidad (esp-extr)'!V16</f>
        <v>3.0116106791133663E-3</v>
      </c>
      <c r="W40" s="25">
        <f>('Nacionalidad (esp-extr)'!X16-'Nacionalidad (esp-extr)'!W16)/'Nacionalidad (esp-extr)'!W16</f>
        <v>4.634188727335921E-4</v>
      </c>
    </row>
    <row r="41" spans="1:23" ht="18" customHeight="1">
      <c r="A41" s="30" t="s">
        <v>70</v>
      </c>
      <c r="B41" s="50">
        <f>('Nacionalidad (esp-extr)'!C17-'Nacionalidad (esp-extr)'!B17)/'Nacionalidad (esp-extr)'!B17</f>
        <v>0.73080967402733965</v>
      </c>
      <c r="C41" s="50">
        <f>('Nacionalidad (esp-extr)'!D17-'Nacionalidad (esp-extr)'!C17)/'Nacionalidad (esp-extr)'!C17</f>
        <v>0.70716889428918595</v>
      </c>
      <c r="D41" s="50">
        <f>('Nacionalidad (esp-extr)'!E17-'Nacionalidad (esp-extr)'!D17)/'Nacionalidad (esp-extr)'!D17</f>
        <v>0.45373665480427045</v>
      </c>
      <c r="E41" s="50">
        <f>('Nacionalidad (esp-extr)'!F17-'Nacionalidad (esp-extr)'!E17)/'Nacionalidad (esp-extr)'!E17</f>
        <v>0.23035495716034271</v>
      </c>
      <c r="F41" s="50">
        <f>('Nacionalidad (esp-extr)'!G17-'Nacionalidad (esp-extr)'!F17)/'Nacionalidad (esp-extr)'!F17</f>
        <v>0.1969757262236371</v>
      </c>
      <c r="G41" s="50">
        <f>('Nacionalidad (esp-extr)'!H17-'Nacionalidad (esp-extr)'!G17)/'Nacionalidad (esp-extr)'!G17</f>
        <v>0.15142952127659576</v>
      </c>
      <c r="H41" s="50">
        <f>('Nacionalidad (esp-extr)'!I17-'Nacionalidad (esp-extr)'!H17)/'Nacionalidad (esp-extr)'!H17</f>
        <v>7.8388912949328718E-2</v>
      </c>
      <c r="I41" s="50">
        <f>('Nacionalidad (esp-extr)'!J17-'Nacionalidad (esp-extr)'!I17)/'Nacionalidad (esp-extr)'!I17</f>
        <v>0.17630522088353415</v>
      </c>
      <c r="J41" s="50">
        <f>('Nacionalidad (esp-extr)'!K17-'Nacionalidad (esp-extr)'!J17)/'Nacionalidad (esp-extr)'!J17</f>
        <v>0.11903949015591214</v>
      </c>
      <c r="K41" s="50">
        <f>('Nacionalidad (esp-extr)'!L17-'Nacionalidad (esp-extr)'!K17)/'Nacionalidad (esp-extr)'!K17</f>
        <v>-1.0576629716261568E-2</v>
      </c>
      <c r="L41" s="50">
        <f>('Nacionalidad (esp-extr)'!M17-'Nacionalidad (esp-extr)'!L17)/'Nacionalidad (esp-extr)'!L17</f>
        <v>-1.2437043889402817E-2</v>
      </c>
      <c r="M41" s="50">
        <f>('Nacionalidad (esp-extr)'!N17-'Nacionalidad (esp-extr)'!M17)/'Nacionalidad (esp-extr)'!M17</f>
        <v>-4.6835970024979188E-3</v>
      </c>
      <c r="N41" s="50">
        <f>('Nacionalidad (esp-extr)'!O17-'Nacionalidad (esp-extr)'!N17)/'Nacionalidad (esp-extr)'!N17</f>
        <v>-5.9813865941650113E-2</v>
      </c>
      <c r="O41" s="50">
        <f>('Nacionalidad (esp-extr)'!P17-'Nacionalidad (esp-extr)'!O17)/'Nacionalidad (esp-extr)'!O17</f>
        <v>-7.4296518740963186E-2</v>
      </c>
      <c r="P41" s="50">
        <f>('Nacionalidad (esp-extr)'!Q17-'Nacionalidad (esp-extr)'!P17)/'Nacionalidad (esp-extr)'!P17</f>
        <v>-3.5323801513877207E-2</v>
      </c>
      <c r="Q41" s="50">
        <f>('Nacionalidad (esp-extr)'!R17-'Nacionalidad (esp-extr)'!Q17)/'Nacionalidad (esp-extr)'!Q17</f>
        <v>-3.1884418981193173E-2</v>
      </c>
      <c r="R41" s="50">
        <f>('Nacionalidad (esp-extr)'!S17-'Nacionalidad (esp-extr)'!R17)/'Nacionalidad (esp-extr)'!R17</f>
        <v>-8.8768815129293705E-3</v>
      </c>
      <c r="S41" s="50">
        <f>('Nacionalidad (esp-extr)'!T17-'Nacionalidad (esp-extr)'!S17)/'Nacionalidad (esp-extr)'!S17</f>
        <v>4.8676012461059188E-2</v>
      </c>
      <c r="T41" s="50">
        <f>('Nacionalidad (esp-extr)'!U17-'Nacionalidad (esp-extr)'!T17)/'Nacionalidad (esp-extr)'!T17</f>
        <v>9.1843049882411196E-2</v>
      </c>
      <c r="U41" s="50">
        <f>('Nacionalidad (esp-extr)'!V17-'Nacionalidad (esp-extr)'!U17)/'Nacionalidad (esp-extr)'!U17</f>
        <v>0.127196462986056</v>
      </c>
      <c r="V41" s="50">
        <f>('Nacionalidad (esp-extr)'!W17-'Nacionalidad (esp-extr)'!V17)/'Nacionalidad (esp-extr)'!V17</f>
        <v>7.6435683395353511E-3</v>
      </c>
      <c r="W41" s="50">
        <f>('Nacionalidad (esp-extr)'!X17-'Nacionalidad (esp-extr)'!W17)/'Nacionalidad (esp-extr)'!W17</f>
        <v>4.750973151013075E-2</v>
      </c>
    </row>
    <row r="42" spans="1:23" ht="18" customHeight="1">
      <c r="A42" s="32" t="s">
        <v>52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</row>
    <row r="43" spans="1:23" ht="18" customHeight="1"/>
    <row r="44" spans="1:23" ht="18" customHeight="1"/>
    <row r="45" spans="1:23" ht="18" customHeight="1">
      <c r="A45" s="79" t="s">
        <v>49</v>
      </c>
      <c r="B45" s="80">
        <v>2001</v>
      </c>
      <c r="C45" s="80">
        <v>2002</v>
      </c>
      <c r="D45" s="80">
        <v>2003</v>
      </c>
      <c r="E45" s="80">
        <v>2004</v>
      </c>
      <c r="F45" s="80">
        <v>2005</v>
      </c>
      <c r="G45" s="80">
        <v>2006</v>
      </c>
      <c r="H45" s="80">
        <v>2007</v>
      </c>
      <c r="I45" s="80">
        <v>2008</v>
      </c>
      <c r="J45" s="80">
        <v>2009</v>
      </c>
      <c r="K45" s="80">
        <v>2010</v>
      </c>
      <c r="L45" s="80">
        <v>2011</v>
      </c>
      <c r="M45" s="80">
        <v>2012</v>
      </c>
      <c r="N45" s="80">
        <v>2013</v>
      </c>
      <c r="O45" s="80">
        <v>2014</v>
      </c>
      <c r="P45" s="80">
        <v>2015</v>
      </c>
      <c r="Q45" s="80">
        <v>2016</v>
      </c>
      <c r="R45" s="80">
        <v>2017</v>
      </c>
      <c r="S45" s="80">
        <v>2018</v>
      </c>
      <c r="T45" s="80">
        <v>2019</v>
      </c>
      <c r="U45" s="80">
        <v>2020</v>
      </c>
      <c r="V45" s="80">
        <v>2021</v>
      </c>
      <c r="W45" s="80">
        <v>2022</v>
      </c>
    </row>
    <row r="46" spans="1:23" ht="18" customHeight="1">
      <c r="A46" s="27" t="s">
        <v>68</v>
      </c>
      <c r="B46" s="51">
        <f>('Nacionalidad (esp-extr)'!C22-'Nacionalidad (esp-extr)'!B22)/'Nacionalidad (esp-extr)'!B22</f>
        <v>1.4141984219151915E-2</v>
      </c>
      <c r="C46" s="51">
        <f>('Nacionalidad (esp-extr)'!D22-'Nacionalidad (esp-extr)'!C22)/'Nacionalidad (esp-extr)'!C22</f>
        <v>2.0087756849315068E-2</v>
      </c>
      <c r="D46" s="51">
        <f>('Nacionalidad (esp-extr)'!E22-'Nacionalidad (esp-extr)'!D22)/'Nacionalidad (esp-extr)'!D22</f>
        <v>2.4885382460631367E-2</v>
      </c>
      <c r="E46" s="51">
        <f>('Nacionalidad (esp-extr)'!F22-'Nacionalidad (esp-extr)'!E22)/'Nacionalidad (esp-extr)'!E22</f>
        <v>2.2059802024792966E-2</v>
      </c>
      <c r="F46" s="51">
        <f>('Nacionalidad (esp-extr)'!G22-'Nacionalidad (esp-extr)'!F22)/'Nacionalidad (esp-extr)'!F22</f>
        <v>1.8669123833179761E-2</v>
      </c>
      <c r="G46" s="51">
        <f>('Nacionalidad (esp-extr)'!H22-'Nacionalidad (esp-extr)'!G22)/'Nacionalidad (esp-extr)'!G22</f>
        <v>2.193534431903095E-2</v>
      </c>
      <c r="H46" s="51">
        <f>('Nacionalidad (esp-extr)'!I22-'Nacionalidad (esp-extr)'!H22)/'Nacionalidad (esp-extr)'!H22</f>
        <v>1.7491028391652796E-2</v>
      </c>
      <c r="I46" s="51">
        <f>('Nacionalidad (esp-extr)'!J22-'Nacionalidad (esp-extr)'!I22)/'Nacionalidad (esp-extr)'!I22</f>
        <v>2.471704000680806E-2</v>
      </c>
      <c r="J46" s="51">
        <f>('Nacionalidad (esp-extr)'!K22-'Nacionalidad (esp-extr)'!J22)/'Nacionalidad (esp-extr)'!J22</f>
        <v>2.6446189478735085E-2</v>
      </c>
      <c r="K46" s="51">
        <f>('Nacionalidad (esp-extr)'!L22-'Nacionalidad (esp-extr)'!K22)/'Nacionalidad (esp-extr)'!K22</f>
        <v>1.0257378390283808E-2</v>
      </c>
      <c r="L46" s="51">
        <f>('Nacionalidad (esp-extr)'!M22-'Nacionalidad (esp-extr)'!L22)/'Nacionalidad (esp-extr)'!L22</f>
        <v>7.4124828703126949E-3</v>
      </c>
      <c r="M46" s="51">
        <f>('Nacionalidad (esp-extr)'!N22-'Nacionalidad (esp-extr)'!M22)/'Nacionalidad (esp-extr)'!M22</f>
        <v>8.2147494501417714E-3</v>
      </c>
      <c r="N46" s="51">
        <f>('Nacionalidad (esp-extr)'!O22-'Nacionalidad (esp-extr)'!N22)/'Nacionalidad (esp-extr)'!N22</f>
        <v>2.234078902410177E-3</v>
      </c>
      <c r="O46" s="51">
        <f>('Nacionalidad (esp-extr)'!P22-'Nacionalidad (esp-extr)'!O22)/'Nacionalidad (esp-extr)'!O22</f>
        <v>7.4303297318088042E-4</v>
      </c>
      <c r="P46" s="51">
        <f>('Nacionalidad (esp-extr)'!Q22-'Nacionalidad (esp-extr)'!P22)/'Nacionalidad (esp-extr)'!P22</f>
        <v>8.6477232029769134E-4</v>
      </c>
      <c r="Q46" s="51">
        <f>('Nacionalidad (esp-extr)'!R22-'Nacionalidad (esp-extr)'!Q22)/'Nacionalidad (esp-extr)'!Q22</f>
        <v>-1.1345784604643045E-4</v>
      </c>
      <c r="R46" s="51">
        <f>('Nacionalidad (esp-extr)'!S22-'Nacionalidad (esp-extr)'!R22)/'Nacionalidad (esp-extr)'!R22</f>
        <v>3.3430219871341659E-3</v>
      </c>
      <c r="S46" s="51">
        <f>('Nacionalidad (esp-extr)'!T22-'Nacionalidad (esp-extr)'!S22)/'Nacionalidad (esp-extr)'!S22</f>
        <v>5.5067420617659849E-3</v>
      </c>
      <c r="T46" s="51">
        <f>('Nacionalidad (esp-extr)'!U22-'Nacionalidad (esp-extr)'!T22)/'Nacionalidad (esp-extr)'!T22</f>
        <v>8.8940415112949128E-3</v>
      </c>
      <c r="U46" s="51">
        <f>('Nacionalidad (esp-extr)'!V22-'Nacionalidad (esp-extr)'!U22)/'Nacionalidad (esp-extr)'!U22</f>
        <v>1.2477382065156804E-2</v>
      </c>
      <c r="V46" s="51">
        <f>('Nacionalidad (esp-extr)'!W22-'Nacionalidad (esp-extr)'!V22)/'Nacionalidad (esp-extr)'!V22</f>
        <v>4.1248115460843938E-3</v>
      </c>
      <c r="W46" s="51">
        <f>('Nacionalidad (esp-extr)'!X22-'Nacionalidad (esp-extr)'!W22)/'Nacionalidad (esp-extr)'!W22</f>
        <v>7.3216198662201717E-3</v>
      </c>
    </row>
    <row r="47" spans="1:23" ht="18" customHeight="1">
      <c r="A47" s="28" t="s">
        <v>69</v>
      </c>
      <c r="B47" s="25">
        <f>('Nacionalidad (esp-extr)'!C23-'Nacionalidad (esp-extr)'!B23)/'Nacionalidad (esp-extr)'!B23</f>
        <v>8.2276123490874035E-3</v>
      </c>
      <c r="C47" s="25">
        <f>('Nacionalidad (esp-extr)'!D23-'Nacionalidad (esp-extr)'!C23)/'Nacionalidad (esp-extr)'!C23</f>
        <v>1.184409262297754E-2</v>
      </c>
      <c r="D47" s="25">
        <f>('Nacionalidad (esp-extr)'!E23-'Nacionalidad (esp-extr)'!D23)/'Nacionalidad (esp-extr)'!D23</f>
        <v>1.247865634295901E-2</v>
      </c>
      <c r="E47" s="25">
        <f>('Nacionalidad (esp-extr)'!F23-'Nacionalidad (esp-extr)'!E23)/'Nacionalidad (esp-extr)'!E23</f>
        <v>1.3374911169800914E-2</v>
      </c>
      <c r="F47" s="25">
        <f>('Nacionalidad (esp-extr)'!G23-'Nacionalidad (esp-extr)'!F23)/'Nacionalidad (esp-extr)'!F23</f>
        <v>9.7862720060287629E-3</v>
      </c>
      <c r="G47" s="25">
        <f>('Nacionalidad (esp-extr)'!H23-'Nacionalidad (esp-extr)'!G23)/'Nacionalidad (esp-extr)'!G23</f>
        <v>1.5008758564217378E-2</v>
      </c>
      <c r="H47" s="25">
        <f>('Nacionalidad (esp-extr)'!I23-'Nacionalidad (esp-extr)'!H23)/'Nacionalidad (esp-extr)'!H23</f>
        <v>1.1376053101863671E-2</v>
      </c>
      <c r="I47" s="25">
        <f>('Nacionalidad (esp-extr)'!J23-'Nacionalidad (esp-extr)'!I23)/'Nacionalidad (esp-extr)'!I23</f>
        <v>1.2712163895031251E-2</v>
      </c>
      <c r="J47" s="25">
        <f>('Nacionalidad (esp-extr)'!K23-'Nacionalidad (esp-extr)'!J23)/'Nacionalidad (esp-extr)'!J23</f>
        <v>1.7697262158766876E-2</v>
      </c>
      <c r="K47" s="25">
        <f>('Nacionalidad (esp-extr)'!L23-'Nacionalidad (esp-extr)'!K23)/'Nacionalidad (esp-extr)'!K23</f>
        <v>9.336455282004056E-3</v>
      </c>
      <c r="L47" s="25">
        <f>('Nacionalidad (esp-extr)'!M23-'Nacionalidad (esp-extr)'!L23)/'Nacionalidad (esp-extr)'!L23</f>
        <v>7.658261021489721E-3</v>
      </c>
      <c r="M47" s="25">
        <f>('Nacionalidad (esp-extr)'!N23-'Nacionalidad (esp-extr)'!M23)/'Nacionalidad (esp-extr)'!M23</f>
        <v>7.7349130665125467E-3</v>
      </c>
      <c r="N47" s="25">
        <f>('Nacionalidad (esp-extr)'!O23-'Nacionalidad (esp-extr)'!N23)/'Nacionalidad (esp-extr)'!N23</f>
        <v>6.5476304268863869E-3</v>
      </c>
      <c r="O47" s="25">
        <f>('Nacionalidad (esp-extr)'!P23-'Nacionalidad (esp-extr)'!O23)/'Nacionalidad (esp-extr)'!O23</f>
        <v>5.4889224428553793E-3</v>
      </c>
      <c r="P47" s="25">
        <f>('Nacionalidad (esp-extr)'!Q23-'Nacionalidad (esp-extr)'!P23)/'Nacionalidad (esp-extr)'!P23</f>
        <v>2.3800304114997024E-3</v>
      </c>
      <c r="Q47" s="25">
        <f>('Nacionalidad (esp-extr)'!R23-'Nacionalidad (esp-extr)'!Q23)/'Nacionalidad (esp-extr)'!Q23</f>
        <v>1.0835461166649393E-3</v>
      </c>
      <c r="R47" s="25">
        <f>('Nacionalidad (esp-extr)'!S23-'Nacionalidad (esp-extr)'!R23)/'Nacionalidad (esp-extr)'!R23</f>
        <v>2.1553346886529628E-3</v>
      </c>
      <c r="S47" s="25">
        <f>('Nacionalidad (esp-extr)'!T23-'Nacionalidad (esp-extr)'!S23)/'Nacionalidad (esp-extr)'!S23</f>
        <v>7.2316087042272037E-4</v>
      </c>
      <c r="T47" s="25">
        <f>('Nacionalidad (esp-extr)'!U23-'Nacionalidad (esp-extr)'!T23)/'Nacionalidad (esp-extr)'!T23</f>
        <v>1.098034799256715E-3</v>
      </c>
      <c r="U47" s="25">
        <f>('Nacionalidad (esp-extr)'!V23-'Nacionalidad (esp-extr)'!U23)/'Nacionalidad (esp-extr)'!U23</f>
        <v>3.2529928471655839E-3</v>
      </c>
      <c r="V47" s="25">
        <f>('Nacionalidad (esp-extr)'!W23-'Nacionalidad (esp-extr)'!V23)/'Nacionalidad (esp-extr)'!V23</f>
        <v>3.8685081014408792E-3</v>
      </c>
      <c r="W47" s="25">
        <f>('Nacionalidad (esp-extr)'!X23-'Nacionalidad (esp-extr)'!W23)/'Nacionalidad (esp-extr)'!W23</f>
        <v>1.5079305979596397E-3</v>
      </c>
    </row>
    <row r="48" spans="1:23" ht="18" customHeight="1">
      <c r="A48" s="30" t="s">
        <v>70</v>
      </c>
      <c r="B48" s="50">
        <f>('Nacionalidad (esp-extr)'!C24-'Nacionalidad (esp-extr)'!B24)/'Nacionalidad (esp-extr)'!B24</f>
        <v>0.64260768335273577</v>
      </c>
      <c r="C48" s="50">
        <f>('Nacionalidad (esp-extr)'!D24-'Nacionalidad (esp-extr)'!C24)/'Nacionalidad (esp-extr)'!C24</f>
        <v>0.55776045357902193</v>
      </c>
      <c r="D48" s="50">
        <f>('Nacionalidad (esp-extr)'!E24-'Nacionalidad (esp-extr)'!D24)/'Nacionalidad (esp-extr)'!D24</f>
        <v>0.55050045495905364</v>
      </c>
      <c r="E48" s="50">
        <f>('Nacionalidad (esp-extr)'!F24-'Nacionalidad (esp-extr)'!E24)/'Nacionalidad (esp-extr)'!E24</f>
        <v>0.26232394366197181</v>
      </c>
      <c r="F48" s="50">
        <f>('Nacionalidad (esp-extr)'!G24-'Nacionalidad (esp-extr)'!F24)/'Nacionalidad (esp-extr)'!F24</f>
        <v>0.21594607159460716</v>
      </c>
      <c r="G48" s="50">
        <f>('Nacionalidad (esp-extr)'!H24-'Nacionalidad (esp-extr)'!G24)/'Nacionalidad (esp-extr)'!G24</f>
        <v>0.14968457273943797</v>
      </c>
      <c r="H48" s="50">
        <f>('Nacionalidad (esp-extr)'!I24-'Nacionalidad (esp-extr)'!H24)/'Nacionalidad (esp-extr)'!H24</f>
        <v>0.11706019288327237</v>
      </c>
      <c r="I48" s="50">
        <f>('Nacionalidad (esp-extr)'!J24-'Nacionalidad (esp-extr)'!I24)/'Nacionalidad (esp-extr)'!I24</f>
        <v>0.20169693361119381</v>
      </c>
      <c r="J48" s="50">
        <f>('Nacionalidad (esp-extr)'!K24-'Nacionalidad (esp-extr)'!J24)/'Nacionalidad (esp-extr)'!J24</f>
        <v>0.13514183079400471</v>
      </c>
      <c r="K48" s="50">
        <f>('Nacionalidad (esp-extr)'!L24-'Nacionalidad (esp-extr)'!K24)/'Nacionalidad (esp-extr)'!K24</f>
        <v>2.0515058926233086E-2</v>
      </c>
      <c r="L48" s="50">
        <f>('Nacionalidad (esp-extr)'!M24-'Nacionalidad (esp-extr)'!L24)/'Nacionalidad (esp-extr)'!L24</f>
        <v>4.704875962360992E-3</v>
      </c>
      <c r="M48" s="50">
        <f>('Nacionalidad (esp-extr)'!N24-'Nacionalidad (esp-extr)'!M24)/'Nacionalidad (esp-extr)'!M24</f>
        <v>1.3516389953171563E-2</v>
      </c>
      <c r="N48" s="50">
        <f>('Nacionalidad (esp-extr)'!O24-'Nacionalidad (esp-extr)'!N24)/'Nacionalidad (esp-extr)'!N24</f>
        <v>-4.5153838076236477E-2</v>
      </c>
      <c r="O48" s="50">
        <f>('Nacionalidad (esp-extr)'!P24-'Nacionalidad (esp-extr)'!O24)/'Nacionalidad (esp-extr)'!O24</f>
        <v>-5.4217529968107338E-2</v>
      </c>
      <c r="P48" s="50">
        <f>('Nacionalidad (esp-extr)'!Q24-'Nacionalidad (esp-extr)'!P24)/'Nacionalidad (esp-extr)'!P24</f>
        <v>-1.7790697674418605E-2</v>
      </c>
      <c r="Q48" s="50">
        <f>('Nacionalidad (esp-extr)'!R24-'Nacionalidad (esp-extr)'!Q24)/'Nacionalidad (esp-extr)'!Q24</f>
        <v>-1.5153308867053392E-2</v>
      </c>
      <c r="R48" s="50">
        <f>('Nacionalidad (esp-extr)'!S24-'Nacionalidad (esp-extr)'!R24)/'Nacionalidad (esp-extr)'!R24</f>
        <v>1.8511840365428536E-2</v>
      </c>
      <c r="S48" s="50">
        <f>('Nacionalidad (esp-extr)'!T24-'Nacionalidad (esp-extr)'!S24)/'Nacionalidad (esp-extr)'!S24</f>
        <v>6.5620205358196626E-2</v>
      </c>
      <c r="T48" s="50">
        <f>('Nacionalidad (esp-extr)'!U24-'Nacionalidad (esp-extr)'!T24)/'Nacionalidad (esp-extr)'!T24</f>
        <v>0.10089710931443127</v>
      </c>
      <c r="U48" s="50">
        <f>('Nacionalidad (esp-extr)'!V24-'Nacionalidad (esp-extr)'!U24)/'Nacionalidad (esp-extr)'!U24</f>
        <v>0.11146881287726358</v>
      </c>
      <c r="V48" s="50">
        <f>('Nacionalidad (esp-extr)'!W24-'Nacionalidad (esp-extr)'!V24)/'Nacionalidad (esp-extr)'!V24</f>
        <v>6.6075307748008688E-3</v>
      </c>
      <c r="W48" s="50">
        <f>('Nacionalidad (esp-extr)'!X24-'Nacionalidad (esp-extr)'!W24)/'Nacionalidad (esp-extr)'!W24</f>
        <v>6.3483499685280095E-2</v>
      </c>
    </row>
    <row r="49" spans="1:21" ht="21">
      <c r="A49" s="32" t="s">
        <v>52</v>
      </c>
      <c r="B49" s="34"/>
      <c r="C49" s="34"/>
      <c r="D49" s="33"/>
      <c r="E49" s="33"/>
      <c r="F49" s="33"/>
      <c r="G49" s="33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85"/>
  <sheetViews>
    <sheetView topLeftCell="A37" zoomScale="75" workbookViewId="0">
      <selection activeCell="B41" sqref="B41"/>
    </sheetView>
  </sheetViews>
  <sheetFormatPr defaultColWidth="10.875" defaultRowHeight="15"/>
  <cols>
    <col min="1" max="1" width="13.625" style="5" customWidth="1"/>
    <col min="2" max="16384" width="10.875" style="5"/>
  </cols>
  <sheetData>
    <row r="1" spans="1:22" ht="30" customHeight="1">
      <c r="A1" s="43" t="s">
        <v>0</v>
      </c>
    </row>
    <row r="2" spans="1:22" ht="30" customHeight="1">
      <c r="A2" s="44" t="s">
        <v>6</v>
      </c>
    </row>
    <row r="3" spans="1:22" ht="18" customHeight="1"/>
    <row r="4" spans="1:22" ht="18" customHeight="1"/>
    <row r="5" spans="1:22" ht="18" customHeight="1">
      <c r="A5" s="33" t="s">
        <v>72</v>
      </c>
    </row>
    <row r="6" spans="1:22" ht="18" customHeight="1"/>
    <row r="7" spans="1:22" ht="18" customHeight="1">
      <c r="A7" s="79" t="s">
        <v>14</v>
      </c>
      <c r="B7" s="80">
        <v>2002</v>
      </c>
      <c r="C7" s="80">
        <v>2003</v>
      </c>
      <c r="D7" s="80">
        <v>2004</v>
      </c>
      <c r="E7" s="80">
        <v>2005</v>
      </c>
      <c r="F7" s="80">
        <v>2006</v>
      </c>
      <c r="G7" s="80">
        <v>2007</v>
      </c>
      <c r="H7" s="80">
        <v>2008</v>
      </c>
      <c r="I7" s="80">
        <v>2009</v>
      </c>
      <c r="J7" s="80">
        <v>2010</v>
      </c>
      <c r="K7" s="80">
        <v>2011</v>
      </c>
      <c r="L7" s="80">
        <v>2012</v>
      </c>
      <c r="M7" s="80">
        <v>2013</v>
      </c>
      <c r="N7" s="80">
        <v>2014</v>
      </c>
      <c r="O7" s="80">
        <v>2015</v>
      </c>
      <c r="P7" s="80">
        <v>2016</v>
      </c>
      <c r="Q7" s="80">
        <v>2017</v>
      </c>
      <c r="R7" s="80">
        <v>2018</v>
      </c>
      <c r="S7" s="80">
        <v>2019</v>
      </c>
      <c r="T7" s="80">
        <v>2020</v>
      </c>
      <c r="U7" s="80">
        <v>2021</v>
      </c>
      <c r="V7" s="80">
        <v>2022</v>
      </c>
    </row>
    <row r="8" spans="1:22" ht="18" customHeight="1">
      <c r="A8" s="27" t="s">
        <v>73</v>
      </c>
      <c r="B8" s="40">
        <v>5008</v>
      </c>
      <c r="C8" s="40">
        <v>7493</v>
      </c>
      <c r="D8" s="40">
        <v>9328</v>
      </c>
      <c r="E8" s="40">
        <v>11247</v>
      </c>
      <c r="F8" s="40">
        <v>12941</v>
      </c>
      <c r="G8" s="40">
        <v>14188</v>
      </c>
      <c r="H8" s="40">
        <v>16860</v>
      </c>
      <c r="I8" s="40">
        <v>18997</v>
      </c>
      <c r="J8" s="40">
        <v>19081</v>
      </c>
      <c r="K8" s="40">
        <v>19004</v>
      </c>
      <c r="L8" s="40">
        <v>19086</v>
      </c>
      <c r="M8" s="40">
        <v>18084</v>
      </c>
      <c r="N8" s="40">
        <v>16923</v>
      </c>
      <c r="O8" s="40">
        <v>16476</v>
      </c>
      <c r="P8" s="40">
        <v>16092</v>
      </c>
      <c r="Q8" s="40">
        <v>16177</v>
      </c>
      <c r="R8" s="40">
        <v>17108</v>
      </c>
      <c r="S8" s="40">
        <v>18761</v>
      </c>
      <c r="T8" s="40">
        <v>20991</v>
      </c>
      <c r="U8" s="40">
        <v>21140</v>
      </c>
      <c r="V8" s="40">
        <v>22322</v>
      </c>
    </row>
    <row r="9" spans="1:22" ht="18" customHeight="1">
      <c r="A9" s="36" t="s">
        <v>74</v>
      </c>
      <c r="B9" s="6">
        <v>650</v>
      </c>
      <c r="C9" s="6">
        <v>1131</v>
      </c>
      <c r="D9" s="6">
        <v>1426</v>
      </c>
      <c r="E9" s="6">
        <v>1687</v>
      </c>
      <c r="F9" s="6">
        <v>1954</v>
      </c>
      <c r="G9" s="6">
        <v>2217</v>
      </c>
      <c r="H9" s="6">
        <v>2553</v>
      </c>
      <c r="I9" s="6">
        <v>2933</v>
      </c>
      <c r="J9" s="6">
        <v>2975</v>
      </c>
      <c r="K9" s="6">
        <v>3011</v>
      </c>
      <c r="L9" s="6">
        <v>3032</v>
      </c>
      <c r="M9" s="6">
        <v>2878</v>
      </c>
      <c r="N9" s="6">
        <v>2743</v>
      </c>
      <c r="O9" s="6">
        <v>2738</v>
      </c>
      <c r="P9" s="6">
        <v>2731</v>
      </c>
      <c r="Q9" s="6">
        <v>2620</v>
      </c>
      <c r="R9" s="6">
        <v>2766</v>
      </c>
      <c r="S9" s="6">
        <v>3085</v>
      </c>
      <c r="T9" s="6">
        <v>3367</v>
      </c>
      <c r="U9" s="6">
        <v>3366</v>
      </c>
      <c r="V9" s="6">
        <v>3567</v>
      </c>
    </row>
    <row r="10" spans="1:22" ht="18" customHeight="1">
      <c r="A10" s="36" t="s">
        <v>75</v>
      </c>
      <c r="B10" s="29">
        <v>3107</v>
      </c>
      <c r="C10" s="29">
        <v>4544</v>
      </c>
      <c r="D10" s="29">
        <v>5712</v>
      </c>
      <c r="E10" s="29">
        <v>6818</v>
      </c>
      <c r="F10" s="29">
        <v>7712</v>
      </c>
      <c r="G10" s="29">
        <v>8430</v>
      </c>
      <c r="H10" s="29">
        <v>10029</v>
      </c>
      <c r="I10" s="29">
        <v>11091</v>
      </c>
      <c r="J10" s="29">
        <v>10737</v>
      </c>
      <c r="K10" s="29">
        <v>10343</v>
      </c>
      <c r="L10" s="29">
        <v>10158</v>
      </c>
      <c r="M10" s="29">
        <v>9465</v>
      </c>
      <c r="N10" s="29">
        <v>8604</v>
      </c>
      <c r="O10" s="29">
        <v>8093</v>
      </c>
      <c r="P10" s="29">
        <v>7742</v>
      </c>
      <c r="Q10" s="29">
        <v>7675</v>
      </c>
      <c r="R10" s="29">
        <v>7975</v>
      </c>
      <c r="S10" s="29">
        <v>8673</v>
      </c>
      <c r="T10" s="29">
        <v>9636</v>
      </c>
      <c r="U10" s="29">
        <v>9569</v>
      </c>
      <c r="V10" s="29">
        <v>9893</v>
      </c>
    </row>
    <row r="11" spans="1:22" ht="18" customHeight="1">
      <c r="A11" s="36" t="s">
        <v>76</v>
      </c>
      <c r="B11" s="29">
        <v>1121</v>
      </c>
      <c r="C11" s="29">
        <v>1646</v>
      </c>
      <c r="D11" s="29">
        <v>2001</v>
      </c>
      <c r="E11" s="29">
        <v>2513</v>
      </c>
      <c r="F11" s="29">
        <v>3013</v>
      </c>
      <c r="G11" s="29">
        <v>3275</v>
      </c>
      <c r="H11" s="29">
        <v>3986</v>
      </c>
      <c r="I11" s="29">
        <v>4644</v>
      </c>
      <c r="J11" s="29">
        <v>5004</v>
      </c>
      <c r="K11" s="29">
        <v>5269</v>
      </c>
      <c r="L11" s="29">
        <v>5493</v>
      </c>
      <c r="M11" s="29">
        <v>5352</v>
      </c>
      <c r="N11" s="29">
        <v>5185</v>
      </c>
      <c r="O11" s="29">
        <v>5212</v>
      </c>
      <c r="P11" s="29">
        <v>5161</v>
      </c>
      <c r="Q11" s="29">
        <v>5332</v>
      </c>
      <c r="R11" s="29">
        <v>5719</v>
      </c>
      <c r="S11" s="29">
        <v>6239</v>
      </c>
      <c r="T11" s="29">
        <v>7037</v>
      </c>
      <c r="U11" s="29">
        <v>7234</v>
      </c>
      <c r="V11" s="29">
        <v>7776</v>
      </c>
    </row>
    <row r="12" spans="1:22" ht="18" customHeight="1">
      <c r="A12" s="36" t="s">
        <v>77</v>
      </c>
      <c r="B12" s="29">
        <v>92</v>
      </c>
      <c r="C12" s="29">
        <v>110</v>
      </c>
      <c r="D12" s="29">
        <v>127</v>
      </c>
      <c r="E12" s="29">
        <v>151</v>
      </c>
      <c r="F12" s="29">
        <v>178</v>
      </c>
      <c r="G12" s="29">
        <v>180</v>
      </c>
      <c r="H12" s="29">
        <v>193</v>
      </c>
      <c r="I12" s="29">
        <v>224</v>
      </c>
      <c r="J12" s="29">
        <v>253</v>
      </c>
      <c r="K12" s="29">
        <v>258</v>
      </c>
      <c r="L12" s="29">
        <v>274</v>
      </c>
      <c r="M12" s="29">
        <v>274</v>
      </c>
      <c r="N12" s="29">
        <v>273</v>
      </c>
      <c r="O12" s="29">
        <v>312</v>
      </c>
      <c r="P12" s="29">
        <v>325</v>
      </c>
      <c r="Q12" s="29">
        <v>385</v>
      </c>
      <c r="R12" s="29">
        <v>456</v>
      </c>
      <c r="S12" s="29">
        <v>538</v>
      </c>
      <c r="T12" s="29">
        <v>681</v>
      </c>
      <c r="U12" s="29">
        <v>704</v>
      </c>
      <c r="V12" s="29">
        <v>804</v>
      </c>
    </row>
    <row r="13" spans="1:22" ht="18" customHeight="1">
      <c r="A13" s="30" t="s">
        <v>78</v>
      </c>
      <c r="B13" s="54">
        <v>38</v>
      </c>
      <c r="C13" s="54">
        <v>62</v>
      </c>
      <c r="D13" s="54">
        <v>62</v>
      </c>
      <c r="E13" s="54">
        <v>78</v>
      </c>
      <c r="F13" s="54">
        <v>84</v>
      </c>
      <c r="G13" s="54">
        <v>86</v>
      </c>
      <c r="H13" s="54">
        <v>99</v>
      </c>
      <c r="I13" s="54">
        <v>105</v>
      </c>
      <c r="J13" s="54">
        <v>112</v>
      </c>
      <c r="K13" s="54">
        <v>123</v>
      </c>
      <c r="L13" s="54">
        <v>129</v>
      </c>
      <c r="M13" s="54">
        <v>115</v>
      </c>
      <c r="N13" s="54">
        <v>118</v>
      </c>
      <c r="O13" s="54">
        <v>121</v>
      </c>
      <c r="P13" s="54">
        <v>133</v>
      </c>
      <c r="Q13" s="54">
        <v>165</v>
      </c>
      <c r="R13" s="54">
        <v>192</v>
      </c>
      <c r="S13" s="54">
        <v>226</v>
      </c>
      <c r="T13" s="54">
        <v>270</v>
      </c>
      <c r="U13" s="54">
        <v>267</v>
      </c>
      <c r="V13" s="54">
        <v>282</v>
      </c>
    </row>
    <row r="14" spans="1:22" ht="18" customHeight="1">
      <c r="A14" s="32" t="s">
        <v>47</v>
      </c>
      <c r="B14" s="33"/>
      <c r="C14" s="33"/>
      <c r="D14" s="33"/>
      <c r="E14" s="33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</row>
    <row r="15" spans="1:22" ht="18" customHeight="1"/>
    <row r="16" spans="1:22" ht="18" customHeight="1"/>
    <row r="17" spans="1:22" ht="18" customHeight="1">
      <c r="A17" s="79" t="s">
        <v>48</v>
      </c>
      <c r="B17" s="80">
        <v>2002</v>
      </c>
      <c r="C17" s="80">
        <v>2003</v>
      </c>
      <c r="D17" s="80">
        <v>2004</v>
      </c>
      <c r="E17" s="80">
        <v>2005</v>
      </c>
      <c r="F17" s="80">
        <v>2006</v>
      </c>
      <c r="G17" s="80">
        <v>2007</v>
      </c>
      <c r="H17" s="80">
        <v>2008</v>
      </c>
      <c r="I17" s="80">
        <v>2009</v>
      </c>
      <c r="J17" s="80">
        <v>2010</v>
      </c>
      <c r="K17" s="80">
        <v>2011</v>
      </c>
      <c r="L17" s="80">
        <v>2012</v>
      </c>
      <c r="M17" s="80">
        <v>2013</v>
      </c>
      <c r="N17" s="80">
        <v>2014</v>
      </c>
      <c r="O17" s="80">
        <v>2015</v>
      </c>
      <c r="P17" s="80">
        <v>2016</v>
      </c>
      <c r="Q17" s="80">
        <v>2017</v>
      </c>
      <c r="R17" s="80">
        <v>2018</v>
      </c>
      <c r="S17" s="80">
        <v>2019</v>
      </c>
      <c r="T17" s="80">
        <v>2020</v>
      </c>
      <c r="U17" s="80">
        <v>2021</v>
      </c>
      <c r="V17" s="80">
        <v>2022</v>
      </c>
    </row>
    <row r="18" spans="1:22" ht="18" customHeight="1">
      <c r="A18" s="27" t="s">
        <v>73</v>
      </c>
      <c r="B18" s="40">
        <v>2810</v>
      </c>
      <c r="C18" s="40">
        <v>4085</v>
      </c>
      <c r="D18" s="40">
        <v>5026</v>
      </c>
      <c r="E18" s="40">
        <v>6016</v>
      </c>
      <c r="F18" s="40">
        <v>6927</v>
      </c>
      <c r="G18" s="40">
        <v>7470</v>
      </c>
      <c r="H18" s="40">
        <v>8787</v>
      </c>
      <c r="I18" s="40">
        <v>9833</v>
      </c>
      <c r="J18" s="40">
        <v>9729</v>
      </c>
      <c r="K18" s="40">
        <v>9608</v>
      </c>
      <c r="L18" s="40">
        <v>9563</v>
      </c>
      <c r="M18" s="40">
        <v>8991</v>
      </c>
      <c r="N18" s="40">
        <v>8323</v>
      </c>
      <c r="O18" s="40">
        <v>8029</v>
      </c>
      <c r="P18" s="40">
        <v>7773</v>
      </c>
      <c r="Q18" s="40">
        <v>7704</v>
      </c>
      <c r="R18" s="40">
        <v>8079</v>
      </c>
      <c r="S18" s="40">
        <v>8821</v>
      </c>
      <c r="T18" s="40">
        <v>9943</v>
      </c>
      <c r="U18" s="40">
        <v>10019</v>
      </c>
      <c r="V18" s="40">
        <v>10495</v>
      </c>
    </row>
    <row r="19" spans="1:22" ht="18" customHeight="1">
      <c r="A19" s="36" t="s">
        <v>74</v>
      </c>
      <c r="B19" s="6">
        <v>316</v>
      </c>
      <c r="C19" s="6">
        <v>556</v>
      </c>
      <c r="D19" s="6">
        <v>728</v>
      </c>
      <c r="E19" s="6">
        <v>869</v>
      </c>
      <c r="F19" s="6">
        <v>1021</v>
      </c>
      <c r="G19" s="6">
        <v>1150</v>
      </c>
      <c r="H19" s="6">
        <v>1295</v>
      </c>
      <c r="I19" s="6">
        <v>1512</v>
      </c>
      <c r="J19" s="6">
        <v>1529</v>
      </c>
      <c r="K19" s="6">
        <v>1545</v>
      </c>
      <c r="L19" s="6">
        <v>1545</v>
      </c>
      <c r="M19" s="6">
        <v>1469</v>
      </c>
      <c r="N19" s="6">
        <v>1401</v>
      </c>
      <c r="O19" s="6">
        <v>1399</v>
      </c>
      <c r="P19" s="6">
        <v>1395</v>
      </c>
      <c r="Q19" s="6">
        <v>1337</v>
      </c>
      <c r="R19" s="6">
        <v>1421</v>
      </c>
      <c r="S19" s="6">
        <v>1610</v>
      </c>
      <c r="T19" s="6">
        <v>1752</v>
      </c>
      <c r="U19" s="6">
        <v>1737</v>
      </c>
      <c r="V19" s="6">
        <v>1851</v>
      </c>
    </row>
    <row r="20" spans="1:22" ht="18" customHeight="1">
      <c r="A20" s="36" t="s">
        <v>75</v>
      </c>
      <c r="B20" s="29">
        <v>1826</v>
      </c>
      <c r="C20" s="29">
        <v>2584</v>
      </c>
      <c r="D20" s="29">
        <v>3160</v>
      </c>
      <c r="E20" s="29">
        <v>3710</v>
      </c>
      <c r="F20" s="29">
        <v>4198</v>
      </c>
      <c r="G20" s="29">
        <v>4461</v>
      </c>
      <c r="H20" s="29">
        <v>5256</v>
      </c>
      <c r="I20" s="29">
        <v>5737</v>
      </c>
      <c r="J20" s="29">
        <v>5390</v>
      </c>
      <c r="K20" s="29">
        <v>5127</v>
      </c>
      <c r="L20" s="29">
        <v>4960</v>
      </c>
      <c r="M20" s="29">
        <v>4595</v>
      </c>
      <c r="N20" s="29">
        <v>4120</v>
      </c>
      <c r="O20" s="29">
        <v>3783</v>
      </c>
      <c r="P20" s="29">
        <v>3513</v>
      </c>
      <c r="Q20" s="29">
        <v>3420</v>
      </c>
      <c r="R20" s="29">
        <v>3502</v>
      </c>
      <c r="S20" s="29">
        <v>3786</v>
      </c>
      <c r="T20" s="29">
        <v>4306</v>
      </c>
      <c r="U20" s="29">
        <v>4288</v>
      </c>
      <c r="V20" s="29">
        <v>4401</v>
      </c>
    </row>
    <row r="21" spans="1:22" ht="18" customHeight="1">
      <c r="A21" s="36" t="s">
        <v>76</v>
      </c>
      <c r="B21" s="29">
        <v>607</v>
      </c>
      <c r="C21" s="29">
        <v>871</v>
      </c>
      <c r="D21" s="29">
        <v>1065</v>
      </c>
      <c r="E21" s="29">
        <v>1348</v>
      </c>
      <c r="F21" s="29">
        <v>1599</v>
      </c>
      <c r="G21" s="29">
        <v>1744</v>
      </c>
      <c r="H21" s="29">
        <v>2118</v>
      </c>
      <c r="I21" s="29">
        <v>2448</v>
      </c>
      <c r="J21" s="29">
        <v>2650</v>
      </c>
      <c r="K21" s="29">
        <v>2772</v>
      </c>
      <c r="L21" s="29">
        <v>2876</v>
      </c>
      <c r="M21" s="29">
        <v>2757</v>
      </c>
      <c r="N21" s="29">
        <v>2635</v>
      </c>
      <c r="O21" s="29">
        <v>2657</v>
      </c>
      <c r="P21" s="29">
        <v>2654</v>
      </c>
      <c r="Q21" s="29">
        <v>2711</v>
      </c>
      <c r="R21" s="29">
        <v>2877</v>
      </c>
      <c r="S21" s="29">
        <v>3091</v>
      </c>
      <c r="T21" s="29">
        <v>3474</v>
      </c>
      <c r="U21" s="29">
        <v>3579</v>
      </c>
      <c r="V21" s="29">
        <v>3791</v>
      </c>
    </row>
    <row r="22" spans="1:22" ht="18" customHeight="1">
      <c r="A22" s="36" t="s">
        <v>77</v>
      </c>
      <c r="B22" s="29">
        <v>47</v>
      </c>
      <c r="C22" s="29">
        <v>53</v>
      </c>
      <c r="D22" s="29">
        <v>52</v>
      </c>
      <c r="E22" s="29">
        <v>62</v>
      </c>
      <c r="F22" s="29">
        <v>73</v>
      </c>
      <c r="G22" s="29">
        <v>81</v>
      </c>
      <c r="H22" s="29">
        <v>80</v>
      </c>
      <c r="I22" s="29">
        <v>94</v>
      </c>
      <c r="J22" s="29">
        <v>115</v>
      </c>
      <c r="K22" s="29">
        <v>116</v>
      </c>
      <c r="L22" s="29">
        <v>128</v>
      </c>
      <c r="M22" s="29">
        <v>122</v>
      </c>
      <c r="N22" s="29">
        <v>116</v>
      </c>
      <c r="O22" s="29">
        <v>141</v>
      </c>
      <c r="P22" s="29">
        <v>152</v>
      </c>
      <c r="Q22" s="29">
        <v>175</v>
      </c>
      <c r="R22" s="29">
        <v>208</v>
      </c>
      <c r="S22" s="29">
        <v>250</v>
      </c>
      <c r="T22" s="29">
        <v>307</v>
      </c>
      <c r="U22" s="29">
        <v>316</v>
      </c>
      <c r="V22" s="29">
        <v>353</v>
      </c>
    </row>
    <row r="23" spans="1:22" ht="18" customHeight="1">
      <c r="A23" s="30" t="s">
        <v>78</v>
      </c>
      <c r="B23" s="54">
        <v>14</v>
      </c>
      <c r="C23" s="54">
        <v>21</v>
      </c>
      <c r="D23" s="54">
        <v>21</v>
      </c>
      <c r="E23" s="54">
        <v>27</v>
      </c>
      <c r="F23" s="54">
        <v>36</v>
      </c>
      <c r="G23" s="54">
        <v>34</v>
      </c>
      <c r="H23" s="54">
        <v>38</v>
      </c>
      <c r="I23" s="54">
        <v>42</v>
      </c>
      <c r="J23" s="54">
        <v>45</v>
      </c>
      <c r="K23" s="54">
        <v>48</v>
      </c>
      <c r="L23" s="54">
        <v>54</v>
      </c>
      <c r="M23" s="54">
        <v>48</v>
      </c>
      <c r="N23" s="54">
        <v>51</v>
      </c>
      <c r="O23" s="54">
        <v>49</v>
      </c>
      <c r="P23" s="54">
        <v>59</v>
      </c>
      <c r="Q23" s="54">
        <v>61</v>
      </c>
      <c r="R23" s="54">
        <v>71</v>
      </c>
      <c r="S23" s="54">
        <v>84</v>
      </c>
      <c r="T23" s="54">
        <v>104</v>
      </c>
      <c r="U23" s="54">
        <v>99</v>
      </c>
      <c r="V23" s="54">
        <v>99</v>
      </c>
    </row>
    <row r="24" spans="1:22" ht="18" customHeight="1">
      <c r="A24" s="32" t="s">
        <v>47</v>
      </c>
      <c r="B24" s="33"/>
      <c r="C24" s="33"/>
      <c r="D24" s="33"/>
      <c r="E24" s="33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</row>
    <row r="25" spans="1:22" ht="18" customHeight="1"/>
    <row r="26" spans="1:22" ht="18" customHeight="1"/>
    <row r="27" spans="1:22" ht="18" customHeight="1">
      <c r="A27" s="79" t="s">
        <v>49</v>
      </c>
      <c r="B27" s="80">
        <v>2002</v>
      </c>
      <c r="C27" s="80">
        <v>2003</v>
      </c>
      <c r="D27" s="80">
        <v>2004</v>
      </c>
      <c r="E27" s="80">
        <v>2005</v>
      </c>
      <c r="F27" s="80">
        <v>2006</v>
      </c>
      <c r="G27" s="80">
        <v>2007</v>
      </c>
      <c r="H27" s="80">
        <v>2008</v>
      </c>
      <c r="I27" s="80">
        <v>2009</v>
      </c>
      <c r="J27" s="80">
        <v>2010</v>
      </c>
      <c r="K27" s="80">
        <v>2011</v>
      </c>
      <c r="L27" s="80">
        <v>2012</v>
      </c>
      <c r="M27" s="80">
        <v>2013</v>
      </c>
      <c r="N27" s="80">
        <v>2014</v>
      </c>
      <c r="O27" s="80">
        <v>2015</v>
      </c>
      <c r="P27" s="80">
        <v>2016</v>
      </c>
      <c r="Q27" s="80">
        <v>2017</v>
      </c>
      <c r="R27" s="80">
        <v>2018</v>
      </c>
      <c r="S27" s="80">
        <v>2019</v>
      </c>
      <c r="T27" s="80">
        <v>2020</v>
      </c>
      <c r="U27" s="80">
        <v>2021</v>
      </c>
      <c r="V27" s="80">
        <v>2022</v>
      </c>
    </row>
    <row r="28" spans="1:22" ht="18" customHeight="1">
      <c r="A28" s="27" t="s">
        <v>73</v>
      </c>
      <c r="B28" s="40">
        <v>2198</v>
      </c>
      <c r="C28" s="40">
        <v>3408</v>
      </c>
      <c r="D28" s="40">
        <v>4302</v>
      </c>
      <c r="E28" s="40">
        <v>5231</v>
      </c>
      <c r="F28" s="40">
        <v>6014</v>
      </c>
      <c r="G28" s="40">
        <v>6718</v>
      </c>
      <c r="H28" s="40">
        <v>8073</v>
      </c>
      <c r="I28" s="40">
        <v>9164</v>
      </c>
      <c r="J28" s="40">
        <v>9352</v>
      </c>
      <c r="K28" s="40">
        <v>9396</v>
      </c>
      <c r="L28" s="40">
        <v>9523</v>
      </c>
      <c r="M28" s="40">
        <v>9093</v>
      </c>
      <c r="N28" s="40">
        <v>8600</v>
      </c>
      <c r="O28" s="40">
        <v>8447</v>
      </c>
      <c r="P28" s="40">
        <v>8319</v>
      </c>
      <c r="Q28" s="40">
        <v>8473</v>
      </c>
      <c r="R28" s="40">
        <v>9029</v>
      </c>
      <c r="S28" s="40">
        <v>9940</v>
      </c>
      <c r="T28" s="40">
        <v>11048</v>
      </c>
      <c r="U28" s="40">
        <v>11121</v>
      </c>
      <c r="V28" s="40">
        <v>11827</v>
      </c>
    </row>
    <row r="29" spans="1:22" ht="18" customHeight="1">
      <c r="A29" s="36" t="s">
        <v>74</v>
      </c>
      <c r="B29" s="6">
        <v>334</v>
      </c>
      <c r="C29" s="6">
        <v>575</v>
      </c>
      <c r="D29" s="6">
        <v>698</v>
      </c>
      <c r="E29" s="6">
        <v>818</v>
      </c>
      <c r="F29" s="6">
        <v>933</v>
      </c>
      <c r="G29" s="6">
        <v>1067</v>
      </c>
      <c r="H29" s="6">
        <v>1258</v>
      </c>
      <c r="I29" s="6">
        <v>1421</v>
      </c>
      <c r="J29" s="6">
        <v>1446</v>
      </c>
      <c r="K29" s="6">
        <v>1466</v>
      </c>
      <c r="L29" s="6">
        <v>1487</v>
      </c>
      <c r="M29" s="6">
        <v>1409</v>
      </c>
      <c r="N29" s="6">
        <v>1342</v>
      </c>
      <c r="O29" s="6">
        <v>1339</v>
      </c>
      <c r="P29" s="6">
        <v>1336</v>
      </c>
      <c r="Q29" s="6">
        <v>1283</v>
      </c>
      <c r="R29" s="6">
        <v>1345</v>
      </c>
      <c r="S29" s="6">
        <v>1475</v>
      </c>
      <c r="T29" s="6">
        <v>1615</v>
      </c>
      <c r="U29" s="6">
        <v>1629</v>
      </c>
      <c r="V29" s="6">
        <v>1716</v>
      </c>
    </row>
    <row r="30" spans="1:22" ht="18" customHeight="1">
      <c r="A30" s="36" t="s">
        <v>75</v>
      </c>
      <c r="B30" s="29">
        <v>1281</v>
      </c>
      <c r="C30" s="29">
        <v>1960</v>
      </c>
      <c r="D30" s="29">
        <v>2552</v>
      </c>
      <c r="E30" s="29">
        <v>3108</v>
      </c>
      <c r="F30" s="29">
        <v>3514</v>
      </c>
      <c r="G30" s="29">
        <v>3969</v>
      </c>
      <c r="H30" s="29">
        <v>4773</v>
      </c>
      <c r="I30" s="29">
        <v>5354</v>
      </c>
      <c r="J30" s="29">
        <v>5347</v>
      </c>
      <c r="K30" s="29">
        <v>5216</v>
      </c>
      <c r="L30" s="29">
        <v>5198</v>
      </c>
      <c r="M30" s="29">
        <v>4870</v>
      </c>
      <c r="N30" s="29">
        <v>4484</v>
      </c>
      <c r="O30" s="29">
        <v>4310</v>
      </c>
      <c r="P30" s="29">
        <v>4229</v>
      </c>
      <c r="Q30" s="29">
        <v>4255</v>
      </c>
      <c r="R30" s="29">
        <v>4473</v>
      </c>
      <c r="S30" s="29">
        <v>4887</v>
      </c>
      <c r="T30" s="29">
        <v>5330</v>
      </c>
      <c r="U30" s="29">
        <v>5281</v>
      </c>
      <c r="V30" s="29">
        <v>5492</v>
      </c>
    </row>
    <row r="31" spans="1:22" ht="18" customHeight="1">
      <c r="A31" s="36" t="s">
        <v>76</v>
      </c>
      <c r="B31" s="29">
        <v>514</v>
      </c>
      <c r="C31" s="29">
        <v>775</v>
      </c>
      <c r="D31" s="29">
        <v>936</v>
      </c>
      <c r="E31" s="29">
        <v>1165</v>
      </c>
      <c r="F31" s="29">
        <v>1414</v>
      </c>
      <c r="G31" s="29">
        <v>1531</v>
      </c>
      <c r="H31" s="29">
        <v>1868</v>
      </c>
      <c r="I31" s="29">
        <v>2196</v>
      </c>
      <c r="J31" s="29">
        <v>2354</v>
      </c>
      <c r="K31" s="29">
        <v>2497</v>
      </c>
      <c r="L31" s="29">
        <v>2617</v>
      </c>
      <c r="M31" s="29">
        <v>2595</v>
      </c>
      <c r="N31" s="29">
        <v>2550</v>
      </c>
      <c r="O31" s="29">
        <v>2555</v>
      </c>
      <c r="P31" s="29">
        <v>2507</v>
      </c>
      <c r="Q31" s="29">
        <v>2621</v>
      </c>
      <c r="R31" s="29">
        <v>2842</v>
      </c>
      <c r="S31" s="29">
        <v>3148</v>
      </c>
      <c r="T31" s="29">
        <v>3563</v>
      </c>
      <c r="U31" s="29">
        <v>3655</v>
      </c>
      <c r="V31" s="29">
        <v>3985</v>
      </c>
    </row>
    <row r="32" spans="1:22" ht="18" customHeight="1">
      <c r="A32" s="36" t="s">
        <v>77</v>
      </c>
      <c r="B32" s="29">
        <v>45</v>
      </c>
      <c r="C32" s="29">
        <v>57</v>
      </c>
      <c r="D32" s="29">
        <v>75</v>
      </c>
      <c r="E32" s="29">
        <v>89</v>
      </c>
      <c r="F32" s="29">
        <v>105</v>
      </c>
      <c r="G32" s="29">
        <v>99</v>
      </c>
      <c r="H32" s="29">
        <v>113</v>
      </c>
      <c r="I32" s="29">
        <v>130</v>
      </c>
      <c r="J32" s="29">
        <v>138</v>
      </c>
      <c r="K32" s="29">
        <v>142</v>
      </c>
      <c r="L32" s="29">
        <v>146</v>
      </c>
      <c r="M32" s="29">
        <v>152</v>
      </c>
      <c r="N32" s="29">
        <v>157</v>
      </c>
      <c r="O32" s="29">
        <v>171</v>
      </c>
      <c r="P32" s="29">
        <v>173</v>
      </c>
      <c r="Q32" s="29">
        <v>210</v>
      </c>
      <c r="R32" s="29">
        <v>248</v>
      </c>
      <c r="S32" s="29">
        <v>288</v>
      </c>
      <c r="T32" s="29">
        <v>374</v>
      </c>
      <c r="U32" s="29">
        <v>388</v>
      </c>
      <c r="V32" s="29">
        <v>451</v>
      </c>
    </row>
    <row r="33" spans="1:22" ht="18" customHeight="1">
      <c r="A33" s="30" t="s">
        <v>78</v>
      </c>
      <c r="B33" s="54">
        <v>24</v>
      </c>
      <c r="C33" s="54">
        <v>41</v>
      </c>
      <c r="D33" s="54">
        <v>41</v>
      </c>
      <c r="E33" s="54">
        <v>51</v>
      </c>
      <c r="F33" s="54">
        <v>48</v>
      </c>
      <c r="G33" s="54">
        <v>52</v>
      </c>
      <c r="H33" s="54">
        <v>61</v>
      </c>
      <c r="I33" s="54">
        <v>63</v>
      </c>
      <c r="J33" s="54">
        <v>67</v>
      </c>
      <c r="K33" s="54">
        <v>75</v>
      </c>
      <c r="L33" s="54">
        <v>75</v>
      </c>
      <c r="M33" s="54">
        <v>67</v>
      </c>
      <c r="N33" s="54">
        <v>67</v>
      </c>
      <c r="O33" s="54">
        <v>72</v>
      </c>
      <c r="P33" s="54">
        <v>74</v>
      </c>
      <c r="Q33" s="54">
        <v>104</v>
      </c>
      <c r="R33" s="54">
        <v>121</v>
      </c>
      <c r="S33" s="54">
        <v>142</v>
      </c>
      <c r="T33" s="54">
        <v>166</v>
      </c>
      <c r="U33" s="54">
        <v>168</v>
      </c>
      <c r="V33" s="54">
        <v>183</v>
      </c>
    </row>
    <row r="34" spans="1:22" ht="18" customHeight="1">
      <c r="A34" s="32" t="s">
        <v>47</v>
      </c>
      <c r="B34" s="33"/>
      <c r="C34" s="33"/>
      <c r="D34" s="33"/>
      <c r="E34" s="33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</row>
    <row r="35" spans="1:22" ht="18" customHeight="1"/>
    <row r="36" spans="1:22" ht="18" customHeight="1"/>
    <row r="37" spans="1:22" ht="18" customHeight="1"/>
    <row r="38" spans="1:22" ht="18" customHeight="1">
      <c r="A38" s="33" t="s">
        <v>79</v>
      </c>
    </row>
    <row r="39" spans="1:22" ht="18" customHeight="1"/>
    <row r="40" spans="1:22" ht="18" customHeight="1">
      <c r="A40" s="79" t="s">
        <v>14</v>
      </c>
      <c r="B40" s="80">
        <v>2002</v>
      </c>
      <c r="C40" s="80">
        <v>2003</v>
      </c>
      <c r="D40" s="80">
        <v>2004</v>
      </c>
      <c r="E40" s="80">
        <v>2005</v>
      </c>
      <c r="F40" s="80">
        <v>2006</v>
      </c>
      <c r="G40" s="80">
        <v>2007</v>
      </c>
      <c r="H40" s="80">
        <v>2008</v>
      </c>
      <c r="I40" s="80">
        <v>2009</v>
      </c>
      <c r="J40" s="80">
        <v>2010</v>
      </c>
      <c r="K40" s="80">
        <v>2011</v>
      </c>
      <c r="L40" s="80">
        <v>2012</v>
      </c>
      <c r="M40" s="80">
        <v>2013</v>
      </c>
      <c r="N40" s="80">
        <v>2014</v>
      </c>
      <c r="O40" s="80">
        <v>2015</v>
      </c>
      <c r="P40" s="80">
        <v>2016</v>
      </c>
      <c r="Q40" s="80">
        <v>2017</v>
      </c>
      <c r="R40" s="80">
        <v>2018</v>
      </c>
      <c r="S40" s="80">
        <v>2019</v>
      </c>
      <c r="T40" s="80">
        <v>2020</v>
      </c>
      <c r="U40" s="80">
        <v>2021</v>
      </c>
      <c r="V40" s="80">
        <v>2022</v>
      </c>
    </row>
    <row r="41" spans="1:22" ht="18" customHeight="1">
      <c r="A41" s="27" t="s">
        <v>73</v>
      </c>
      <c r="B41" s="52">
        <f t="shared" ref="B41:T41" si="0">SUM(B42:B46)</f>
        <v>1</v>
      </c>
      <c r="C41" s="52">
        <f t="shared" si="0"/>
        <v>1</v>
      </c>
      <c r="D41" s="52">
        <f t="shared" si="0"/>
        <v>1</v>
      </c>
      <c r="E41" s="52">
        <f t="shared" si="0"/>
        <v>1</v>
      </c>
      <c r="F41" s="52">
        <f t="shared" si="0"/>
        <v>0.99999999999999989</v>
      </c>
      <c r="G41" s="52">
        <f t="shared" si="0"/>
        <v>1</v>
      </c>
      <c r="H41" s="52">
        <f t="shared" si="0"/>
        <v>1</v>
      </c>
      <c r="I41" s="52">
        <f t="shared" si="0"/>
        <v>0.99999999999999989</v>
      </c>
      <c r="J41" s="52">
        <f t="shared" si="0"/>
        <v>1</v>
      </c>
      <c r="K41" s="52">
        <f t="shared" si="0"/>
        <v>1</v>
      </c>
      <c r="L41" s="52">
        <f t="shared" si="0"/>
        <v>1</v>
      </c>
      <c r="M41" s="52">
        <f t="shared" si="0"/>
        <v>1</v>
      </c>
      <c r="N41" s="52">
        <f t="shared" si="0"/>
        <v>1</v>
      </c>
      <c r="O41" s="52">
        <f t="shared" si="0"/>
        <v>1</v>
      </c>
      <c r="P41" s="52">
        <f t="shared" si="0"/>
        <v>1</v>
      </c>
      <c r="Q41" s="52">
        <f t="shared" si="0"/>
        <v>1</v>
      </c>
      <c r="R41" s="52">
        <f t="shared" si="0"/>
        <v>1</v>
      </c>
      <c r="S41" s="52">
        <f t="shared" si="0"/>
        <v>1</v>
      </c>
      <c r="T41" s="52">
        <f t="shared" si="0"/>
        <v>1</v>
      </c>
      <c r="U41" s="52">
        <f>SUM(U42:U46)</f>
        <v>1</v>
      </c>
      <c r="V41" s="52">
        <f>SUM(V42:V46)</f>
        <v>1</v>
      </c>
    </row>
    <row r="42" spans="1:22" ht="18" customHeight="1">
      <c r="A42" s="36" t="s">
        <v>74</v>
      </c>
      <c r="B42" s="7">
        <f t="shared" ref="B42:T42" si="1">B9/B8</f>
        <v>0.12979233226837061</v>
      </c>
      <c r="C42" s="7">
        <f t="shared" si="1"/>
        <v>0.15094087815294274</v>
      </c>
      <c r="D42" s="7">
        <f t="shared" si="1"/>
        <v>0.1528730703259005</v>
      </c>
      <c r="E42" s="7">
        <f t="shared" si="1"/>
        <v>0.14999555437005424</v>
      </c>
      <c r="F42" s="7">
        <f t="shared" si="1"/>
        <v>0.15099296808592844</v>
      </c>
      <c r="G42" s="7">
        <f t="shared" si="1"/>
        <v>0.1562588102621934</v>
      </c>
      <c r="H42" s="7">
        <f t="shared" si="1"/>
        <v>0.15142348754448398</v>
      </c>
      <c r="I42" s="7">
        <f t="shared" si="1"/>
        <v>0.15439279886297835</v>
      </c>
      <c r="J42" s="7">
        <f t="shared" si="1"/>
        <v>0.15591426025889629</v>
      </c>
      <c r="K42" s="7">
        <f t="shared" si="1"/>
        <v>0.1584403283519259</v>
      </c>
      <c r="L42" s="7">
        <f t="shared" si="1"/>
        <v>0.15885989730692654</v>
      </c>
      <c r="M42" s="7">
        <f t="shared" si="1"/>
        <v>0.15914620659146206</v>
      </c>
      <c r="N42" s="7">
        <f t="shared" si="1"/>
        <v>0.1620871003959109</v>
      </c>
      <c r="O42" s="7">
        <f t="shared" si="1"/>
        <v>0.16618111192036902</v>
      </c>
      <c r="P42" s="7">
        <f t="shared" si="1"/>
        <v>0.16971165796669152</v>
      </c>
      <c r="Q42" s="7">
        <f t="shared" si="1"/>
        <v>0.1619583359090066</v>
      </c>
      <c r="R42" s="7">
        <f t="shared" si="1"/>
        <v>0.16167874678512975</v>
      </c>
      <c r="S42" s="7">
        <f t="shared" si="1"/>
        <v>0.16443686370662544</v>
      </c>
      <c r="T42" s="7">
        <f t="shared" si="1"/>
        <v>0.16040207708065363</v>
      </c>
      <c r="U42" s="7">
        <f>U9/U8</f>
        <v>0.15922421948912016</v>
      </c>
      <c r="V42" s="7">
        <f>V9/V8</f>
        <v>0.1597975091837649</v>
      </c>
    </row>
    <row r="43" spans="1:22" ht="18" customHeight="1">
      <c r="A43" s="36" t="s">
        <v>75</v>
      </c>
      <c r="B43" s="37">
        <f t="shared" ref="B43:T43" si="2">B10/B8</f>
        <v>0.62040734824281152</v>
      </c>
      <c r="C43" s="37">
        <f t="shared" si="2"/>
        <v>0.60643267049245964</v>
      </c>
      <c r="D43" s="37">
        <f t="shared" si="2"/>
        <v>0.6123499142367067</v>
      </c>
      <c r="E43" s="37">
        <f t="shared" si="2"/>
        <v>0.6062060994042856</v>
      </c>
      <c r="F43" s="37">
        <f t="shared" si="2"/>
        <v>0.59593539911907889</v>
      </c>
      <c r="G43" s="37">
        <f t="shared" si="2"/>
        <v>0.59416408232308993</v>
      </c>
      <c r="H43" s="37">
        <f t="shared" si="2"/>
        <v>0.59483985765124558</v>
      </c>
      <c r="I43" s="37">
        <f t="shared" si="2"/>
        <v>0.58382902563562666</v>
      </c>
      <c r="J43" s="37">
        <f t="shared" si="2"/>
        <v>0.56270635710916617</v>
      </c>
      <c r="K43" s="37">
        <f t="shared" si="2"/>
        <v>0.54425384129656917</v>
      </c>
      <c r="L43" s="37">
        <f t="shared" si="2"/>
        <v>0.53222257151839047</v>
      </c>
      <c r="M43" s="37">
        <f t="shared" si="2"/>
        <v>0.52339084273390846</v>
      </c>
      <c r="N43" s="37">
        <f t="shared" si="2"/>
        <v>0.5084204928204219</v>
      </c>
      <c r="O43" s="37">
        <f t="shared" si="2"/>
        <v>0.49119932022335516</v>
      </c>
      <c r="P43" s="37">
        <f t="shared" si="2"/>
        <v>0.4811086254039274</v>
      </c>
      <c r="Q43" s="37">
        <f t="shared" si="2"/>
        <v>0.47443901835939917</v>
      </c>
      <c r="R43" s="37">
        <f t="shared" si="2"/>
        <v>0.46615618424129063</v>
      </c>
      <c r="S43" s="37">
        <f t="shared" si="2"/>
        <v>0.46228879057619532</v>
      </c>
      <c r="T43" s="37">
        <f t="shared" si="2"/>
        <v>0.45905388023438615</v>
      </c>
      <c r="U43" s="7">
        <f>U10/U8</f>
        <v>0.45264900662251656</v>
      </c>
      <c r="V43" s="7">
        <f>V10/V8</f>
        <v>0.44319505420661232</v>
      </c>
    </row>
    <row r="44" spans="1:22" ht="18" customHeight="1">
      <c r="A44" s="36" t="s">
        <v>76</v>
      </c>
      <c r="B44" s="37">
        <f t="shared" ref="B44:T44" si="3">B11/B8</f>
        <v>0.22384185303514376</v>
      </c>
      <c r="C44" s="37">
        <f t="shared" si="3"/>
        <v>0.21967169358067529</v>
      </c>
      <c r="D44" s="37">
        <f t="shared" si="3"/>
        <v>0.21451543739279588</v>
      </c>
      <c r="E44" s="37">
        <f t="shared" si="3"/>
        <v>0.2234373610740642</v>
      </c>
      <c r="F44" s="37">
        <f t="shared" si="3"/>
        <v>0.23282590217139323</v>
      </c>
      <c r="G44" s="37">
        <f t="shared" si="3"/>
        <v>0.23082886946715533</v>
      </c>
      <c r="H44" s="37">
        <f t="shared" si="3"/>
        <v>0.23641755634638198</v>
      </c>
      <c r="I44" s="37">
        <f t="shared" si="3"/>
        <v>0.24445965152392482</v>
      </c>
      <c r="J44" s="37">
        <f t="shared" si="3"/>
        <v>0.262250406163199</v>
      </c>
      <c r="K44" s="37">
        <f t="shared" si="3"/>
        <v>0.27725741949063354</v>
      </c>
      <c r="L44" s="37">
        <f t="shared" si="3"/>
        <v>0.28780257780572149</v>
      </c>
      <c r="M44" s="37">
        <f t="shared" si="3"/>
        <v>0.29595222295952223</v>
      </c>
      <c r="N44" s="37">
        <f t="shared" si="3"/>
        <v>0.30638775630798321</v>
      </c>
      <c r="O44" s="37">
        <f t="shared" si="3"/>
        <v>0.31633891721291574</v>
      </c>
      <c r="P44" s="37">
        <f t="shared" si="3"/>
        <v>0.3207183693760875</v>
      </c>
      <c r="Q44" s="37">
        <f t="shared" si="3"/>
        <v>0.32960375842245165</v>
      </c>
      <c r="R44" s="37">
        <f t="shared" si="3"/>
        <v>0.33428805237315878</v>
      </c>
      <c r="S44" s="37">
        <f t="shared" si="3"/>
        <v>0.33255156974574918</v>
      </c>
      <c r="T44" s="37">
        <f t="shared" si="3"/>
        <v>0.33523891191463007</v>
      </c>
      <c r="U44" s="7">
        <f>U11/U8</f>
        <v>0.3421948912015137</v>
      </c>
      <c r="V44" s="7">
        <f>V11/V8</f>
        <v>0.34835588208941853</v>
      </c>
    </row>
    <row r="45" spans="1:22" ht="18" customHeight="1">
      <c r="A45" s="36" t="s">
        <v>77</v>
      </c>
      <c r="B45" s="37">
        <f t="shared" ref="B45:T45" si="4">B12/B8</f>
        <v>1.8370607028753993E-2</v>
      </c>
      <c r="C45" s="37">
        <f t="shared" si="4"/>
        <v>1.4680368343787536E-2</v>
      </c>
      <c r="D45" s="37">
        <f t="shared" si="4"/>
        <v>1.361492281303602E-2</v>
      </c>
      <c r="E45" s="37">
        <f t="shared" si="4"/>
        <v>1.342580243620521E-2</v>
      </c>
      <c r="F45" s="37">
        <f t="shared" si="4"/>
        <v>1.3754733019086625E-2</v>
      </c>
      <c r="G45" s="37">
        <f t="shared" si="4"/>
        <v>1.2686777558500142E-2</v>
      </c>
      <c r="H45" s="37">
        <f t="shared" si="4"/>
        <v>1.1447212336892052E-2</v>
      </c>
      <c r="I45" s="37">
        <f t="shared" si="4"/>
        <v>1.1791335474022214E-2</v>
      </c>
      <c r="J45" s="37">
        <f t="shared" si="4"/>
        <v>1.3259263141344794E-2</v>
      </c>
      <c r="K45" s="37">
        <f t="shared" si="4"/>
        <v>1.3576089244369606E-2</v>
      </c>
      <c r="L45" s="37">
        <f t="shared" si="4"/>
        <v>1.4356072513884523E-2</v>
      </c>
      <c r="M45" s="37">
        <f t="shared" si="4"/>
        <v>1.5151515151515152E-2</v>
      </c>
      <c r="N45" s="37">
        <f t="shared" si="4"/>
        <v>1.6131891508597767E-2</v>
      </c>
      <c r="O45" s="37">
        <f t="shared" si="4"/>
        <v>1.8936635105608158E-2</v>
      </c>
      <c r="P45" s="37">
        <f t="shared" si="4"/>
        <v>2.0196370867511807E-2</v>
      </c>
      <c r="Q45" s="37">
        <f t="shared" si="4"/>
        <v>2.3799221116399826E-2</v>
      </c>
      <c r="R45" s="37">
        <f t="shared" si="4"/>
        <v>2.6654196866962826E-2</v>
      </c>
      <c r="S45" s="37">
        <f t="shared" si="4"/>
        <v>2.8676509780928523E-2</v>
      </c>
      <c r="T45" s="37">
        <f t="shared" si="4"/>
        <v>3.2442475346577106E-2</v>
      </c>
      <c r="U45" s="7">
        <f>U12/U8</f>
        <v>3.3301797540208136E-2</v>
      </c>
      <c r="V45" s="7">
        <f>V12/V8</f>
        <v>3.6018277932084938E-2</v>
      </c>
    </row>
    <row r="46" spans="1:22" ht="18" customHeight="1">
      <c r="A46" s="30" t="s">
        <v>78</v>
      </c>
      <c r="B46" s="55">
        <f t="shared" ref="B46:T46" si="5">B13/B8</f>
        <v>7.5878594249201275E-3</v>
      </c>
      <c r="C46" s="55">
        <f t="shared" si="5"/>
        <v>8.2743894301347924E-3</v>
      </c>
      <c r="D46" s="55">
        <f t="shared" si="5"/>
        <v>6.6466552315608916E-3</v>
      </c>
      <c r="E46" s="55">
        <f t="shared" si="5"/>
        <v>6.9351827153907707E-3</v>
      </c>
      <c r="F46" s="55">
        <f t="shared" si="5"/>
        <v>6.4909976045127889E-3</v>
      </c>
      <c r="G46" s="55">
        <f t="shared" si="5"/>
        <v>6.0614603890611785E-3</v>
      </c>
      <c r="H46" s="55">
        <f t="shared" si="5"/>
        <v>5.8718861209964409E-3</v>
      </c>
      <c r="I46" s="55">
        <f t="shared" si="5"/>
        <v>5.5271885034479124E-3</v>
      </c>
      <c r="J46" s="55">
        <f t="shared" si="5"/>
        <v>5.8697133273937427E-3</v>
      </c>
      <c r="K46" s="55">
        <f t="shared" si="5"/>
        <v>6.4723216165017894E-3</v>
      </c>
      <c r="L46" s="55">
        <f t="shared" si="5"/>
        <v>6.7588808550770197E-3</v>
      </c>
      <c r="M46" s="55">
        <f t="shared" si="5"/>
        <v>6.3592125635921256E-3</v>
      </c>
      <c r="N46" s="55">
        <f t="shared" si="5"/>
        <v>6.972758967086214E-3</v>
      </c>
      <c r="O46" s="55">
        <f t="shared" si="5"/>
        <v>7.3440155377518818E-3</v>
      </c>
      <c r="P46" s="55">
        <f t="shared" si="5"/>
        <v>8.2649763857817558E-3</v>
      </c>
      <c r="Q46" s="55">
        <f t="shared" si="5"/>
        <v>1.0199666192742783E-2</v>
      </c>
      <c r="R46" s="55">
        <f t="shared" si="5"/>
        <v>1.1222819733458031E-2</v>
      </c>
      <c r="S46" s="55">
        <f t="shared" si="5"/>
        <v>1.2046266190501573E-2</v>
      </c>
      <c r="T46" s="55">
        <f t="shared" si="5"/>
        <v>1.2862655423753037E-2</v>
      </c>
      <c r="U46" s="96">
        <f>U13/U8</f>
        <v>1.2630085146641438E-2</v>
      </c>
      <c r="V46" s="96">
        <f>V13/V8</f>
        <v>1.2633276588119344E-2</v>
      </c>
    </row>
    <row r="47" spans="1:22" ht="18" customHeight="1">
      <c r="A47" s="32" t="s">
        <v>52</v>
      </c>
      <c r="B47" s="33"/>
      <c r="C47" s="33"/>
      <c r="D47" s="33"/>
      <c r="E47" s="33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</row>
    <row r="48" spans="1:22" ht="18" customHeight="1"/>
    <row r="49" spans="1:22" ht="18" customHeight="1"/>
    <row r="50" spans="1:22" ht="18" customHeight="1">
      <c r="A50" s="79" t="s">
        <v>48</v>
      </c>
      <c r="B50" s="80">
        <v>2002</v>
      </c>
      <c r="C50" s="80">
        <v>2003</v>
      </c>
      <c r="D50" s="80">
        <v>2004</v>
      </c>
      <c r="E50" s="80">
        <v>2005</v>
      </c>
      <c r="F50" s="80">
        <v>2006</v>
      </c>
      <c r="G50" s="80">
        <v>2007</v>
      </c>
      <c r="H50" s="80">
        <v>2008</v>
      </c>
      <c r="I50" s="80">
        <v>2009</v>
      </c>
      <c r="J50" s="80">
        <v>2010</v>
      </c>
      <c r="K50" s="80">
        <v>2011</v>
      </c>
      <c r="L50" s="80">
        <v>2012</v>
      </c>
      <c r="M50" s="80">
        <v>2013</v>
      </c>
      <c r="N50" s="80">
        <v>2014</v>
      </c>
      <c r="O50" s="80">
        <v>2015</v>
      </c>
      <c r="P50" s="80">
        <v>2016</v>
      </c>
      <c r="Q50" s="80">
        <v>2017</v>
      </c>
      <c r="R50" s="80">
        <v>2018</v>
      </c>
      <c r="S50" s="80">
        <v>2019</v>
      </c>
      <c r="T50" s="80">
        <v>2020</v>
      </c>
      <c r="U50" s="80">
        <v>2021</v>
      </c>
      <c r="V50" s="80">
        <v>2022</v>
      </c>
    </row>
    <row r="51" spans="1:22" ht="18" customHeight="1">
      <c r="A51" s="27" t="s">
        <v>73</v>
      </c>
      <c r="B51" s="52">
        <f t="shared" ref="B51:T51" si="6">SUM(B52:B56)</f>
        <v>1</v>
      </c>
      <c r="C51" s="52">
        <f t="shared" si="6"/>
        <v>1</v>
      </c>
      <c r="D51" s="52">
        <f t="shared" si="6"/>
        <v>1</v>
      </c>
      <c r="E51" s="52">
        <f t="shared" si="6"/>
        <v>1</v>
      </c>
      <c r="F51" s="52">
        <f t="shared" si="6"/>
        <v>0.99999999999999989</v>
      </c>
      <c r="G51" s="52">
        <f t="shared" si="6"/>
        <v>1</v>
      </c>
      <c r="H51" s="52">
        <f t="shared" si="6"/>
        <v>1</v>
      </c>
      <c r="I51" s="52">
        <f t="shared" si="6"/>
        <v>1</v>
      </c>
      <c r="J51" s="52">
        <f t="shared" si="6"/>
        <v>1</v>
      </c>
      <c r="K51" s="52">
        <f t="shared" si="6"/>
        <v>1</v>
      </c>
      <c r="L51" s="52">
        <f t="shared" si="6"/>
        <v>1</v>
      </c>
      <c r="M51" s="52">
        <f t="shared" si="6"/>
        <v>0.99999999999999989</v>
      </c>
      <c r="N51" s="52">
        <f t="shared" si="6"/>
        <v>0.99999999999999989</v>
      </c>
      <c r="O51" s="52">
        <f t="shared" si="6"/>
        <v>1</v>
      </c>
      <c r="P51" s="52">
        <f t="shared" si="6"/>
        <v>1</v>
      </c>
      <c r="Q51" s="52">
        <f t="shared" si="6"/>
        <v>1</v>
      </c>
      <c r="R51" s="52">
        <f t="shared" si="6"/>
        <v>1</v>
      </c>
      <c r="S51" s="52">
        <f t="shared" si="6"/>
        <v>1</v>
      </c>
      <c r="T51" s="52">
        <f t="shared" si="6"/>
        <v>1.0000000000000002</v>
      </c>
      <c r="U51" s="52">
        <f>SUM(U52:U56)</f>
        <v>0.99999999999999989</v>
      </c>
      <c r="V51" s="52">
        <f>SUM(V52:V56)</f>
        <v>1</v>
      </c>
    </row>
    <row r="52" spans="1:22" ht="18" customHeight="1">
      <c r="A52" s="36" t="s">
        <v>74</v>
      </c>
      <c r="B52" s="7">
        <f t="shared" ref="B52:T52" si="7">B19/B18</f>
        <v>0.11245551601423487</v>
      </c>
      <c r="C52" s="7">
        <f t="shared" si="7"/>
        <v>0.13610771113831088</v>
      </c>
      <c r="D52" s="7">
        <f t="shared" si="7"/>
        <v>0.14484679665738162</v>
      </c>
      <c r="E52" s="7">
        <f t="shared" si="7"/>
        <v>0.14444813829787234</v>
      </c>
      <c r="F52" s="7">
        <f t="shared" si="7"/>
        <v>0.14739425436696982</v>
      </c>
      <c r="G52" s="7">
        <f t="shared" si="7"/>
        <v>0.15394912985274431</v>
      </c>
      <c r="H52" s="7">
        <f t="shared" si="7"/>
        <v>0.14737680664618186</v>
      </c>
      <c r="I52" s="7">
        <f t="shared" si="7"/>
        <v>0.15376792433641817</v>
      </c>
      <c r="J52" s="7">
        <f t="shared" si="7"/>
        <v>0.15715900914790831</v>
      </c>
      <c r="K52" s="7">
        <f t="shared" si="7"/>
        <v>0.16080349708576186</v>
      </c>
      <c r="L52" s="7">
        <f t="shared" si="7"/>
        <v>0.16156017985987661</v>
      </c>
      <c r="M52" s="7">
        <f t="shared" si="7"/>
        <v>0.16338560783005227</v>
      </c>
      <c r="N52" s="7">
        <f t="shared" si="7"/>
        <v>0.16832872762225159</v>
      </c>
      <c r="O52" s="7">
        <f t="shared" si="7"/>
        <v>0.17424336779175489</v>
      </c>
      <c r="P52" s="7">
        <f t="shared" si="7"/>
        <v>0.17946738710922425</v>
      </c>
      <c r="Q52" s="7">
        <f t="shared" si="7"/>
        <v>0.17354620976116303</v>
      </c>
      <c r="R52" s="7">
        <f t="shared" si="7"/>
        <v>0.17588810496348559</v>
      </c>
      <c r="S52" s="7">
        <f t="shared" si="7"/>
        <v>0.18251898877678269</v>
      </c>
      <c r="T52" s="7">
        <f t="shared" si="7"/>
        <v>0.17620436487981495</v>
      </c>
      <c r="U52" s="7">
        <f>U19/U18</f>
        <v>0.17337059586785109</v>
      </c>
      <c r="V52" s="7">
        <f>V19/V18</f>
        <v>0.17636969985707479</v>
      </c>
    </row>
    <row r="53" spans="1:22" ht="18" customHeight="1">
      <c r="A53" s="36" t="s">
        <v>75</v>
      </c>
      <c r="B53" s="37">
        <f t="shared" ref="B53:T53" si="8">B20/B18</f>
        <v>0.64982206405693954</v>
      </c>
      <c r="C53" s="37">
        <f t="shared" si="8"/>
        <v>0.63255813953488371</v>
      </c>
      <c r="D53" s="37">
        <f t="shared" si="8"/>
        <v>0.62873060087544763</v>
      </c>
      <c r="E53" s="37">
        <f t="shared" si="8"/>
        <v>0.61668882978723405</v>
      </c>
      <c r="F53" s="37">
        <f t="shared" si="8"/>
        <v>0.60603435830806984</v>
      </c>
      <c r="G53" s="37">
        <f t="shared" si="8"/>
        <v>0.59718875502008029</v>
      </c>
      <c r="H53" s="37">
        <f t="shared" si="8"/>
        <v>0.59815636736087396</v>
      </c>
      <c r="I53" s="37">
        <f t="shared" si="8"/>
        <v>0.58344350655954436</v>
      </c>
      <c r="J53" s="37">
        <f t="shared" si="8"/>
        <v>0.55401377325521639</v>
      </c>
      <c r="K53" s="37">
        <f t="shared" si="8"/>
        <v>0.53361781848459622</v>
      </c>
      <c r="L53" s="37">
        <f t="shared" si="8"/>
        <v>0.51866569068284007</v>
      </c>
      <c r="M53" s="37">
        <f t="shared" si="8"/>
        <v>0.51106662217773324</v>
      </c>
      <c r="N53" s="37">
        <f t="shared" si="8"/>
        <v>0.49501381713324522</v>
      </c>
      <c r="O53" s="37">
        <f t="shared" si="8"/>
        <v>0.47116701955411633</v>
      </c>
      <c r="P53" s="37">
        <f t="shared" si="8"/>
        <v>0.45194905441914318</v>
      </c>
      <c r="Q53" s="37">
        <f t="shared" si="8"/>
        <v>0.44392523364485981</v>
      </c>
      <c r="R53" s="37">
        <f t="shared" si="8"/>
        <v>0.43346948879811859</v>
      </c>
      <c r="S53" s="37">
        <f t="shared" si="8"/>
        <v>0.42920303820428524</v>
      </c>
      <c r="T53" s="37">
        <f t="shared" si="8"/>
        <v>0.43306849039525291</v>
      </c>
      <c r="U53" s="7">
        <f>U20/U18</f>
        <v>0.42798682503243834</v>
      </c>
      <c r="V53" s="7">
        <f>V20/V18</f>
        <v>0.41934254406860411</v>
      </c>
    </row>
    <row r="54" spans="1:22" ht="18" customHeight="1">
      <c r="A54" s="36" t="s">
        <v>76</v>
      </c>
      <c r="B54" s="37">
        <f t="shared" ref="B54:T54" si="9">B21/B18</f>
        <v>0.21601423487544483</v>
      </c>
      <c r="C54" s="37">
        <f t="shared" si="9"/>
        <v>0.21321909424724603</v>
      </c>
      <c r="D54" s="37">
        <f t="shared" si="9"/>
        <v>0.21189812972542776</v>
      </c>
      <c r="E54" s="37">
        <f t="shared" si="9"/>
        <v>0.22406914893617022</v>
      </c>
      <c r="F54" s="37">
        <f t="shared" si="9"/>
        <v>0.23083585967951495</v>
      </c>
      <c r="G54" s="37">
        <f t="shared" si="9"/>
        <v>0.23346720214190095</v>
      </c>
      <c r="H54" s="37">
        <f t="shared" si="9"/>
        <v>0.24103789689313759</v>
      </c>
      <c r="I54" s="37">
        <f t="shared" si="9"/>
        <v>0.2489575917827723</v>
      </c>
      <c r="J54" s="37">
        <f t="shared" si="9"/>
        <v>0.27238153972659063</v>
      </c>
      <c r="K54" s="37">
        <f t="shared" si="9"/>
        <v>0.28850957535387178</v>
      </c>
      <c r="L54" s="37">
        <f t="shared" si="9"/>
        <v>0.30074244483948553</v>
      </c>
      <c r="M54" s="37">
        <f t="shared" si="9"/>
        <v>0.30663997330663995</v>
      </c>
      <c r="N54" s="37">
        <f t="shared" si="9"/>
        <v>0.316592574792743</v>
      </c>
      <c r="O54" s="37">
        <f t="shared" si="9"/>
        <v>0.33092539544152449</v>
      </c>
      <c r="P54" s="37">
        <f t="shared" si="9"/>
        <v>0.341438312106008</v>
      </c>
      <c r="Q54" s="37">
        <f t="shared" si="9"/>
        <v>0.35189511941848389</v>
      </c>
      <c r="R54" s="37">
        <f t="shared" si="9"/>
        <v>0.35610842926104713</v>
      </c>
      <c r="S54" s="37">
        <f t="shared" si="9"/>
        <v>0.35041378528511508</v>
      </c>
      <c r="T54" s="37">
        <f t="shared" si="9"/>
        <v>0.34939153173086596</v>
      </c>
      <c r="U54" s="7">
        <f>U21/U18</f>
        <v>0.35722127956881922</v>
      </c>
      <c r="V54" s="7">
        <f>V21/V18</f>
        <v>0.36121962839447358</v>
      </c>
    </row>
    <row r="55" spans="1:22" ht="18" customHeight="1">
      <c r="A55" s="36" t="s">
        <v>77</v>
      </c>
      <c r="B55" s="37">
        <f t="shared" ref="B55:T55" si="10">B22/B18</f>
        <v>1.6725978647686834E-2</v>
      </c>
      <c r="C55" s="37">
        <f t="shared" si="10"/>
        <v>1.2974296205630355E-2</v>
      </c>
      <c r="D55" s="37">
        <f t="shared" si="10"/>
        <v>1.0346199761241544E-2</v>
      </c>
      <c r="E55" s="37">
        <f t="shared" si="10"/>
        <v>1.0305851063829786E-2</v>
      </c>
      <c r="F55" s="37">
        <f t="shared" si="10"/>
        <v>1.0538472643279919E-2</v>
      </c>
      <c r="G55" s="37">
        <f t="shared" si="10"/>
        <v>1.0843373493975903E-2</v>
      </c>
      <c r="H55" s="37">
        <f t="shared" si="10"/>
        <v>9.1043587117332417E-3</v>
      </c>
      <c r="I55" s="37">
        <f t="shared" si="10"/>
        <v>9.5596460896979554E-3</v>
      </c>
      <c r="J55" s="37">
        <f t="shared" si="10"/>
        <v>1.1820330969267139E-2</v>
      </c>
      <c r="K55" s="37">
        <f t="shared" si="10"/>
        <v>1.2073272273105746E-2</v>
      </c>
      <c r="L55" s="37">
        <f t="shared" si="10"/>
        <v>1.3384921049879745E-2</v>
      </c>
      <c r="M55" s="37">
        <f t="shared" si="10"/>
        <v>1.3569124680235791E-2</v>
      </c>
      <c r="N55" s="37">
        <f t="shared" si="10"/>
        <v>1.3937282229965157E-2</v>
      </c>
      <c r="O55" s="37">
        <f t="shared" si="10"/>
        <v>1.7561340141985304E-2</v>
      </c>
      <c r="P55" s="37">
        <f t="shared" si="10"/>
        <v>1.9554869419786441E-2</v>
      </c>
      <c r="Q55" s="37">
        <f t="shared" si="10"/>
        <v>2.2715472481827623E-2</v>
      </c>
      <c r="R55" s="37">
        <f t="shared" si="10"/>
        <v>2.5745760613937369E-2</v>
      </c>
      <c r="S55" s="37">
        <f t="shared" si="10"/>
        <v>2.8341457884593583E-2</v>
      </c>
      <c r="T55" s="37">
        <f t="shared" si="10"/>
        <v>3.0875993161017801E-2</v>
      </c>
      <c r="U55" s="7">
        <f>U22/U18</f>
        <v>3.1540073859666631E-2</v>
      </c>
      <c r="V55" s="7">
        <f>V22/V18</f>
        <v>3.3635064316341112E-2</v>
      </c>
    </row>
    <row r="56" spans="1:22" ht="18" customHeight="1">
      <c r="A56" s="30" t="s">
        <v>78</v>
      </c>
      <c r="B56" s="55">
        <f t="shared" ref="B56:T56" si="11">B23/B18</f>
        <v>4.9822064056939501E-3</v>
      </c>
      <c r="C56" s="55">
        <f t="shared" si="11"/>
        <v>5.1407588739290086E-3</v>
      </c>
      <c r="D56" s="55">
        <f t="shared" si="11"/>
        <v>4.178272980501393E-3</v>
      </c>
      <c r="E56" s="55">
        <f t="shared" si="11"/>
        <v>4.4880319148936174E-3</v>
      </c>
      <c r="F56" s="55">
        <f t="shared" si="11"/>
        <v>5.1970550021654396E-3</v>
      </c>
      <c r="G56" s="55">
        <f t="shared" si="11"/>
        <v>4.5515394912985273E-3</v>
      </c>
      <c r="H56" s="55">
        <f t="shared" si="11"/>
        <v>4.3245703880732903E-3</v>
      </c>
      <c r="I56" s="55">
        <f t="shared" si="11"/>
        <v>4.2713312315671714E-3</v>
      </c>
      <c r="J56" s="55">
        <f t="shared" si="11"/>
        <v>4.6253469010175763E-3</v>
      </c>
      <c r="K56" s="55">
        <f t="shared" si="11"/>
        <v>4.9958368026644462E-3</v>
      </c>
      <c r="L56" s="55">
        <f t="shared" si="11"/>
        <v>5.6467635679180173E-3</v>
      </c>
      <c r="M56" s="55">
        <f t="shared" si="11"/>
        <v>5.3386720053386722E-3</v>
      </c>
      <c r="N56" s="55">
        <f t="shared" si="11"/>
        <v>6.1275982217950256E-3</v>
      </c>
      <c r="O56" s="55">
        <f t="shared" si="11"/>
        <v>6.1028770706190059E-3</v>
      </c>
      <c r="P56" s="55">
        <f t="shared" si="11"/>
        <v>7.590376945838158E-3</v>
      </c>
      <c r="Q56" s="55">
        <f t="shared" si="11"/>
        <v>7.917964693665628E-3</v>
      </c>
      <c r="R56" s="55">
        <f t="shared" si="11"/>
        <v>8.7882163634113129E-3</v>
      </c>
      <c r="S56" s="55">
        <f t="shared" si="11"/>
        <v>9.5227298492234439E-3</v>
      </c>
      <c r="T56" s="55">
        <f t="shared" si="11"/>
        <v>1.0459619833048375E-2</v>
      </c>
      <c r="U56" s="96">
        <f>U23/U18</f>
        <v>9.8812256712246735E-3</v>
      </c>
      <c r="V56" s="96">
        <f>V23/V18</f>
        <v>9.4330633635064318E-3</v>
      </c>
    </row>
    <row r="57" spans="1:22" ht="18" customHeight="1">
      <c r="A57" s="32" t="s">
        <v>52</v>
      </c>
      <c r="B57" s="33"/>
      <c r="C57" s="33"/>
      <c r="D57" s="33"/>
      <c r="E57" s="33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</row>
    <row r="58" spans="1:22" ht="18" customHeight="1"/>
    <row r="59" spans="1:22" ht="18" customHeight="1"/>
    <row r="60" spans="1:22" ht="18" customHeight="1">
      <c r="A60" s="79" t="s">
        <v>49</v>
      </c>
      <c r="B60" s="80">
        <v>2002</v>
      </c>
      <c r="C60" s="80">
        <v>2003</v>
      </c>
      <c r="D60" s="80">
        <v>2004</v>
      </c>
      <c r="E60" s="80">
        <v>2005</v>
      </c>
      <c r="F60" s="80">
        <v>2006</v>
      </c>
      <c r="G60" s="80">
        <v>2007</v>
      </c>
      <c r="H60" s="80">
        <v>2008</v>
      </c>
      <c r="I60" s="80">
        <v>2009</v>
      </c>
      <c r="J60" s="80">
        <v>2010</v>
      </c>
      <c r="K60" s="80">
        <v>2011</v>
      </c>
      <c r="L60" s="80">
        <v>2012</v>
      </c>
      <c r="M60" s="80">
        <v>2013</v>
      </c>
      <c r="N60" s="80">
        <v>2014</v>
      </c>
      <c r="O60" s="80">
        <v>2015</v>
      </c>
      <c r="P60" s="80">
        <v>2016</v>
      </c>
      <c r="Q60" s="80">
        <v>2017</v>
      </c>
      <c r="R60" s="80">
        <v>2018</v>
      </c>
      <c r="S60" s="80">
        <v>2019</v>
      </c>
      <c r="T60" s="80">
        <v>2020</v>
      </c>
      <c r="U60" s="80">
        <v>2021</v>
      </c>
      <c r="V60" s="80">
        <v>2022</v>
      </c>
    </row>
    <row r="61" spans="1:22" ht="18" customHeight="1">
      <c r="A61" s="27" t="s">
        <v>73</v>
      </c>
      <c r="B61" s="52">
        <f t="shared" ref="B61:T61" si="12">SUM(B62:B66)</f>
        <v>0.99999999999999989</v>
      </c>
      <c r="C61" s="52">
        <f t="shared" si="12"/>
        <v>0.99999999999999989</v>
      </c>
      <c r="D61" s="52">
        <f t="shared" si="12"/>
        <v>0.99999999999999989</v>
      </c>
      <c r="E61" s="52">
        <f t="shared" si="12"/>
        <v>0.99999999999999989</v>
      </c>
      <c r="F61" s="52">
        <f t="shared" si="12"/>
        <v>1</v>
      </c>
      <c r="G61" s="52">
        <f t="shared" si="12"/>
        <v>0.99999999999999989</v>
      </c>
      <c r="H61" s="52">
        <f t="shared" si="12"/>
        <v>1</v>
      </c>
      <c r="I61" s="52">
        <f t="shared" si="12"/>
        <v>0.99999999999999989</v>
      </c>
      <c r="J61" s="52">
        <f t="shared" si="12"/>
        <v>1</v>
      </c>
      <c r="K61" s="52">
        <f t="shared" si="12"/>
        <v>1</v>
      </c>
      <c r="L61" s="52">
        <f t="shared" si="12"/>
        <v>1</v>
      </c>
      <c r="M61" s="52">
        <f t="shared" si="12"/>
        <v>1</v>
      </c>
      <c r="N61" s="52">
        <f t="shared" si="12"/>
        <v>1</v>
      </c>
      <c r="O61" s="52">
        <f t="shared" si="12"/>
        <v>1</v>
      </c>
      <c r="P61" s="52">
        <f t="shared" si="12"/>
        <v>1.0000000000000002</v>
      </c>
      <c r="Q61" s="52">
        <f t="shared" si="12"/>
        <v>1</v>
      </c>
      <c r="R61" s="52">
        <f t="shared" si="12"/>
        <v>1</v>
      </c>
      <c r="S61" s="52">
        <f t="shared" si="12"/>
        <v>1</v>
      </c>
      <c r="T61" s="52">
        <f t="shared" si="12"/>
        <v>0.99999999999999989</v>
      </c>
      <c r="U61" s="52">
        <f>SUM(U62:U66)</f>
        <v>1.0000000000000002</v>
      </c>
      <c r="V61" s="52">
        <f>SUM(V62:V66)</f>
        <v>1</v>
      </c>
    </row>
    <row r="62" spans="1:22" ht="18" customHeight="1">
      <c r="A62" s="36" t="s">
        <v>74</v>
      </c>
      <c r="B62" s="7">
        <f t="shared" ref="B62:T62" si="13">B29/B28</f>
        <v>0.15195632393084624</v>
      </c>
      <c r="C62" s="7">
        <f t="shared" si="13"/>
        <v>0.16872065727699531</v>
      </c>
      <c r="D62" s="7">
        <f t="shared" si="13"/>
        <v>0.16225011622501162</v>
      </c>
      <c r="E62" s="7">
        <f t="shared" si="13"/>
        <v>0.15637545402408717</v>
      </c>
      <c r="F62" s="7">
        <f t="shared" si="13"/>
        <v>0.15513801130695046</v>
      </c>
      <c r="G62" s="7">
        <f t="shared" si="13"/>
        <v>0.15882703185471866</v>
      </c>
      <c r="H62" s="7">
        <f t="shared" si="13"/>
        <v>0.15582806887154713</v>
      </c>
      <c r="I62" s="7">
        <f t="shared" si="13"/>
        <v>0.1550632911392405</v>
      </c>
      <c r="J62" s="7">
        <f t="shared" si="13"/>
        <v>0.15461933276304535</v>
      </c>
      <c r="K62" s="7">
        <f t="shared" si="13"/>
        <v>0.1560238399318859</v>
      </c>
      <c r="L62" s="7">
        <f t="shared" si="13"/>
        <v>0.15614827260317127</v>
      </c>
      <c r="M62" s="7">
        <f t="shared" si="13"/>
        <v>0.15495436049708566</v>
      </c>
      <c r="N62" s="7">
        <f t="shared" si="13"/>
        <v>0.15604651162790698</v>
      </c>
      <c r="O62" s="7">
        <f t="shared" si="13"/>
        <v>0.15851781697644135</v>
      </c>
      <c r="P62" s="7">
        <f t="shared" si="13"/>
        <v>0.16059622550787353</v>
      </c>
      <c r="Q62" s="7">
        <f t="shared" si="13"/>
        <v>0.15142216452260121</v>
      </c>
      <c r="R62" s="7">
        <f t="shared" si="13"/>
        <v>0.1489644478901318</v>
      </c>
      <c r="S62" s="7">
        <f t="shared" si="13"/>
        <v>0.14839034205231388</v>
      </c>
      <c r="T62" s="7">
        <f t="shared" si="13"/>
        <v>0.14618030412744387</v>
      </c>
      <c r="U62" s="7">
        <f>U29/U28</f>
        <v>0.14647963312651741</v>
      </c>
      <c r="V62" s="7">
        <f>V29/V28</f>
        <v>0.14509173924072039</v>
      </c>
    </row>
    <row r="63" spans="1:22" ht="18" customHeight="1">
      <c r="A63" s="36" t="s">
        <v>75</v>
      </c>
      <c r="B63" s="37">
        <f t="shared" ref="B63:T63" si="14">B30/B28</f>
        <v>0.58280254777070062</v>
      </c>
      <c r="C63" s="37">
        <f t="shared" si="14"/>
        <v>0.57511737089201875</v>
      </c>
      <c r="D63" s="37">
        <f t="shared" si="14"/>
        <v>0.59321245932124589</v>
      </c>
      <c r="E63" s="37">
        <f t="shared" si="14"/>
        <v>0.59415025807684951</v>
      </c>
      <c r="F63" s="37">
        <f t="shared" si="14"/>
        <v>0.58430329231792488</v>
      </c>
      <c r="G63" s="37">
        <f t="shared" si="14"/>
        <v>0.59080083358142299</v>
      </c>
      <c r="H63" s="37">
        <f t="shared" si="14"/>
        <v>0.59123002601263475</v>
      </c>
      <c r="I63" s="37">
        <f t="shared" si="14"/>
        <v>0.58424268878219121</v>
      </c>
      <c r="J63" s="37">
        <f t="shared" si="14"/>
        <v>0.57174935842600516</v>
      </c>
      <c r="K63" s="37">
        <f t="shared" si="14"/>
        <v>0.55512984248616437</v>
      </c>
      <c r="L63" s="37">
        <f t="shared" si="14"/>
        <v>0.54583639609366796</v>
      </c>
      <c r="M63" s="37">
        <f t="shared" si="14"/>
        <v>0.53557681733201368</v>
      </c>
      <c r="N63" s="37">
        <f t="shared" si="14"/>
        <v>0.52139534883720928</v>
      </c>
      <c r="O63" s="37">
        <f t="shared" si="14"/>
        <v>0.51024032200781344</v>
      </c>
      <c r="P63" s="37">
        <f t="shared" si="14"/>
        <v>0.50835436951556678</v>
      </c>
      <c r="Q63" s="37">
        <f t="shared" si="14"/>
        <v>0.50218340611353707</v>
      </c>
      <c r="R63" s="37">
        <f t="shared" si="14"/>
        <v>0.49540369919149407</v>
      </c>
      <c r="S63" s="37">
        <f t="shared" si="14"/>
        <v>0.49164989939637826</v>
      </c>
      <c r="T63" s="37">
        <f t="shared" si="14"/>
        <v>0.4824402606806662</v>
      </c>
      <c r="U63" s="7">
        <f>U30/U28</f>
        <v>0.47486736804244223</v>
      </c>
      <c r="V63" s="7">
        <f>V30/V28</f>
        <v>0.46436120740678111</v>
      </c>
    </row>
    <row r="64" spans="1:22" ht="18" customHeight="1">
      <c r="A64" s="36" t="s">
        <v>76</v>
      </c>
      <c r="B64" s="37">
        <f t="shared" ref="B64:T64" si="15">B31/B28</f>
        <v>0.23384895359417651</v>
      </c>
      <c r="C64" s="37">
        <f t="shared" si="15"/>
        <v>0.22740610328638497</v>
      </c>
      <c r="D64" s="37">
        <f t="shared" si="15"/>
        <v>0.21757322175732219</v>
      </c>
      <c r="E64" s="37">
        <f t="shared" si="15"/>
        <v>0.22271076276046645</v>
      </c>
      <c r="F64" s="37">
        <f t="shared" si="15"/>
        <v>0.23511805786498172</v>
      </c>
      <c r="G64" s="37">
        <f t="shared" si="15"/>
        <v>0.2278952069068175</v>
      </c>
      <c r="H64" s="37">
        <f t="shared" si="15"/>
        <v>0.23138857921466618</v>
      </c>
      <c r="I64" s="37">
        <f t="shared" si="15"/>
        <v>0.23963334788302051</v>
      </c>
      <c r="J64" s="37">
        <f t="shared" si="15"/>
        <v>0.25171086398631309</v>
      </c>
      <c r="K64" s="37">
        <f t="shared" si="15"/>
        <v>0.26575138356747552</v>
      </c>
      <c r="L64" s="37">
        <f t="shared" si="15"/>
        <v>0.27480835871049042</v>
      </c>
      <c r="M64" s="37">
        <f t="shared" si="15"/>
        <v>0.28538436159683273</v>
      </c>
      <c r="N64" s="37">
        <f t="shared" si="15"/>
        <v>0.29651162790697677</v>
      </c>
      <c r="O64" s="37">
        <f t="shared" si="15"/>
        <v>0.30247425121344856</v>
      </c>
      <c r="P64" s="37">
        <f t="shared" si="15"/>
        <v>0.30135833633850223</v>
      </c>
      <c r="Q64" s="37">
        <f t="shared" si="15"/>
        <v>0.30933553640977224</v>
      </c>
      <c r="R64" s="37">
        <f t="shared" si="15"/>
        <v>0.31476353970539372</v>
      </c>
      <c r="S64" s="37">
        <f t="shared" si="15"/>
        <v>0.31670020120724346</v>
      </c>
      <c r="T64" s="37">
        <f t="shared" si="15"/>
        <v>0.32250181028240404</v>
      </c>
      <c r="U64" s="7">
        <f>U31/U28</f>
        <v>0.32865749482960166</v>
      </c>
      <c r="V64" s="7">
        <f>V31/V28</f>
        <v>0.33694089794537924</v>
      </c>
    </row>
    <row r="65" spans="1:22" ht="18" customHeight="1">
      <c r="A65" s="36" t="s">
        <v>77</v>
      </c>
      <c r="B65" s="37">
        <f t="shared" ref="B65:T65" si="16">B32/B28</f>
        <v>2.0473157415832575E-2</v>
      </c>
      <c r="C65" s="37">
        <f t="shared" si="16"/>
        <v>1.6725352112676055E-2</v>
      </c>
      <c r="D65" s="37">
        <f t="shared" si="16"/>
        <v>1.7433751743375175E-2</v>
      </c>
      <c r="E65" s="37">
        <f t="shared" si="16"/>
        <v>1.7013955266679412E-2</v>
      </c>
      <c r="F65" s="37">
        <f t="shared" si="16"/>
        <v>1.7459261722647158E-2</v>
      </c>
      <c r="G65" s="37">
        <f t="shared" si="16"/>
        <v>1.4736528728788331E-2</v>
      </c>
      <c r="H65" s="37">
        <f t="shared" si="16"/>
        <v>1.3997274866840085E-2</v>
      </c>
      <c r="I65" s="37">
        <f t="shared" si="16"/>
        <v>1.4185945002182452E-2</v>
      </c>
      <c r="J65" s="37">
        <f t="shared" si="16"/>
        <v>1.4756201881950384E-2</v>
      </c>
      <c r="K65" s="37">
        <f t="shared" si="16"/>
        <v>1.5112813963388675E-2</v>
      </c>
      <c r="L65" s="37">
        <f t="shared" si="16"/>
        <v>1.5331303160768665E-2</v>
      </c>
      <c r="M65" s="37">
        <f t="shared" si="16"/>
        <v>1.6716155284284613E-2</v>
      </c>
      <c r="N65" s="37">
        <f t="shared" si="16"/>
        <v>1.8255813953488371E-2</v>
      </c>
      <c r="O65" s="37">
        <f t="shared" si="16"/>
        <v>2.0243873564579139E-2</v>
      </c>
      <c r="P65" s="37">
        <f t="shared" si="16"/>
        <v>2.0795768722202186E-2</v>
      </c>
      <c r="Q65" s="37">
        <f t="shared" si="16"/>
        <v>2.4784609937448365E-2</v>
      </c>
      <c r="R65" s="37">
        <f t="shared" si="16"/>
        <v>2.746705061468601E-2</v>
      </c>
      <c r="S65" s="37">
        <f t="shared" si="16"/>
        <v>2.8973843058350102E-2</v>
      </c>
      <c r="T65" s="37">
        <f t="shared" si="16"/>
        <v>3.3852280955829109E-2</v>
      </c>
      <c r="U65" s="7">
        <f>U32/U28</f>
        <v>3.4888948835536372E-2</v>
      </c>
      <c r="V65" s="7">
        <f>V32/V28</f>
        <v>3.8133085313266257E-2</v>
      </c>
    </row>
    <row r="66" spans="1:22" ht="18" customHeight="1">
      <c r="A66" s="30" t="s">
        <v>78</v>
      </c>
      <c r="B66" s="55">
        <f t="shared" ref="B66:T66" si="17">B33/B28</f>
        <v>1.0919017288444041E-2</v>
      </c>
      <c r="C66" s="55">
        <f t="shared" si="17"/>
        <v>1.2030516431924883E-2</v>
      </c>
      <c r="D66" s="55">
        <f t="shared" si="17"/>
        <v>9.5304509530450953E-3</v>
      </c>
      <c r="E66" s="55">
        <f t="shared" si="17"/>
        <v>9.7495698719174146E-3</v>
      </c>
      <c r="F66" s="55">
        <f t="shared" si="17"/>
        <v>7.9813767874958429E-3</v>
      </c>
      <c r="G66" s="55">
        <f t="shared" si="17"/>
        <v>7.7403989282524557E-3</v>
      </c>
      <c r="H66" s="55">
        <f t="shared" si="17"/>
        <v>7.5560510343119043E-3</v>
      </c>
      <c r="I66" s="55">
        <f t="shared" si="17"/>
        <v>6.8747271933653426E-3</v>
      </c>
      <c r="J66" s="55">
        <f t="shared" si="17"/>
        <v>7.1642429426860563E-3</v>
      </c>
      <c r="K66" s="55">
        <f t="shared" si="17"/>
        <v>7.9821200510855686E-3</v>
      </c>
      <c r="L66" s="55">
        <f t="shared" si="17"/>
        <v>7.8756694319017124E-3</v>
      </c>
      <c r="M66" s="55">
        <f t="shared" si="17"/>
        <v>7.3683052897833496E-3</v>
      </c>
      <c r="N66" s="55">
        <f t="shared" si="17"/>
        <v>7.7906976744186044E-3</v>
      </c>
      <c r="O66" s="55">
        <f t="shared" si="17"/>
        <v>8.5237362377175337E-3</v>
      </c>
      <c r="P66" s="55">
        <f t="shared" si="17"/>
        <v>8.8952999158552707E-3</v>
      </c>
      <c r="Q66" s="55">
        <f t="shared" si="17"/>
        <v>1.2274283016641095E-2</v>
      </c>
      <c r="R66" s="55">
        <f t="shared" si="17"/>
        <v>1.3401262598294385E-2</v>
      </c>
      <c r="S66" s="55">
        <f t="shared" si="17"/>
        <v>1.4285714285714285E-2</v>
      </c>
      <c r="T66" s="55">
        <f t="shared" si="17"/>
        <v>1.502534395365677E-2</v>
      </c>
      <c r="U66" s="96">
        <f>U33/U28</f>
        <v>1.5106555165902346E-2</v>
      </c>
      <c r="V66" s="96">
        <f>V33/V28</f>
        <v>1.5473070093853049E-2</v>
      </c>
    </row>
    <row r="67" spans="1:22" ht="18" customHeight="1">
      <c r="A67" s="32" t="s">
        <v>52</v>
      </c>
      <c r="B67" s="33"/>
      <c r="C67" s="33"/>
      <c r="D67" s="33"/>
      <c r="E67" s="33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</row>
    <row r="68" spans="1:22" ht="18" customHeight="1"/>
    <row r="71" spans="1:22" ht="15.95" customHeight="1"/>
    <row r="74" spans="1:22" ht="15.95" customHeight="1"/>
    <row r="77" spans="1:22" ht="15.95" customHeight="1"/>
    <row r="78" spans="1:22" ht="15.95" customHeight="1"/>
    <row r="85" ht="15.95" customHeight="1"/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118"/>
  <sheetViews>
    <sheetView topLeftCell="A43" zoomScale="75" workbookViewId="0">
      <selection activeCell="B68" sqref="B68"/>
    </sheetView>
  </sheetViews>
  <sheetFormatPr defaultColWidth="10.875" defaultRowHeight="15"/>
  <cols>
    <col min="1" max="1" width="22" style="5" customWidth="1"/>
    <col min="2" max="16384" width="10.875" style="5"/>
  </cols>
  <sheetData>
    <row r="1" spans="1:22" ht="30.75" customHeight="1">
      <c r="A1" s="43" t="s">
        <v>0</v>
      </c>
    </row>
    <row r="2" spans="1:22" ht="30.75" customHeight="1">
      <c r="A2" s="44" t="s">
        <v>7</v>
      </c>
    </row>
    <row r="3" spans="1:22" ht="18" customHeight="1"/>
    <row r="4" spans="1:22" ht="18" customHeight="1"/>
    <row r="5" spans="1:22" ht="18" customHeight="1">
      <c r="A5" s="33" t="s">
        <v>80</v>
      </c>
    </row>
    <row r="6" spans="1:22" ht="18" customHeight="1"/>
    <row r="7" spans="1:22" customFormat="1" ht="18" customHeight="1">
      <c r="A7" s="79" t="s">
        <v>14</v>
      </c>
      <c r="B7" s="80">
        <v>2002</v>
      </c>
      <c r="C7" s="80">
        <v>2003</v>
      </c>
      <c r="D7" s="80">
        <v>2004</v>
      </c>
      <c r="E7" s="80">
        <v>2005</v>
      </c>
      <c r="F7" s="80">
        <v>2006</v>
      </c>
      <c r="G7" s="80">
        <v>2007</v>
      </c>
      <c r="H7" s="80">
        <v>2008</v>
      </c>
      <c r="I7" s="80">
        <v>2009</v>
      </c>
      <c r="J7" s="80">
        <v>2010</v>
      </c>
      <c r="K7" s="80">
        <v>2011</v>
      </c>
      <c r="L7" s="80">
        <v>2012</v>
      </c>
      <c r="M7" s="80">
        <v>2013</v>
      </c>
      <c r="N7" s="80">
        <v>2014</v>
      </c>
      <c r="O7" s="80">
        <v>2015</v>
      </c>
      <c r="P7" s="80">
        <v>2016</v>
      </c>
      <c r="Q7" s="80">
        <v>2017</v>
      </c>
      <c r="R7" s="80">
        <v>2018</v>
      </c>
      <c r="S7" s="80">
        <v>2019</v>
      </c>
      <c r="T7" s="80">
        <v>2020</v>
      </c>
      <c r="U7" s="80">
        <v>2021</v>
      </c>
      <c r="V7" s="80">
        <v>2022</v>
      </c>
    </row>
    <row r="8" spans="1:22" customFormat="1" ht="18" customHeight="1">
      <c r="A8" s="56" t="s">
        <v>81</v>
      </c>
      <c r="B8" s="40">
        <v>7776</v>
      </c>
      <c r="C8" s="40">
        <v>10392</v>
      </c>
      <c r="D8" s="40">
        <v>12384</v>
      </c>
      <c r="E8" s="40">
        <v>14393</v>
      </c>
      <c r="F8" s="40">
        <v>16220</v>
      </c>
      <c r="G8" s="40">
        <v>17586</v>
      </c>
      <c r="H8" s="40">
        <v>20362</v>
      </c>
      <c r="I8" s="40">
        <v>22562</v>
      </c>
      <c r="J8" s="40">
        <v>22695</v>
      </c>
      <c r="K8" s="40">
        <v>22781</v>
      </c>
      <c r="L8" s="40">
        <v>23127</v>
      </c>
      <c r="M8" s="40">
        <v>22304</v>
      </c>
      <c r="N8" s="40">
        <v>21587</v>
      </c>
      <c r="O8" s="40">
        <v>21544</v>
      </c>
      <c r="P8" s="40">
        <v>21492</v>
      </c>
      <c r="Q8" s="40">
        <v>22014</v>
      </c>
      <c r="R8" s="40">
        <v>23260</v>
      </c>
      <c r="S8" s="40">
        <v>25293</v>
      </c>
      <c r="T8" s="40">
        <v>28097</v>
      </c>
      <c r="U8" s="40">
        <v>28838</v>
      </c>
      <c r="V8" s="40">
        <v>30553</v>
      </c>
    </row>
    <row r="9" spans="1:22" customFormat="1" ht="18" customHeight="1">
      <c r="A9" s="36" t="s">
        <v>82</v>
      </c>
      <c r="B9" s="6">
        <v>2450</v>
      </c>
      <c r="C9" s="6">
        <v>2650</v>
      </c>
      <c r="D9" s="6">
        <v>2706</v>
      </c>
      <c r="E9" s="6">
        <v>3120</v>
      </c>
      <c r="F9" s="6">
        <v>3420</v>
      </c>
      <c r="G9" s="6">
        <v>6284</v>
      </c>
      <c r="H9" s="6">
        <v>7663</v>
      </c>
      <c r="I9" s="6">
        <v>8429</v>
      </c>
      <c r="J9" s="6">
        <v>8733</v>
      </c>
      <c r="K9" s="6">
        <v>8696</v>
      </c>
      <c r="L9" s="6">
        <v>8749</v>
      </c>
      <c r="M9" s="6">
        <v>8269</v>
      </c>
      <c r="N9" s="6">
        <v>7739</v>
      </c>
      <c r="O9" s="6">
        <v>7724</v>
      </c>
      <c r="P9" s="6">
        <v>7421</v>
      </c>
      <c r="Q9" s="6">
        <v>7377</v>
      </c>
      <c r="R9" s="6">
        <v>7597</v>
      </c>
      <c r="S9" s="6">
        <v>7789</v>
      </c>
      <c r="T9" s="6">
        <v>8095</v>
      </c>
      <c r="U9" s="6">
        <v>7472</v>
      </c>
      <c r="V9" s="6">
        <v>7612</v>
      </c>
    </row>
    <row r="10" spans="1:22" customFormat="1" ht="18" customHeight="1">
      <c r="A10" s="36" t="s">
        <v>83</v>
      </c>
      <c r="B10" s="6">
        <v>1178</v>
      </c>
      <c r="C10" s="6">
        <v>1800</v>
      </c>
      <c r="D10" s="6">
        <v>2455</v>
      </c>
      <c r="E10" s="6">
        <v>2921</v>
      </c>
      <c r="F10" s="6">
        <v>3306</v>
      </c>
      <c r="G10" s="6">
        <v>1396</v>
      </c>
      <c r="H10" s="6">
        <v>1593</v>
      </c>
      <c r="I10" s="6">
        <v>1711</v>
      </c>
      <c r="J10" s="6">
        <v>1653</v>
      </c>
      <c r="K10" s="6">
        <v>1646</v>
      </c>
      <c r="L10" s="6">
        <v>1691</v>
      </c>
      <c r="M10" s="6">
        <v>1674</v>
      </c>
      <c r="N10" s="6">
        <v>1734</v>
      </c>
      <c r="O10" s="6">
        <v>1830</v>
      </c>
      <c r="P10" s="6">
        <v>1923</v>
      </c>
      <c r="Q10" s="6">
        <v>1981</v>
      </c>
      <c r="R10" s="6">
        <v>2016</v>
      </c>
      <c r="S10" s="6">
        <v>2172</v>
      </c>
      <c r="T10" s="6">
        <v>2350</v>
      </c>
      <c r="U10" s="6">
        <v>2916</v>
      </c>
      <c r="V10" s="6">
        <v>3071</v>
      </c>
    </row>
    <row r="11" spans="1:22" customFormat="1" ht="18" customHeight="1">
      <c r="A11" s="36" t="s">
        <v>84</v>
      </c>
      <c r="B11" s="6">
        <v>1266</v>
      </c>
      <c r="C11" s="6">
        <v>1534</v>
      </c>
      <c r="D11" s="6">
        <v>1683</v>
      </c>
      <c r="E11" s="6">
        <v>1914</v>
      </c>
      <c r="F11" s="6">
        <v>2122</v>
      </c>
      <c r="G11" s="6">
        <v>2076</v>
      </c>
      <c r="H11" s="6">
        <v>2200</v>
      </c>
      <c r="I11" s="6">
        <v>2502</v>
      </c>
      <c r="J11" s="6">
        <v>2549</v>
      </c>
      <c r="K11" s="6">
        <v>2595</v>
      </c>
      <c r="L11" s="6">
        <v>2702</v>
      </c>
      <c r="M11" s="6">
        <v>2557</v>
      </c>
      <c r="N11" s="6">
        <v>2427</v>
      </c>
      <c r="O11" s="6">
        <v>2465</v>
      </c>
      <c r="P11" s="6">
        <v>2486</v>
      </c>
      <c r="Q11" s="6">
        <v>2530</v>
      </c>
      <c r="R11" s="6">
        <v>2570</v>
      </c>
      <c r="S11" s="6">
        <v>2720</v>
      </c>
      <c r="T11" s="6">
        <v>2883</v>
      </c>
      <c r="U11" s="6">
        <v>2968</v>
      </c>
      <c r="V11" s="6">
        <v>3066</v>
      </c>
    </row>
    <row r="12" spans="1:22" customFormat="1" ht="18" customHeight="1">
      <c r="A12" s="36" t="s">
        <v>85</v>
      </c>
      <c r="B12" s="6">
        <v>172</v>
      </c>
      <c r="C12" s="6">
        <v>197</v>
      </c>
      <c r="D12" s="6">
        <v>201</v>
      </c>
      <c r="E12" s="6">
        <v>235</v>
      </c>
      <c r="F12" s="6">
        <v>270</v>
      </c>
      <c r="G12" s="6">
        <v>287</v>
      </c>
      <c r="H12" s="6">
        <v>301</v>
      </c>
      <c r="I12" s="6">
        <v>299</v>
      </c>
      <c r="J12" s="6">
        <v>297</v>
      </c>
      <c r="K12" s="6">
        <v>302</v>
      </c>
      <c r="L12" s="6">
        <v>324</v>
      </c>
      <c r="M12" s="6">
        <v>331</v>
      </c>
      <c r="N12" s="6">
        <v>345</v>
      </c>
      <c r="O12" s="6">
        <v>345</v>
      </c>
      <c r="P12" s="6">
        <v>359</v>
      </c>
      <c r="Q12" s="6">
        <v>375</v>
      </c>
      <c r="R12" s="6">
        <v>418</v>
      </c>
      <c r="S12" s="6">
        <v>459</v>
      </c>
      <c r="T12" s="6">
        <v>537</v>
      </c>
      <c r="U12" s="6">
        <v>572</v>
      </c>
      <c r="V12" s="6">
        <v>585</v>
      </c>
    </row>
    <row r="13" spans="1:22" customFormat="1" ht="18" customHeight="1">
      <c r="A13" s="36" t="s">
        <v>86</v>
      </c>
      <c r="B13" s="6">
        <v>243</v>
      </c>
      <c r="C13" s="6">
        <v>296</v>
      </c>
      <c r="D13" s="6">
        <v>348</v>
      </c>
      <c r="E13" s="6">
        <v>425</v>
      </c>
      <c r="F13" s="6">
        <v>533</v>
      </c>
      <c r="G13" s="6">
        <v>633</v>
      </c>
      <c r="H13" s="6">
        <v>788</v>
      </c>
      <c r="I13" s="6">
        <v>887</v>
      </c>
      <c r="J13" s="6">
        <v>905</v>
      </c>
      <c r="K13" s="6">
        <v>955</v>
      </c>
      <c r="L13" s="6">
        <v>1056</v>
      </c>
      <c r="M13" s="6">
        <v>1086</v>
      </c>
      <c r="N13" s="6">
        <v>1145</v>
      </c>
      <c r="O13" s="6">
        <v>1194</v>
      </c>
      <c r="P13" s="6">
        <v>1296</v>
      </c>
      <c r="Q13" s="6">
        <v>1460</v>
      </c>
      <c r="R13" s="6">
        <v>1761</v>
      </c>
      <c r="S13" s="6">
        <v>2042</v>
      </c>
      <c r="T13" s="6">
        <v>2565</v>
      </c>
      <c r="U13" s="6">
        <v>2724</v>
      </c>
      <c r="V13" s="6">
        <v>2922</v>
      </c>
    </row>
    <row r="14" spans="1:22" customFormat="1" ht="18" customHeight="1">
      <c r="A14" s="36" t="s">
        <v>87</v>
      </c>
      <c r="B14" s="6">
        <v>2169</v>
      </c>
      <c r="C14" s="6">
        <v>3544</v>
      </c>
      <c r="D14" s="6">
        <v>4585</v>
      </c>
      <c r="E14" s="6">
        <v>5308</v>
      </c>
      <c r="F14" s="6">
        <v>5962</v>
      </c>
      <c r="G14" s="6">
        <v>6234</v>
      </c>
      <c r="H14" s="6">
        <v>7092</v>
      </c>
      <c r="I14" s="6">
        <v>7952</v>
      </c>
      <c r="J14" s="6">
        <v>7719</v>
      </c>
      <c r="K14" s="6">
        <v>7663</v>
      </c>
      <c r="L14" s="6">
        <v>7574</v>
      </c>
      <c r="M14" s="6">
        <v>7249</v>
      </c>
      <c r="N14" s="6">
        <v>7009</v>
      </c>
      <c r="O14" s="6">
        <v>6823</v>
      </c>
      <c r="P14" s="6">
        <v>6749</v>
      </c>
      <c r="Q14" s="6">
        <v>6927</v>
      </c>
      <c r="R14" s="6">
        <v>7460</v>
      </c>
      <c r="S14" s="6">
        <v>8525</v>
      </c>
      <c r="T14" s="6">
        <v>9906</v>
      </c>
      <c r="U14" s="6">
        <v>10395</v>
      </c>
      <c r="V14" s="6">
        <v>11376</v>
      </c>
    </row>
    <row r="15" spans="1:22" customFormat="1" ht="18" customHeight="1">
      <c r="A15" s="36" t="s">
        <v>88</v>
      </c>
      <c r="B15" s="6">
        <v>283</v>
      </c>
      <c r="C15" s="6">
        <v>355</v>
      </c>
      <c r="D15" s="6">
        <v>385</v>
      </c>
      <c r="E15" s="6">
        <v>445</v>
      </c>
      <c r="F15" s="6">
        <v>552</v>
      </c>
      <c r="G15" s="6">
        <v>591</v>
      </c>
      <c r="H15" s="6">
        <v>652</v>
      </c>
      <c r="I15" s="6">
        <v>717</v>
      </c>
      <c r="J15" s="6">
        <v>779</v>
      </c>
      <c r="K15" s="6">
        <v>868</v>
      </c>
      <c r="L15" s="6">
        <v>975</v>
      </c>
      <c r="M15" s="6">
        <v>1087</v>
      </c>
      <c r="N15" s="6">
        <v>1134</v>
      </c>
      <c r="O15" s="6">
        <v>1121</v>
      </c>
      <c r="P15" s="6">
        <v>1222</v>
      </c>
      <c r="Q15" s="6">
        <v>1329</v>
      </c>
      <c r="R15" s="6">
        <v>1404</v>
      </c>
      <c r="S15" s="6">
        <v>1548</v>
      </c>
      <c r="T15" s="6">
        <v>1716</v>
      </c>
      <c r="U15" s="6">
        <v>1745</v>
      </c>
      <c r="V15" s="6">
        <v>1876</v>
      </c>
    </row>
    <row r="16" spans="1:22" customFormat="1" ht="18" customHeight="1">
      <c r="A16" s="30" t="s">
        <v>89</v>
      </c>
      <c r="B16" s="54">
        <v>15</v>
      </c>
      <c r="C16" s="54">
        <v>16</v>
      </c>
      <c r="D16" s="54">
        <v>21</v>
      </c>
      <c r="E16" s="54">
        <v>25</v>
      </c>
      <c r="F16" s="54">
        <v>55</v>
      </c>
      <c r="G16" s="54">
        <v>85</v>
      </c>
      <c r="H16" s="54">
        <v>73</v>
      </c>
      <c r="I16" s="54">
        <v>65</v>
      </c>
      <c r="J16" s="54">
        <v>60</v>
      </c>
      <c r="K16" s="54">
        <v>56</v>
      </c>
      <c r="L16" s="54">
        <v>56</v>
      </c>
      <c r="M16" s="54">
        <v>51</v>
      </c>
      <c r="N16" s="54">
        <v>54</v>
      </c>
      <c r="O16" s="54">
        <v>42</v>
      </c>
      <c r="P16" s="54">
        <v>36</v>
      </c>
      <c r="Q16" s="54">
        <v>35</v>
      </c>
      <c r="R16" s="54">
        <v>34</v>
      </c>
      <c r="S16" s="54">
        <v>38</v>
      </c>
      <c r="T16" s="54">
        <v>45</v>
      </c>
      <c r="U16" s="54">
        <v>46</v>
      </c>
      <c r="V16" s="54">
        <v>45</v>
      </c>
    </row>
    <row r="17" spans="1:22" customFormat="1" ht="18" customHeight="1">
      <c r="A17" s="32" t="s">
        <v>47</v>
      </c>
      <c r="B17" s="33"/>
      <c r="C17" s="33"/>
      <c r="D17" s="33"/>
      <c r="E17" s="33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</row>
    <row r="18" spans="1:22" customFormat="1" ht="18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:22" customFormat="1" ht="18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 customFormat="1" ht="18" customHeight="1">
      <c r="A20" s="79" t="s">
        <v>48</v>
      </c>
      <c r="B20" s="80">
        <v>2002</v>
      </c>
      <c r="C20" s="80">
        <v>2003</v>
      </c>
      <c r="D20" s="80">
        <v>2004</v>
      </c>
      <c r="E20" s="80">
        <v>2005</v>
      </c>
      <c r="F20" s="80">
        <v>2006</v>
      </c>
      <c r="G20" s="80">
        <v>2007</v>
      </c>
      <c r="H20" s="80">
        <v>2008</v>
      </c>
      <c r="I20" s="80">
        <v>2009</v>
      </c>
      <c r="J20" s="80">
        <v>2010</v>
      </c>
      <c r="K20" s="80">
        <v>2011</v>
      </c>
      <c r="L20" s="80">
        <v>2012</v>
      </c>
      <c r="M20" s="80">
        <v>2013</v>
      </c>
      <c r="N20" s="80">
        <v>2014</v>
      </c>
      <c r="O20" s="80">
        <v>2015</v>
      </c>
      <c r="P20" s="80">
        <v>2016</v>
      </c>
      <c r="Q20" s="80">
        <v>2017</v>
      </c>
      <c r="R20" s="80">
        <v>2018</v>
      </c>
      <c r="S20" s="80">
        <v>2019</v>
      </c>
      <c r="T20" s="80">
        <v>2020</v>
      </c>
      <c r="U20" s="80">
        <v>2021</v>
      </c>
      <c r="V20" s="80">
        <v>2022</v>
      </c>
    </row>
    <row r="21" spans="1:22" customFormat="1" ht="18" customHeight="1">
      <c r="A21" s="56" t="s">
        <v>81</v>
      </c>
      <c r="B21" s="40">
        <v>4158</v>
      </c>
      <c r="C21" s="40">
        <v>5500</v>
      </c>
      <c r="D21" s="40">
        <v>6530</v>
      </c>
      <c r="E21" s="40">
        <v>7579</v>
      </c>
      <c r="F21" s="40">
        <v>8531</v>
      </c>
      <c r="G21" s="40">
        <v>9134</v>
      </c>
      <c r="H21" s="40">
        <v>10496</v>
      </c>
      <c r="I21" s="40">
        <v>11562</v>
      </c>
      <c r="J21" s="40">
        <v>11465</v>
      </c>
      <c r="K21" s="40">
        <v>11396</v>
      </c>
      <c r="L21" s="40">
        <v>11440</v>
      </c>
      <c r="M21" s="40">
        <v>10934</v>
      </c>
      <c r="N21" s="40">
        <v>10435</v>
      </c>
      <c r="O21" s="40">
        <v>10310</v>
      </c>
      <c r="P21" s="40">
        <v>10210</v>
      </c>
      <c r="Q21" s="40">
        <v>10288</v>
      </c>
      <c r="R21" s="40">
        <v>10779</v>
      </c>
      <c r="S21" s="40">
        <v>11708</v>
      </c>
      <c r="T21" s="40">
        <v>13078</v>
      </c>
      <c r="U21" s="40">
        <v>13396</v>
      </c>
      <c r="V21" s="40">
        <v>14071</v>
      </c>
    </row>
    <row r="22" spans="1:22" customFormat="1" ht="18" customHeight="1">
      <c r="A22" s="36" t="s">
        <v>82</v>
      </c>
      <c r="B22" s="6">
        <v>1213</v>
      </c>
      <c r="C22" s="6">
        <v>1318</v>
      </c>
      <c r="D22" s="6">
        <v>1374</v>
      </c>
      <c r="E22" s="6">
        <v>1596</v>
      </c>
      <c r="F22" s="6">
        <v>1792</v>
      </c>
      <c r="G22" s="6">
        <v>3273</v>
      </c>
      <c r="H22" s="6">
        <v>4023</v>
      </c>
      <c r="I22" s="6">
        <v>4392</v>
      </c>
      <c r="J22" s="6">
        <v>4536</v>
      </c>
      <c r="K22" s="6">
        <v>4491</v>
      </c>
      <c r="L22" s="6">
        <v>4465</v>
      </c>
      <c r="M22" s="6">
        <v>4156</v>
      </c>
      <c r="N22" s="6">
        <v>3807</v>
      </c>
      <c r="O22" s="6">
        <v>3748</v>
      </c>
      <c r="P22" s="6">
        <v>3556</v>
      </c>
      <c r="Q22" s="6">
        <v>3513</v>
      </c>
      <c r="R22" s="6">
        <v>3592</v>
      </c>
      <c r="S22" s="6">
        <v>3678</v>
      </c>
      <c r="T22" s="6">
        <v>3830</v>
      </c>
      <c r="U22" s="6">
        <v>3490</v>
      </c>
      <c r="V22" s="6">
        <v>3506</v>
      </c>
    </row>
    <row r="23" spans="1:22" customFormat="1" ht="18" customHeight="1">
      <c r="A23" s="36" t="s">
        <v>83</v>
      </c>
      <c r="B23" s="6">
        <v>676</v>
      </c>
      <c r="C23" s="6">
        <v>1011</v>
      </c>
      <c r="D23" s="6">
        <v>1324</v>
      </c>
      <c r="E23" s="6">
        <v>1553</v>
      </c>
      <c r="F23" s="6">
        <v>1727</v>
      </c>
      <c r="G23" s="6">
        <v>713</v>
      </c>
      <c r="H23" s="6">
        <v>807</v>
      </c>
      <c r="I23" s="6">
        <v>850</v>
      </c>
      <c r="J23" s="6">
        <v>809</v>
      </c>
      <c r="K23" s="6">
        <v>781</v>
      </c>
      <c r="L23" s="6">
        <v>788</v>
      </c>
      <c r="M23" s="6">
        <v>777</v>
      </c>
      <c r="N23" s="6">
        <v>797</v>
      </c>
      <c r="O23" s="6">
        <v>825</v>
      </c>
      <c r="P23" s="6">
        <v>865</v>
      </c>
      <c r="Q23" s="6">
        <v>880</v>
      </c>
      <c r="R23" s="6">
        <v>874</v>
      </c>
      <c r="S23" s="6">
        <v>927</v>
      </c>
      <c r="T23" s="6">
        <v>1002</v>
      </c>
      <c r="U23" s="6">
        <v>1305</v>
      </c>
      <c r="V23" s="6">
        <v>1359</v>
      </c>
    </row>
    <row r="24" spans="1:22" customFormat="1" ht="18" customHeight="1">
      <c r="A24" s="36" t="s">
        <v>84</v>
      </c>
      <c r="B24" s="6">
        <v>888</v>
      </c>
      <c r="C24" s="6">
        <v>1059</v>
      </c>
      <c r="D24" s="6">
        <v>1146</v>
      </c>
      <c r="E24" s="6">
        <v>1338</v>
      </c>
      <c r="F24" s="6">
        <v>1461</v>
      </c>
      <c r="G24" s="6">
        <v>1370</v>
      </c>
      <c r="H24" s="6">
        <v>1457</v>
      </c>
      <c r="I24" s="6">
        <v>1644</v>
      </c>
      <c r="J24" s="6">
        <v>1603</v>
      </c>
      <c r="K24" s="6">
        <v>1613</v>
      </c>
      <c r="L24" s="6">
        <v>1663</v>
      </c>
      <c r="M24" s="6">
        <v>1551</v>
      </c>
      <c r="N24" s="6">
        <v>1426</v>
      </c>
      <c r="O24" s="6">
        <v>1427</v>
      </c>
      <c r="P24" s="6">
        <v>1417</v>
      </c>
      <c r="Q24" s="6">
        <v>1419</v>
      </c>
      <c r="R24" s="6">
        <v>1431</v>
      </c>
      <c r="S24" s="6">
        <v>1539</v>
      </c>
      <c r="T24" s="6">
        <v>1669</v>
      </c>
      <c r="U24" s="6">
        <v>1732</v>
      </c>
      <c r="V24" s="6">
        <v>1772</v>
      </c>
    </row>
    <row r="25" spans="1:22" customFormat="1" ht="18" customHeight="1">
      <c r="A25" s="36" t="s">
        <v>85</v>
      </c>
      <c r="B25" s="29">
        <v>86</v>
      </c>
      <c r="C25" s="29">
        <v>98</v>
      </c>
      <c r="D25" s="29">
        <v>101</v>
      </c>
      <c r="E25" s="29">
        <v>124</v>
      </c>
      <c r="F25" s="29">
        <v>136</v>
      </c>
      <c r="G25" s="29">
        <v>158</v>
      </c>
      <c r="H25" s="29">
        <v>161</v>
      </c>
      <c r="I25" s="29">
        <v>158</v>
      </c>
      <c r="J25" s="29">
        <v>160</v>
      </c>
      <c r="K25" s="29">
        <v>144</v>
      </c>
      <c r="L25" s="29">
        <v>147</v>
      </c>
      <c r="M25" s="29">
        <v>151</v>
      </c>
      <c r="N25" s="29">
        <v>163</v>
      </c>
      <c r="O25" s="29">
        <v>168</v>
      </c>
      <c r="P25" s="29">
        <v>178</v>
      </c>
      <c r="Q25" s="29">
        <v>181</v>
      </c>
      <c r="R25" s="29">
        <v>195</v>
      </c>
      <c r="S25" s="29">
        <v>214</v>
      </c>
      <c r="T25" s="29">
        <v>256</v>
      </c>
      <c r="U25" s="29">
        <v>271</v>
      </c>
      <c r="V25" s="29">
        <v>271</v>
      </c>
    </row>
    <row r="26" spans="1:22" customFormat="1" ht="18" customHeight="1">
      <c r="A26" s="36" t="s">
        <v>86</v>
      </c>
      <c r="B26" s="29">
        <v>83</v>
      </c>
      <c r="C26" s="29">
        <v>107</v>
      </c>
      <c r="D26" s="29">
        <v>139</v>
      </c>
      <c r="E26" s="29">
        <v>173</v>
      </c>
      <c r="F26" s="29">
        <v>221</v>
      </c>
      <c r="G26" s="29">
        <v>268</v>
      </c>
      <c r="H26" s="29">
        <v>310</v>
      </c>
      <c r="I26" s="29">
        <v>352</v>
      </c>
      <c r="J26" s="29">
        <v>359</v>
      </c>
      <c r="K26" s="29">
        <v>372</v>
      </c>
      <c r="L26" s="29">
        <v>421</v>
      </c>
      <c r="M26" s="29">
        <v>407</v>
      </c>
      <c r="N26" s="29">
        <v>439</v>
      </c>
      <c r="O26" s="29">
        <v>470</v>
      </c>
      <c r="P26" s="29">
        <v>501</v>
      </c>
      <c r="Q26" s="29">
        <v>547</v>
      </c>
      <c r="R26" s="29">
        <v>653</v>
      </c>
      <c r="S26" s="29">
        <v>723</v>
      </c>
      <c r="T26" s="29">
        <v>910</v>
      </c>
      <c r="U26" s="29">
        <v>990</v>
      </c>
      <c r="V26" s="29">
        <v>1074</v>
      </c>
    </row>
    <row r="27" spans="1:22" customFormat="1" ht="18" customHeight="1">
      <c r="A27" s="36" t="s">
        <v>87</v>
      </c>
      <c r="B27" s="29">
        <v>1023</v>
      </c>
      <c r="C27" s="29">
        <v>1678</v>
      </c>
      <c r="D27" s="29">
        <v>2201</v>
      </c>
      <c r="E27" s="29">
        <v>2522</v>
      </c>
      <c r="F27" s="29">
        <v>2827</v>
      </c>
      <c r="G27" s="29">
        <v>2948</v>
      </c>
      <c r="H27" s="29">
        <v>3330</v>
      </c>
      <c r="I27" s="29">
        <v>3710</v>
      </c>
      <c r="J27" s="29">
        <v>3539</v>
      </c>
      <c r="K27" s="29">
        <v>3502</v>
      </c>
      <c r="L27" s="29">
        <v>3407</v>
      </c>
      <c r="M27" s="29">
        <v>3271</v>
      </c>
      <c r="N27" s="29">
        <v>3158</v>
      </c>
      <c r="O27" s="29">
        <v>3048</v>
      </c>
      <c r="P27" s="29">
        <v>3017</v>
      </c>
      <c r="Q27" s="29">
        <v>3015</v>
      </c>
      <c r="R27" s="29">
        <v>3260</v>
      </c>
      <c r="S27" s="29">
        <v>3752</v>
      </c>
      <c r="T27" s="29">
        <v>4436</v>
      </c>
      <c r="U27" s="29">
        <v>4638</v>
      </c>
      <c r="V27" s="29">
        <v>5078</v>
      </c>
    </row>
    <row r="28" spans="1:22" customFormat="1" ht="18" customHeight="1">
      <c r="A28" s="36" t="s">
        <v>88</v>
      </c>
      <c r="B28" s="29">
        <v>182</v>
      </c>
      <c r="C28" s="29">
        <v>222</v>
      </c>
      <c r="D28" s="29">
        <v>235</v>
      </c>
      <c r="E28" s="29">
        <v>262</v>
      </c>
      <c r="F28" s="29">
        <v>334</v>
      </c>
      <c r="G28" s="29">
        <v>350</v>
      </c>
      <c r="H28" s="29">
        <v>365</v>
      </c>
      <c r="I28" s="29">
        <v>417</v>
      </c>
      <c r="J28" s="29">
        <v>424</v>
      </c>
      <c r="K28" s="29">
        <v>462</v>
      </c>
      <c r="L28" s="29">
        <v>520</v>
      </c>
      <c r="M28" s="29">
        <v>595</v>
      </c>
      <c r="N28" s="29">
        <v>616</v>
      </c>
      <c r="O28" s="29">
        <v>600</v>
      </c>
      <c r="P28" s="29">
        <v>655</v>
      </c>
      <c r="Q28" s="29">
        <v>714</v>
      </c>
      <c r="R28" s="29">
        <v>757</v>
      </c>
      <c r="S28" s="29">
        <v>859</v>
      </c>
      <c r="T28" s="29">
        <v>953</v>
      </c>
      <c r="U28" s="29">
        <v>947</v>
      </c>
      <c r="V28" s="29">
        <v>988</v>
      </c>
    </row>
    <row r="29" spans="1:22" customFormat="1" ht="18" customHeight="1">
      <c r="A29" s="30" t="s">
        <v>89</v>
      </c>
      <c r="B29" s="54">
        <v>7</v>
      </c>
      <c r="C29" s="54">
        <v>7</v>
      </c>
      <c r="D29" s="54">
        <v>10</v>
      </c>
      <c r="E29" s="54">
        <v>11</v>
      </c>
      <c r="F29" s="54">
        <v>33</v>
      </c>
      <c r="G29" s="54">
        <v>54</v>
      </c>
      <c r="H29" s="54">
        <v>43</v>
      </c>
      <c r="I29" s="54">
        <v>39</v>
      </c>
      <c r="J29" s="54">
        <v>35</v>
      </c>
      <c r="K29" s="54">
        <v>31</v>
      </c>
      <c r="L29" s="54">
        <v>29</v>
      </c>
      <c r="M29" s="54">
        <v>26</v>
      </c>
      <c r="N29" s="54">
        <v>29</v>
      </c>
      <c r="O29" s="54">
        <v>24</v>
      </c>
      <c r="P29" s="54">
        <v>21</v>
      </c>
      <c r="Q29" s="54">
        <v>19</v>
      </c>
      <c r="R29" s="54">
        <v>17</v>
      </c>
      <c r="S29" s="54">
        <v>16</v>
      </c>
      <c r="T29" s="54">
        <v>22</v>
      </c>
      <c r="U29" s="54">
        <v>23</v>
      </c>
      <c r="V29" s="54">
        <v>23</v>
      </c>
    </row>
    <row r="30" spans="1:22" customFormat="1" ht="18" customHeight="1">
      <c r="A30" s="32" t="s">
        <v>47</v>
      </c>
      <c r="B30" s="33"/>
      <c r="C30" s="33"/>
      <c r="D30" s="33"/>
      <c r="E30" s="33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</row>
    <row r="31" spans="1:22" customFormat="1" ht="18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2" customFormat="1" ht="18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1:22" customFormat="1" ht="18" customHeight="1">
      <c r="A33" s="79" t="s">
        <v>49</v>
      </c>
      <c r="B33" s="80">
        <v>2002</v>
      </c>
      <c r="C33" s="80">
        <v>2003</v>
      </c>
      <c r="D33" s="80">
        <v>2004</v>
      </c>
      <c r="E33" s="80">
        <v>2005</v>
      </c>
      <c r="F33" s="80">
        <v>2006</v>
      </c>
      <c r="G33" s="80">
        <v>2007</v>
      </c>
      <c r="H33" s="80">
        <v>2008</v>
      </c>
      <c r="I33" s="80">
        <v>2009</v>
      </c>
      <c r="J33" s="80">
        <v>2010</v>
      </c>
      <c r="K33" s="80">
        <v>2011</v>
      </c>
      <c r="L33" s="80">
        <v>2012</v>
      </c>
      <c r="M33" s="80">
        <v>2013</v>
      </c>
      <c r="N33" s="80">
        <v>2014</v>
      </c>
      <c r="O33" s="80">
        <v>2015</v>
      </c>
      <c r="P33" s="80">
        <v>2016</v>
      </c>
      <c r="Q33" s="80">
        <v>2017</v>
      </c>
      <c r="R33" s="80">
        <v>2018</v>
      </c>
      <c r="S33" s="80">
        <v>2019</v>
      </c>
      <c r="T33" s="80">
        <v>2020</v>
      </c>
      <c r="U33" s="80">
        <v>2021</v>
      </c>
      <c r="V33" s="80">
        <v>2022</v>
      </c>
    </row>
    <row r="34" spans="1:22" customFormat="1" ht="18" customHeight="1">
      <c r="A34" s="56" t="s">
        <v>81</v>
      </c>
      <c r="B34" s="40">
        <v>3618</v>
      </c>
      <c r="C34" s="40">
        <v>4892</v>
      </c>
      <c r="D34" s="40">
        <v>5854</v>
      </c>
      <c r="E34" s="40">
        <v>6814</v>
      </c>
      <c r="F34" s="40">
        <v>7689</v>
      </c>
      <c r="G34" s="40">
        <v>8452</v>
      </c>
      <c r="H34" s="40">
        <v>9866</v>
      </c>
      <c r="I34" s="40">
        <v>11000</v>
      </c>
      <c r="J34" s="40">
        <v>11230</v>
      </c>
      <c r="K34" s="40">
        <v>11385</v>
      </c>
      <c r="L34" s="40">
        <v>11687</v>
      </c>
      <c r="M34" s="40">
        <v>11370</v>
      </c>
      <c r="N34" s="40">
        <v>11152</v>
      </c>
      <c r="O34" s="40">
        <v>11234</v>
      </c>
      <c r="P34" s="40">
        <v>11282</v>
      </c>
      <c r="Q34" s="40">
        <v>11726</v>
      </c>
      <c r="R34" s="40">
        <v>12481</v>
      </c>
      <c r="S34" s="40">
        <v>13585</v>
      </c>
      <c r="T34" s="40">
        <v>15019</v>
      </c>
      <c r="U34" s="40">
        <v>15442</v>
      </c>
      <c r="V34" s="40">
        <v>16482</v>
      </c>
    </row>
    <row r="35" spans="1:22" customFormat="1" ht="18" customHeight="1">
      <c r="A35" s="36" t="s">
        <v>82</v>
      </c>
      <c r="B35" s="6">
        <v>1237</v>
      </c>
      <c r="C35" s="6">
        <v>1332</v>
      </c>
      <c r="D35" s="6">
        <v>1332</v>
      </c>
      <c r="E35" s="6">
        <v>1524</v>
      </c>
      <c r="F35" s="6">
        <v>1628</v>
      </c>
      <c r="G35" s="6">
        <v>3011</v>
      </c>
      <c r="H35" s="6">
        <v>3640</v>
      </c>
      <c r="I35" s="6">
        <v>4037</v>
      </c>
      <c r="J35" s="6">
        <v>4197</v>
      </c>
      <c r="K35" s="6">
        <v>4205</v>
      </c>
      <c r="L35" s="6">
        <v>4284</v>
      </c>
      <c r="M35" s="6">
        <v>4113</v>
      </c>
      <c r="N35" s="6">
        <v>3932</v>
      </c>
      <c r="O35" s="6">
        <v>3976</v>
      </c>
      <c r="P35" s="6">
        <v>3865</v>
      </c>
      <c r="Q35" s="6">
        <v>3864</v>
      </c>
      <c r="R35" s="6">
        <v>4005</v>
      </c>
      <c r="S35" s="6">
        <v>4111</v>
      </c>
      <c r="T35" s="6">
        <v>4265</v>
      </c>
      <c r="U35" s="6">
        <v>3982</v>
      </c>
      <c r="V35" s="6">
        <v>4106</v>
      </c>
    </row>
    <row r="36" spans="1:22" customFormat="1" ht="18" customHeight="1">
      <c r="A36" s="36" t="s">
        <v>83</v>
      </c>
      <c r="B36" s="6">
        <v>502</v>
      </c>
      <c r="C36" s="6">
        <v>789</v>
      </c>
      <c r="D36" s="6">
        <v>1131</v>
      </c>
      <c r="E36" s="6">
        <v>1368</v>
      </c>
      <c r="F36" s="6">
        <v>1579</v>
      </c>
      <c r="G36" s="6">
        <v>683</v>
      </c>
      <c r="H36" s="6">
        <v>786</v>
      </c>
      <c r="I36" s="6">
        <v>861</v>
      </c>
      <c r="J36" s="6">
        <v>844</v>
      </c>
      <c r="K36" s="6">
        <v>865</v>
      </c>
      <c r="L36" s="6">
        <v>903</v>
      </c>
      <c r="M36" s="6">
        <v>897</v>
      </c>
      <c r="N36" s="6">
        <v>937</v>
      </c>
      <c r="O36" s="6">
        <v>1005</v>
      </c>
      <c r="P36" s="6">
        <v>1058</v>
      </c>
      <c r="Q36" s="6">
        <v>1101</v>
      </c>
      <c r="R36" s="6">
        <v>1142</v>
      </c>
      <c r="S36" s="6">
        <v>1245</v>
      </c>
      <c r="T36" s="6">
        <v>1348</v>
      </c>
      <c r="U36" s="6">
        <v>1611</v>
      </c>
      <c r="V36" s="6">
        <v>1712</v>
      </c>
    </row>
    <row r="37" spans="1:22" customFormat="1" ht="18" customHeight="1">
      <c r="A37" s="36" t="s">
        <v>84</v>
      </c>
      <c r="B37" s="6">
        <v>378</v>
      </c>
      <c r="C37" s="6">
        <v>475</v>
      </c>
      <c r="D37" s="6">
        <v>537</v>
      </c>
      <c r="E37" s="6">
        <v>576</v>
      </c>
      <c r="F37" s="6">
        <v>661</v>
      </c>
      <c r="G37" s="6">
        <v>706</v>
      </c>
      <c r="H37" s="6">
        <v>743</v>
      </c>
      <c r="I37" s="6">
        <v>858</v>
      </c>
      <c r="J37" s="6">
        <v>946</v>
      </c>
      <c r="K37" s="6">
        <v>982</v>
      </c>
      <c r="L37" s="6">
        <v>1039</v>
      </c>
      <c r="M37" s="6">
        <v>1006</v>
      </c>
      <c r="N37" s="6">
        <v>1001</v>
      </c>
      <c r="O37" s="6">
        <v>1038</v>
      </c>
      <c r="P37" s="6">
        <v>1069</v>
      </c>
      <c r="Q37" s="6">
        <v>1111</v>
      </c>
      <c r="R37" s="6">
        <v>1139</v>
      </c>
      <c r="S37" s="6">
        <v>1181</v>
      </c>
      <c r="T37" s="6">
        <v>1214</v>
      </c>
      <c r="U37" s="6">
        <v>1236</v>
      </c>
      <c r="V37" s="6">
        <v>1294</v>
      </c>
    </row>
    <row r="38" spans="1:22" customFormat="1" ht="18" customHeight="1">
      <c r="A38" s="36" t="s">
        <v>85</v>
      </c>
      <c r="B38" s="6">
        <v>86</v>
      </c>
      <c r="C38" s="6">
        <v>99</v>
      </c>
      <c r="D38" s="6">
        <v>100</v>
      </c>
      <c r="E38" s="6">
        <v>111</v>
      </c>
      <c r="F38" s="6">
        <v>134</v>
      </c>
      <c r="G38" s="6">
        <v>129</v>
      </c>
      <c r="H38" s="6">
        <v>140</v>
      </c>
      <c r="I38" s="6">
        <v>141</v>
      </c>
      <c r="J38" s="6">
        <v>137</v>
      </c>
      <c r="K38" s="6">
        <v>158</v>
      </c>
      <c r="L38" s="6">
        <v>177</v>
      </c>
      <c r="M38" s="6">
        <v>180</v>
      </c>
      <c r="N38" s="6">
        <v>182</v>
      </c>
      <c r="O38" s="6">
        <v>177</v>
      </c>
      <c r="P38" s="6">
        <v>181</v>
      </c>
      <c r="Q38" s="6">
        <v>194</v>
      </c>
      <c r="R38" s="6">
        <v>223</v>
      </c>
      <c r="S38" s="6">
        <v>245</v>
      </c>
      <c r="T38" s="6">
        <v>281</v>
      </c>
      <c r="U38" s="6">
        <v>301</v>
      </c>
      <c r="V38" s="6">
        <v>314</v>
      </c>
    </row>
    <row r="39" spans="1:22" customFormat="1" ht="18" customHeight="1">
      <c r="A39" s="36" t="s">
        <v>86</v>
      </c>
      <c r="B39" s="29">
        <v>160</v>
      </c>
      <c r="C39" s="29">
        <v>189</v>
      </c>
      <c r="D39" s="29">
        <v>209</v>
      </c>
      <c r="E39" s="29">
        <v>252</v>
      </c>
      <c r="F39" s="29">
        <v>312</v>
      </c>
      <c r="G39" s="29">
        <v>365</v>
      </c>
      <c r="H39" s="29">
        <v>478</v>
      </c>
      <c r="I39" s="29">
        <v>535</v>
      </c>
      <c r="J39" s="29">
        <v>546</v>
      </c>
      <c r="K39" s="29">
        <v>583</v>
      </c>
      <c r="L39" s="29">
        <v>635</v>
      </c>
      <c r="M39" s="29">
        <v>679</v>
      </c>
      <c r="N39" s="29">
        <v>706</v>
      </c>
      <c r="O39" s="29">
        <v>724</v>
      </c>
      <c r="P39" s="29">
        <v>795</v>
      </c>
      <c r="Q39" s="29">
        <v>913</v>
      </c>
      <c r="R39" s="29">
        <v>1108</v>
      </c>
      <c r="S39" s="29">
        <v>1319</v>
      </c>
      <c r="T39" s="29">
        <v>1655</v>
      </c>
      <c r="U39" s="29">
        <v>1734</v>
      </c>
      <c r="V39" s="29">
        <v>1848</v>
      </c>
    </row>
    <row r="40" spans="1:22" customFormat="1" ht="18" customHeight="1">
      <c r="A40" s="36" t="s">
        <v>87</v>
      </c>
      <c r="B40" s="29">
        <v>1146</v>
      </c>
      <c r="C40" s="29">
        <v>1866</v>
      </c>
      <c r="D40" s="29">
        <v>2384</v>
      </c>
      <c r="E40" s="29">
        <v>2786</v>
      </c>
      <c r="F40" s="29">
        <v>3135</v>
      </c>
      <c r="G40" s="29">
        <v>3286</v>
      </c>
      <c r="H40" s="29">
        <v>3762</v>
      </c>
      <c r="I40" s="29">
        <v>4242</v>
      </c>
      <c r="J40" s="29">
        <v>4180</v>
      </c>
      <c r="K40" s="29">
        <v>4161</v>
      </c>
      <c r="L40" s="29">
        <v>4167</v>
      </c>
      <c r="M40" s="29">
        <v>3978</v>
      </c>
      <c r="N40" s="29">
        <v>3851</v>
      </c>
      <c r="O40" s="29">
        <v>3775</v>
      </c>
      <c r="P40" s="29">
        <v>3732</v>
      </c>
      <c r="Q40" s="29">
        <v>3912</v>
      </c>
      <c r="R40" s="29">
        <v>4200</v>
      </c>
      <c r="S40" s="29">
        <v>4773</v>
      </c>
      <c r="T40" s="29">
        <v>5470</v>
      </c>
      <c r="U40" s="29">
        <v>5757</v>
      </c>
      <c r="V40" s="29">
        <v>6298</v>
      </c>
    </row>
    <row r="41" spans="1:22" customFormat="1" ht="18" customHeight="1">
      <c r="A41" s="36" t="s">
        <v>88</v>
      </c>
      <c r="B41" s="29">
        <v>101</v>
      </c>
      <c r="C41" s="29">
        <v>133</v>
      </c>
      <c r="D41" s="29">
        <v>150</v>
      </c>
      <c r="E41" s="29">
        <v>183</v>
      </c>
      <c r="F41" s="29">
        <v>218</v>
      </c>
      <c r="G41" s="29">
        <v>241</v>
      </c>
      <c r="H41" s="29">
        <v>287</v>
      </c>
      <c r="I41" s="29">
        <v>300</v>
      </c>
      <c r="J41" s="29">
        <v>355</v>
      </c>
      <c r="K41" s="29">
        <v>406</v>
      </c>
      <c r="L41" s="29">
        <v>455</v>
      </c>
      <c r="M41" s="29">
        <v>492</v>
      </c>
      <c r="N41" s="29">
        <v>518</v>
      </c>
      <c r="O41" s="29">
        <v>521</v>
      </c>
      <c r="P41" s="29">
        <v>567</v>
      </c>
      <c r="Q41" s="29">
        <v>615</v>
      </c>
      <c r="R41" s="29">
        <v>647</v>
      </c>
      <c r="S41" s="29">
        <v>689</v>
      </c>
      <c r="T41" s="29">
        <v>763</v>
      </c>
      <c r="U41" s="29">
        <v>798</v>
      </c>
      <c r="V41" s="29">
        <v>888</v>
      </c>
    </row>
    <row r="42" spans="1:22" customFormat="1" ht="18" customHeight="1">
      <c r="A42" s="30" t="s">
        <v>89</v>
      </c>
      <c r="B42" s="54">
        <v>8</v>
      </c>
      <c r="C42" s="54">
        <v>9</v>
      </c>
      <c r="D42" s="54">
        <v>11</v>
      </c>
      <c r="E42" s="54">
        <v>14</v>
      </c>
      <c r="F42" s="54">
        <v>22</v>
      </c>
      <c r="G42" s="54">
        <v>31</v>
      </c>
      <c r="H42" s="54">
        <v>30</v>
      </c>
      <c r="I42" s="54">
        <v>26</v>
      </c>
      <c r="J42" s="54">
        <v>25</v>
      </c>
      <c r="K42" s="54">
        <v>25</v>
      </c>
      <c r="L42" s="54">
        <v>27</v>
      </c>
      <c r="M42" s="54">
        <v>25</v>
      </c>
      <c r="N42" s="54">
        <v>25</v>
      </c>
      <c r="O42" s="54">
        <v>18</v>
      </c>
      <c r="P42" s="54">
        <v>15</v>
      </c>
      <c r="Q42" s="54">
        <v>16</v>
      </c>
      <c r="R42" s="54">
        <v>17</v>
      </c>
      <c r="S42" s="54">
        <v>22</v>
      </c>
      <c r="T42" s="54">
        <v>23</v>
      </c>
      <c r="U42" s="54">
        <v>23</v>
      </c>
      <c r="V42" s="54">
        <v>22</v>
      </c>
    </row>
    <row r="43" spans="1:22" customFormat="1" ht="18" customHeight="1">
      <c r="A43" s="32" t="s">
        <v>47</v>
      </c>
      <c r="B43" s="33"/>
      <c r="C43" s="33"/>
      <c r="D43" s="33"/>
      <c r="E43" s="33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</row>
    <row r="44" spans="1:22" customFormat="1" ht="18" customHeight="1"/>
    <row r="45" spans="1:22" customFormat="1" ht="18" customHeight="1"/>
    <row r="46" spans="1:22" customFormat="1" ht="18" customHeight="1"/>
    <row r="47" spans="1:22" customFormat="1" ht="18" customHeight="1">
      <c r="A47" s="33" t="s">
        <v>90</v>
      </c>
      <c r="B47" s="5"/>
      <c r="C47" s="5"/>
      <c r="D47" s="5"/>
      <c r="E47" s="5"/>
      <c r="F47" s="5"/>
      <c r="G47" s="5"/>
    </row>
    <row r="48" spans="1:22" customFormat="1" ht="18" customHeight="1"/>
    <row r="49" spans="1:22" customFormat="1" ht="18" customHeight="1">
      <c r="A49" s="79" t="s">
        <v>14</v>
      </c>
      <c r="B49" s="80">
        <v>2002</v>
      </c>
      <c r="C49" s="80">
        <v>2003</v>
      </c>
      <c r="D49" s="80">
        <v>2004</v>
      </c>
      <c r="E49" s="80">
        <v>2005</v>
      </c>
      <c r="F49" s="80">
        <v>2006</v>
      </c>
      <c r="G49" s="80">
        <v>2007</v>
      </c>
      <c r="H49" s="80">
        <v>2008</v>
      </c>
      <c r="I49" s="80">
        <v>2009</v>
      </c>
      <c r="J49" s="80">
        <v>2010</v>
      </c>
      <c r="K49" s="80">
        <v>2011</v>
      </c>
      <c r="L49" s="80">
        <v>2012</v>
      </c>
      <c r="M49" s="80">
        <v>2013</v>
      </c>
      <c r="N49" s="80">
        <v>2014</v>
      </c>
      <c r="O49" s="80">
        <v>2015</v>
      </c>
      <c r="P49" s="80">
        <v>2016</v>
      </c>
      <c r="Q49" s="80">
        <v>2017</v>
      </c>
      <c r="R49" s="80">
        <v>2018</v>
      </c>
      <c r="S49" s="80">
        <v>2019</v>
      </c>
      <c r="T49" s="80">
        <v>2020</v>
      </c>
      <c r="U49" s="80">
        <v>2021</v>
      </c>
      <c r="V49" s="80">
        <v>2022</v>
      </c>
    </row>
    <row r="50" spans="1:22" customFormat="1" ht="18" customHeight="1">
      <c r="A50" s="56" t="s">
        <v>81</v>
      </c>
      <c r="B50" s="52">
        <f t="shared" ref="B50:U50" si="0">SUM(B51:B58)</f>
        <v>1</v>
      </c>
      <c r="C50" s="52">
        <f t="shared" si="0"/>
        <v>1</v>
      </c>
      <c r="D50" s="52">
        <f t="shared" si="0"/>
        <v>1</v>
      </c>
      <c r="E50" s="52">
        <f t="shared" si="0"/>
        <v>0.99999999999999989</v>
      </c>
      <c r="F50" s="52">
        <f t="shared" si="0"/>
        <v>0.99999999999999989</v>
      </c>
      <c r="G50" s="52">
        <f t="shared" si="0"/>
        <v>1</v>
      </c>
      <c r="H50" s="52">
        <f t="shared" si="0"/>
        <v>1</v>
      </c>
      <c r="I50" s="52">
        <f t="shared" si="0"/>
        <v>1</v>
      </c>
      <c r="J50" s="52">
        <f t="shared" si="0"/>
        <v>1</v>
      </c>
      <c r="K50" s="52">
        <f t="shared" si="0"/>
        <v>1</v>
      </c>
      <c r="L50" s="52">
        <f t="shared" si="0"/>
        <v>1</v>
      </c>
      <c r="M50" s="52">
        <f t="shared" si="0"/>
        <v>1</v>
      </c>
      <c r="N50" s="52">
        <f t="shared" si="0"/>
        <v>1</v>
      </c>
      <c r="O50" s="52">
        <f t="shared" si="0"/>
        <v>1</v>
      </c>
      <c r="P50" s="52">
        <f t="shared" si="0"/>
        <v>1</v>
      </c>
      <c r="Q50" s="52">
        <f t="shared" si="0"/>
        <v>1.0000000000000002</v>
      </c>
      <c r="R50" s="52">
        <f t="shared" si="0"/>
        <v>1</v>
      </c>
      <c r="S50" s="52">
        <f t="shared" si="0"/>
        <v>1</v>
      </c>
      <c r="T50" s="52">
        <f t="shared" si="0"/>
        <v>1</v>
      </c>
      <c r="U50" s="52">
        <f t="shared" si="0"/>
        <v>1</v>
      </c>
      <c r="V50" s="52">
        <f>SUM(V51:V58)</f>
        <v>1</v>
      </c>
    </row>
    <row r="51" spans="1:22" customFormat="1" ht="18" customHeight="1">
      <c r="A51" s="36" t="s">
        <v>82</v>
      </c>
      <c r="B51" s="7">
        <f t="shared" ref="B51:U51" si="1">B9/B8</f>
        <v>0.31507201646090532</v>
      </c>
      <c r="C51" s="7">
        <f t="shared" si="1"/>
        <v>0.25500384911470364</v>
      </c>
      <c r="D51" s="7">
        <f t="shared" si="1"/>
        <v>0.2185077519379845</v>
      </c>
      <c r="E51" s="7">
        <f t="shared" si="1"/>
        <v>0.21677204196484401</v>
      </c>
      <c r="F51" s="7">
        <f t="shared" si="1"/>
        <v>0.21085080147965474</v>
      </c>
      <c r="G51" s="7">
        <f t="shared" si="1"/>
        <v>0.35732969407483223</v>
      </c>
      <c r="H51" s="7">
        <f t="shared" si="1"/>
        <v>0.3763382771829879</v>
      </c>
      <c r="I51" s="7">
        <f t="shared" si="1"/>
        <v>0.37359276659870577</v>
      </c>
      <c r="J51" s="7">
        <f t="shared" si="1"/>
        <v>0.38479841374752149</v>
      </c>
      <c r="K51" s="7">
        <f t="shared" si="1"/>
        <v>0.38172161011369121</v>
      </c>
      <c r="L51" s="7">
        <f t="shared" si="1"/>
        <v>0.37830241708825185</v>
      </c>
      <c r="M51" s="7">
        <f t="shared" si="1"/>
        <v>0.37074067431850788</v>
      </c>
      <c r="N51" s="7">
        <f t="shared" si="1"/>
        <v>0.35850280261268358</v>
      </c>
      <c r="O51" s="7">
        <f t="shared" si="1"/>
        <v>0.35852209431860377</v>
      </c>
      <c r="P51" s="7">
        <f t="shared" si="1"/>
        <v>0.34529127117066816</v>
      </c>
      <c r="Q51" s="7">
        <f t="shared" si="1"/>
        <v>0.33510493322431179</v>
      </c>
      <c r="R51" s="7">
        <f t="shared" si="1"/>
        <v>0.3266122098022356</v>
      </c>
      <c r="S51" s="7">
        <f t="shared" si="1"/>
        <v>0.30795081643142369</v>
      </c>
      <c r="T51" s="7">
        <f t="shared" si="1"/>
        <v>0.28810905078834037</v>
      </c>
      <c r="U51" s="7">
        <f t="shared" si="1"/>
        <v>0.25910257299396627</v>
      </c>
      <c r="V51" s="7">
        <f>V9/V8</f>
        <v>0.24914083723365954</v>
      </c>
    </row>
    <row r="52" spans="1:22" customFormat="1" ht="18" customHeight="1">
      <c r="A52" s="36" t="s">
        <v>83</v>
      </c>
      <c r="B52" s="7">
        <f t="shared" ref="B52:U52" si="2">B10/B8</f>
        <v>0.1514917695473251</v>
      </c>
      <c r="C52" s="7">
        <f t="shared" si="2"/>
        <v>0.17321016166281755</v>
      </c>
      <c r="D52" s="7">
        <f t="shared" si="2"/>
        <v>0.19823966408268734</v>
      </c>
      <c r="E52" s="7">
        <f t="shared" si="2"/>
        <v>0.20294587646772735</v>
      </c>
      <c r="F52" s="7">
        <f t="shared" si="2"/>
        <v>0.20382244143033293</v>
      </c>
      <c r="G52" s="7">
        <f t="shared" si="2"/>
        <v>7.9381326054816334E-2</v>
      </c>
      <c r="H52" s="7">
        <f t="shared" si="2"/>
        <v>7.8233965229348792E-2</v>
      </c>
      <c r="I52" s="7">
        <f t="shared" si="2"/>
        <v>7.583547557840617E-2</v>
      </c>
      <c r="J52" s="7">
        <f t="shared" si="2"/>
        <v>7.2835426305353598E-2</v>
      </c>
      <c r="K52" s="7">
        <f t="shared" si="2"/>
        <v>7.2253193450682582E-2</v>
      </c>
      <c r="L52" s="7">
        <f t="shared" si="2"/>
        <v>7.3118000605353048E-2</v>
      </c>
      <c r="M52" s="7">
        <f t="shared" si="2"/>
        <v>7.5053802008608325E-2</v>
      </c>
      <c r="N52" s="7">
        <f t="shared" si="2"/>
        <v>8.0326122203177835E-2</v>
      </c>
      <c r="O52" s="7">
        <f t="shared" si="2"/>
        <v>8.4942443371704424E-2</v>
      </c>
      <c r="P52" s="7">
        <f t="shared" si="2"/>
        <v>8.9475153545505309E-2</v>
      </c>
      <c r="Q52" s="7">
        <f t="shared" si="2"/>
        <v>8.9988189334060137E-2</v>
      </c>
      <c r="R52" s="7">
        <f t="shared" si="2"/>
        <v>8.6672398968185724E-2</v>
      </c>
      <c r="S52" s="7">
        <f t="shared" si="2"/>
        <v>8.5873561855058705E-2</v>
      </c>
      <c r="T52" s="7">
        <f t="shared" si="2"/>
        <v>8.3638822650104999E-2</v>
      </c>
      <c r="U52" s="7">
        <f t="shared" si="2"/>
        <v>0.10111658228725987</v>
      </c>
      <c r="V52" s="7">
        <f>V10/V8</f>
        <v>0.10051386115929696</v>
      </c>
    </row>
    <row r="53" spans="1:22" customFormat="1" ht="18" customHeight="1">
      <c r="A53" s="36" t="s">
        <v>84</v>
      </c>
      <c r="B53" s="7">
        <f t="shared" ref="B53:U53" si="3">B11/B8</f>
        <v>0.16280864197530864</v>
      </c>
      <c r="C53" s="7">
        <f t="shared" si="3"/>
        <v>0.14761354888375675</v>
      </c>
      <c r="D53" s="7">
        <f t="shared" si="3"/>
        <v>0.13590116279069767</v>
      </c>
      <c r="E53" s="7">
        <f t="shared" si="3"/>
        <v>0.13298131035920238</v>
      </c>
      <c r="F53" s="7">
        <f t="shared" si="3"/>
        <v>0.13082614056720099</v>
      </c>
      <c r="G53" s="7">
        <f t="shared" si="3"/>
        <v>0.11804844762879563</v>
      </c>
      <c r="H53" s="7">
        <f t="shared" si="3"/>
        <v>0.1080443964247127</v>
      </c>
      <c r="I53" s="7">
        <f t="shared" si="3"/>
        <v>0.11089442425316905</v>
      </c>
      <c r="J53" s="7">
        <f t="shared" si="3"/>
        <v>0.11231548799294999</v>
      </c>
      <c r="K53" s="7">
        <f t="shared" si="3"/>
        <v>0.11391071506957552</v>
      </c>
      <c r="L53" s="7">
        <f t="shared" si="3"/>
        <v>0.11683313875556708</v>
      </c>
      <c r="M53" s="7">
        <f t="shared" si="3"/>
        <v>0.11464311334289813</v>
      </c>
      <c r="N53" s="7">
        <f t="shared" si="3"/>
        <v>0.11242877657849631</v>
      </c>
      <c r="O53" s="7">
        <f t="shared" si="3"/>
        <v>0.11441700705532863</v>
      </c>
      <c r="P53" s="7">
        <f t="shared" si="3"/>
        <v>0.11567094732923879</v>
      </c>
      <c r="Q53" s="7">
        <f t="shared" si="3"/>
        <v>0.11492686472244935</v>
      </c>
      <c r="R53" s="7">
        <f t="shared" si="3"/>
        <v>0.11049011177987962</v>
      </c>
      <c r="S53" s="7">
        <f t="shared" si="3"/>
        <v>0.10753963547226505</v>
      </c>
      <c r="T53" s="7">
        <f t="shared" si="3"/>
        <v>0.10260881944691604</v>
      </c>
      <c r="U53" s="7">
        <f t="shared" si="3"/>
        <v>0.10291975865177891</v>
      </c>
      <c r="V53" s="7">
        <f>V11/V8</f>
        <v>0.10035021110856544</v>
      </c>
    </row>
    <row r="54" spans="1:22" customFormat="1" ht="18" customHeight="1">
      <c r="A54" s="36" t="s">
        <v>85</v>
      </c>
      <c r="B54" s="7">
        <f t="shared" ref="B54:U54" si="4">B12/B8</f>
        <v>2.2119341563786008E-2</v>
      </c>
      <c r="C54" s="7">
        <f t="shared" si="4"/>
        <v>1.8956889915319478E-2</v>
      </c>
      <c r="D54" s="7">
        <f t="shared" si="4"/>
        <v>1.6230620155038761E-2</v>
      </c>
      <c r="E54" s="7">
        <f t="shared" si="4"/>
        <v>1.6327381365941779E-2</v>
      </c>
      <c r="F54" s="7">
        <f t="shared" si="4"/>
        <v>1.6646115906288533E-2</v>
      </c>
      <c r="G54" s="7">
        <f t="shared" si="4"/>
        <v>1.631979984078244E-2</v>
      </c>
      <c r="H54" s="7">
        <f t="shared" si="4"/>
        <v>1.4782437874472056E-2</v>
      </c>
      <c r="I54" s="7">
        <f t="shared" si="4"/>
        <v>1.325237124368407E-2</v>
      </c>
      <c r="J54" s="7">
        <f t="shared" si="4"/>
        <v>1.3086582947785856E-2</v>
      </c>
      <c r="K54" s="7">
        <f t="shared" si="4"/>
        <v>1.3256661252798384E-2</v>
      </c>
      <c r="L54" s="7">
        <f t="shared" si="4"/>
        <v>1.4009599169801532E-2</v>
      </c>
      <c r="M54" s="7">
        <f t="shared" si="4"/>
        <v>1.4840387374461981E-2</v>
      </c>
      <c r="N54" s="7">
        <f t="shared" si="4"/>
        <v>1.5981840922777598E-2</v>
      </c>
      <c r="O54" s="7">
        <f t="shared" si="4"/>
        <v>1.6013739324173784E-2</v>
      </c>
      <c r="P54" s="7">
        <f t="shared" si="4"/>
        <v>1.6703889819467709E-2</v>
      </c>
      <c r="Q54" s="7">
        <f t="shared" si="4"/>
        <v>1.7034614336331425E-2</v>
      </c>
      <c r="R54" s="7">
        <f t="shared" si="4"/>
        <v>1.7970765262252796E-2</v>
      </c>
      <c r="S54" s="7">
        <f t="shared" si="4"/>
        <v>1.8147313485944727E-2</v>
      </c>
      <c r="T54" s="7">
        <f t="shared" si="4"/>
        <v>1.9112360750258035E-2</v>
      </c>
      <c r="U54" s="7">
        <f t="shared" si="4"/>
        <v>1.9834940009709413E-2</v>
      </c>
      <c r="V54" s="7">
        <f>V12/V8</f>
        <v>1.914705593558734E-2</v>
      </c>
    </row>
    <row r="55" spans="1:22" customFormat="1" ht="18" customHeight="1">
      <c r="A55" s="36" t="s">
        <v>86</v>
      </c>
      <c r="B55" s="7">
        <f t="shared" ref="B55:U55" si="5">B13/B8</f>
        <v>3.125E-2</v>
      </c>
      <c r="C55" s="7">
        <f t="shared" si="5"/>
        <v>2.848344880677444E-2</v>
      </c>
      <c r="D55" s="7">
        <f t="shared" si="5"/>
        <v>2.8100775193798451E-2</v>
      </c>
      <c r="E55" s="7">
        <f t="shared" si="5"/>
        <v>2.9528242895852149E-2</v>
      </c>
      <c r="F55" s="7">
        <f t="shared" si="5"/>
        <v>3.2860665844636254E-2</v>
      </c>
      <c r="G55" s="7">
        <f t="shared" si="5"/>
        <v>3.5994541112248382E-2</v>
      </c>
      <c r="H55" s="7">
        <f t="shared" si="5"/>
        <v>3.8699538355760732E-2</v>
      </c>
      <c r="I55" s="7">
        <f t="shared" si="5"/>
        <v>3.9313890612534347E-2</v>
      </c>
      <c r="J55" s="7">
        <f t="shared" si="5"/>
        <v>3.9876624807226264E-2</v>
      </c>
      <c r="K55" s="7">
        <f t="shared" si="5"/>
        <v>4.192089899477635E-2</v>
      </c>
      <c r="L55" s="7">
        <f t="shared" si="5"/>
        <v>4.566091581268647E-2</v>
      </c>
      <c r="M55" s="7">
        <f t="shared" si="5"/>
        <v>4.8690817790530846E-2</v>
      </c>
      <c r="N55" s="7">
        <f t="shared" si="5"/>
        <v>5.3041182192986522E-2</v>
      </c>
      <c r="O55" s="7">
        <f t="shared" si="5"/>
        <v>5.5421463052357962E-2</v>
      </c>
      <c r="P55" s="7">
        <f t="shared" si="5"/>
        <v>6.030150753768844E-2</v>
      </c>
      <c r="Q55" s="7">
        <f t="shared" si="5"/>
        <v>6.6321431816117021E-2</v>
      </c>
      <c r="R55" s="7">
        <f t="shared" si="5"/>
        <v>7.5709372312983664E-2</v>
      </c>
      <c r="S55" s="7">
        <f t="shared" si="5"/>
        <v>8.0733799865575454E-2</v>
      </c>
      <c r="T55" s="7">
        <f t="shared" si="5"/>
        <v>9.1290885147880557E-2</v>
      </c>
      <c r="U55" s="7">
        <f t="shared" si="5"/>
        <v>9.4458700325958808E-2</v>
      </c>
      <c r="V55" s="7">
        <f>V13/V8</f>
        <v>9.5637089647497786E-2</v>
      </c>
    </row>
    <row r="56" spans="1:22" customFormat="1" ht="18" customHeight="1">
      <c r="A56" s="36" t="s">
        <v>87</v>
      </c>
      <c r="B56" s="7">
        <f t="shared" ref="B56:U56" si="6">B14/B8</f>
        <v>0.27893518518518517</v>
      </c>
      <c r="C56" s="7">
        <f t="shared" si="6"/>
        <v>0.34103156274056967</v>
      </c>
      <c r="D56" s="7">
        <f t="shared" si="6"/>
        <v>0.37023578811369506</v>
      </c>
      <c r="E56" s="7">
        <f t="shared" si="6"/>
        <v>0.36879038421454874</v>
      </c>
      <c r="F56" s="7">
        <f t="shared" si="6"/>
        <v>0.36757090012330457</v>
      </c>
      <c r="G56" s="7">
        <f t="shared" si="6"/>
        <v>0.35448652337086317</v>
      </c>
      <c r="H56" s="7">
        <f t="shared" si="6"/>
        <v>0.34829584520184659</v>
      </c>
      <c r="I56" s="7">
        <f t="shared" si="6"/>
        <v>0.35245102384540378</v>
      </c>
      <c r="J56" s="7">
        <f t="shared" si="6"/>
        <v>0.34011896893588894</v>
      </c>
      <c r="K56" s="7">
        <f t="shared" si="6"/>
        <v>0.33637680523243052</v>
      </c>
      <c r="L56" s="7">
        <f t="shared" si="6"/>
        <v>0.32749600034591603</v>
      </c>
      <c r="M56" s="7">
        <f t="shared" si="6"/>
        <v>0.32500896700143472</v>
      </c>
      <c r="N56" s="7">
        <f t="shared" si="6"/>
        <v>0.32468615370361792</v>
      </c>
      <c r="O56" s="7">
        <f t="shared" si="6"/>
        <v>0.316700705532863</v>
      </c>
      <c r="P56" s="7">
        <f t="shared" si="6"/>
        <v>0.31402382281779267</v>
      </c>
      <c r="Q56" s="7">
        <f t="shared" si="6"/>
        <v>0.31466339602071408</v>
      </c>
      <c r="R56" s="7">
        <f t="shared" si="6"/>
        <v>0.32072226999140152</v>
      </c>
      <c r="S56" s="7">
        <f t="shared" si="6"/>
        <v>0.33704977661803659</v>
      </c>
      <c r="T56" s="7">
        <f t="shared" si="6"/>
        <v>0.35256433071146387</v>
      </c>
      <c r="U56" s="7">
        <f t="shared" si="6"/>
        <v>0.36046189056106526</v>
      </c>
      <c r="V56" s="7">
        <f>V14/V8</f>
        <v>0.37233659542434461</v>
      </c>
    </row>
    <row r="57" spans="1:22" customFormat="1" ht="18" customHeight="1">
      <c r="A57" s="36" t="s">
        <v>88</v>
      </c>
      <c r="B57" s="7">
        <f t="shared" ref="B57:U57" si="7">B15/B8</f>
        <v>3.6394032921810697E-2</v>
      </c>
      <c r="C57" s="7">
        <f t="shared" si="7"/>
        <v>3.4160892994611239E-2</v>
      </c>
      <c r="D57" s="7">
        <f t="shared" si="7"/>
        <v>3.1088501291989663E-2</v>
      </c>
      <c r="E57" s="7">
        <f t="shared" si="7"/>
        <v>3.0917807267421663E-2</v>
      </c>
      <c r="F57" s="7">
        <f t="shared" si="7"/>
        <v>3.4032059186189886E-2</v>
      </c>
      <c r="G57" s="7">
        <f t="shared" si="7"/>
        <v>3.3606277720914367E-2</v>
      </c>
      <c r="H57" s="7">
        <f t="shared" si="7"/>
        <v>3.2020430213142125E-2</v>
      </c>
      <c r="I57" s="7">
        <f t="shared" si="7"/>
        <v>3.1779097597730697E-2</v>
      </c>
      <c r="J57" s="7">
        <f t="shared" si="7"/>
        <v>3.4324741132408021E-2</v>
      </c>
      <c r="K57" s="7">
        <f t="shared" si="7"/>
        <v>3.8101927044466882E-2</v>
      </c>
      <c r="L57" s="7">
        <f t="shared" si="7"/>
        <v>4.2158516020236091E-2</v>
      </c>
      <c r="M57" s="7">
        <f t="shared" si="7"/>
        <v>4.8735652797704448E-2</v>
      </c>
      <c r="N57" s="7">
        <f t="shared" si="7"/>
        <v>5.2531616250521149E-2</v>
      </c>
      <c r="O57" s="7">
        <f t="shared" si="7"/>
        <v>5.203304864463424E-2</v>
      </c>
      <c r="P57" s="7">
        <f t="shared" si="7"/>
        <v>5.6858365903592036E-2</v>
      </c>
      <c r="Q57" s="7">
        <f t="shared" si="7"/>
        <v>6.0370673207958574E-2</v>
      </c>
      <c r="R57" s="7">
        <f t="shared" si="7"/>
        <v>6.0361134995700776E-2</v>
      </c>
      <c r="S57" s="7">
        <f t="shared" si="7"/>
        <v>6.1202704305539084E-2</v>
      </c>
      <c r="T57" s="7">
        <f t="shared" si="7"/>
        <v>6.1074136028757518E-2</v>
      </c>
      <c r="U57" s="7">
        <f t="shared" si="7"/>
        <v>6.0510437617033085E-2</v>
      </c>
      <c r="V57" s="7">
        <f>V15/V8</f>
        <v>6.14014990344647E-2</v>
      </c>
    </row>
    <row r="58" spans="1:22" customFormat="1" ht="18" customHeight="1">
      <c r="A58" s="30" t="s">
        <v>89</v>
      </c>
      <c r="B58" s="96">
        <f t="shared" ref="B58:U58" si="8">B16/B8</f>
        <v>1.9290123456790122E-3</v>
      </c>
      <c r="C58" s="96">
        <f t="shared" si="8"/>
        <v>1.539645881447267E-3</v>
      </c>
      <c r="D58" s="96">
        <f t="shared" si="8"/>
        <v>1.6957364341085271E-3</v>
      </c>
      <c r="E58" s="96">
        <f t="shared" si="8"/>
        <v>1.7369554644618911E-3</v>
      </c>
      <c r="F58" s="96">
        <f t="shared" si="8"/>
        <v>3.3908754623921083E-3</v>
      </c>
      <c r="G58" s="96">
        <f t="shared" si="8"/>
        <v>4.8333901967474125E-3</v>
      </c>
      <c r="H58" s="96">
        <f t="shared" si="8"/>
        <v>3.585109517729103E-3</v>
      </c>
      <c r="I58" s="96">
        <f t="shared" si="8"/>
        <v>2.8809502703661021E-3</v>
      </c>
      <c r="J58" s="96">
        <f t="shared" si="8"/>
        <v>2.6437541308658294E-3</v>
      </c>
      <c r="K58" s="96">
        <f t="shared" si="8"/>
        <v>2.4581888415785083E-3</v>
      </c>
      <c r="L58" s="96">
        <f t="shared" si="8"/>
        <v>2.4214122021879187E-3</v>
      </c>
      <c r="M58" s="96">
        <f t="shared" si="8"/>
        <v>2.2865853658536584E-3</v>
      </c>
      <c r="N58" s="96">
        <f t="shared" si="8"/>
        <v>2.5015055357391022E-3</v>
      </c>
      <c r="O58" s="96">
        <f t="shared" si="8"/>
        <v>1.9494987003341997E-3</v>
      </c>
      <c r="P58" s="96">
        <f t="shared" si="8"/>
        <v>1.6750418760469012E-3</v>
      </c>
      <c r="Q58" s="96">
        <f t="shared" si="8"/>
        <v>1.5898973380575998E-3</v>
      </c>
      <c r="R58" s="96">
        <f t="shared" si="8"/>
        <v>1.4617368873602753E-3</v>
      </c>
      <c r="S58" s="96">
        <f t="shared" si="8"/>
        <v>1.5023919661566441E-3</v>
      </c>
      <c r="T58" s="96">
        <f t="shared" si="8"/>
        <v>1.6015944762786062E-3</v>
      </c>
      <c r="U58" s="96">
        <f t="shared" si="8"/>
        <v>1.5951175532283792E-3</v>
      </c>
      <c r="V58" s="96">
        <f>V16/V8</f>
        <v>1.4728504565836415E-3</v>
      </c>
    </row>
    <row r="59" spans="1:22" customFormat="1" ht="18" customHeight="1">
      <c r="A59" s="32" t="s">
        <v>52</v>
      </c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</row>
    <row r="60" spans="1:22" customFormat="1" ht="18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 spans="1:22" customFormat="1" ht="18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</row>
    <row r="62" spans="1:22" customFormat="1" ht="18" customHeight="1">
      <c r="A62" s="79" t="s">
        <v>48</v>
      </c>
      <c r="B62" s="80">
        <v>2002</v>
      </c>
      <c r="C62" s="80">
        <v>2003</v>
      </c>
      <c r="D62" s="80">
        <v>2004</v>
      </c>
      <c r="E62" s="80">
        <v>2005</v>
      </c>
      <c r="F62" s="80">
        <v>2006</v>
      </c>
      <c r="G62" s="80">
        <v>2007</v>
      </c>
      <c r="H62" s="80">
        <v>2008</v>
      </c>
      <c r="I62" s="80">
        <v>2009</v>
      </c>
      <c r="J62" s="80">
        <v>2010</v>
      </c>
      <c r="K62" s="80">
        <v>2011</v>
      </c>
      <c r="L62" s="80">
        <v>2012</v>
      </c>
      <c r="M62" s="80">
        <v>2013</v>
      </c>
      <c r="N62" s="80">
        <v>2014</v>
      </c>
      <c r="O62" s="80">
        <v>2015</v>
      </c>
      <c r="P62" s="80">
        <v>2016</v>
      </c>
      <c r="Q62" s="80">
        <v>2017</v>
      </c>
      <c r="R62" s="80">
        <v>2018</v>
      </c>
      <c r="S62" s="80">
        <v>2019</v>
      </c>
      <c r="T62" s="80">
        <v>2020</v>
      </c>
      <c r="U62" s="80">
        <v>2021</v>
      </c>
      <c r="V62" s="80">
        <v>2022</v>
      </c>
    </row>
    <row r="63" spans="1:22" customFormat="1" ht="18" customHeight="1">
      <c r="A63" s="56" t="s">
        <v>81</v>
      </c>
      <c r="B63" s="52">
        <f t="shared" ref="B63:U63" si="9">SUM(B64:B71)</f>
        <v>1</v>
      </c>
      <c r="C63" s="52">
        <f t="shared" si="9"/>
        <v>1</v>
      </c>
      <c r="D63" s="52">
        <f t="shared" si="9"/>
        <v>1</v>
      </c>
      <c r="E63" s="52">
        <f t="shared" si="9"/>
        <v>0.99999999999999989</v>
      </c>
      <c r="F63" s="52">
        <f t="shared" si="9"/>
        <v>1</v>
      </c>
      <c r="G63" s="52">
        <f t="shared" si="9"/>
        <v>1</v>
      </c>
      <c r="H63" s="52">
        <f t="shared" si="9"/>
        <v>1</v>
      </c>
      <c r="I63" s="52">
        <f t="shared" si="9"/>
        <v>1</v>
      </c>
      <c r="J63" s="52">
        <f t="shared" si="9"/>
        <v>0.99999999999999989</v>
      </c>
      <c r="K63" s="52">
        <f t="shared" si="9"/>
        <v>0.99999999999999989</v>
      </c>
      <c r="L63" s="52">
        <f t="shared" si="9"/>
        <v>1</v>
      </c>
      <c r="M63" s="52">
        <f t="shared" si="9"/>
        <v>1</v>
      </c>
      <c r="N63" s="52">
        <f t="shared" si="9"/>
        <v>1</v>
      </c>
      <c r="O63" s="52">
        <f t="shared" si="9"/>
        <v>0.99999999999999989</v>
      </c>
      <c r="P63" s="52">
        <f t="shared" si="9"/>
        <v>1</v>
      </c>
      <c r="Q63" s="52">
        <f t="shared" si="9"/>
        <v>1</v>
      </c>
      <c r="R63" s="52">
        <f t="shared" si="9"/>
        <v>1</v>
      </c>
      <c r="S63" s="52">
        <f t="shared" si="9"/>
        <v>1</v>
      </c>
      <c r="T63" s="52">
        <f t="shared" si="9"/>
        <v>1</v>
      </c>
      <c r="U63" s="52">
        <f t="shared" si="9"/>
        <v>1</v>
      </c>
      <c r="V63" s="52">
        <f>SUM(V64:V71)</f>
        <v>1</v>
      </c>
    </row>
    <row r="64" spans="1:22" customFormat="1" ht="18" customHeight="1">
      <c r="A64" s="36" t="s">
        <v>82</v>
      </c>
      <c r="B64" s="7">
        <f t="shared" ref="B64:U64" si="10">B22/B21</f>
        <v>0.29172679172679172</v>
      </c>
      <c r="C64" s="7">
        <f t="shared" si="10"/>
        <v>0.23963636363636365</v>
      </c>
      <c r="D64" s="7">
        <f t="shared" si="10"/>
        <v>0.21041347626339971</v>
      </c>
      <c r="E64" s="7">
        <f t="shared" si="10"/>
        <v>0.21058187095922945</v>
      </c>
      <c r="F64" s="7">
        <f t="shared" si="10"/>
        <v>0.21005743758058845</v>
      </c>
      <c r="G64" s="7">
        <f t="shared" si="10"/>
        <v>0.3583315086490037</v>
      </c>
      <c r="H64" s="7">
        <f t="shared" si="10"/>
        <v>0.38328887195121952</v>
      </c>
      <c r="I64" s="7">
        <f t="shared" si="10"/>
        <v>0.37986507524649715</v>
      </c>
      <c r="J64" s="7">
        <f t="shared" si="10"/>
        <v>0.39563890100305277</v>
      </c>
      <c r="K64" s="7">
        <f t="shared" si="10"/>
        <v>0.39408564408564406</v>
      </c>
      <c r="L64" s="7">
        <f t="shared" si="10"/>
        <v>0.39029720279720281</v>
      </c>
      <c r="M64" s="7">
        <f t="shared" si="10"/>
        <v>0.38009877446497164</v>
      </c>
      <c r="N64" s="7">
        <f t="shared" si="10"/>
        <v>0.36482989937709631</v>
      </c>
      <c r="O64" s="7">
        <f t="shared" si="10"/>
        <v>0.36353055286129971</v>
      </c>
      <c r="P64" s="7">
        <f t="shared" si="10"/>
        <v>0.34828599412340844</v>
      </c>
      <c r="Q64" s="7">
        <f t="shared" si="10"/>
        <v>0.34146578538102645</v>
      </c>
      <c r="R64" s="7">
        <f t="shared" si="10"/>
        <v>0.33324056034882643</v>
      </c>
      <c r="S64" s="7">
        <f t="shared" si="10"/>
        <v>0.31414417492312946</v>
      </c>
      <c r="T64" s="7">
        <f t="shared" si="10"/>
        <v>0.29285823520415966</v>
      </c>
      <c r="U64" s="7">
        <f t="shared" si="10"/>
        <v>0.2605255300089579</v>
      </c>
      <c r="V64" s="7">
        <f>V22/V21</f>
        <v>0.24916494918626964</v>
      </c>
    </row>
    <row r="65" spans="1:22" customFormat="1" ht="18" customHeight="1">
      <c r="A65" s="36" t="s">
        <v>83</v>
      </c>
      <c r="B65" s="7">
        <f t="shared" ref="B65:U65" si="11">B23/B21</f>
        <v>0.16257816257816257</v>
      </c>
      <c r="C65" s="7">
        <f t="shared" si="11"/>
        <v>0.18381818181818183</v>
      </c>
      <c r="D65" s="7">
        <f t="shared" si="11"/>
        <v>0.20275650842266463</v>
      </c>
      <c r="E65" s="7">
        <f t="shared" si="11"/>
        <v>0.20490829924792189</v>
      </c>
      <c r="F65" s="7">
        <f t="shared" si="11"/>
        <v>0.20243816668620326</v>
      </c>
      <c r="G65" s="7">
        <f t="shared" si="11"/>
        <v>7.8059995620757605E-2</v>
      </c>
      <c r="H65" s="7">
        <f t="shared" si="11"/>
        <v>7.6886432926829271E-2</v>
      </c>
      <c r="I65" s="7">
        <f t="shared" si="11"/>
        <v>7.3516692613734655E-2</v>
      </c>
      <c r="J65" s="7">
        <f t="shared" si="11"/>
        <v>7.0562581770606189E-2</v>
      </c>
      <c r="K65" s="7">
        <f t="shared" si="11"/>
        <v>6.8532818532818535E-2</v>
      </c>
      <c r="L65" s="7">
        <f t="shared" si="11"/>
        <v>6.8881118881118877E-2</v>
      </c>
      <c r="M65" s="7">
        <f t="shared" si="11"/>
        <v>7.1062740076824588E-2</v>
      </c>
      <c r="N65" s="7">
        <f t="shared" si="11"/>
        <v>7.6377575467177772E-2</v>
      </c>
      <c r="O65" s="7">
        <f t="shared" si="11"/>
        <v>8.0019398642095049E-2</v>
      </c>
      <c r="P65" s="7">
        <f t="shared" si="11"/>
        <v>8.4720861900097949E-2</v>
      </c>
      <c r="Q65" s="7">
        <f t="shared" si="11"/>
        <v>8.553654743390357E-2</v>
      </c>
      <c r="R65" s="7">
        <f t="shared" si="11"/>
        <v>8.1083588459040734E-2</v>
      </c>
      <c r="S65" s="7">
        <f t="shared" si="11"/>
        <v>7.9176631363170477E-2</v>
      </c>
      <c r="T65" s="7">
        <f t="shared" si="11"/>
        <v>7.6617219758372837E-2</v>
      </c>
      <c r="U65" s="7">
        <f t="shared" si="11"/>
        <v>9.7417139444610334E-2</v>
      </c>
      <c r="V65" s="7">
        <f>V23/V21</f>
        <v>9.6581621775282497E-2</v>
      </c>
    </row>
    <row r="66" spans="1:22" customFormat="1" ht="18" customHeight="1">
      <c r="A66" s="36" t="s">
        <v>84</v>
      </c>
      <c r="B66" s="7">
        <f t="shared" ref="B66:U66" si="12">B24/B21</f>
        <v>0.21356421356421357</v>
      </c>
      <c r="C66" s="7">
        <f t="shared" si="12"/>
        <v>0.19254545454545455</v>
      </c>
      <c r="D66" s="7">
        <f t="shared" si="12"/>
        <v>0.17549770290964778</v>
      </c>
      <c r="E66" s="7">
        <f t="shared" si="12"/>
        <v>0.17654044069138408</v>
      </c>
      <c r="F66" s="7">
        <f t="shared" si="12"/>
        <v>0.17125776579533467</v>
      </c>
      <c r="G66" s="7">
        <f t="shared" si="12"/>
        <v>0.14998905189402234</v>
      </c>
      <c r="H66" s="7">
        <f t="shared" si="12"/>
        <v>0.13881478658536586</v>
      </c>
      <c r="I66" s="7">
        <f t="shared" si="12"/>
        <v>0.14218993253762324</v>
      </c>
      <c r="J66" s="7">
        <f t="shared" si="12"/>
        <v>0.13981683384212823</v>
      </c>
      <c r="K66" s="7">
        <f t="shared" si="12"/>
        <v>0.14154089154089153</v>
      </c>
      <c r="L66" s="7">
        <f t="shared" si="12"/>
        <v>0.14536713286713288</v>
      </c>
      <c r="M66" s="7">
        <f t="shared" si="12"/>
        <v>0.14185110663983905</v>
      </c>
      <c r="N66" s="7">
        <f t="shared" si="12"/>
        <v>0.13665548634403449</v>
      </c>
      <c r="O66" s="7">
        <f t="shared" si="12"/>
        <v>0.13840931134820564</v>
      </c>
      <c r="P66" s="7">
        <f t="shared" si="12"/>
        <v>0.13878550440744369</v>
      </c>
      <c r="Q66" s="7">
        <f t="shared" si="12"/>
        <v>0.13792768273716952</v>
      </c>
      <c r="R66" s="7">
        <f t="shared" si="12"/>
        <v>0.13275814082939047</v>
      </c>
      <c r="S66" s="7">
        <f t="shared" si="12"/>
        <v>0.1314485821660403</v>
      </c>
      <c r="T66" s="7">
        <f t="shared" si="12"/>
        <v>0.12761890197277873</v>
      </c>
      <c r="U66" s="7">
        <f t="shared" si="12"/>
        <v>0.12929232606748284</v>
      </c>
      <c r="V66" s="7">
        <f>V24/V21</f>
        <v>0.1259327695259754</v>
      </c>
    </row>
    <row r="67" spans="1:22" customFormat="1" ht="18" customHeight="1">
      <c r="A67" s="36" t="s">
        <v>85</v>
      </c>
      <c r="B67" s="7">
        <f t="shared" ref="B67:U67" si="13">B25/B21</f>
        <v>2.0683020683020682E-2</v>
      </c>
      <c r="C67" s="7">
        <f t="shared" si="13"/>
        <v>1.781818181818182E-2</v>
      </c>
      <c r="D67" s="7">
        <f t="shared" si="13"/>
        <v>1.5467075038284839E-2</v>
      </c>
      <c r="E67" s="7">
        <f t="shared" si="13"/>
        <v>1.6360997493072963E-2</v>
      </c>
      <c r="F67" s="7">
        <f t="shared" si="13"/>
        <v>1.5941859102098228E-2</v>
      </c>
      <c r="G67" s="7">
        <f t="shared" si="13"/>
        <v>1.7298007444712066E-2</v>
      </c>
      <c r="H67" s="7">
        <f t="shared" si="13"/>
        <v>1.5339176829268292E-2</v>
      </c>
      <c r="I67" s="7">
        <f t="shared" si="13"/>
        <v>1.3665455803494205E-2</v>
      </c>
      <c r="J67" s="7">
        <f t="shared" si="13"/>
        <v>1.3955516790231139E-2</v>
      </c>
      <c r="K67" s="7">
        <f t="shared" si="13"/>
        <v>1.2636012636012635E-2</v>
      </c>
      <c r="L67" s="7">
        <f t="shared" si="13"/>
        <v>1.2849650349650349E-2</v>
      </c>
      <c r="M67" s="7">
        <f t="shared" si="13"/>
        <v>1.3810133528443387E-2</v>
      </c>
      <c r="N67" s="7">
        <f t="shared" si="13"/>
        <v>1.5620507906085291E-2</v>
      </c>
      <c r="O67" s="7">
        <f t="shared" si="13"/>
        <v>1.6294859359844812E-2</v>
      </c>
      <c r="P67" s="7">
        <f t="shared" si="13"/>
        <v>1.7433888344760038E-2</v>
      </c>
      <c r="Q67" s="7">
        <f t="shared" si="13"/>
        <v>1.7593312597200622E-2</v>
      </c>
      <c r="R67" s="7">
        <f t="shared" si="13"/>
        <v>1.8090731978847759E-2</v>
      </c>
      <c r="S67" s="7">
        <f t="shared" si="13"/>
        <v>1.8278100444140757E-2</v>
      </c>
      <c r="T67" s="7">
        <f t="shared" si="13"/>
        <v>1.9574858541061325E-2</v>
      </c>
      <c r="U67" s="7">
        <f t="shared" si="13"/>
        <v>2.0229919378919079E-2</v>
      </c>
      <c r="V67" s="7">
        <f>V25/V21</f>
        <v>1.9259469831568475E-2</v>
      </c>
    </row>
    <row r="68" spans="1:22" customFormat="1" ht="18" customHeight="1">
      <c r="A68" s="36" t="s">
        <v>86</v>
      </c>
      <c r="B68" s="7">
        <f t="shared" ref="B68:U68" si="14">B26/B21</f>
        <v>1.9961519961519961E-2</v>
      </c>
      <c r="C68" s="7">
        <f t="shared" si="14"/>
        <v>1.9454545454545454E-2</v>
      </c>
      <c r="D68" s="7">
        <f t="shared" si="14"/>
        <v>2.1286370597243493E-2</v>
      </c>
      <c r="E68" s="7">
        <f t="shared" si="14"/>
        <v>2.2826230373400185E-2</v>
      </c>
      <c r="F68" s="7">
        <f t="shared" si="14"/>
        <v>2.5905521040909624E-2</v>
      </c>
      <c r="G68" s="7">
        <f t="shared" si="14"/>
        <v>2.9340924020144515E-2</v>
      </c>
      <c r="H68" s="7">
        <f t="shared" si="14"/>
        <v>2.9535060975609755E-2</v>
      </c>
      <c r="I68" s="7">
        <f t="shared" si="14"/>
        <v>3.0444559764746585E-2</v>
      </c>
      <c r="J68" s="7">
        <f t="shared" si="14"/>
        <v>3.1312690798081119E-2</v>
      </c>
      <c r="K68" s="7">
        <f t="shared" si="14"/>
        <v>3.2643032643032643E-2</v>
      </c>
      <c r="L68" s="7">
        <f t="shared" si="14"/>
        <v>3.6800699300699298E-2</v>
      </c>
      <c r="M68" s="7">
        <f t="shared" si="14"/>
        <v>3.722334004024145E-2</v>
      </c>
      <c r="N68" s="7">
        <f t="shared" si="14"/>
        <v>4.2069956875898422E-2</v>
      </c>
      <c r="O68" s="7">
        <f t="shared" si="14"/>
        <v>4.5586808923375362E-2</v>
      </c>
      <c r="P68" s="7">
        <f t="shared" si="14"/>
        <v>4.9069539666993144E-2</v>
      </c>
      <c r="Q68" s="7">
        <f t="shared" si="14"/>
        <v>5.3168740279937794E-2</v>
      </c>
      <c r="R68" s="7">
        <f t="shared" si="14"/>
        <v>6.0580758883013265E-2</v>
      </c>
      <c r="S68" s="7">
        <f t="shared" si="14"/>
        <v>6.1752647762213869E-2</v>
      </c>
      <c r="T68" s="7">
        <f t="shared" si="14"/>
        <v>6.9582504970178927E-2</v>
      </c>
      <c r="U68" s="7">
        <f t="shared" si="14"/>
        <v>7.3902657509704386E-2</v>
      </c>
      <c r="V68" s="7">
        <f>V26/V21</f>
        <v>7.6327197782673578E-2</v>
      </c>
    </row>
    <row r="69" spans="1:22" customFormat="1" ht="18" customHeight="1">
      <c r="A69" s="36" t="s">
        <v>87</v>
      </c>
      <c r="B69" s="7">
        <f t="shared" ref="B69:U69" si="15">B27/B21</f>
        <v>0.24603174603174602</v>
      </c>
      <c r="C69" s="7">
        <f t="shared" si="15"/>
        <v>0.30509090909090908</v>
      </c>
      <c r="D69" s="7">
        <f t="shared" si="15"/>
        <v>0.33705972434915771</v>
      </c>
      <c r="E69" s="7">
        <f t="shared" si="15"/>
        <v>0.33276157804459694</v>
      </c>
      <c r="F69" s="7">
        <f t="shared" si="15"/>
        <v>0.33137967412964481</v>
      </c>
      <c r="G69" s="7">
        <f t="shared" si="15"/>
        <v>0.32275016422158964</v>
      </c>
      <c r="H69" s="7">
        <f t="shared" si="15"/>
        <v>0.31726371951219512</v>
      </c>
      <c r="I69" s="7">
        <f t="shared" si="15"/>
        <v>0.32087874070230066</v>
      </c>
      <c r="J69" s="7">
        <f t="shared" si="15"/>
        <v>0.30867858700392498</v>
      </c>
      <c r="K69" s="7">
        <f t="shared" si="15"/>
        <v>0.30730080730080728</v>
      </c>
      <c r="L69" s="7">
        <f t="shared" si="15"/>
        <v>0.2978146853146853</v>
      </c>
      <c r="M69" s="7">
        <f t="shared" si="15"/>
        <v>0.29915858789098226</v>
      </c>
      <c r="N69" s="7">
        <f t="shared" si="15"/>
        <v>0.30263536176329658</v>
      </c>
      <c r="O69" s="7">
        <f t="shared" si="15"/>
        <v>0.295635305528613</v>
      </c>
      <c r="P69" s="7">
        <f t="shared" si="15"/>
        <v>0.29549461312438785</v>
      </c>
      <c r="Q69" s="7">
        <f t="shared" si="15"/>
        <v>0.29305987558320373</v>
      </c>
      <c r="R69" s="7">
        <f t="shared" si="15"/>
        <v>0.30243992949253179</v>
      </c>
      <c r="S69" s="7">
        <f t="shared" si="15"/>
        <v>0.32046463956269217</v>
      </c>
      <c r="T69" s="7">
        <f t="shared" si="15"/>
        <v>0.33919559565682827</v>
      </c>
      <c r="U69" s="7">
        <f t="shared" si="15"/>
        <v>0.34622275306061512</v>
      </c>
      <c r="V69" s="7">
        <f>V27/V21</f>
        <v>0.36088408784023879</v>
      </c>
    </row>
    <row r="70" spans="1:22" customFormat="1" ht="18" customHeight="1">
      <c r="A70" s="36" t="s">
        <v>88</v>
      </c>
      <c r="B70" s="7">
        <f t="shared" ref="B70:U70" si="16">B28/B21</f>
        <v>4.3771043771043773E-2</v>
      </c>
      <c r="C70" s="7">
        <f t="shared" si="16"/>
        <v>4.0363636363636365E-2</v>
      </c>
      <c r="D70" s="7">
        <f t="shared" si="16"/>
        <v>3.5987748851454823E-2</v>
      </c>
      <c r="E70" s="7">
        <f t="shared" si="16"/>
        <v>3.4569204380525138E-2</v>
      </c>
      <c r="F70" s="7">
        <f t="shared" si="16"/>
        <v>3.9151330441917709E-2</v>
      </c>
      <c r="G70" s="7">
        <f t="shared" si="16"/>
        <v>3.8318370921830526E-2</v>
      </c>
      <c r="H70" s="7">
        <f t="shared" si="16"/>
        <v>3.477515243902439E-2</v>
      </c>
      <c r="I70" s="7">
        <f t="shared" si="16"/>
        <v>3.6066424494032176E-2</v>
      </c>
      <c r="J70" s="7">
        <f t="shared" si="16"/>
        <v>3.6982119494112516E-2</v>
      </c>
      <c r="K70" s="7">
        <f t="shared" si="16"/>
        <v>4.0540540540540543E-2</v>
      </c>
      <c r="L70" s="7">
        <f t="shared" si="16"/>
        <v>4.5454545454545456E-2</v>
      </c>
      <c r="M70" s="7">
        <f t="shared" si="16"/>
        <v>5.441741357234315E-2</v>
      </c>
      <c r="N70" s="7">
        <f t="shared" si="16"/>
        <v>5.9032103497843796E-2</v>
      </c>
      <c r="O70" s="7">
        <f t="shared" si="16"/>
        <v>5.8195926285160036E-2</v>
      </c>
      <c r="P70" s="7">
        <f t="shared" si="16"/>
        <v>6.4152791380999025E-2</v>
      </c>
      <c r="Q70" s="7">
        <f t="shared" si="16"/>
        <v>6.9401244167962672E-2</v>
      </c>
      <c r="R70" s="7">
        <f t="shared" si="16"/>
        <v>7.0229149271732072E-2</v>
      </c>
      <c r="S70" s="7">
        <f t="shared" si="16"/>
        <v>7.3368636829518274E-2</v>
      </c>
      <c r="T70" s="7">
        <f t="shared" si="16"/>
        <v>7.2870469490747825E-2</v>
      </c>
      <c r="U70" s="7">
        <f t="shared" si="16"/>
        <v>7.0692744102717225E-2</v>
      </c>
      <c r="V70" s="7">
        <f>V28/V21</f>
        <v>7.021533650771089E-2</v>
      </c>
    </row>
    <row r="71" spans="1:22" customFormat="1" ht="18" customHeight="1">
      <c r="A71" s="30" t="s">
        <v>89</v>
      </c>
      <c r="B71" s="96">
        <f t="shared" ref="B71:U71" si="17">B29/B21</f>
        <v>1.6835016835016834E-3</v>
      </c>
      <c r="C71" s="96">
        <f t="shared" si="17"/>
        <v>1.2727272727272728E-3</v>
      </c>
      <c r="D71" s="96">
        <f t="shared" si="17"/>
        <v>1.5313935681470138E-3</v>
      </c>
      <c r="E71" s="96">
        <f t="shared" si="17"/>
        <v>1.4513788098693759E-3</v>
      </c>
      <c r="F71" s="96">
        <f t="shared" si="17"/>
        <v>3.8682452233032472E-3</v>
      </c>
      <c r="G71" s="96">
        <f t="shared" si="17"/>
        <v>5.9119772279395662E-3</v>
      </c>
      <c r="H71" s="96">
        <f t="shared" si="17"/>
        <v>4.096798780487805E-3</v>
      </c>
      <c r="I71" s="96">
        <f t="shared" si="17"/>
        <v>3.3731188375713543E-3</v>
      </c>
      <c r="J71" s="96">
        <f t="shared" si="17"/>
        <v>3.0527692978630614E-3</v>
      </c>
      <c r="K71" s="96">
        <f t="shared" si="17"/>
        <v>2.7202527202527201E-3</v>
      </c>
      <c r="L71" s="96">
        <f t="shared" si="17"/>
        <v>2.5349650349650349E-3</v>
      </c>
      <c r="M71" s="96">
        <f t="shared" si="17"/>
        <v>2.3779037863544904E-3</v>
      </c>
      <c r="N71" s="96">
        <f t="shared" si="17"/>
        <v>2.7791087685673215E-3</v>
      </c>
      <c r="O71" s="96">
        <f t="shared" si="17"/>
        <v>2.3278370514064014E-3</v>
      </c>
      <c r="P71" s="96">
        <f t="shared" si="17"/>
        <v>2.0568070519098921E-3</v>
      </c>
      <c r="Q71" s="96">
        <f t="shared" si="17"/>
        <v>1.8468118195956453E-3</v>
      </c>
      <c r="R71" s="96">
        <f t="shared" si="17"/>
        <v>1.5771407366174969E-3</v>
      </c>
      <c r="S71" s="96">
        <f t="shared" si="17"/>
        <v>1.3665869490946361E-3</v>
      </c>
      <c r="T71" s="96">
        <f t="shared" si="17"/>
        <v>1.6822144058724576E-3</v>
      </c>
      <c r="U71" s="96">
        <f t="shared" si="17"/>
        <v>1.7169304269931322E-3</v>
      </c>
      <c r="V71" s="96">
        <f>V29/V21</f>
        <v>1.6345675502807192E-3</v>
      </c>
    </row>
    <row r="72" spans="1:22" customFormat="1" ht="18" customHeight="1">
      <c r="A72" s="32" t="s">
        <v>52</v>
      </c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</row>
    <row r="73" spans="1:22" customFormat="1" ht="18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</row>
    <row r="74" spans="1:22" customFormat="1" ht="18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</row>
    <row r="75" spans="1:22" customFormat="1" ht="18" customHeight="1">
      <c r="A75" s="79" t="s">
        <v>49</v>
      </c>
      <c r="B75" s="80">
        <v>2002</v>
      </c>
      <c r="C75" s="80">
        <v>2003</v>
      </c>
      <c r="D75" s="80">
        <v>2004</v>
      </c>
      <c r="E75" s="80">
        <v>2005</v>
      </c>
      <c r="F75" s="80">
        <v>2006</v>
      </c>
      <c r="G75" s="80">
        <v>2007</v>
      </c>
      <c r="H75" s="80">
        <v>2008</v>
      </c>
      <c r="I75" s="80">
        <v>2009</v>
      </c>
      <c r="J75" s="80">
        <v>2010</v>
      </c>
      <c r="K75" s="80">
        <v>2011</v>
      </c>
      <c r="L75" s="80">
        <v>2012</v>
      </c>
      <c r="M75" s="80">
        <v>2013</v>
      </c>
      <c r="N75" s="80">
        <v>2014</v>
      </c>
      <c r="O75" s="80">
        <v>2015</v>
      </c>
      <c r="P75" s="80">
        <v>2016</v>
      </c>
      <c r="Q75" s="80">
        <v>2017</v>
      </c>
      <c r="R75" s="80">
        <v>2018</v>
      </c>
      <c r="S75" s="80">
        <v>2019</v>
      </c>
      <c r="T75" s="80">
        <v>2020</v>
      </c>
      <c r="U75" s="80">
        <v>2021</v>
      </c>
      <c r="V75" s="80">
        <v>2022</v>
      </c>
    </row>
    <row r="76" spans="1:22" customFormat="1" ht="18" customHeight="1">
      <c r="A76" s="56" t="s">
        <v>81</v>
      </c>
      <c r="B76" s="52">
        <f t="shared" ref="B76:U76" si="18">SUM(B77:B84)</f>
        <v>1</v>
      </c>
      <c r="C76" s="52">
        <f t="shared" si="18"/>
        <v>1</v>
      </c>
      <c r="D76" s="52">
        <f t="shared" si="18"/>
        <v>1</v>
      </c>
      <c r="E76" s="52">
        <f t="shared" si="18"/>
        <v>1</v>
      </c>
      <c r="F76" s="52">
        <f t="shared" si="18"/>
        <v>1</v>
      </c>
      <c r="G76" s="52">
        <f t="shared" si="18"/>
        <v>1</v>
      </c>
      <c r="H76" s="52">
        <f t="shared" si="18"/>
        <v>1</v>
      </c>
      <c r="I76" s="52">
        <f t="shared" si="18"/>
        <v>0.99999999999999989</v>
      </c>
      <c r="J76" s="52">
        <f t="shared" si="18"/>
        <v>1</v>
      </c>
      <c r="K76" s="52">
        <f t="shared" si="18"/>
        <v>1</v>
      </c>
      <c r="L76" s="52">
        <f t="shared" si="18"/>
        <v>0.99999999999999989</v>
      </c>
      <c r="M76" s="52">
        <f t="shared" si="18"/>
        <v>1</v>
      </c>
      <c r="N76" s="52">
        <f t="shared" si="18"/>
        <v>1</v>
      </c>
      <c r="O76" s="52">
        <f t="shared" si="18"/>
        <v>0.99999999999999989</v>
      </c>
      <c r="P76" s="52">
        <f t="shared" si="18"/>
        <v>1</v>
      </c>
      <c r="Q76" s="52">
        <f t="shared" si="18"/>
        <v>1</v>
      </c>
      <c r="R76" s="52">
        <f t="shared" si="18"/>
        <v>1</v>
      </c>
      <c r="S76" s="52">
        <f t="shared" si="18"/>
        <v>1</v>
      </c>
      <c r="T76" s="52">
        <f t="shared" si="18"/>
        <v>1</v>
      </c>
      <c r="U76" s="52">
        <f t="shared" si="18"/>
        <v>1</v>
      </c>
      <c r="V76" s="52">
        <f>SUM(V77:V84)</f>
        <v>1</v>
      </c>
    </row>
    <row r="77" spans="1:22" customFormat="1" ht="18" customHeight="1">
      <c r="A77" s="36" t="s">
        <v>82</v>
      </c>
      <c r="B77" s="7">
        <f t="shared" ref="B77:U77" si="19">B35/B34</f>
        <v>0.34190160309563294</v>
      </c>
      <c r="C77" s="7">
        <f t="shared" si="19"/>
        <v>0.2722812755519215</v>
      </c>
      <c r="D77" s="7">
        <f t="shared" si="19"/>
        <v>0.22753672702425692</v>
      </c>
      <c r="E77" s="7">
        <f t="shared" si="19"/>
        <v>0.22365717640152627</v>
      </c>
      <c r="F77" s="7">
        <f t="shared" si="19"/>
        <v>0.21173104434907011</v>
      </c>
      <c r="G77" s="7">
        <f t="shared" si="19"/>
        <v>0.35624704212020825</v>
      </c>
      <c r="H77" s="7">
        <f t="shared" si="19"/>
        <v>0.36894384755726739</v>
      </c>
      <c r="I77" s="7">
        <f t="shared" si="19"/>
        <v>0.36699999999999999</v>
      </c>
      <c r="J77" s="7">
        <f t="shared" si="19"/>
        <v>0.37373107747105966</v>
      </c>
      <c r="K77" s="7">
        <f t="shared" si="19"/>
        <v>0.36934563021519545</v>
      </c>
      <c r="L77" s="7">
        <f t="shared" si="19"/>
        <v>0.36656113630529646</v>
      </c>
      <c r="M77" s="7">
        <f t="shared" si="19"/>
        <v>0.3617414248021108</v>
      </c>
      <c r="N77" s="7">
        <f t="shared" si="19"/>
        <v>0.35258249641319944</v>
      </c>
      <c r="O77" s="7">
        <f t="shared" si="19"/>
        <v>0.35392558305145094</v>
      </c>
      <c r="P77" s="7">
        <f t="shared" si="19"/>
        <v>0.34258110264137565</v>
      </c>
      <c r="Q77" s="7">
        <f t="shared" si="19"/>
        <v>0.3295241344021832</v>
      </c>
      <c r="R77" s="7">
        <f t="shared" si="19"/>
        <v>0.32088774937905618</v>
      </c>
      <c r="S77" s="7">
        <f t="shared" si="19"/>
        <v>0.30261317629738682</v>
      </c>
      <c r="T77" s="7">
        <f t="shared" si="19"/>
        <v>0.28397363339769627</v>
      </c>
      <c r="U77" s="7">
        <f t="shared" si="19"/>
        <v>0.25786815179380912</v>
      </c>
      <c r="V77" s="7">
        <f>V35/V34</f>
        <v>0.2491202523965538</v>
      </c>
    </row>
    <row r="78" spans="1:22" customFormat="1" ht="18" customHeight="1">
      <c r="A78" s="36" t="s">
        <v>83</v>
      </c>
      <c r="B78" s="7">
        <f t="shared" ref="B78:U78" si="20">B36/B34</f>
        <v>0.13875069098949697</v>
      </c>
      <c r="C78" s="7">
        <f t="shared" si="20"/>
        <v>0.16128372853638592</v>
      </c>
      <c r="D78" s="7">
        <f t="shared" si="20"/>
        <v>0.1932012299282542</v>
      </c>
      <c r="E78" s="7">
        <f t="shared" si="20"/>
        <v>0.20076313472262988</v>
      </c>
      <c r="F78" s="7">
        <f t="shared" si="20"/>
        <v>0.20535830407075042</v>
      </c>
      <c r="G78" s="7">
        <f t="shared" si="20"/>
        <v>8.0809275911026976E-2</v>
      </c>
      <c r="H78" s="7">
        <f t="shared" si="20"/>
        <v>7.966754510439894E-2</v>
      </c>
      <c r="I78" s="7">
        <f t="shared" si="20"/>
        <v>7.8272727272727272E-2</v>
      </c>
      <c r="J78" s="7">
        <f t="shared" si="20"/>
        <v>7.5155832591273369E-2</v>
      </c>
      <c r="K78" s="7">
        <f t="shared" si="20"/>
        <v>7.5977162933684672E-2</v>
      </c>
      <c r="L78" s="7">
        <f t="shared" si="20"/>
        <v>7.7265337554547786E-2</v>
      </c>
      <c r="M78" s="7">
        <f t="shared" si="20"/>
        <v>7.8891820580474933E-2</v>
      </c>
      <c r="N78" s="7">
        <f t="shared" si="20"/>
        <v>8.4020803443328546E-2</v>
      </c>
      <c r="O78" s="7">
        <f t="shared" si="20"/>
        <v>8.9460566138508099E-2</v>
      </c>
      <c r="P78" s="7">
        <f t="shared" si="20"/>
        <v>9.3777698989540859E-2</v>
      </c>
      <c r="Q78" s="7">
        <f t="shared" si="20"/>
        <v>9.3893910967081703E-2</v>
      </c>
      <c r="R78" s="7">
        <f t="shared" si="20"/>
        <v>9.1499078599471192E-2</v>
      </c>
      <c r="S78" s="7">
        <f t="shared" si="20"/>
        <v>9.1645196908354806E-2</v>
      </c>
      <c r="T78" s="7">
        <f t="shared" si="20"/>
        <v>8.9752979559224982E-2</v>
      </c>
      <c r="U78" s="7">
        <f t="shared" si="20"/>
        <v>0.10432586452532056</v>
      </c>
      <c r="V78" s="7">
        <f>V36/V34</f>
        <v>0.10387088945516321</v>
      </c>
    </row>
    <row r="79" spans="1:22" customFormat="1" ht="18" customHeight="1">
      <c r="A79" s="36" t="s">
        <v>84</v>
      </c>
      <c r="B79" s="7">
        <f t="shared" ref="B79:U79" si="21">B37/B34</f>
        <v>0.1044776119402985</v>
      </c>
      <c r="C79" s="7">
        <f t="shared" si="21"/>
        <v>9.7097301717089121E-2</v>
      </c>
      <c r="D79" s="7">
        <f t="shared" si="21"/>
        <v>9.1732148957977447E-2</v>
      </c>
      <c r="E79" s="7">
        <f t="shared" si="21"/>
        <v>8.4531846199002059E-2</v>
      </c>
      <c r="F79" s="7">
        <f t="shared" si="21"/>
        <v>8.5966965795291977E-2</v>
      </c>
      <c r="G79" s="7">
        <f t="shared" si="21"/>
        <v>8.3530525319451016E-2</v>
      </c>
      <c r="H79" s="7">
        <f t="shared" si="21"/>
        <v>7.5309142509629029E-2</v>
      </c>
      <c r="I79" s="7">
        <f t="shared" si="21"/>
        <v>7.8E-2</v>
      </c>
      <c r="J79" s="7">
        <f t="shared" si="21"/>
        <v>8.4238646482635793E-2</v>
      </c>
      <c r="K79" s="7">
        <f t="shared" si="21"/>
        <v>8.6253842775581901E-2</v>
      </c>
      <c r="L79" s="7">
        <f t="shared" si="21"/>
        <v>8.8902199024557205E-2</v>
      </c>
      <c r="M79" s="7">
        <f t="shared" si="21"/>
        <v>8.8478452066842572E-2</v>
      </c>
      <c r="N79" s="7">
        <f t="shared" si="21"/>
        <v>8.9759684361549491E-2</v>
      </c>
      <c r="O79" s="7">
        <f t="shared" si="21"/>
        <v>9.239807726544419E-2</v>
      </c>
      <c r="P79" s="7">
        <f t="shared" si="21"/>
        <v>9.4752703421379189E-2</v>
      </c>
      <c r="Q79" s="7">
        <f t="shared" si="21"/>
        <v>9.4746716697936204E-2</v>
      </c>
      <c r="R79" s="7">
        <f t="shared" si="21"/>
        <v>9.1258713244131082E-2</v>
      </c>
      <c r="S79" s="7">
        <f t="shared" si="21"/>
        <v>8.6934118513065886E-2</v>
      </c>
      <c r="T79" s="7">
        <f t="shared" si="21"/>
        <v>8.0830947466542374E-2</v>
      </c>
      <c r="U79" s="7">
        <f t="shared" si="21"/>
        <v>8.004144540862583E-2</v>
      </c>
      <c r="V79" s="7">
        <f>V37/V34</f>
        <v>7.8509889576507702E-2</v>
      </c>
    </row>
    <row r="80" spans="1:22" customFormat="1" ht="18" customHeight="1">
      <c r="A80" s="36" t="s">
        <v>85</v>
      </c>
      <c r="B80" s="7">
        <f t="shared" ref="B80:U80" si="22">B38/B34</f>
        <v>2.3770038695411829E-2</v>
      </c>
      <c r="C80" s="7">
        <f t="shared" si="22"/>
        <v>2.0237121831561733E-2</v>
      </c>
      <c r="D80" s="7">
        <f t="shared" si="22"/>
        <v>1.7082336863682952E-2</v>
      </c>
      <c r="E80" s="7">
        <f t="shared" si="22"/>
        <v>1.6289991194599354E-2</v>
      </c>
      <c r="F80" s="7">
        <f t="shared" si="22"/>
        <v>1.7427493822343609E-2</v>
      </c>
      <c r="G80" s="7">
        <f t="shared" si="22"/>
        <v>1.5262659725508755E-2</v>
      </c>
      <c r="H80" s="7">
        <f t="shared" si="22"/>
        <v>1.4190147982971822E-2</v>
      </c>
      <c r="I80" s="7">
        <f t="shared" si="22"/>
        <v>1.2818181818181819E-2</v>
      </c>
      <c r="J80" s="7">
        <f t="shared" si="22"/>
        <v>1.219946571682992E-2</v>
      </c>
      <c r="K80" s="7">
        <f t="shared" si="22"/>
        <v>1.3877909530083443E-2</v>
      </c>
      <c r="L80" s="7">
        <f t="shared" si="22"/>
        <v>1.514503294258578E-2</v>
      </c>
      <c r="M80" s="7">
        <f t="shared" si="22"/>
        <v>1.5831134564643801E-2</v>
      </c>
      <c r="N80" s="7">
        <f t="shared" si="22"/>
        <v>1.6319942611190817E-2</v>
      </c>
      <c r="O80" s="7">
        <f t="shared" si="22"/>
        <v>1.5755741499020828E-2</v>
      </c>
      <c r="P80" s="7">
        <f t="shared" si="22"/>
        <v>1.6043254742067008E-2</v>
      </c>
      <c r="Q80" s="7">
        <f t="shared" si="22"/>
        <v>1.6544431178577519E-2</v>
      </c>
      <c r="R80" s="7">
        <f t="shared" si="22"/>
        <v>1.7867158080282029E-2</v>
      </c>
      <c r="S80" s="7">
        <f t="shared" si="22"/>
        <v>1.8034596981965401E-2</v>
      </c>
      <c r="T80" s="7">
        <f t="shared" si="22"/>
        <v>1.8709634463013516E-2</v>
      </c>
      <c r="U80" s="7">
        <f t="shared" si="22"/>
        <v>1.9492293744333637E-2</v>
      </c>
      <c r="V80" s="7">
        <f>V38/V34</f>
        <v>1.9051086033248392E-2</v>
      </c>
    </row>
    <row r="81" spans="1:22" customFormat="1" ht="18" customHeight="1">
      <c r="A81" s="36" t="s">
        <v>86</v>
      </c>
      <c r="B81" s="7">
        <f t="shared" ref="B81:U81" si="23">B39/B34</f>
        <v>4.4223327805417358E-2</v>
      </c>
      <c r="C81" s="7">
        <f t="shared" si="23"/>
        <v>3.8634505314799672E-2</v>
      </c>
      <c r="D81" s="7">
        <f t="shared" si="23"/>
        <v>3.5702084045097372E-2</v>
      </c>
      <c r="E81" s="7">
        <f t="shared" si="23"/>
        <v>3.6982682712063397E-2</v>
      </c>
      <c r="F81" s="7">
        <f t="shared" si="23"/>
        <v>4.0577448302770193E-2</v>
      </c>
      <c r="G81" s="7">
        <f t="shared" si="23"/>
        <v>4.3185044959772836E-2</v>
      </c>
      <c r="H81" s="7">
        <f t="shared" si="23"/>
        <v>4.844921954186094E-2</v>
      </c>
      <c r="I81" s="7">
        <f t="shared" si="23"/>
        <v>4.8636363636363637E-2</v>
      </c>
      <c r="J81" s="7">
        <f t="shared" si="23"/>
        <v>4.8619768477292963E-2</v>
      </c>
      <c r="K81" s="7">
        <f t="shared" si="23"/>
        <v>5.1207729468599035E-2</v>
      </c>
      <c r="L81" s="7">
        <f t="shared" si="23"/>
        <v>5.4333875245999828E-2</v>
      </c>
      <c r="M81" s="7">
        <f t="shared" si="23"/>
        <v>5.9718557607739663E-2</v>
      </c>
      <c r="N81" s="7">
        <f t="shared" si="23"/>
        <v>6.3307030129124822E-2</v>
      </c>
      <c r="O81" s="7">
        <f t="shared" si="23"/>
        <v>6.4447213815203852E-2</v>
      </c>
      <c r="P81" s="7">
        <f t="shared" si="23"/>
        <v>7.0466229391951782E-2</v>
      </c>
      <c r="Q81" s="7">
        <f t="shared" si="23"/>
        <v>7.7861163227016889E-2</v>
      </c>
      <c r="R81" s="7">
        <f t="shared" si="23"/>
        <v>8.8774937905616538E-2</v>
      </c>
      <c r="S81" s="7">
        <f t="shared" si="23"/>
        <v>9.7092381302907621E-2</v>
      </c>
      <c r="T81" s="7">
        <f t="shared" si="23"/>
        <v>0.11019375457753512</v>
      </c>
      <c r="U81" s="7">
        <f t="shared" si="23"/>
        <v>0.11229115399559643</v>
      </c>
      <c r="V81" s="7">
        <f>V39/V34</f>
        <v>0.11212231525300327</v>
      </c>
    </row>
    <row r="82" spans="1:22" customFormat="1" ht="18" customHeight="1">
      <c r="A82" s="36" t="s">
        <v>87</v>
      </c>
      <c r="B82" s="7">
        <f t="shared" ref="B82:U82" si="24">B40/B34</f>
        <v>0.31674958540630183</v>
      </c>
      <c r="C82" s="7">
        <f t="shared" si="24"/>
        <v>0.38143908421913331</v>
      </c>
      <c r="D82" s="7">
        <f t="shared" si="24"/>
        <v>0.40724291083020159</v>
      </c>
      <c r="E82" s="7">
        <f t="shared" si="24"/>
        <v>0.40886410331670092</v>
      </c>
      <c r="F82" s="7">
        <f t="shared" si="24"/>
        <v>0.40772532188841204</v>
      </c>
      <c r="G82" s="7">
        <f t="shared" si="24"/>
        <v>0.38878371982962612</v>
      </c>
      <c r="H82" s="7">
        <f t="shared" si="24"/>
        <v>0.38130954794242855</v>
      </c>
      <c r="I82" s="7">
        <f t="shared" si="24"/>
        <v>0.38563636363636361</v>
      </c>
      <c r="J82" s="7">
        <f t="shared" si="24"/>
        <v>0.37221727515583258</v>
      </c>
      <c r="K82" s="7">
        <f t="shared" si="24"/>
        <v>0.36548089591567851</v>
      </c>
      <c r="L82" s="7">
        <f t="shared" si="24"/>
        <v>0.35655001283477367</v>
      </c>
      <c r="M82" s="7">
        <f t="shared" si="24"/>
        <v>0.34986807387862795</v>
      </c>
      <c r="N82" s="7">
        <f t="shared" si="24"/>
        <v>0.34531922525107606</v>
      </c>
      <c r="O82" s="7">
        <f t="shared" si="24"/>
        <v>0.33603346982374932</v>
      </c>
      <c r="P82" s="7">
        <f t="shared" si="24"/>
        <v>0.33079241269278498</v>
      </c>
      <c r="Q82" s="7">
        <f t="shared" si="24"/>
        <v>0.33361760191028483</v>
      </c>
      <c r="R82" s="7">
        <f t="shared" si="24"/>
        <v>0.33651149747616377</v>
      </c>
      <c r="S82" s="7">
        <f t="shared" si="24"/>
        <v>0.35134339344865662</v>
      </c>
      <c r="T82" s="7">
        <f t="shared" si="24"/>
        <v>0.3642053399027898</v>
      </c>
      <c r="U82" s="7">
        <f t="shared" si="24"/>
        <v>0.37281440227949747</v>
      </c>
      <c r="V82" s="7">
        <f>V40/V34</f>
        <v>0.38211382113821141</v>
      </c>
    </row>
    <row r="83" spans="1:22" customFormat="1" ht="18" customHeight="1">
      <c r="A83" s="36" t="s">
        <v>88</v>
      </c>
      <c r="B83" s="7">
        <f t="shared" ref="B83:U83" si="25">B41/B34</f>
        <v>2.7915975677169708E-2</v>
      </c>
      <c r="C83" s="7">
        <f t="shared" si="25"/>
        <v>2.7187244480784956E-2</v>
      </c>
      <c r="D83" s="7">
        <f t="shared" si="25"/>
        <v>2.5623505295524429E-2</v>
      </c>
      <c r="E83" s="7">
        <f t="shared" si="25"/>
        <v>2.6856471969474612E-2</v>
      </c>
      <c r="F83" s="7">
        <f t="shared" si="25"/>
        <v>2.8352191442320197E-2</v>
      </c>
      <c r="G83" s="7">
        <f t="shared" si="25"/>
        <v>2.8513961192617131E-2</v>
      </c>
      <c r="H83" s="7">
        <f t="shared" si="25"/>
        <v>2.9089803365092235E-2</v>
      </c>
      <c r="I83" s="7">
        <f t="shared" si="25"/>
        <v>2.7272727272727271E-2</v>
      </c>
      <c r="J83" s="7">
        <f t="shared" si="25"/>
        <v>3.1611754229741766E-2</v>
      </c>
      <c r="K83" s="7">
        <f t="shared" si="25"/>
        <v>3.5660957400087838E-2</v>
      </c>
      <c r="L83" s="7">
        <f t="shared" si="25"/>
        <v>3.8932146829810901E-2</v>
      </c>
      <c r="M83" s="7">
        <f t="shared" si="25"/>
        <v>4.3271767810026382E-2</v>
      </c>
      <c r="N83" s="7">
        <f t="shared" si="25"/>
        <v>4.6449067431850788E-2</v>
      </c>
      <c r="O83" s="7">
        <f t="shared" si="25"/>
        <v>4.6377069610112162E-2</v>
      </c>
      <c r="P83" s="7">
        <f t="shared" si="25"/>
        <v>5.0257046622939193E-2</v>
      </c>
      <c r="Q83" s="7">
        <f t="shared" si="25"/>
        <v>5.2447552447552448E-2</v>
      </c>
      <c r="R83" s="7">
        <f t="shared" si="25"/>
        <v>5.1838794968351892E-2</v>
      </c>
      <c r="S83" s="7">
        <f t="shared" si="25"/>
        <v>5.0717703349282293E-2</v>
      </c>
      <c r="T83" s="7">
        <f t="shared" si="25"/>
        <v>5.0802317065050936E-2</v>
      </c>
      <c r="U83" s="7">
        <f t="shared" si="25"/>
        <v>5.1677243880326386E-2</v>
      </c>
      <c r="V83" s="7">
        <f>V41/V34</f>
        <v>5.3876956680014562E-2</v>
      </c>
    </row>
    <row r="84" spans="1:22" customFormat="1" ht="18" customHeight="1">
      <c r="A84" s="30" t="s">
        <v>89</v>
      </c>
      <c r="B84" s="96">
        <f t="shared" ref="B84:U84" si="26">B42/B34</f>
        <v>2.2111663902708678E-3</v>
      </c>
      <c r="C84" s="96">
        <f t="shared" si="26"/>
        <v>1.8397383483237939E-3</v>
      </c>
      <c r="D84" s="96">
        <f t="shared" si="26"/>
        <v>1.8790570550051248E-3</v>
      </c>
      <c r="E84" s="96">
        <f t="shared" si="26"/>
        <v>2.0545934840035221E-3</v>
      </c>
      <c r="F84" s="96">
        <f t="shared" si="26"/>
        <v>2.8612303290414878E-3</v>
      </c>
      <c r="G84" s="96">
        <f t="shared" si="26"/>
        <v>3.6677709417889258E-3</v>
      </c>
      <c r="H84" s="96">
        <f t="shared" si="26"/>
        <v>3.040745996351105E-3</v>
      </c>
      <c r="I84" s="96">
        <f t="shared" si="26"/>
        <v>2.3636363636363638E-3</v>
      </c>
      <c r="J84" s="96">
        <f t="shared" si="26"/>
        <v>2.2261798753339269E-3</v>
      </c>
      <c r="K84" s="96">
        <f t="shared" si="26"/>
        <v>2.1958717610891525E-3</v>
      </c>
      <c r="L84" s="96">
        <f t="shared" si="26"/>
        <v>2.3102592624283393E-3</v>
      </c>
      <c r="M84" s="96">
        <f t="shared" si="26"/>
        <v>2.1987686895338612E-3</v>
      </c>
      <c r="N84" s="96">
        <f t="shared" si="26"/>
        <v>2.2417503586800573E-3</v>
      </c>
      <c r="O84" s="96">
        <f t="shared" si="26"/>
        <v>1.6022787965105929E-3</v>
      </c>
      <c r="P84" s="96">
        <f t="shared" si="26"/>
        <v>1.3295514979613544E-3</v>
      </c>
      <c r="Q84" s="96">
        <f t="shared" si="26"/>
        <v>1.3644891693672181E-3</v>
      </c>
      <c r="R84" s="96">
        <f t="shared" si="26"/>
        <v>1.3620703469273295E-3</v>
      </c>
      <c r="S84" s="96">
        <f t="shared" si="26"/>
        <v>1.6194331983805667E-3</v>
      </c>
      <c r="T84" s="96">
        <f t="shared" si="26"/>
        <v>1.5313935681470138E-3</v>
      </c>
      <c r="U84" s="96">
        <f t="shared" si="26"/>
        <v>1.4894443724906101E-3</v>
      </c>
      <c r="V84" s="96">
        <f>V42/V34</f>
        <v>1.3347894672976581E-3</v>
      </c>
    </row>
    <row r="85" spans="1:22" customFormat="1" ht="18" customHeight="1">
      <c r="A85" s="32" t="s">
        <v>52</v>
      </c>
      <c r="B85" s="33"/>
      <c r="C85" s="33"/>
      <c r="D85" s="33"/>
      <c r="E85" s="33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</row>
    <row r="86" spans="1:22" customFormat="1" ht="18" customHeight="1"/>
    <row r="87" spans="1:22" customFormat="1" ht="18" customHeight="1"/>
    <row r="88" spans="1:22" customFormat="1" ht="18" customHeight="1"/>
    <row r="89" spans="1:22" customFormat="1" ht="18" customHeight="1"/>
    <row r="90" spans="1:22" customFormat="1" ht="18" customHeight="1">
      <c r="A90" s="5"/>
      <c r="B90" s="5"/>
      <c r="C90" s="5"/>
      <c r="D90" s="5"/>
      <c r="E90" s="5"/>
      <c r="F90" s="5"/>
      <c r="G90" s="5"/>
    </row>
    <row r="91" spans="1:22" ht="18" customHeight="1"/>
    <row r="92" spans="1:22" ht="18" customHeight="1"/>
    <row r="93" spans="1:22" ht="18" customHeight="1"/>
    <row r="94" spans="1:22" ht="18" customHeight="1"/>
    <row r="95" spans="1:22" ht="18" customHeight="1"/>
    <row r="96" spans="1:22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124"/>
  <sheetViews>
    <sheetView topLeftCell="A59" zoomScale="75" workbookViewId="0">
      <selection activeCell="B53" sqref="B53"/>
    </sheetView>
  </sheetViews>
  <sheetFormatPr defaultColWidth="10.875" defaultRowHeight="15"/>
  <cols>
    <col min="1" max="1" width="22" style="5" customWidth="1"/>
    <col min="2" max="16384" width="10.875" style="5"/>
  </cols>
  <sheetData>
    <row r="1" spans="1:22" ht="30.75" customHeight="1">
      <c r="A1" s="43" t="s">
        <v>0</v>
      </c>
    </row>
    <row r="2" spans="1:22" ht="30.75" customHeight="1">
      <c r="A2" s="44" t="s">
        <v>8</v>
      </c>
    </row>
    <row r="3" spans="1:22" ht="18" customHeight="1"/>
    <row r="4" spans="1:22" ht="18" customHeight="1"/>
    <row r="5" spans="1:22" ht="18" customHeight="1">
      <c r="A5" s="33" t="s">
        <v>91</v>
      </c>
    </row>
    <row r="6" spans="1:22" ht="18" customHeight="1"/>
    <row r="7" spans="1:22" customFormat="1" ht="18" customHeight="1">
      <c r="A7" s="79" t="s">
        <v>14</v>
      </c>
      <c r="B7" s="80">
        <v>2002</v>
      </c>
      <c r="C7" s="80">
        <v>2003</v>
      </c>
      <c r="D7" s="80">
        <v>2004</v>
      </c>
      <c r="E7" s="80">
        <v>2005</v>
      </c>
      <c r="F7" s="80">
        <v>2006</v>
      </c>
      <c r="G7" s="80">
        <v>2007</v>
      </c>
      <c r="H7" s="80">
        <v>2008</v>
      </c>
      <c r="I7" s="80">
        <v>2009</v>
      </c>
      <c r="J7" s="80">
        <v>2010</v>
      </c>
      <c r="K7" s="80">
        <v>2011</v>
      </c>
      <c r="L7" s="80">
        <v>2012</v>
      </c>
      <c r="M7" s="80">
        <v>2013</v>
      </c>
      <c r="N7" s="80">
        <v>2014</v>
      </c>
      <c r="O7" s="80">
        <v>2015</v>
      </c>
      <c r="P7" s="80">
        <v>2016</v>
      </c>
      <c r="Q7" s="80">
        <v>2017</v>
      </c>
      <c r="R7" s="80">
        <v>2018</v>
      </c>
      <c r="S7" s="80">
        <v>2019</v>
      </c>
      <c r="T7" s="80">
        <v>2020</v>
      </c>
      <c r="U7" s="80">
        <v>2021</v>
      </c>
      <c r="V7" s="80">
        <v>2022</v>
      </c>
    </row>
    <row r="8" spans="1:22" customFormat="1" ht="18" customHeight="1">
      <c r="A8" s="56" t="s">
        <v>81</v>
      </c>
      <c r="B8" s="40">
        <v>5008</v>
      </c>
      <c r="C8" s="40">
        <v>7493</v>
      </c>
      <c r="D8" s="40">
        <v>9328</v>
      </c>
      <c r="E8" s="40">
        <v>11247</v>
      </c>
      <c r="F8" s="40">
        <v>12941</v>
      </c>
      <c r="G8" s="40">
        <v>14188</v>
      </c>
      <c r="H8" s="40">
        <v>16860</v>
      </c>
      <c r="I8" s="40">
        <v>18997</v>
      </c>
      <c r="J8" s="40">
        <v>19081</v>
      </c>
      <c r="K8" s="40">
        <v>19004</v>
      </c>
      <c r="L8" s="40">
        <v>19086</v>
      </c>
      <c r="M8" s="40">
        <v>18084</v>
      </c>
      <c r="N8" s="40">
        <v>16923</v>
      </c>
      <c r="O8" s="40">
        <v>16476</v>
      </c>
      <c r="P8" s="40">
        <v>16092</v>
      </c>
      <c r="Q8" s="40">
        <v>16177</v>
      </c>
      <c r="R8" s="40">
        <v>17108</v>
      </c>
      <c r="S8" s="40">
        <v>18761</v>
      </c>
      <c r="T8" s="40">
        <v>20991</v>
      </c>
      <c r="U8" s="40">
        <v>21140</v>
      </c>
      <c r="V8" s="40">
        <v>22322</v>
      </c>
    </row>
    <row r="9" spans="1:22" customFormat="1" ht="18" customHeight="1">
      <c r="A9" s="36" t="s">
        <v>82</v>
      </c>
      <c r="B9" s="6">
        <v>1048</v>
      </c>
      <c r="C9" s="6">
        <v>1344</v>
      </c>
      <c r="D9" s="6">
        <v>1423</v>
      </c>
      <c r="E9" s="6">
        <v>1906</v>
      </c>
      <c r="F9" s="6">
        <v>2313</v>
      </c>
      <c r="G9" s="6">
        <v>5255</v>
      </c>
      <c r="H9" s="6">
        <v>6746</v>
      </c>
      <c r="I9" s="6">
        <v>7622</v>
      </c>
      <c r="J9" s="6">
        <v>8016</v>
      </c>
      <c r="K9" s="6">
        <v>8084</v>
      </c>
      <c r="L9" s="6">
        <v>8270</v>
      </c>
      <c r="M9" s="6">
        <v>7738</v>
      </c>
      <c r="N9" s="6">
        <v>7138</v>
      </c>
      <c r="O9" s="6">
        <v>7122</v>
      </c>
      <c r="P9" s="6">
        <v>6825</v>
      </c>
      <c r="Q9" s="6">
        <v>6792</v>
      </c>
      <c r="R9" s="6">
        <v>7131</v>
      </c>
      <c r="S9" s="6">
        <v>7477</v>
      </c>
      <c r="T9" s="6">
        <v>7989</v>
      </c>
      <c r="U9" s="6">
        <v>7479</v>
      </c>
      <c r="V9" s="6">
        <v>7824</v>
      </c>
    </row>
    <row r="10" spans="1:22" customFormat="1" ht="18" customHeight="1">
      <c r="A10" s="36" t="s">
        <v>83</v>
      </c>
      <c r="B10" s="6">
        <v>908</v>
      </c>
      <c r="C10" s="6">
        <v>1520</v>
      </c>
      <c r="D10" s="6">
        <v>2175</v>
      </c>
      <c r="E10" s="6">
        <v>2620</v>
      </c>
      <c r="F10" s="6">
        <v>3020</v>
      </c>
      <c r="G10" s="6">
        <v>1123</v>
      </c>
      <c r="H10" s="6">
        <v>1322</v>
      </c>
      <c r="I10" s="6">
        <v>1465</v>
      </c>
      <c r="J10" s="6">
        <v>1419</v>
      </c>
      <c r="K10" s="6">
        <v>1415</v>
      </c>
      <c r="L10" s="6">
        <v>1471</v>
      </c>
      <c r="M10" s="6">
        <v>1469</v>
      </c>
      <c r="N10" s="6">
        <v>1539</v>
      </c>
      <c r="O10" s="6">
        <v>1623</v>
      </c>
      <c r="P10" s="6">
        <v>1709</v>
      </c>
      <c r="Q10" s="6">
        <v>1748</v>
      </c>
      <c r="R10" s="6">
        <v>1773</v>
      </c>
      <c r="S10" s="6">
        <v>1907</v>
      </c>
      <c r="T10" s="6">
        <v>2040</v>
      </c>
      <c r="U10" s="6">
        <v>2485</v>
      </c>
      <c r="V10" s="6">
        <v>2590</v>
      </c>
    </row>
    <row r="11" spans="1:22" customFormat="1" ht="18" customHeight="1">
      <c r="A11" s="36" t="s">
        <v>84</v>
      </c>
      <c r="B11" s="6">
        <v>883</v>
      </c>
      <c r="C11" s="6">
        <v>1155</v>
      </c>
      <c r="D11" s="6">
        <v>1317</v>
      </c>
      <c r="E11" s="6">
        <v>1579</v>
      </c>
      <c r="F11" s="6">
        <v>1799</v>
      </c>
      <c r="G11" s="6">
        <v>1769</v>
      </c>
      <c r="H11" s="6">
        <v>1946</v>
      </c>
      <c r="I11" s="6">
        <v>2309</v>
      </c>
      <c r="J11" s="6">
        <v>2411</v>
      </c>
      <c r="K11" s="6">
        <v>2481</v>
      </c>
      <c r="L11" s="6">
        <v>2630</v>
      </c>
      <c r="M11" s="6">
        <v>2481</v>
      </c>
      <c r="N11" s="6">
        <v>2322</v>
      </c>
      <c r="O11" s="6">
        <v>2311</v>
      </c>
      <c r="P11" s="6">
        <v>2306</v>
      </c>
      <c r="Q11" s="6">
        <v>2264</v>
      </c>
      <c r="R11" s="6">
        <v>2267</v>
      </c>
      <c r="S11" s="6">
        <v>2395</v>
      </c>
      <c r="T11" s="6">
        <v>2498</v>
      </c>
      <c r="U11" s="6">
        <v>2548</v>
      </c>
      <c r="V11" s="6">
        <v>2602</v>
      </c>
    </row>
    <row r="12" spans="1:22" customFormat="1" ht="18" customHeight="1">
      <c r="A12" s="36" t="s">
        <v>85</v>
      </c>
      <c r="B12" s="6">
        <v>133</v>
      </c>
      <c r="C12" s="6">
        <v>155</v>
      </c>
      <c r="D12" s="6">
        <v>145</v>
      </c>
      <c r="E12" s="6">
        <v>160</v>
      </c>
      <c r="F12" s="6">
        <v>182</v>
      </c>
      <c r="G12" s="6">
        <v>195</v>
      </c>
      <c r="H12" s="6">
        <v>208</v>
      </c>
      <c r="I12" s="6">
        <v>198</v>
      </c>
      <c r="J12" s="6">
        <v>190</v>
      </c>
      <c r="K12" s="6">
        <v>192</v>
      </c>
      <c r="L12" s="6">
        <v>193</v>
      </c>
      <c r="M12" s="6">
        <v>187</v>
      </c>
      <c r="N12" s="6">
        <v>195</v>
      </c>
      <c r="O12" s="6">
        <v>202</v>
      </c>
      <c r="P12" s="6">
        <v>212</v>
      </c>
      <c r="Q12" s="6">
        <v>212</v>
      </c>
      <c r="R12" s="6">
        <v>258</v>
      </c>
      <c r="S12" s="6">
        <v>298</v>
      </c>
      <c r="T12" s="6">
        <v>337</v>
      </c>
      <c r="U12" s="6">
        <v>339</v>
      </c>
      <c r="V12" s="6">
        <v>333</v>
      </c>
    </row>
    <row r="13" spans="1:22" customFormat="1" ht="18" customHeight="1">
      <c r="A13" s="36" t="s">
        <v>86</v>
      </c>
      <c r="B13" s="6">
        <v>175</v>
      </c>
      <c r="C13" s="6">
        <v>221</v>
      </c>
      <c r="D13" s="6">
        <v>249</v>
      </c>
      <c r="E13" s="6">
        <v>317</v>
      </c>
      <c r="F13" s="6">
        <v>384</v>
      </c>
      <c r="G13" s="6">
        <v>459</v>
      </c>
      <c r="H13" s="6">
        <v>588</v>
      </c>
      <c r="I13" s="6">
        <v>665</v>
      </c>
      <c r="J13" s="6">
        <v>651</v>
      </c>
      <c r="K13" s="6">
        <v>663</v>
      </c>
      <c r="L13" s="6">
        <v>704</v>
      </c>
      <c r="M13" s="6">
        <v>685</v>
      </c>
      <c r="N13" s="6">
        <v>713</v>
      </c>
      <c r="O13" s="6">
        <v>719</v>
      </c>
      <c r="P13" s="6">
        <v>789</v>
      </c>
      <c r="Q13" s="6">
        <v>898</v>
      </c>
      <c r="R13" s="6">
        <v>1163</v>
      </c>
      <c r="S13" s="6">
        <v>1384</v>
      </c>
      <c r="T13" s="6">
        <v>1826</v>
      </c>
      <c r="U13" s="6">
        <v>1921</v>
      </c>
      <c r="V13" s="6">
        <v>2013</v>
      </c>
    </row>
    <row r="14" spans="1:22" customFormat="1" ht="18" customHeight="1">
      <c r="A14" s="36" t="s">
        <v>87</v>
      </c>
      <c r="B14" s="6">
        <v>1617</v>
      </c>
      <c r="C14" s="6">
        <v>2788</v>
      </c>
      <c r="D14" s="6">
        <v>3687</v>
      </c>
      <c r="E14" s="6">
        <v>4271</v>
      </c>
      <c r="F14" s="6">
        <v>4732</v>
      </c>
      <c r="G14" s="6">
        <v>4821</v>
      </c>
      <c r="H14" s="6">
        <v>5448</v>
      </c>
      <c r="I14" s="6">
        <v>6071</v>
      </c>
      <c r="J14" s="6">
        <v>5658</v>
      </c>
      <c r="K14" s="6">
        <v>5329</v>
      </c>
      <c r="L14" s="6">
        <v>4861</v>
      </c>
      <c r="M14" s="6">
        <v>4441</v>
      </c>
      <c r="N14" s="6">
        <v>3900</v>
      </c>
      <c r="O14" s="6">
        <v>3408</v>
      </c>
      <c r="P14" s="6">
        <v>3077</v>
      </c>
      <c r="Q14" s="6">
        <v>3001</v>
      </c>
      <c r="R14" s="6">
        <v>3194</v>
      </c>
      <c r="S14" s="6">
        <v>3816</v>
      </c>
      <c r="T14" s="6">
        <v>4663</v>
      </c>
      <c r="U14" s="6">
        <v>4694</v>
      </c>
      <c r="V14" s="6">
        <v>5211</v>
      </c>
    </row>
    <row r="15" spans="1:22" customFormat="1" ht="18" customHeight="1">
      <c r="A15" s="36" t="s">
        <v>88</v>
      </c>
      <c r="B15" s="6">
        <v>234</v>
      </c>
      <c r="C15" s="6">
        <v>297</v>
      </c>
      <c r="D15" s="6">
        <v>318</v>
      </c>
      <c r="E15" s="6">
        <v>377</v>
      </c>
      <c r="F15" s="6">
        <v>465</v>
      </c>
      <c r="G15" s="6">
        <v>495</v>
      </c>
      <c r="H15" s="6">
        <v>547</v>
      </c>
      <c r="I15" s="6">
        <v>620</v>
      </c>
      <c r="J15" s="6">
        <v>692</v>
      </c>
      <c r="K15" s="6">
        <v>803</v>
      </c>
      <c r="L15" s="6">
        <v>922</v>
      </c>
      <c r="M15" s="6">
        <v>1046</v>
      </c>
      <c r="N15" s="6">
        <v>1079</v>
      </c>
      <c r="O15" s="6">
        <v>1064</v>
      </c>
      <c r="P15" s="6">
        <v>1154</v>
      </c>
      <c r="Q15" s="6">
        <v>1245</v>
      </c>
      <c r="R15" s="6">
        <v>1308</v>
      </c>
      <c r="S15" s="6">
        <v>1459</v>
      </c>
      <c r="T15" s="6">
        <v>1607</v>
      </c>
      <c r="U15" s="6">
        <v>1640</v>
      </c>
      <c r="V15" s="6">
        <v>1718</v>
      </c>
    </row>
    <row r="16" spans="1:22" customFormat="1" ht="18" customHeight="1">
      <c r="A16" s="36" t="s">
        <v>89</v>
      </c>
      <c r="B16" s="6">
        <v>5</v>
      </c>
      <c r="C16" s="6">
        <v>5</v>
      </c>
      <c r="D16" s="6">
        <v>9</v>
      </c>
      <c r="E16" s="6">
        <v>13</v>
      </c>
      <c r="F16" s="6">
        <v>43</v>
      </c>
      <c r="G16" s="6">
        <v>70</v>
      </c>
      <c r="H16" s="6">
        <v>54</v>
      </c>
      <c r="I16" s="6">
        <v>44</v>
      </c>
      <c r="J16" s="6">
        <v>41</v>
      </c>
      <c r="K16" s="6">
        <v>35</v>
      </c>
      <c r="L16" s="6">
        <v>33</v>
      </c>
      <c r="M16" s="6">
        <v>35</v>
      </c>
      <c r="N16" s="6">
        <v>35</v>
      </c>
      <c r="O16" s="6">
        <v>25</v>
      </c>
      <c r="P16" s="6">
        <v>17</v>
      </c>
      <c r="Q16" s="6">
        <v>14</v>
      </c>
      <c r="R16" s="6">
        <v>10</v>
      </c>
      <c r="S16" s="6">
        <v>19</v>
      </c>
      <c r="T16" s="6">
        <v>23</v>
      </c>
      <c r="U16" s="6">
        <v>22</v>
      </c>
      <c r="V16" s="6">
        <v>18</v>
      </c>
    </row>
    <row r="17" spans="1:22" customFormat="1" ht="18" customHeight="1">
      <c r="A17" s="30" t="s">
        <v>92</v>
      </c>
      <c r="B17" s="54">
        <v>5</v>
      </c>
      <c r="C17" s="54">
        <v>8</v>
      </c>
      <c r="D17" s="54">
        <v>5</v>
      </c>
      <c r="E17" s="54">
        <v>4</v>
      </c>
      <c r="F17" s="54">
        <v>3</v>
      </c>
      <c r="G17" s="54">
        <v>1</v>
      </c>
      <c r="H17" s="54">
        <v>1</v>
      </c>
      <c r="I17" s="54">
        <v>3</v>
      </c>
      <c r="J17" s="54">
        <v>3</v>
      </c>
      <c r="K17" s="54">
        <v>2</v>
      </c>
      <c r="L17" s="54">
        <v>2</v>
      </c>
      <c r="M17" s="54">
        <v>2</v>
      </c>
      <c r="N17" s="54">
        <v>2</v>
      </c>
      <c r="O17" s="54">
        <v>2</v>
      </c>
      <c r="P17" s="54">
        <v>3</v>
      </c>
      <c r="Q17" s="54">
        <v>3</v>
      </c>
      <c r="R17" s="54">
        <v>4</v>
      </c>
      <c r="S17" s="54">
        <v>6</v>
      </c>
      <c r="T17" s="54">
        <v>8</v>
      </c>
      <c r="U17" s="54">
        <v>12</v>
      </c>
      <c r="V17" s="54">
        <v>13</v>
      </c>
    </row>
    <row r="18" spans="1:22" customFormat="1" ht="18" customHeight="1">
      <c r="A18" s="32" t="s">
        <v>47</v>
      </c>
      <c r="B18" s="33"/>
      <c r="C18" s="33"/>
      <c r="D18" s="33"/>
      <c r="E18" s="33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</row>
    <row r="19" spans="1:22" customFormat="1" ht="18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 customFormat="1" ht="18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:22" customFormat="1" ht="18" customHeight="1">
      <c r="A21" s="79" t="s">
        <v>48</v>
      </c>
      <c r="B21" s="80">
        <v>2002</v>
      </c>
      <c r="C21" s="80">
        <v>2003</v>
      </c>
      <c r="D21" s="80">
        <v>2004</v>
      </c>
      <c r="E21" s="80">
        <v>2005</v>
      </c>
      <c r="F21" s="80">
        <v>2006</v>
      </c>
      <c r="G21" s="80">
        <v>2007</v>
      </c>
      <c r="H21" s="80">
        <v>2008</v>
      </c>
      <c r="I21" s="80">
        <v>2009</v>
      </c>
      <c r="J21" s="80">
        <v>2010</v>
      </c>
      <c r="K21" s="80">
        <v>2011</v>
      </c>
      <c r="L21" s="80">
        <v>2012</v>
      </c>
      <c r="M21" s="80">
        <v>2013</v>
      </c>
      <c r="N21" s="80">
        <v>2014</v>
      </c>
      <c r="O21" s="80">
        <v>2015</v>
      </c>
      <c r="P21" s="80">
        <v>2016</v>
      </c>
      <c r="Q21" s="80">
        <v>2017</v>
      </c>
      <c r="R21" s="80">
        <v>2018</v>
      </c>
      <c r="S21" s="80">
        <v>2019</v>
      </c>
      <c r="T21" s="80">
        <v>2020</v>
      </c>
      <c r="U21" s="80">
        <v>2021</v>
      </c>
      <c r="V21" s="80">
        <v>2022</v>
      </c>
    </row>
    <row r="22" spans="1:22" customFormat="1" ht="18" customHeight="1">
      <c r="A22" s="56" t="s">
        <v>81</v>
      </c>
      <c r="B22" s="40">
        <v>2810</v>
      </c>
      <c r="C22" s="40">
        <v>4085</v>
      </c>
      <c r="D22" s="40">
        <v>5026</v>
      </c>
      <c r="E22" s="40">
        <v>6016</v>
      </c>
      <c r="F22" s="40">
        <v>6927</v>
      </c>
      <c r="G22" s="40">
        <v>7470</v>
      </c>
      <c r="H22" s="40">
        <v>8787</v>
      </c>
      <c r="I22" s="40">
        <v>9833</v>
      </c>
      <c r="J22" s="40">
        <v>9729</v>
      </c>
      <c r="K22" s="40">
        <v>9608</v>
      </c>
      <c r="L22" s="40">
        <v>9563</v>
      </c>
      <c r="M22" s="40">
        <v>8991</v>
      </c>
      <c r="N22" s="40">
        <v>8323</v>
      </c>
      <c r="O22" s="40">
        <v>8029</v>
      </c>
      <c r="P22" s="40">
        <v>7773</v>
      </c>
      <c r="Q22" s="40">
        <v>7704</v>
      </c>
      <c r="R22" s="40">
        <v>8079</v>
      </c>
      <c r="S22" s="40">
        <v>8821</v>
      </c>
      <c r="T22" s="40">
        <v>9943</v>
      </c>
      <c r="U22" s="40">
        <v>10019</v>
      </c>
      <c r="V22" s="40">
        <v>10495</v>
      </c>
    </row>
    <row r="23" spans="1:22" customFormat="1" ht="18" customHeight="1">
      <c r="A23" s="36" t="s">
        <v>82</v>
      </c>
      <c r="B23" s="6">
        <v>537</v>
      </c>
      <c r="C23" s="6">
        <v>701</v>
      </c>
      <c r="D23" s="6">
        <v>766</v>
      </c>
      <c r="E23" s="6">
        <v>1020</v>
      </c>
      <c r="F23" s="6">
        <v>1263</v>
      </c>
      <c r="G23" s="6">
        <v>2785</v>
      </c>
      <c r="H23" s="6">
        <v>3616</v>
      </c>
      <c r="I23" s="6">
        <v>4055</v>
      </c>
      <c r="J23" s="6">
        <v>4243</v>
      </c>
      <c r="K23" s="6">
        <v>4251</v>
      </c>
      <c r="L23" s="6">
        <v>4290</v>
      </c>
      <c r="M23" s="6">
        <v>3954</v>
      </c>
      <c r="N23" s="6">
        <v>3579</v>
      </c>
      <c r="O23" s="6">
        <v>3509</v>
      </c>
      <c r="P23" s="6">
        <v>3303</v>
      </c>
      <c r="Q23" s="6">
        <v>3271</v>
      </c>
      <c r="R23" s="6">
        <v>3422</v>
      </c>
      <c r="S23" s="6">
        <v>3579</v>
      </c>
      <c r="T23" s="6">
        <v>3852</v>
      </c>
      <c r="U23" s="6">
        <v>3579</v>
      </c>
      <c r="V23" s="6">
        <v>3683</v>
      </c>
    </row>
    <row r="24" spans="1:22" customFormat="1" ht="18" customHeight="1">
      <c r="A24" s="36" t="s">
        <v>83</v>
      </c>
      <c r="B24" s="6">
        <v>541</v>
      </c>
      <c r="C24" s="6">
        <v>872</v>
      </c>
      <c r="D24" s="6">
        <v>1194</v>
      </c>
      <c r="E24" s="6">
        <v>1414</v>
      </c>
      <c r="F24" s="6">
        <v>1590</v>
      </c>
      <c r="G24" s="6">
        <v>576</v>
      </c>
      <c r="H24" s="6">
        <v>662</v>
      </c>
      <c r="I24" s="6">
        <v>718</v>
      </c>
      <c r="J24" s="6">
        <v>677</v>
      </c>
      <c r="K24" s="6">
        <v>659</v>
      </c>
      <c r="L24" s="6">
        <v>675</v>
      </c>
      <c r="M24" s="6">
        <v>667</v>
      </c>
      <c r="N24" s="6">
        <v>687</v>
      </c>
      <c r="O24" s="6">
        <v>714</v>
      </c>
      <c r="P24" s="6">
        <v>751</v>
      </c>
      <c r="Q24" s="6">
        <v>764</v>
      </c>
      <c r="R24" s="6">
        <v>759</v>
      </c>
      <c r="S24" s="6">
        <v>803</v>
      </c>
      <c r="T24" s="6">
        <v>866</v>
      </c>
      <c r="U24" s="6">
        <v>1109</v>
      </c>
      <c r="V24" s="6">
        <v>1152</v>
      </c>
    </row>
    <row r="25" spans="1:22" customFormat="1" ht="18" customHeight="1">
      <c r="A25" s="36" t="s">
        <v>84</v>
      </c>
      <c r="B25" s="6">
        <v>678</v>
      </c>
      <c r="C25" s="6">
        <v>865</v>
      </c>
      <c r="D25" s="6">
        <v>964</v>
      </c>
      <c r="E25" s="6">
        <v>1159</v>
      </c>
      <c r="F25" s="6">
        <v>1300</v>
      </c>
      <c r="G25" s="6">
        <v>1214</v>
      </c>
      <c r="H25" s="6">
        <v>1322</v>
      </c>
      <c r="I25" s="6">
        <v>1526</v>
      </c>
      <c r="J25" s="6">
        <v>1521</v>
      </c>
      <c r="K25" s="6">
        <v>1544</v>
      </c>
      <c r="L25" s="6">
        <v>1606</v>
      </c>
      <c r="M25" s="6">
        <v>1491</v>
      </c>
      <c r="N25" s="6">
        <v>1357</v>
      </c>
      <c r="O25" s="6">
        <v>1325</v>
      </c>
      <c r="P25" s="6">
        <v>1297</v>
      </c>
      <c r="Q25" s="6">
        <v>1257</v>
      </c>
      <c r="R25" s="6">
        <v>1246</v>
      </c>
      <c r="S25" s="6">
        <v>1335</v>
      </c>
      <c r="T25" s="6">
        <v>1426</v>
      </c>
      <c r="U25" s="6">
        <v>1459</v>
      </c>
      <c r="V25" s="6">
        <v>1477</v>
      </c>
    </row>
    <row r="26" spans="1:22" customFormat="1" ht="18" customHeight="1">
      <c r="A26" s="36" t="s">
        <v>85</v>
      </c>
      <c r="B26" s="6">
        <v>68</v>
      </c>
      <c r="C26" s="6">
        <v>79</v>
      </c>
      <c r="D26" s="6">
        <v>72</v>
      </c>
      <c r="E26" s="6">
        <v>81</v>
      </c>
      <c r="F26" s="6">
        <v>95</v>
      </c>
      <c r="G26" s="6">
        <v>112</v>
      </c>
      <c r="H26" s="6">
        <v>115</v>
      </c>
      <c r="I26" s="6">
        <v>107</v>
      </c>
      <c r="J26" s="6">
        <v>105</v>
      </c>
      <c r="K26" s="6">
        <v>95</v>
      </c>
      <c r="L26" s="6">
        <v>83</v>
      </c>
      <c r="M26" s="6">
        <v>83</v>
      </c>
      <c r="N26" s="6">
        <v>92</v>
      </c>
      <c r="O26" s="6">
        <v>97</v>
      </c>
      <c r="P26" s="6">
        <v>106</v>
      </c>
      <c r="Q26" s="6">
        <v>102</v>
      </c>
      <c r="R26" s="6">
        <v>125</v>
      </c>
      <c r="S26" s="6">
        <v>143</v>
      </c>
      <c r="T26" s="6">
        <v>169</v>
      </c>
      <c r="U26" s="6">
        <v>163</v>
      </c>
      <c r="V26" s="6">
        <v>153</v>
      </c>
    </row>
    <row r="27" spans="1:22" customFormat="1" ht="18" customHeight="1">
      <c r="A27" s="36" t="s">
        <v>86</v>
      </c>
      <c r="B27" s="29">
        <v>58</v>
      </c>
      <c r="C27" s="29">
        <v>77</v>
      </c>
      <c r="D27" s="29">
        <v>98</v>
      </c>
      <c r="E27" s="29">
        <v>128</v>
      </c>
      <c r="F27" s="29">
        <v>152</v>
      </c>
      <c r="G27" s="29">
        <v>197</v>
      </c>
      <c r="H27" s="29">
        <v>231</v>
      </c>
      <c r="I27" s="29">
        <v>254</v>
      </c>
      <c r="J27" s="29">
        <v>251</v>
      </c>
      <c r="K27" s="29">
        <v>237</v>
      </c>
      <c r="L27" s="29">
        <v>266</v>
      </c>
      <c r="M27" s="29">
        <v>232</v>
      </c>
      <c r="N27" s="29">
        <v>253</v>
      </c>
      <c r="O27" s="29">
        <v>264</v>
      </c>
      <c r="P27" s="29">
        <v>293</v>
      </c>
      <c r="Q27" s="29">
        <v>313</v>
      </c>
      <c r="R27" s="29">
        <v>407</v>
      </c>
      <c r="S27" s="29">
        <v>461</v>
      </c>
      <c r="T27" s="29">
        <v>615</v>
      </c>
      <c r="U27" s="29">
        <v>668</v>
      </c>
      <c r="V27" s="29">
        <v>726</v>
      </c>
    </row>
    <row r="28" spans="1:22" customFormat="1" ht="18" customHeight="1">
      <c r="A28" s="36" t="s">
        <v>87</v>
      </c>
      <c r="B28" s="29">
        <v>774</v>
      </c>
      <c r="C28" s="29">
        <v>1305</v>
      </c>
      <c r="D28" s="29">
        <v>1728</v>
      </c>
      <c r="E28" s="29">
        <v>1977</v>
      </c>
      <c r="F28" s="29">
        <v>2195</v>
      </c>
      <c r="G28" s="29">
        <v>2221</v>
      </c>
      <c r="H28" s="29">
        <v>2472</v>
      </c>
      <c r="I28" s="29">
        <v>2749</v>
      </c>
      <c r="J28" s="29">
        <v>2492</v>
      </c>
      <c r="K28" s="29">
        <v>2337</v>
      </c>
      <c r="L28" s="29">
        <v>2096</v>
      </c>
      <c r="M28" s="29">
        <v>1932</v>
      </c>
      <c r="N28" s="29">
        <v>1716</v>
      </c>
      <c r="O28" s="29">
        <v>1506</v>
      </c>
      <c r="P28" s="29">
        <v>1369</v>
      </c>
      <c r="Q28" s="29">
        <v>1297</v>
      </c>
      <c r="R28" s="29">
        <v>1391</v>
      </c>
      <c r="S28" s="29">
        <v>1660</v>
      </c>
      <c r="T28" s="29">
        <v>2085</v>
      </c>
      <c r="U28" s="29">
        <v>2111</v>
      </c>
      <c r="V28" s="29">
        <v>2362</v>
      </c>
    </row>
    <row r="29" spans="1:22" customFormat="1" ht="18" customHeight="1">
      <c r="A29" s="36" t="s">
        <v>88</v>
      </c>
      <c r="B29" s="29">
        <v>149</v>
      </c>
      <c r="C29" s="29">
        <v>182</v>
      </c>
      <c r="D29" s="29">
        <v>198</v>
      </c>
      <c r="E29" s="29">
        <v>230</v>
      </c>
      <c r="F29" s="29">
        <v>306</v>
      </c>
      <c r="G29" s="29">
        <v>320</v>
      </c>
      <c r="H29" s="29">
        <v>335</v>
      </c>
      <c r="I29" s="29">
        <v>392</v>
      </c>
      <c r="J29" s="29">
        <v>409</v>
      </c>
      <c r="K29" s="29">
        <v>461</v>
      </c>
      <c r="L29" s="29">
        <v>527</v>
      </c>
      <c r="M29" s="29">
        <v>610</v>
      </c>
      <c r="N29" s="29">
        <v>616</v>
      </c>
      <c r="O29" s="29">
        <v>595</v>
      </c>
      <c r="P29" s="29">
        <v>638</v>
      </c>
      <c r="Q29" s="29">
        <v>687</v>
      </c>
      <c r="R29" s="29">
        <v>719</v>
      </c>
      <c r="S29" s="29">
        <v>827</v>
      </c>
      <c r="T29" s="29">
        <v>912</v>
      </c>
      <c r="U29" s="29">
        <v>907</v>
      </c>
      <c r="V29" s="29">
        <v>923</v>
      </c>
    </row>
    <row r="30" spans="1:22" customFormat="1" ht="18" customHeight="1">
      <c r="A30" s="36" t="s">
        <v>89</v>
      </c>
      <c r="B30" s="29">
        <v>3</v>
      </c>
      <c r="C30" s="29">
        <v>2</v>
      </c>
      <c r="D30" s="29">
        <v>5</v>
      </c>
      <c r="E30" s="29">
        <v>6</v>
      </c>
      <c r="F30" s="29">
        <v>26</v>
      </c>
      <c r="G30" s="29">
        <v>45</v>
      </c>
      <c r="H30" s="29">
        <v>34</v>
      </c>
      <c r="I30" s="29">
        <v>31</v>
      </c>
      <c r="J30" s="29">
        <v>30</v>
      </c>
      <c r="K30" s="29">
        <v>24</v>
      </c>
      <c r="L30" s="29">
        <v>20</v>
      </c>
      <c r="M30" s="29">
        <v>21</v>
      </c>
      <c r="N30" s="29">
        <v>21</v>
      </c>
      <c r="O30" s="29">
        <v>17</v>
      </c>
      <c r="P30" s="29">
        <v>13</v>
      </c>
      <c r="Q30" s="29">
        <v>10</v>
      </c>
      <c r="R30" s="29">
        <v>6</v>
      </c>
      <c r="S30" s="29">
        <v>8</v>
      </c>
      <c r="T30" s="29">
        <v>11</v>
      </c>
      <c r="U30" s="29">
        <v>12</v>
      </c>
      <c r="V30" s="29">
        <v>10</v>
      </c>
    </row>
    <row r="31" spans="1:22" customFormat="1" ht="18" customHeight="1">
      <c r="A31" s="30" t="s">
        <v>92</v>
      </c>
      <c r="B31" s="54">
        <v>2</v>
      </c>
      <c r="C31" s="54">
        <v>2</v>
      </c>
      <c r="D31" s="54">
        <v>1</v>
      </c>
      <c r="E31" s="54">
        <v>1</v>
      </c>
      <c r="F31" s="54">
        <v>0</v>
      </c>
      <c r="G31" s="54">
        <v>0</v>
      </c>
      <c r="H31" s="54">
        <v>0</v>
      </c>
      <c r="I31" s="54">
        <v>1</v>
      </c>
      <c r="J31" s="54">
        <v>1</v>
      </c>
      <c r="K31" s="54">
        <v>0</v>
      </c>
      <c r="L31" s="54">
        <v>0</v>
      </c>
      <c r="M31" s="54">
        <v>1</v>
      </c>
      <c r="N31" s="54">
        <v>2</v>
      </c>
      <c r="O31" s="54">
        <v>2</v>
      </c>
      <c r="P31" s="54">
        <v>3</v>
      </c>
      <c r="Q31" s="54">
        <v>3</v>
      </c>
      <c r="R31" s="54">
        <v>4</v>
      </c>
      <c r="S31" s="54">
        <v>5</v>
      </c>
      <c r="T31" s="54">
        <v>7</v>
      </c>
      <c r="U31" s="54">
        <v>11</v>
      </c>
      <c r="V31" s="54">
        <v>9</v>
      </c>
    </row>
    <row r="32" spans="1:22" customFormat="1" ht="18" customHeight="1">
      <c r="A32" s="32" t="s">
        <v>47</v>
      </c>
      <c r="B32" s="33"/>
      <c r="C32" s="33"/>
      <c r="D32" s="33"/>
      <c r="E32" s="33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</row>
    <row r="33" spans="1:22" customFormat="1" ht="18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1:22" customFormat="1" ht="18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1:22" customFormat="1" ht="18" customHeight="1">
      <c r="A35" s="79" t="s">
        <v>49</v>
      </c>
      <c r="B35" s="80">
        <v>2002</v>
      </c>
      <c r="C35" s="80">
        <v>2003</v>
      </c>
      <c r="D35" s="80">
        <v>2004</v>
      </c>
      <c r="E35" s="80">
        <v>2005</v>
      </c>
      <c r="F35" s="80">
        <v>2006</v>
      </c>
      <c r="G35" s="80">
        <v>2007</v>
      </c>
      <c r="H35" s="80">
        <v>2008</v>
      </c>
      <c r="I35" s="80">
        <v>2009</v>
      </c>
      <c r="J35" s="80">
        <v>2010</v>
      </c>
      <c r="K35" s="80">
        <v>2011</v>
      </c>
      <c r="L35" s="80">
        <v>2012</v>
      </c>
      <c r="M35" s="80">
        <v>2013</v>
      </c>
      <c r="N35" s="80">
        <v>2014</v>
      </c>
      <c r="O35" s="80">
        <v>2015</v>
      </c>
      <c r="P35" s="80">
        <v>2016</v>
      </c>
      <c r="Q35" s="80">
        <v>2017</v>
      </c>
      <c r="R35" s="80">
        <v>2018</v>
      </c>
      <c r="S35" s="80">
        <v>2019</v>
      </c>
      <c r="T35" s="80">
        <v>2020</v>
      </c>
      <c r="U35" s="80">
        <v>2021</v>
      </c>
      <c r="V35" s="80">
        <v>2022</v>
      </c>
    </row>
    <row r="36" spans="1:22" customFormat="1" ht="18" customHeight="1">
      <c r="A36" s="56" t="s">
        <v>81</v>
      </c>
      <c r="B36" s="40">
        <v>2198</v>
      </c>
      <c r="C36" s="40">
        <v>3408</v>
      </c>
      <c r="D36" s="40">
        <v>4302</v>
      </c>
      <c r="E36" s="40">
        <v>5231</v>
      </c>
      <c r="F36" s="40">
        <v>6014</v>
      </c>
      <c r="G36" s="40">
        <v>6718</v>
      </c>
      <c r="H36" s="40">
        <v>8073</v>
      </c>
      <c r="I36" s="40">
        <v>9164</v>
      </c>
      <c r="J36" s="40">
        <v>9352</v>
      </c>
      <c r="K36" s="40">
        <v>9396</v>
      </c>
      <c r="L36" s="40">
        <v>9523</v>
      </c>
      <c r="M36" s="40">
        <v>9093</v>
      </c>
      <c r="N36" s="40">
        <v>8600</v>
      </c>
      <c r="O36" s="40">
        <v>8447</v>
      </c>
      <c r="P36" s="40">
        <v>8319</v>
      </c>
      <c r="Q36" s="40">
        <v>8473</v>
      </c>
      <c r="R36" s="40">
        <v>9029</v>
      </c>
      <c r="S36" s="40">
        <v>9940</v>
      </c>
      <c r="T36" s="40">
        <v>11048</v>
      </c>
      <c r="U36" s="40">
        <v>11121</v>
      </c>
      <c r="V36" s="40">
        <v>11827</v>
      </c>
    </row>
    <row r="37" spans="1:22" customFormat="1" ht="18" customHeight="1">
      <c r="A37" s="36" t="s">
        <v>82</v>
      </c>
      <c r="B37" s="6">
        <v>511</v>
      </c>
      <c r="C37" s="6">
        <v>643</v>
      </c>
      <c r="D37" s="6">
        <v>657</v>
      </c>
      <c r="E37" s="6">
        <v>886</v>
      </c>
      <c r="F37" s="6">
        <v>1050</v>
      </c>
      <c r="G37" s="6">
        <v>2470</v>
      </c>
      <c r="H37" s="6">
        <v>3130</v>
      </c>
      <c r="I37" s="6">
        <v>3567</v>
      </c>
      <c r="J37" s="6">
        <v>3773</v>
      </c>
      <c r="K37" s="6">
        <v>3833</v>
      </c>
      <c r="L37" s="6">
        <v>3980</v>
      </c>
      <c r="M37" s="6">
        <v>3784</v>
      </c>
      <c r="N37" s="6">
        <v>3559</v>
      </c>
      <c r="O37" s="6">
        <v>3613</v>
      </c>
      <c r="P37" s="6">
        <v>3522</v>
      </c>
      <c r="Q37" s="6">
        <v>3521</v>
      </c>
      <c r="R37" s="6">
        <v>3709</v>
      </c>
      <c r="S37" s="6">
        <v>3898</v>
      </c>
      <c r="T37" s="6">
        <v>4137</v>
      </c>
      <c r="U37" s="6">
        <v>3900</v>
      </c>
      <c r="V37" s="6">
        <v>4141</v>
      </c>
    </row>
    <row r="38" spans="1:22" customFormat="1" ht="18" customHeight="1">
      <c r="A38" s="36" t="s">
        <v>83</v>
      </c>
      <c r="B38" s="6">
        <v>367</v>
      </c>
      <c r="C38" s="6">
        <v>648</v>
      </c>
      <c r="D38" s="6">
        <v>981</v>
      </c>
      <c r="E38" s="6">
        <v>1206</v>
      </c>
      <c r="F38" s="6">
        <v>1430</v>
      </c>
      <c r="G38" s="6">
        <v>547</v>
      </c>
      <c r="H38" s="6">
        <v>660</v>
      </c>
      <c r="I38" s="6">
        <v>747</v>
      </c>
      <c r="J38" s="6">
        <v>742</v>
      </c>
      <c r="K38" s="6">
        <v>756</v>
      </c>
      <c r="L38" s="6">
        <v>796</v>
      </c>
      <c r="M38" s="6">
        <v>802</v>
      </c>
      <c r="N38" s="6">
        <v>852</v>
      </c>
      <c r="O38" s="6">
        <v>909</v>
      </c>
      <c r="P38" s="6">
        <v>958</v>
      </c>
      <c r="Q38" s="6">
        <v>984</v>
      </c>
      <c r="R38" s="6">
        <v>1014</v>
      </c>
      <c r="S38" s="6">
        <v>1104</v>
      </c>
      <c r="T38" s="6">
        <v>1174</v>
      </c>
      <c r="U38" s="6">
        <v>1376</v>
      </c>
      <c r="V38" s="6">
        <v>1438</v>
      </c>
    </row>
    <row r="39" spans="1:22" customFormat="1" ht="18" customHeight="1">
      <c r="A39" s="36" t="s">
        <v>84</v>
      </c>
      <c r="B39" s="6">
        <v>205</v>
      </c>
      <c r="C39" s="6">
        <v>290</v>
      </c>
      <c r="D39" s="6">
        <v>353</v>
      </c>
      <c r="E39" s="6">
        <v>420</v>
      </c>
      <c r="F39" s="6">
        <v>499</v>
      </c>
      <c r="G39" s="6">
        <v>555</v>
      </c>
      <c r="H39" s="6">
        <v>624</v>
      </c>
      <c r="I39" s="6">
        <v>783</v>
      </c>
      <c r="J39" s="6">
        <v>890</v>
      </c>
      <c r="K39" s="6">
        <v>937</v>
      </c>
      <c r="L39" s="6">
        <v>1024</v>
      </c>
      <c r="M39" s="6">
        <v>990</v>
      </c>
      <c r="N39" s="6">
        <v>965</v>
      </c>
      <c r="O39" s="6">
        <v>986</v>
      </c>
      <c r="P39" s="6">
        <v>1009</v>
      </c>
      <c r="Q39" s="6">
        <v>1007</v>
      </c>
      <c r="R39" s="6">
        <v>1021</v>
      </c>
      <c r="S39" s="6">
        <v>1060</v>
      </c>
      <c r="T39" s="6">
        <v>1072</v>
      </c>
      <c r="U39" s="6">
        <v>1089</v>
      </c>
      <c r="V39" s="6">
        <v>1125</v>
      </c>
    </row>
    <row r="40" spans="1:22" customFormat="1" ht="18" customHeight="1">
      <c r="A40" s="36" t="s">
        <v>85</v>
      </c>
      <c r="B40" s="6">
        <v>65</v>
      </c>
      <c r="C40" s="6">
        <v>76</v>
      </c>
      <c r="D40" s="6">
        <v>73</v>
      </c>
      <c r="E40" s="6">
        <v>79</v>
      </c>
      <c r="F40" s="6">
        <v>87</v>
      </c>
      <c r="G40" s="6">
        <v>83</v>
      </c>
      <c r="H40" s="6">
        <v>93</v>
      </c>
      <c r="I40" s="6">
        <v>91</v>
      </c>
      <c r="J40" s="6">
        <v>85</v>
      </c>
      <c r="K40" s="6">
        <v>97</v>
      </c>
      <c r="L40" s="6">
        <v>110</v>
      </c>
      <c r="M40" s="6">
        <v>104</v>
      </c>
      <c r="N40" s="6">
        <v>103</v>
      </c>
      <c r="O40" s="6">
        <v>105</v>
      </c>
      <c r="P40" s="6">
        <v>106</v>
      </c>
      <c r="Q40" s="6">
        <v>110</v>
      </c>
      <c r="R40" s="6">
        <v>133</v>
      </c>
      <c r="S40" s="6">
        <v>155</v>
      </c>
      <c r="T40" s="6">
        <v>168</v>
      </c>
      <c r="U40" s="6">
        <v>176</v>
      </c>
      <c r="V40" s="6">
        <v>180</v>
      </c>
    </row>
    <row r="41" spans="1:22" customFormat="1" ht="18" customHeight="1">
      <c r="A41" s="36" t="s">
        <v>86</v>
      </c>
      <c r="B41" s="6">
        <v>117</v>
      </c>
      <c r="C41" s="6">
        <v>144</v>
      </c>
      <c r="D41" s="6">
        <v>151</v>
      </c>
      <c r="E41" s="6">
        <v>189</v>
      </c>
      <c r="F41" s="6">
        <v>232</v>
      </c>
      <c r="G41" s="6">
        <v>262</v>
      </c>
      <c r="H41" s="6">
        <v>357</v>
      </c>
      <c r="I41" s="6">
        <v>411</v>
      </c>
      <c r="J41" s="6">
        <v>400</v>
      </c>
      <c r="K41" s="6">
        <v>426</v>
      </c>
      <c r="L41" s="6">
        <v>438</v>
      </c>
      <c r="M41" s="6">
        <v>453</v>
      </c>
      <c r="N41" s="6">
        <v>460</v>
      </c>
      <c r="O41" s="6">
        <v>455</v>
      </c>
      <c r="P41" s="6">
        <v>496</v>
      </c>
      <c r="Q41" s="6">
        <v>585</v>
      </c>
      <c r="R41" s="6">
        <v>756</v>
      </c>
      <c r="S41" s="6">
        <v>923</v>
      </c>
      <c r="T41" s="6">
        <v>1211</v>
      </c>
      <c r="U41" s="6">
        <v>1253</v>
      </c>
      <c r="V41" s="6">
        <v>1287</v>
      </c>
    </row>
    <row r="42" spans="1:22" customFormat="1" ht="18" customHeight="1">
      <c r="A42" s="36" t="s">
        <v>87</v>
      </c>
      <c r="B42" s="29">
        <v>843</v>
      </c>
      <c r="C42" s="29">
        <v>1483</v>
      </c>
      <c r="D42" s="29">
        <v>1959</v>
      </c>
      <c r="E42" s="29">
        <v>2294</v>
      </c>
      <c r="F42" s="29">
        <v>2537</v>
      </c>
      <c r="G42" s="29">
        <v>2600</v>
      </c>
      <c r="H42" s="29">
        <v>2976</v>
      </c>
      <c r="I42" s="29">
        <v>3322</v>
      </c>
      <c r="J42" s="29">
        <v>3166</v>
      </c>
      <c r="K42" s="29">
        <v>2992</v>
      </c>
      <c r="L42" s="29">
        <v>2765</v>
      </c>
      <c r="M42" s="29">
        <v>2509</v>
      </c>
      <c r="N42" s="29">
        <v>2184</v>
      </c>
      <c r="O42" s="29">
        <v>1902</v>
      </c>
      <c r="P42" s="29">
        <v>1708</v>
      </c>
      <c r="Q42" s="29">
        <v>1704</v>
      </c>
      <c r="R42" s="29">
        <v>1803</v>
      </c>
      <c r="S42" s="29">
        <v>2156</v>
      </c>
      <c r="T42" s="29">
        <v>2578</v>
      </c>
      <c r="U42" s="29">
        <v>2583</v>
      </c>
      <c r="V42" s="29">
        <v>2849</v>
      </c>
    </row>
    <row r="43" spans="1:22" customFormat="1" ht="18" customHeight="1">
      <c r="A43" s="36" t="s">
        <v>88</v>
      </c>
      <c r="B43" s="29">
        <v>85</v>
      </c>
      <c r="C43" s="29">
        <v>115</v>
      </c>
      <c r="D43" s="29">
        <v>120</v>
      </c>
      <c r="E43" s="29">
        <v>147</v>
      </c>
      <c r="F43" s="29">
        <v>159</v>
      </c>
      <c r="G43" s="29">
        <v>175</v>
      </c>
      <c r="H43" s="29">
        <v>212</v>
      </c>
      <c r="I43" s="29">
        <v>228</v>
      </c>
      <c r="J43" s="29">
        <v>283</v>
      </c>
      <c r="K43" s="29">
        <v>342</v>
      </c>
      <c r="L43" s="29">
        <v>395</v>
      </c>
      <c r="M43" s="29">
        <v>436</v>
      </c>
      <c r="N43" s="29">
        <v>463</v>
      </c>
      <c r="O43" s="29">
        <v>469</v>
      </c>
      <c r="P43" s="29">
        <v>516</v>
      </c>
      <c r="Q43" s="29">
        <v>558</v>
      </c>
      <c r="R43" s="29">
        <v>589</v>
      </c>
      <c r="S43" s="29">
        <v>632</v>
      </c>
      <c r="T43" s="29">
        <v>695</v>
      </c>
      <c r="U43" s="29">
        <v>733</v>
      </c>
      <c r="V43" s="29">
        <v>795</v>
      </c>
    </row>
    <row r="44" spans="1:22" customFormat="1" ht="18" customHeight="1">
      <c r="A44" s="36" t="s">
        <v>89</v>
      </c>
      <c r="B44" s="29">
        <v>2</v>
      </c>
      <c r="C44" s="29">
        <v>3</v>
      </c>
      <c r="D44" s="29">
        <v>4</v>
      </c>
      <c r="E44" s="29">
        <v>7</v>
      </c>
      <c r="F44" s="29">
        <v>17</v>
      </c>
      <c r="G44" s="29">
        <v>25</v>
      </c>
      <c r="H44" s="29">
        <v>20</v>
      </c>
      <c r="I44" s="29">
        <v>13</v>
      </c>
      <c r="J44" s="29">
        <v>11</v>
      </c>
      <c r="K44" s="29">
        <v>11</v>
      </c>
      <c r="L44" s="29">
        <v>13</v>
      </c>
      <c r="M44" s="29">
        <v>14</v>
      </c>
      <c r="N44" s="29">
        <v>14</v>
      </c>
      <c r="O44" s="29">
        <v>8</v>
      </c>
      <c r="P44" s="29">
        <v>4</v>
      </c>
      <c r="Q44" s="29">
        <v>4</v>
      </c>
      <c r="R44" s="29">
        <v>4</v>
      </c>
      <c r="S44" s="29">
        <v>11</v>
      </c>
      <c r="T44" s="29">
        <v>12</v>
      </c>
      <c r="U44" s="29">
        <v>10</v>
      </c>
      <c r="V44" s="29">
        <v>8</v>
      </c>
    </row>
    <row r="45" spans="1:22" customFormat="1" ht="18" customHeight="1">
      <c r="A45" s="30" t="s">
        <v>92</v>
      </c>
      <c r="B45" s="54">
        <v>3</v>
      </c>
      <c r="C45" s="54">
        <v>6</v>
      </c>
      <c r="D45" s="54">
        <v>4</v>
      </c>
      <c r="E45" s="54">
        <v>3</v>
      </c>
      <c r="F45" s="54">
        <v>3</v>
      </c>
      <c r="G45" s="54">
        <v>1</v>
      </c>
      <c r="H45" s="54">
        <v>1</v>
      </c>
      <c r="I45" s="54">
        <v>2</v>
      </c>
      <c r="J45" s="54">
        <v>2</v>
      </c>
      <c r="K45" s="54">
        <v>2</v>
      </c>
      <c r="L45" s="54">
        <v>2</v>
      </c>
      <c r="M45" s="54">
        <v>1</v>
      </c>
      <c r="N45" s="54">
        <v>0</v>
      </c>
      <c r="O45" s="54">
        <v>0</v>
      </c>
      <c r="P45" s="54">
        <v>0</v>
      </c>
      <c r="Q45" s="54">
        <v>0</v>
      </c>
      <c r="R45" s="54">
        <v>0</v>
      </c>
      <c r="S45" s="54">
        <v>1</v>
      </c>
      <c r="T45" s="54">
        <v>1</v>
      </c>
      <c r="U45" s="54">
        <v>1</v>
      </c>
      <c r="V45" s="54">
        <v>4</v>
      </c>
    </row>
    <row r="46" spans="1:22" customFormat="1" ht="18" customHeight="1">
      <c r="A46" s="32" t="s">
        <v>47</v>
      </c>
      <c r="B46" s="33"/>
      <c r="C46" s="33"/>
      <c r="D46" s="33"/>
      <c r="E46" s="33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</row>
    <row r="47" spans="1:22" customFormat="1" ht="18" customHeight="1"/>
    <row r="48" spans="1:22" customFormat="1" ht="18" customHeight="1"/>
    <row r="49" spans="1:22" customFormat="1" ht="18" customHeight="1"/>
    <row r="50" spans="1:22" customFormat="1" ht="18" customHeight="1">
      <c r="A50" s="33" t="s">
        <v>93</v>
      </c>
      <c r="B50" s="5"/>
      <c r="C50" s="5"/>
      <c r="D50" s="5"/>
      <c r="E50" s="5"/>
      <c r="F50" s="5"/>
      <c r="G50" s="5"/>
    </row>
    <row r="51" spans="1:22" customFormat="1" ht="18" customHeight="1"/>
    <row r="52" spans="1:22" customFormat="1" ht="18" customHeight="1">
      <c r="A52" s="79" t="s">
        <v>14</v>
      </c>
      <c r="B52" s="80">
        <v>2002</v>
      </c>
      <c r="C52" s="80">
        <v>2003</v>
      </c>
      <c r="D52" s="80">
        <v>2004</v>
      </c>
      <c r="E52" s="80">
        <v>2005</v>
      </c>
      <c r="F52" s="80">
        <v>2006</v>
      </c>
      <c r="G52" s="80">
        <v>2007</v>
      </c>
      <c r="H52" s="80">
        <v>2008</v>
      </c>
      <c r="I52" s="80">
        <v>2009</v>
      </c>
      <c r="J52" s="80">
        <v>2010</v>
      </c>
      <c r="K52" s="80">
        <v>2011</v>
      </c>
      <c r="L52" s="80">
        <v>2012</v>
      </c>
      <c r="M52" s="80">
        <v>2013</v>
      </c>
      <c r="N52" s="80">
        <v>2014</v>
      </c>
      <c r="O52" s="80">
        <v>2015</v>
      </c>
      <c r="P52" s="80">
        <v>2016</v>
      </c>
      <c r="Q52" s="80">
        <v>2017</v>
      </c>
      <c r="R52" s="80">
        <v>2018</v>
      </c>
      <c r="S52" s="80">
        <v>2019</v>
      </c>
      <c r="T52" s="80">
        <v>2020</v>
      </c>
      <c r="U52" s="80">
        <v>2021</v>
      </c>
      <c r="V52" s="80">
        <v>2022</v>
      </c>
    </row>
    <row r="53" spans="1:22" customFormat="1" ht="18" customHeight="1">
      <c r="A53" s="56" t="s">
        <v>81</v>
      </c>
      <c r="B53" s="52">
        <f t="shared" ref="B53:T53" si="0">SUM(B54:B62)</f>
        <v>1</v>
      </c>
      <c r="C53" s="52">
        <f t="shared" si="0"/>
        <v>1</v>
      </c>
      <c r="D53" s="52">
        <f t="shared" si="0"/>
        <v>0.99999999999999989</v>
      </c>
      <c r="E53" s="52">
        <f t="shared" si="0"/>
        <v>1</v>
      </c>
      <c r="F53" s="52">
        <f t="shared" si="0"/>
        <v>1</v>
      </c>
      <c r="G53" s="52">
        <f t="shared" si="0"/>
        <v>1</v>
      </c>
      <c r="H53" s="52">
        <f t="shared" si="0"/>
        <v>1</v>
      </c>
      <c r="I53" s="52">
        <f t="shared" si="0"/>
        <v>0.99999999999999989</v>
      </c>
      <c r="J53" s="52">
        <f t="shared" si="0"/>
        <v>0.99999999999999989</v>
      </c>
      <c r="K53" s="52">
        <f t="shared" si="0"/>
        <v>1</v>
      </c>
      <c r="L53" s="52">
        <f t="shared" si="0"/>
        <v>1</v>
      </c>
      <c r="M53" s="52">
        <f t="shared" si="0"/>
        <v>1</v>
      </c>
      <c r="N53" s="52">
        <f t="shared" si="0"/>
        <v>0.99999999999999989</v>
      </c>
      <c r="O53" s="52">
        <f t="shared" si="0"/>
        <v>1</v>
      </c>
      <c r="P53" s="52">
        <f t="shared" si="0"/>
        <v>0.99999999999999989</v>
      </c>
      <c r="Q53" s="52">
        <f t="shared" si="0"/>
        <v>1</v>
      </c>
      <c r="R53" s="52">
        <f t="shared" si="0"/>
        <v>0.99999999999999989</v>
      </c>
      <c r="S53" s="52">
        <f t="shared" si="0"/>
        <v>1.0000000000000002</v>
      </c>
      <c r="T53" s="52">
        <f t="shared" si="0"/>
        <v>0.99999999999999989</v>
      </c>
      <c r="U53" s="52">
        <f>SUM(U54:U62)</f>
        <v>1</v>
      </c>
      <c r="V53" s="52">
        <f>SUM(V54:V62)</f>
        <v>1.0000000000000002</v>
      </c>
    </row>
    <row r="54" spans="1:22" customFormat="1" ht="18" customHeight="1">
      <c r="A54" s="36" t="s">
        <v>82</v>
      </c>
      <c r="B54" s="7">
        <f t="shared" ref="B54:T54" si="1">B9/B8</f>
        <v>0.20926517571884984</v>
      </c>
      <c r="C54" s="7">
        <f t="shared" si="1"/>
        <v>0.17936740958227679</v>
      </c>
      <c r="D54" s="7">
        <f t="shared" si="1"/>
        <v>0.15255145797598627</v>
      </c>
      <c r="E54" s="7">
        <f t="shared" si="1"/>
        <v>0.16946741353249756</v>
      </c>
      <c r="F54" s="7">
        <f t="shared" si="1"/>
        <v>0.17873425546712002</v>
      </c>
      <c r="G54" s="7">
        <f t="shared" si="1"/>
        <v>0.37038342261065688</v>
      </c>
      <c r="H54" s="7">
        <f t="shared" si="1"/>
        <v>0.40011862396204034</v>
      </c>
      <c r="I54" s="7">
        <f t="shared" si="1"/>
        <v>0.40122124545980942</v>
      </c>
      <c r="J54" s="7">
        <f t="shared" si="1"/>
        <v>0.42010376814632355</v>
      </c>
      <c r="K54" s="7">
        <f t="shared" si="1"/>
        <v>0.42538412965691436</v>
      </c>
      <c r="L54" s="7">
        <f t="shared" si="1"/>
        <v>0.43330189667819347</v>
      </c>
      <c r="M54" s="7">
        <f t="shared" si="1"/>
        <v>0.4278920592789206</v>
      </c>
      <c r="N54" s="7">
        <f t="shared" si="1"/>
        <v>0.42179282633102877</v>
      </c>
      <c r="O54" s="7">
        <f t="shared" si="1"/>
        <v>0.43226511289147851</v>
      </c>
      <c r="P54" s="7">
        <f t="shared" si="1"/>
        <v>0.42412378821774793</v>
      </c>
      <c r="Q54" s="7">
        <f t="shared" si="1"/>
        <v>0.41985535018853931</v>
      </c>
      <c r="R54" s="7">
        <f t="shared" si="1"/>
        <v>0.41682253916296469</v>
      </c>
      <c r="S54" s="7">
        <f t="shared" si="1"/>
        <v>0.39853952347955868</v>
      </c>
      <c r="T54" s="7">
        <f t="shared" si="1"/>
        <v>0.38059168214949263</v>
      </c>
      <c r="U54" s="7">
        <f>U9/U8</f>
        <v>0.35378429517502363</v>
      </c>
      <c r="V54" s="7">
        <f>V9/V8</f>
        <v>0.35050622704058776</v>
      </c>
    </row>
    <row r="55" spans="1:22" customFormat="1" ht="18" customHeight="1">
      <c r="A55" s="36" t="s">
        <v>83</v>
      </c>
      <c r="B55" s="7">
        <f t="shared" ref="B55:T55" si="2">B10/B8</f>
        <v>0.18130990415335463</v>
      </c>
      <c r="C55" s="7">
        <f t="shared" si="2"/>
        <v>0.20285599893233686</v>
      </c>
      <c r="D55" s="7">
        <f t="shared" si="2"/>
        <v>0.23316895368782162</v>
      </c>
      <c r="E55" s="7">
        <f t="shared" si="2"/>
        <v>0.23295100915799768</v>
      </c>
      <c r="F55" s="7">
        <f t="shared" si="2"/>
        <v>0.23336681863843597</v>
      </c>
      <c r="G55" s="7">
        <f t="shared" si="2"/>
        <v>7.9151395545531439E-2</v>
      </c>
      <c r="H55" s="7">
        <f t="shared" si="2"/>
        <v>7.8410438908659549E-2</v>
      </c>
      <c r="I55" s="7">
        <f t="shared" si="2"/>
        <v>7.7117439595725645E-2</v>
      </c>
      <c r="J55" s="7">
        <f t="shared" si="2"/>
        <v>7.4367171531890361E-2</v>
      </c>
      <c r="K55" s="7">
        <f t="shared" si="2"/>
        <v>7.4458008840244158E-2</v>
      </c>
      <c r="L55" s="7">
        <f t="shared" si="2"/>
        <v>7.7072199517971285E-2</v>
      </c>
      <c r="M55" s="7">
        <f t="shared" si="2"/>
        <v>8.1232028312320279E-2</v>
      </c>
      <c r="N55" s="7">
        <f t="shared" si="2"/>
        <v>9.0941322460556639E-2</v>
      </c>
      <c r="O55" s="7">
        <f t="shared" si="2"/>
        <v>9.8506919155134737E-2</v>
      </c>
      <c r="P55" s="7">
        <f t="shared" si="2"/>
        <v>0.10620183942331593</v>
      </c>
      <c r="Q55" s="7">
        <f t="shared" si="2"/>
        <v>0.10805464548432961</v>
      </c>
      <c r="R55" s="7">
        <f t="shared" si="2"/>
        <v>0.1036357259761515</v>
      </c>
      <c r="S55" s="7">
        <f t="shared" si="2"/>
        <v>0.10164703374020574</v>
      </c>
      <c r="T55" s="7">
        <f t="shared" si="2"/>
        <v>9.7184507646134052E-2</v>
      </c>
      <c r="U55" s="7">
        <f>U10/U8</f>
        <v>0.11754966887417219</v>
      </c>
      <c r="V55" s="7">
        <f>V10/V8</f>
        <v>0.11602902965684078</v>
      </c>
    </row>
    <row r="56" spans="1:22" customFormat="1" ht="18" customHeight="1">
      <c r="A56" s="36" t="s">
        <v>84</v>
      </c>
      <c r="B56" s="7">
        <f t="shared" ref="B56:T56" si="3">B11/B8</f>
        <v>0.17631789137380191</v>
      </c>
      <c r="C56" s="7">
        <f t="shared" si="3"/>
        <v>0.15414386760976911</v>
      </c>
      <c r="D56" s="7">
        <f t="shared" si="3"/>
        <v>0.14118782161234991</v>
      </c>
      <c r="E56" s="7">
        <f t="shared" si="3"/>
        <v>0.14039299368720548</v>
      </c>
      <c r="F56" s="7">
        <f t="shared" si="3"/>
        <v>0.13901553202998224</v>
      </c>
      <c r="G56" s="7">
        <f t="shared" si="3"/>
        <v>0.1246828305610375</v>
      </c>
      <c r="H56" s="7">
        <f t="shared" si="3"/>
        <v>0.11542111506524318</v>
      </c>
      <c r="I56" s="7">
        <f t="shared" si="3"/>
        <v>0.12154550718534506</v>
      </c>
      <c r="J56" s="7">
        <f t="shared" si="3"/>
        <v>0.12635606100309207</v>
      </c>
      <c r="K56" s="7">
        <f t="shared" si="3"/>
        <v>0.13055146284992633</v>
      </c>
      <c r="L56" s="7">
        <f t="shared" si="3"/>
        <v>0.13779733836319816</v>
      </c>
      <c r="M56" s="7">
        <f t="shared" si="3"/>
        <v>0.13719309887193099</v>
      </c>
      <c r="N56" s="7">
        <f t="shared" si="3"/>
        <v>0.13720971458961176</v>
      </c>
      <c r="O56" s="7">
        <f t="shared" si="3"/>
        <v>0.14026462733673223</v>
      </c>
      <c r="P56" s="7">
        <f t="shared" si="3"/>
        <v>0.14330101913994531</v>
      </c>
      <c r="Q56" s="7">
        <f t="shared" si="3"/>
        <v>0.13995178339617975</v>
      </c>
      <c r="R56" s="7">
        <f t="shared" si="3"/>
        <v>0.13251110591536122</v>
      </c>
      <c r="S56" s="7">
        <f t="shared" si="3"/>
        <v>0.12765844038164276</v>
      </c>
      <c r="T56" s="7">
        <f t="shared" si="3"/>
        <v>0.1190033824019818</v>
      </c>
      <c r="U56" s="7">
        <f>U11/U8</f>
        <v>0.12052980132450331</v>
      </c>
      <c r="V56" s="7">
        <f>V11/V8</f>
        <v>0.1165666158946331</v>
      </c>
    </row>
    <row r="57" spans="1:22" customFormat="1" ht="18" customHeight="1">
      <c r="A57" s="36" t="s">
        <v>85</v>
      </c>
      <c r="B57" s="7">
        <f t="shared" ref="B57:T57" si="4">B12/B8</f>
        <v>2.6557507987220449E-2</v>
      </c>
      <c r="C57" s="7">
        <f t="shared" si="4"/>
        <v>2.0685973575336983E-2</v>
      </c>
      <c r="D57" s="7">
        <f t="shared" si="4"/>
        <v>1.5544596912521441E-2</v>
      </c>
      <c r="E57" s="7">
        <f t="shared" si="4"/>
        <v>1.4226015826442607E-2</v>
      </c>
      <c r="F57" s="7">
        <f t="shared" si="4"/>
        <v>1.4063828143111043E-2</v>
      </c>
      <c r="G57" s="7">
        <f t="shared" si="4"/>
        <v>1.3744009021708485E-2</v>
      </c>
      <c r="H57" s="7">
        <f t="shared" si="4"/>
        <v>1.2336892052194542E-2</v>
      </c>
      <c r="I57" s="7">
        <f t="shared" si="4"/>
        <v>1.0422698320787493E-2</v>
      </c>
      <c r="J57" s="7">
        <f t="shared" si="4"/>
        <v>9.9575493946858131E-3</v>
      </c>
      <c r="K57" s="7">
        <f t="shared" si="4"/>
        <v>1.010313618185645E-2</v>
      </c>
      <c r="L57" s="7">
        <f t="shared" si="4"/>
        <v>1.0112124069998953E-2</v>
      </c>
      <c r="M57" s="7">
        <f t="shared" si="4"/>
        <v>1.0340632603406326E-2</v>
      </c>
      <c r="N57" s="7">
        <f t="shared" si="4"/>
        <v>1.1522779648998404E-2</v>
      </c>
      <c r="O57" s="7">
        <f t="shared" si="4"/>
        <v>1.2260257344015538E-2</v>
      </c>
      <c r="P57" s="7">
        <f t="shared" si="4"/>
        <v>1.3174248073576932E-2</v>
      </c>
      <c r="Q57" s="7">
        <f t="shared" si="4"/>
        <v>1.3105025653705879E-2</v>
      </c>
      <c r="R57" s="7">
        <f t="shared" si="4"/>
        <v>1.5080664016834229E-2</v>
      </c>
      <c r="S57" s="7">
        <f t="shared" si="4"/>
        <v>1.588401471136933E-2</v>
      </c>
      <c r="T57" s="7">
        <f t="shared" si="4"/>
        <v>1.6054499547425088E-2</v>
      </c>
      <c r="U57" s="7">
        <f>U12/U8</f>
        <v>1.6035950804162726E-2</v>
      </c>
      <c r="V57" s="7">
        <f>V12/V8</f>
        <v>1.4918018098736672E-2</v>
      </c>
    </row>
    <row r="58" spans="1:22" customFormat="1" ht="18" customHeight="1">
      <c r="A58" s="36" t="s">
        <v>86</v>
      </c>
      <c r="B58" s="7">
        <f t="shared" ref="B58:T58" si="5">B13/B8</f>
        <v>3.4944089456869012E-2</v>
      </c>
      <c r="C58" s="7">
        <f t="shared" si="5"/>
        <v>2.9494194581609501E-2</v>
      </c>
      <c r="D58" s="7">
        <f t="shared" si="5"/>
        <v>2.6693825042881647E-2</v>
      </c>
      <c r="E58" s="7">
        <f t="shared" si="5"/>
        <v>2.8185293856139416E-2</v>
      </c>
      <c r="F58" s="7">
        <f t="shared" si="5"/>
        <v>2.9673131906344179E-2</v>
      </c>
      <c r="G58" s="7">
        <f t="shared" si="5"/>
        <v>3.2351282774175358E-2</v>
      </c>
      <c r="H58" s="7">
        <f t="shared" si="5"/>
        <v>3.4875444839857654E-2</v>
      </c>
      <c r="I58" s="7">
        <f t="shared" si="5"/>
        <v>3.5005527188503451E-2</v>
      </c>
      <c r="J58" s="7">
        <f t="shared" si="5"/>
        <v>3.4117708715476126E-2</v>
      </c>
      <c r="K58" s="7">
        <f t="shared" si="5"/>
        <v>3.4887392127973059E-2</v>
      </c>
      <c r="L58" s="7">
        <f t="shared" si="5"/>
        <v>3.6885675364141259E-2</v>
      </c>
      <c r="M58" s="7">
        <f t="shared" si="5"/>
        <v>3.787878787878788E-2</v>
      </c>
      <c r="N58" s="7">
        <f t="shared" si="5"/>
        <v>4.213200969095314E-2</v>
      </c>
      <c r="O58" s="7">
        <f t="shared" si="5"/>
        <v>4.3639232823500851E-2</v>
      </c>
      <c r="P58" s="7">
        <f t="shared" si="5"/>
        <v>4.9030574198359433E-2</v>
      </c>
      <c r="Q58" s="7">
        <f t="shared" si="5"/>
        <v>5.5510910552018296E-2</v>
      </c>
      <c r="R58" s="7">
        <f t="shared" si="5"/>
        <v>6.7979892447977558E-2</v>
      </c>
      <c r="S58" s="7">
        <f t="shared" si="5"/>
        <v>7.3770054901124676E-2</v>
      </c>
      <c r="T58" s="7">
        <f t="shared" si="5"/>
        <v>8.6989662236196461E-2</v>
      </c>
      <c r="U58" s="7">
        <f>U13/U8</f>
        <v>9.0870387890255436E-2</v>
      </c>
      <c r="V58" s="7">
        <f>V13/V8</f>
        <v>9.0180091389660419E-2</v>
      </c>
    </row>
    <row r="59" spans="1:22" customFormat="1" ht="18" customHeight="1">
      <c r="A59" s="36" t="s">
        <v>87</v>
      </c>
      <c r="B59" s="37">
        <f t="shared" ref="B59:T59" si="6">B14/B8</f>
        <v>0.32288338658146964</v>
      </c>
      <c r="C59" s="37">
        <f t="shared" si="6"/>
        <v>0.3720806085679968</v>
      </c>
      <c r="D59" s="37">
        <f t="shared" si="6"/>
        <v>0.39526157804459694</v>
      </c>
      <c r="E59" s="37">
        <f t="shared" si="6"/>
        <v>0.37974570996710233</v>
      </c>
      <c r="F59" s="37">
        <f t="shared" si="6"/>
        <v>0.36565953172088711</v>
      </c>
      <c r="G59" s="37">
        <f t="shared" si="6"/>
        <v>0.33979419227516211</v>
      </c>
      <c r="H59" s="37">
        <f t="shared" si="6"/>
        <v>0.32313167259786479</v>
      </c>
      <c r="I59" s="37">
        <f t="shared" si="6"/>
        <v>0.31957677528030742</v>
      </c>
      <c r="J59" s="37">
        <f t="shared" si="6"/>
        <v>0.29652533934280173</v>
      </c>
      <c r="K59" s="37">
        <f t="shared" si="6"/>
        <v>0.2804146495474637</v>
      </c>
      <c r="L59" s="37">
        <f t="shared" si="6"/>
        <v>0.2546893010583674</v>
      </c>
      <c r="M59" s="37">
        <f t="shared" si="6"/>
        <v>0.24557619995576199</v>
      </c>
      <c r="N59" s="37">
        <f t="shared" si="6"/>
        <v>0.23045559297996809</v>
      </c>
      <c r="O59" s="37">
        <f t="shared" si="6"/>
        <v>0.20684632192279678</v>
      </c>
      <c r="P59" s="37">
        <f t="shared" si="6"/>
        <v>0.19121302510564256</v>
      </c>
      <c r="Q59" s="37">
        <f t="shared" si="6"/>
        <v>0.18551029239043085</v>
      </c>
      <c r="R59" s="37">
        <f t="shared" si="6"/>
        <v>0.18669628244096328</v>
      </c>
      <c r="S59" s="37">
        <f t="shared" si="6"/>
        <v>0.20340067160599115</v>
      </c>
      <c r="T59" s="37">
        <f t="shared" si="6"/>
        <v>0.22214282311466818</v>
      </c>
      <c r="U59" s="7">
        <f>U14/U8</f>
        <v>0.22204351939451278</v>
      </c>
      <c r="V59" s="7">
        <f>V14/V8</f>
        <v>0.23344682376131171</v>
      </c>
    </row>
    <row r="60" spans="1:22" customFormat="1" ht="18" customHeight="1">
      <c r="A60" s="36" t="s">
        <v>88</v>
      </c>
      <c r="B60" s="37">
        <f t="shared" ref="B60:T60" si="7">B15/B8</f>
        <v>4.6725239616613422E-2</v>
      </c>
      <c r="C60" s="37">
        <f t="shared" si="7"/>
        <v>3.9636994528226346E-2</v>
      </c>
      <c r="D60" s="37">
        <f t="shared" si="7"/>
        <v>3.4090909090909088E-2</v>
      </c>
      <c r="E60" s="37">
        <f t="shared" si="7"/>
        <v>3.3520049791055391E-2</v>
      </c>
      <c r="F60" s="37">
        <f t="shared" si="7"/>
        <v>3.5932308167838656E-2</v>
      </c>
      <c r="G60" s="37">
        <f t="shared" si="7"/>
        <v>3.4888638285875385E-2</v>
      </c>
      <c r="H60" s="37">
        <f t="shared" si="7"/>
        <v>3.2443653618030845E-2</v>
      </c>
      <c r="I60" s="37">
        <f t="shared" si="7"/>
        <v>3.26367321155972E-2</v>
      </c>
      <c r="J60" s="37">
        <f t="shared" si="7"/>
        <v>3.6266443058539911E-2</v>
      </c>
      <c r="K60" s="37">
        <f t="shared" si="7"/>
        <v>4.2254262260576721E-2</v>
      </c>
      <c r="L60" s="37">
        <f t="shared" si="7"/>
        <v>4.8307660064969088E-2</v>
      </c>
      <c r="M60" s="37">
        <f t="shared" si="7"/>
        <v>5.7841185578411856E-2</v>
      </c>
      <c r="N60" s="37">
        <f t="shared" si="7"/>
        <v>6.3759380724457845E-2</v>
      </c>
      <c r="O60" s="37">
        <f t="shared" si="7"/>
        <v>6.4578781257586787E-2</v>
      </c>
      <c r="P60" s="37">
        <f t="shared" si="7"/>
        <v>7.1712652249564995E-2</v>
      </c>
      <c r="Q60" s="37">
        <f t="shared" si="7"/>
        <v>7.6961117636150086E-2</v>
      </c>
      <c r="R60" s="37">
        <f t="shared" si="7"/>
        <v>7.6455459434182832E-2</v>
      </c>
      <c r="S60" s="37">
        <f t="shared" si="7"/>
        <v>7.7767709610361918E-2</v>
      </c>
      <c r="T60" s="37">
        <f t="shared" si="7"/>
        <v>7.6556619503596782E-2</v>
      </c>
      <c r="U60" s="7">
        <f>U15/U8</f>
        <v>7.7578051087984864E-2</v>
      </c>
      <c r="V60" s="7">
        <f>V15/V8</f>
        <v>7.6964429710599414E-2</v>
      </c>
    </row>
    <row r="61" spans="1:22" customFormat="1" ht="18" customHeight="1">
      <c r="A61" s="36" t="s">
        <v>89</v>
      </c>
      <c r="B61" s="37">
        <f t="shared" ref="B61:T61" si="8">B16/B8</f>
        <v>9.9840255591054309E-4</v>
      </c>
      <c r="C61" s="37">
        <f t="shared" si="8"/>
        <v>6.672894701721607E-4</v>
      </c>
      <c r="D61" s="37">
        <f t="shared" si="8"/>
        <v>9.6483704974271013E-4</v>
      </c>
      <c r="E61" s="37">
        <f t="shared" si="8"/>
        <v>1.1558637858984618E-3</v>
      </c>
      <c r="F61" s="37">
        <f t="shared" si="8"/>
        <v>3.3227725832624989E-3</v>
      </c>
      <c r="G61" s="37">
        <f t="shared" si="8"/>
        <v>4.93374682830561E-3</v>
      </c>
      <c r="H61" s="37">
        <f t="shared" si="8"/>
        <v>3.202846975088968E-3</v>
      </c>
      <c r="I61" s="37">
        <f t="shared" si="8"/>
        <v>2.3161551823972205E-3</v>
      </c>
      <c r="J61" s="37">
        <f t="shared" si="8"/>
        <v>2.1487343430637807E-3</v>
      </c>
      <c r="K61" s="37">
        <f t="shared" si="8"/>
        <v>1.8417175331509157E-3</v>
      </c>
      <c r="L61" s="37">
        <f t="shared" si="8"/>
        <v>1.7290160326941214E-3</v>
      </c>
      <c r="M61" s="37">
        <f t="shared" si="8"/>
        <v>1.9354125193541251E-3</v>
      </c>
      <c r="N61" s="37">
        <f t="shared" si="8"/>
        <v>2.0681912190509957E-3</v>
      </c>
      <c r="O61" s="37">
        <f t="shared" si="8"/>
        <v>1.5173585821801408E-3</v>
      </c>
      <c r="P61" s="37">
        <f t="shared" si="8"/>
        <v>1.0564255530698483E-3</v>
      </c>
      <c r="Q61" s="37">
        <f t="shared" si="8"/>
        <v>8.6542622241453913E-4</v>
      </c>
      <c r="R61" s="37">
        <f t="shared" si="8"/>
        <v>5.8452186111760578E-4</v>
      </c>
      <c r="S61" s="37">
        <f t="shared" si="8"/>
        <v>1.0127391930067693E-3</v>
      </c>
      <c r="T61" s="37">
        <f t="shared" si="8"/>
        <v>1.0957076842456291E-3</v>
      </c>
      <c r="U61" s="7">
        <f>U16/U8</f>
        <v>1.0406811731315043E-3</v>
      </c>
      <c r="V61" s="7">
        <f>V16/V8</f>
        <v>8.0637935668846877E-4</v>
      </c>
    </row>
    <row r="62" spans="1:22" customFormat="1" ht="18" customHeight="1">
      <c r="A62" s="30" t="s">
        <v>92</v>
      </c>
      <c r="B62" s="55">
        <f t="shared" ref="B62:T62" si="9">B17/B8</f>
        <v>9.9840255591054309E-4</v>
      </c>
      <c r="C62" s="55">
        <f t="shared" si="9"/>
        <v>1.0676631522754572E-3</v>
      </c>
      <c r="D62" s="55">
        <f t="shared" si="9"/>
        <v>5.3602058319039453E-4</v>
      </c>
      <c r="E62" s="55">
        <f t="shared" si="9"/>
        <v>3.5565039566106516E-4</v>
      </c>
      <c r="F62" s="55">
        <f t="shared" si="9"/>
        <v>2.318213430183139E-4</v>
      </c>
      <c r="G62" s="55">
        <f t="shared" si="9"/>
        <v>7.0482097547223005E-5</v>
      </c>
      <c r="H62" s="55">
        <f t="shared" si="9"/>
        <v>5.9311981020166071E-5</v>
      </c>
      <c r="I62" s="55">
        <f t="shared" si="9"/>
        <v>1.5791967152708323E-4</v>
      </c>
      <c r="J62" s="55">
        <f t="shared" si="9"/>
        <v>1.572244641266181E-4</v>
      </c>
      <c r="K62" s="55">
        <f t="shared" si="9"/>
        <v>1.0524100189433803E-4</v>
      </c>
      <c r="L62" s="55">
        <f t="shared" si="9"/>
        <v>1.0478885046631039E-4</v>
      </c>
      <c r="M62" s="55">
        <f t="shared" si="9"/>
        <v>1.1059500110595002E-4</v>
      </c>
      <c r="N62" s="55">
        <f t="shared" si="9"/>
        <v>1.1818235537434261E-4</v>
      </c>
      <c r="O62" s="55">
        <f t="shared" si="9"/>
        <v>1.2138868657441127E-4</v>
      </c>
      <c r="P62" s="55">
        <f t="shared" si="9"/>
        <v>1.8642803877703205E-4</v>
      </c>
      <c r="Q62" s="55">
        <f t="shared" si="9"/>
        <v>1.8544847623168696E-4</v>
      </c>
      <c r="R62" s="55">
        <f t="shared" si="9"/>
        <v>2.3380874444704232E-4</v>
      </c>
      <c r="S62" s="55">
        <f t="shared" si="9"/>
        <v>3.198123767389798E-4</v>
      </c>
      <c r="T62" s="55">
        <f t="shared" si="9"/>
        <v>3.8111571625934926E-4</v>
      </c>
      <c r="U62" s="96">
        <f>U17/U8</f>
        <v>5.6764427625354778E-4</v>
      </c>
      <c r="V62" s="96">
        <f>V17/V8</f>
        <v>5.8238509094167188E-4</v>
      </c>
    </row>
    <row r="63" spans="1:22" customFormat="1" ht="18" customHeight="1">
      <c r="A63" s="32" t="s">
        <v>52</v>
      </c>
      <c r="B63" s="33"/>
      <c r="C63" s="33"/>
      <c r="D63" s="33"/>
      <c r="E63" s="33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</row>
    <row r="64" spans="1:22" customFormat="1" ht="18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</row>
    <row r="65" spans="1:22" customFormat="1" ht="18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</row>
    <row r="66" spans="1:22" customFormat="1" ht="18" customHeight="1">
      <c r="A66" s="79" t="s">
        <v>48</v>
      </c>
      <c r="B66" s="80">
        <v>2002</v>
      </c>
      <c r="C66" s="80">
        <v>2003</v>
      </c>
      <c r="D66" s="80">
        <v>2004</v>
      </c>
      <c r="E66" s="80">
        <v>2005</v>
      </c>
      <c r="F66" s="80">
        <v>2006</v>
      </c>
      <c r="G66" s="80">
        <v>2007</v>
      </c>
      <c r="H66" s="80">
        <v>2008</v>
      </c>
      <c r="I66" s="80">
        <v>2009</v>
      </c>
      <c r="J66" s="80">
        <v>2010</v>
      </c>
      <c r="K66" s="80">
        <v>2011</v>
      </c>
      <c r="L66" s="80">
        <v>2012</v>
      </c>
      <c r="M66" s="80">
        <v>2013</v>
      </c>
      <c r="N66" s="80">
        <v>2014</v>
      </c>
      <c r="O66" s="80">
        <v>2015</v>
      </c>
      <c r="P66" s="80">
        <v>2016</v>
      </c>
      <c r="Q66" s="80">
        <v>2017</v>
      </c>
      <c r="R66" s="80">
        <v>2018</v>
      </c>
      <c r="S66" s="80">
        <v>2019</v>
      </c>
      <c r="T66" s="80">
        <v>2020</v>
      </c>
      <c r="U66" s="80">
        <v>2021</v>
      </c>
      <c r="V66" s="80">
        <v>2022</v>
      </c>
    </row>
    <row r="67" spans="1:22" customFormat="1" ht="18" customHeight="1">
      <c r="A67" s="56" t="s">
        <v>81</v>
      </c>
      <c r="B67" s="52">
        <f t="shared" ref="B67:T67" si="10">SUM(B68:B76)</f>
        <v>1</v>
      </c>
      <c r="C67" s="52">
        <f t="shared" si="10"/>
        <v>1</v>
      </c>
      <c r="D67" s="52">
        <f t="shared" si="10"/>
        <v>1</v>
      </c>
      <c r="E67" s="52">
        <f t="shared" si="10"/>
        <v>1.0000000000000002</v>
      </c>
      <c r="F67" s="52">
        <f t="shared" si="10"/>
        <v>1</v>
      </c>
      <c r="G67" s="52">
        <f t="shared" si="10"/>
        <v>0.99999999999999989</v>
      </c>
      <c r="H67" s="52">
        <f t="shared" si="10"/>
        <v>1</v>
      </c>
      <c r="I67" s="52">
        <f t="shared" si="10"/>
        <v>1</v>
      </c>
      <c r="J67" s="52">
        <f t="shared" si="10"/>
        <v>1</v>
      </c>
      <c r="K67" s="52">
        <f t="shared" si="10"/>
        <v>0.99999999999999989</v>
      </c>
      <c r="L67" s="52">
        <f t="shared" si="10"/>
        <v>0.99999999999999989</v>
      </c>
      <c r="M67" s="52">
        <f t="shared" si="10"/>
        <v>1</v>
      </c>
      <c r="N67" s="52">
        <f t="shared" si="10"/>
        <v>0.99999999999999989</v>
      </c>
      <c r="O67" s="52">
        <f t="shared" si="10"/>
        <v>1</v>
      </c>
      <c r="P67" s="52">
        <f t="shared" si="10"/>
        <v>0.99999999999999978</v>
      </c>
      <c r="Q67" s="52">
        <f t="shared" si="10"/>
        <v>1</v>
      </c>
      <c r="R67" s="52">
        <f t="shared" si="10"/>
        <v>1</v>
      </c>
      <c r="S67" s="52">
        <f t="shared" si="10"/>
        <v>1</v>
      </c>
      <c r="T67" s="52">
        <f t="shared" si="10"/>
        <v>1</v>
      </c>
      <c r="U67" s="52">
        <f>SUM(U68:U76)</f>
        <v>1</v>
      </c>
      <c r="V67" s="52">
        <f>SUM(V68:V76)</f>
        <v>0.99999999999999989</v>
      </c>
    </row>
    <row r="68" spans="1:22" customFormat="1" ht="18" customHeight="1">
      <c r="A68" s="36" t="s">
        <v>82</v>
      </c>
      <c r="B68" s="7">
        <f t="shared" ref="B68:T68" si="11">B23/B22</f>
        <v>0.1911032028469751</v>
      </c>
      <c r="C68" s="7">
        <f t="shared" si="11"/>
        <v>0.17160342717258262</v>
      </c>
      <c r="D68" s="7">
        <f t="shared" si="11"/>
        <v>0.15240748109828889</v>
      </c>
      <c r="E68" s="7">
        <f t="shared" si="11"/>
        <v>0.16954787234042554</v>
      </c>
      <c r="F68" s="7">
        <f t="shared" si="11"/>
        <v>0.18233001299263751</v>
      </c>
      <c r="G68" s="7">
        <f t="shared" si="11"/>
        <v>0.37282463186077641</v>
      </c>
      <c r="H68" s="7">
        <f t="shared" si="11"/>
        <v>0.41151701377034255</v>
      </c>
      <c r="I68" s="7">
        <f t="shared" si="11"/>
        <v>0.41238686057154478</v>
      </c>
      <c r="J68" s="7">
        <f t="shared" si="11"/>
        <v>0.43611882002261282</v>
      </c>
      <c r="K68" s="7">
        <f t="shared" si="11"/>
        <v>0.44244379683597002</v>
      </c>
      <c r="L68" s="7">
        <f t="shared" si="11"/>
        <v>0.44860399456237582</v>
      </c>
      <c r="M68" s="7">
        <f t="shared" si="11"/>
        <v>0.43977310643977313</v>
      </c>
      <c r="N68" s="7">
        <f t="shared" si="11"/>
        <v>0.43001321638832152</v>
      </c>
      <c r="O68" s="7">
        <f t="shared" si="11"/>
        <v>0.43704072736330801</v>
      </c>
      <c r="P68" s="7">
        <f t="shared" si="11"/>
        <v>0.42493245851022771</v>
      </c>
      <c r="Q68" s="7">
        <f t="shared" si="11"/>
        <v>0.42458463136033231</v>
      </c>
      <c r="R68" s="7">
        <f t="shared" si="11"/>
        <v>0.42356727317737342</v>
      </c>
      <c r="S68" s="7">
        <f t="shared" si="11"/>
        <v>0.40573631107584174</v>
      </c>
      <c r="T68" s="7">
        <f t="shared" si="11"/>
        <v>0.38740822689329174</v>
      </c>
      <c r="U68" s="7">
        <f>U23/U22</f>
        <v>0.35722127956881922</v>
      </c>
      <c r="V68" s="7">
        <f>V23/V22</f>
        <v>0.35092901381610292</v>
      </c>
    </row>
    <row r="69" spans="1:22" customFormat="1" ht="18" customHeight="1">
      <c r="A69" s="36" t="s">
        <v>83</v>
      </c>
      <c r="B69" s="7">
        <f t="shared" ref="B69:T69" si="12">B24/B22</f>
        <v>0.19252669039145909</v>
      </c>
      <c r="C69" s="7">
        <f t="shared" si="12"/>
        <v>0.2134638922888617</v>
      </c>
      <c r="D69" s="7">
        <f t="shared" si="12"/>
        <v>0.23756466374850777</v>
      </c>
      <c r="E69" s="7">
        <f t="shared" si="12"/>
        <v>0.23503989361702127</v>
      </c>
      <c r="F69" s="7">
        <f t="shared" si="12"/>
        <v>0.22953659592897357</v>
      </c>
      <c r="G69" s="7">
        <f t="shared" si="12"/>
        <v>7.7108433734939766E-2</v>
      </c>
      <c r="H69" s="7">
        <f t="shared" si="12"/>
        <v>7.5338568339592585E-2</v>
      </c>
      <c r="I69" s="7">
        <f t="shared" si="12"/>
        <v>7.301942438726737E-2</v>
      </c>
      <c r="J69" s="7">
        <f t="shared" si="12"/>
        <v>6.9585774488642199E-2</v>
      </c>
      <c r="K69" s="7">
        <f t="shared" si="12"/>
        <v>6.8588676103247301E-2</v>
      </c>
      <c r="L69" s="7">
        <f t="shared" si="12"/>
        <v>7.0584544598975216E-2</v>
      </c>
      <c r="M69" s="7">
        <f t="shared" si="12"/>
        <v>7.4185296407518628E-2</v>
      </c>
      <c r="N69" s="7">
        <f t="shared" si="12"/>
        <v>8.2542352517121234E-2</v>
      </c>
      <c r="O69" s="7">
        <f t="shared" si="12"/>
        <v>8.892763731473409E-2</v>
      </c>
      <c r="P69" s="7">
        <f t="shared" si="12"/>
        <v>9.6616492988550115E-2</v>
      </c>
      <c r="Q69" s="7">
        <f t="shared" si="12"/>
        <v>9.9169262720664592E-2</v>
      </c>
      <c r="R69" s="7">
        <f t="shared" si="12"/>
        <v>9.3947270701819532E-2</v>
      </c>
      <c r="S69" s="7">
        <f t="shared" si="12"/>
        <v>9.1032762725314589E-2</v>
      </c>
      <c r="T69" s="7">
        <f t="shared" si="12"/>
        <v>8.7096449763652828E-2</v>
      </c>
      <c r="U69" s="7">
        <f>U24/U22</f>
        <v>0.11068968958977941</v>
      </c>
      <c r="V69" s="7">
        <f>V24/V22</f>
        <v>0.10976655550262029</v>
      </c>
    </row>
    <row r="70" spans="1:22" customFormat="1" ht="18" customHeight="1">
      <c r="A70" s="36" t="s">
        <v>84</v>
      </c>
      <c r="B70" s="7">
        <f t="shared" ref="B70:T70" si="13">B25/B22</f>
        <v>0.2412811387900356</v>
      </c>
      <c r="C70" s="7">
        <f t="shared" si="13"/>
        <v>0.21175030599755201</v>
      </c>
      <c r="D70" s="7">
        <f t="shared" si="13"/>
        <v>0.19180262634301631</v>
      </c>
      <c r="E70" s="7">
        <f t="shared" si="13"/>
        <v>0.1926529255319149</v>
      </c>
      <c r="F70" s="7">
        <f t="shared" si="13"/>
        <v>0.187671430633752</v>
      </c>
      <c r="G70" s="7">
        <f t="shared" si="13"/>
        <v>0.16251673360107094</v>
      </c>
      <c r="H70" s="7">
        <f t="shared" si="13"/>
        <v>0.15044952771139183</v>
      </c>
      <c r="I70" s="7">
        <f t="shared" si="13"/>
        <v>0.15519170141360725</v>
      </c>
      <c r="J70" s="7">
        <f t="shared" si="13"/>
        <v>0.15633672525439407</v>
      </c>
      <c r="K70" s="7">
        <f t="shared" si="13"/>
        <v>0.16069941715237301</v>
      </c>
      <c r="L70" s="7">
        <f t="shared" si="13"/>
        <v>0.16793893129770993</v>
      </c>
      <c r="M70" s="7">
        <f t="shared" si="13"/>
        <v>0.16583249916583251</v>
      </c>
      <c r="N70" s="7">
        <f t="shared" si="13"/>
        <v>0.16304217229364412</v>
      </c>
      <c r="O70" s="7">
        <f t="shared" si="13"/>
        <v>0.16502677793000373</v>
      </c>
      <c r="P70" s="7">
        <f t="shared" si="13"/>
        <v>0.16685964235173034</v>
      </c>
      <c r="Q70" s="7">
        <f t="shared" si="13"/>
        <v>0.16316199376947041</v>
      </c>
      <c r="R70" s="7">
        <f t="shared" si="13"/>
        <v>0.15422700829310559</v>
      </c>
      <c r="S70" s="7">
        <f t="shared" si="13"/>
        <v>0.15134338510372974</v>
      </c>
      <c r="T70" s="7">
        <f t="shared" si="13"/>
        <v>0.1434174796339133</v>
      </c>
      <c r="U70" s="7">
        <f>U25/U22</f>
        <v>0.14562331570016968</v>
      </c>
      <c r="V70" s="7">
        <f>V25/V22</f>
        <v>0.14073368270605049</v>
      </c>
    </row>
    <row r="71" spans="1:22" customFormat="1" ht="18" customHeight="1">
      <c r="A71" s="36" t="s">
        <v>85</v>
      </c>
      <c r="B71" s="7">
        <f t="shared" ref="B71:T71" si="14">B26/B22</f>
        <v>2.4199288256227757E-2</v>
      </c>
      <c r="C71" s="7">
        <f t="shared" si="14"/>
        <v>1.9339045287637698E-2</v>
      </c>
      <c r="D71" s="7">
        <f t="shared" si="14"/>
        <v>1.432550736171906E-2</v>
      </c>
      <c r="E71" s="7">
        <f t="shared" si="14"/>
        <v>1.3464095744680851E-2</v>
      </c>
      <c r="F71" s="7">
        <f t="shared" si="14"/>
        <v>1.3714450700158799E-2</v>
      </c>
      <c r="G71" s="7">
        <f t="shared" si="14"/>
        <v>1.499330655957162E-2</v>
      </c>
      <c r="H71" s="7">
        <f t="shared" si="14"/>
        <v>1.3087515648116535E-2</v>
      </c>
      <c r="I71" s="7">
        <f t="shared" si="14"/>
        <v>1.0881724804230651E-2</v>
      </c>
      <c r="J71" s="7">
        <f t="shared" si="14"/>
        <v>1.0792476102374344E-2</v>
      </c>
      <c r="K71" s="7">
        <f t="shared" si="14"/>
        <v>9.8875936719400506E-3</v>
      </c>
      <c r="L71" s="7">
        <f t="shared" si="14"/>
        <v>8.6792847432813972E-3</v>
      </c>
      <c r="M71" s="7">
        <f t="shared" si="14"/>
        <v>9.231453675898121E-3</v>
      </c>
      <c r="N71" s="7">
        <f t="shared" si="14"/>
        <v>1.1053706596179262E-2</v>
      </c>
      <c r="O71" s="7">
        <f t="shared" si="14"/>
        <v>1.2081205629592726E-2</v>
      </c>
      <c r="P71" s="7">
        <f t="shared" si="14"/>
        <v>1.363694841116686E-2</v>
      </c>
      <c r="Q71" s="7">
        <f t="shared" si="14"/>
        <v>1.3239875389408099E-2</v>
      </c>
      <c r="R71" s="7">
        <f t="shared" si="14"/>
        <v>1.5472211907414284E-2</v>
      </c>
      <c r="S71" s="7">
        <f t="shared" si="14"/>
        <v>1.6211313909987531E-2</v>
      </c>
      <c r="T71" s="7">
        <f t="shared" si="14"/>
        <v>1.6996882228703609E-2</v>
      </c>
      <c r="U71" s="7">
        <f>U26/U22</f>
        <v>1.6269088731410319E-2</v>
      </c>
      <c r="V71" s="7">
        <f>V26/V22</f>
        <v>1.4578370652691758E-2</v>
      </c>
    </row>
    <row r="72" spans="1:22" customFormat="1" ht="18" customHeight="1">
      <c r="A72" s="36" t="s">
        <v>86</v>
      </c>
      <c r="B72" s="7">
        <f t="shared" ref="B72:T72" si="15">B27/B22</f>
        <v>2.0640569395017794E-2</v>
      </c>
      <c r="C72" s="7">
        <f t="shared" si="15"/>
        <v>1.8849449204406364E-2</v>
      </c>
      <c r="D72" s="7">
        <f t="shared" si="15"/>
        <v>1.9498607242339833E-2</v>
      </c>
      <c r="E72" s="7">
        <f t="shared" si="15"/>
        <v>2.1276595744680851E-2</v>
      </c>
      <c r="F72" s="7">
        <f t="shared" si="15"/>
        <v>2.1943121120254077E-2</v>
      </c>
      <c r="G72" s="7">
        <f t="shared" si="15"/>
        <v>2.6372155287817937E-2</v>
      </c>
      <c r="H72" s="7">
        <f t="shared" si="15"/>
        <v>2.6288835780129739E-2</v>
      </c>
      <c r="I72" s="7">
        <f t="shared" si="15"/>
        <v>2.5831384114715753E-2</v>
      </c>
      <c r="J72" s="7">
        <f t="shared" si="15"/>
        <v>2.5799157159009149E-2</v>
      </c>
      <c r="K72" s="7">
        <f t="shared" si="15"/>
        <v>2.4666944213155705E-2</v>
      </c>
      <c r="L72" s="7">
        <f t="shared" si="15"/>
        <v>2.7815539056781344E-2</v>
      </c>
      <c r="M72" s="7">
        <f t="shared" si="15"/>
        <v>2.5803581359136914E-2</v>
      </c>
      <c r="N72" s="7">
        <f t="shared" si="15"/>
        <v>3.0397693139492973E-2</v>
      </c>
      <c r="O72" s="7">
        <f t="shared" si="15"/>
        <v>3.2880807074355464E-2</v>
      </c>
      <c r="P72" s="7">
        <f t="shared" si="15"/>
        <v>3.7694583815772544E-2</v>
      </c>
      <c r="Q72" s="7">
        <f t="shared" si="15"/>
        <v>4.0628245067497404E-2</v>
      </c>
      <c r="R72" s="7">
        <f t="shared" si="15"/>
        <v>5.0377521970540906E-2</v>
      </c>
      <c r="S72" s="7">
        <f t="shared" si="15"/>
        <v>5.2261648339190565E-2</v>
      </c>
      <c r="T72" s="7">
        <f t="shared" si="15"/>
        <v>6.1852559589661071E-2</v>
      </c>
      <c r="U72" s="7">
        <f>U27/U22</f>
        <v>6.6673320690687696E-2</v>
      </c>
      <c r="V72" s="7">
        <f>V27/V22</f>
        <v>6.9175797999047162E-2</v>
      </c>
    </row>
    <row r="73" spans="1:22" customFormat="1" ht="18" customHeight="1">
      <c r="A73" s="36" t="s">
        <v>87</v>
      </c>
      <c r="B73" s="37">
        <f t="shared" ref="B73:T73" si="16">B28/B22</f>
        <v>0.27544483985765122</v>
      </c>
      <c r="C73" s="37">
        <f t="shared" si="16"/>
        <v>0.31946144430844553</v>
      </c>
      <c r="D73" s="37">
        <f t="shared" si="16"/>
        <v>0.34381217668125746</v>
      </c>
      <c r="E73" s="37">
        <f t="shared" si="16"/>
        <v>0.32862367021276595</v>
      </c>
      <c r="F73" s="37">
        <f t="shared" si="16"/>
        <v>0.3168759924931428</v>
      </c>
      <c r="G73" s="37">
        <f t="shared" si="16"/>
        <v>0.29732262382864794</v>
      </c>
      <c r="H73" s="37">
        <f t="shared" si="16"/>
        <v>0.28132468419255718</v>
      </c>
      <c r="I73" s="37">
        <f t="shared" si="16"/>
        <v>0.27956879894233705</v>
      </c>
      <c r="J73" s="37">
        <f t="shared" si="16"/>
        <v>0.25614143282968443</v>
      </c>
      <c r="K73" s="37">
        <f t="shared" si="16"/>
        <v>0.24323480432972522</v>
      </c>
      <c r="L73" s="37">
        <f t="shared" si="16"/>
        <v>0.21917808219178081</v>
      </c>
      <c r="M73" s="37">
        <f t="shared" si="16"/>
        <v>0.21488154821488153</v>
      </c>
      <c r="N73" s="37">
        <f t="shared" si="16"/>
        <v>0.20617565781569147</v>
      </c>
      <c r="O73" s="37">
        <f t="shared" si="16"/>
        <v>0.18757005853780048</v>
      </c>
      <c r="P73" s="37">
        <f t="shared" si="16"/>
        <v>0.17612247523478708</v>
      </c>
      <c r="Q73" s="37">
        <f t="shared" si="16"/>
        <v>0.1683541017653167</v>
      </c>
      <c r="R73" s="37">
        <f t="shared" si="16"/>
        <v>0.17217477410570614</v>
      </c>
      <c r="S73" s="37">
        <f t="shared" si="16"/>
        <v>0.18818728035370139</v>
      </c>
      <c r="T73" s="37">
        <f t="shared" si="16"/>
        <v>0.20969526299909483</v>
      </c>
      <c r="U73" s="7">
        <f>U28/U22</f>
        <v>0.21069967062581096</v>
      </c>
      <c r="V73" s="7">
        <f>V28/V22</f>
        <v>0.22505955216769891</v>
      </c>
    </row>
    <row r="74" spans="1:22" customFormat="1" ht="18" customHeight="1">
      <c r="A74" s="36" t="s">
        <v>88</v>
      </c>
      <c r="B74" s="37">
        <f t="shared" ref="B74:T74" si="17">B29/B22</f>
        <v>5.3024911032028471E-2</v>
      </c>
      <c r="C74" s="37">
        <f t="shared" si="17"/>
        <v>4.455324357405141E-2</v>
      </c>
      <c r="D74" s="37">
        <f t="shared" si="17"/>
        <v>3.9395145244727418E-2</v>
      </c>
      <c r="E74" s="37">
        <f t="shared" si="17"/>
        <v>3.8231382978723402E-2</v>
      </c>
      <c r="F74" s="37">
        <f t="shared" si="17"/>
        <v>4.4174967518406237E-2</v>
      </c>
      <c r="G74" s="37">
        <f t="shared" si="17"/>
        <v>4.2838018741633198E-2</v>
      </c>
      <c r="H74" s="37">
        <f t="shared" si="17"/>
        <v>3.812450210538295E-2</v>
      </c>
      <c r="I74" s="37">
        <f t="shared" si="17"/>
        <v>3.9865758161293605E-2</v>
      </c>
      <c r="J74" s="37">
        <f t="shared" si="17"/>
        <v>4.2039264055915307E-2</v>
      </c>
      <c r="K74" s="37">
        <f t="shared" si="17"/>
        <v>4.7980849292256454E-2</v>
      </c>
      <c r="L74" s="37">
        <f t="shared" si="17"/>
        <v>5.5108229635051763E-2</v>
      </c>
      <c r="M74" s="37">
        <f t="shared" si="17"/>
        <v>6.7845623401178959E-2</v>
      </c>
      <c r="N74" s="37">
        <f t="shared" si="17"/>
        <v>7.4011774600504621E-2</v>
      </c>
      <c r="O74" s="37">
        <f t="shared" si="17"/>
        <v>7.4106364428945068E-2</v>
      </c>
      <c r="P74" s="37">
        <f t="shared" si="17"/>
        <v>8.2078991380419394E-2</v>
      </c>
      <c r="Q74" s="37">
        <f t="shared" si="17"/>
        <v>8.9174454828660432E-2</v>
      </c>
      <c r="R74" s="37">
        <f t="shared" si="17"/>
        <v>8.8996162891446962E-2</v>
      </c>
      <c r="S74" s="37">
        <f t="shared" si="17"/>
        <v>9.3753542682235569E-2</v>
      </c>
      <c r="T74" s="37">
        <f t="shared" si="17"/>
        <v>9.1722820074424213E-2</v>
      </c>
      <c r="U74" s="7">
        <f>U29/U22</f>
        <v>9.0527996806068475E-2</v>
      </c>
      <c r="V74" s="7">
        <f>V29/V22</f>
        <v>8.7946641257741778E-2</v>
      </c>
    </row>
    <row r="75" spans="1:22" customFormat="1" ht="18" customHeight="1">
      <c r="A75" s="36" t="s">
        <v>89</v>
      </c>
      <c r="B75" s="37">
        <f t="shared" ref="B75:T75" si="18">B30/B22</f>
        <v>1.0676156583629894E-3</v>
      </c>
      <c r="C75" s="37">
        <f t="shared" si="18"/>
        <v>4.8959608323133417E-4</v>
      </c>
      <c r="D75" s="37">
        <f t="shared" si="18"/>
        <v>9.9482690011937929E-4</v>
      </c>
      <c r="E75" s="37">
        <f t="shared" si="18"/>
        <v>9.9734042553191482E-4</v>
      </c>
      <c r="F75" s="37">
        <f t="shared" si="18"/>
        <v>3.7534286126750397E-3</v>
      </c>
      <c r="G75" s="37">
        <f t="shared" si="18"/>
        <v>6.024096385542169E-3</v>
      </c>
      <c r="H75" s="37">
        <f t="shared" si="18"/>
        <v>3.869352452486628E-3</v>
      </c>
      <c r="I75" s="37">
        <f t="shared" si="18"/>
        <v>3.1526492423471983E-3</v>
      </c>
      <c r="J75" s="37">
        <f t="shared" si="18"/>
        <v>3.0835646006783842E-3</v>
      </c>
      <c r="K75" s="37">
        <f t="shared" si="18"/>
        <v>2.4979184013322231E-3</v>
      </c>
      <c r="L75" s="37">
        <f t="shared" si="18"/>
        <v>2.0913939140437101E-3</v>
      </c>
      <c r="M75" s="37">
        <f t="shared" si="18"/>
        <v>2.3356690023356688E-3</v>
      </c>
      <c r="N75" s="37">
        <f t="shared" si="18"/>
        <v>2.5231286795626578E-3</v>
      </c>
      <c r="O75" s="37">
        <f t="shared" si="18"/>
        <v>2.1173246979698593E-3</v>
      </c>
      <c r="P75" s="37">
        <f t="shared" si="18"/>
        <v>1.672455937218577E-3</v>
      </c>
      <c r="Q75" s="37">
        <f t="shared" si="18"/>
        <v>1.2980269989615785E-3</v>
      </c>
      <c r="R75" s="37">
        <f t="shared" si="18"/>
        <v>7.4266617155588561E-4</v>
      </c>
      <c r="S75" s="37">
        <f t="shared" si="18"/>
        <v>9.0692665230699473E-4</v>
      </c>
      <c r="T75" s="37">
        <f t="shared" si="18"/>
        <v>1.1063059438801166E-3</v>
      </c>
      <c r="U75" s="7">
        <f>U30/U22</f>
        <v>1.1977243237848089E-3</v>
      </c>
      <c r="V75" s="7">
        <f>V30/V22</f>
        <v>9.528346831824678E-4</v>
      </c>
    </row>
    <row r="76" spans="1:22" customFormat="1" ht="18" customHeight="1">
      <c r="A76" s="30" t="s">
        <v>92</v>
      </c>
      <c r="B76" s="55">
        <f t="shared" ref="B76:T76" si="19">B31/B22</f>
        <v>7.1174377224199293E-4</v>
      </c>
      <c r="C76" s="55">
        <f t="shared" si="19"/>
        <v>4.8959608323133417E-4</v>
      </c>
      <c r="D76" s="55">
        <f t="shared" si="19"/>
        <v>1.9896538002387584E-4</v>
      </c>
      <c r="E76" s="55">
        <f t="shared" si="19"/>
        <v>1.6622340425531914E-4</v>
      </c>
      <c r="F76" s="55">
        <f t="shared" si="19"/>
        <v>0</v>
      </c>
      <c r="G76" s="55">
        <f t="shared" si="19"/>
        <v>0</v>
      </c>
      <c r="H76" s="55">
        <f t="shared" si="19"/>
        <v>0</v>
      </c>
      <c r="I76" s="55">
        <f t="shared" si="19"/>
        <v>1.0169836265636123E-4</v>
      </c>
      <c r="J76" s="55">
        <f t="shared" si="19"/>
        <v>1.0278548668927948E-4</v>
      </c>
      <c r="K76" s="55">
        <f t="shared" si="19"/>
        <v>0</v>
      </c>
      <c r="L76" s="55">
        <f t="shared" si="19"/>
        <v>0</v>
      </c>
      <c r="M76" s="55">
        <f t="shared" si="19"/>
        <v>1.1122233344455567E-4</v>
      </c>
      <c r="N76" s="55">
        <f t="shared" si="19"/>
        <v>2.4029796948215788E-4</v>
      </c>
      <c r="O76" s="55">
        <f t="shared" si="19"/>
        <v>2.4909702329057166E-4</v>
      </c>
      <c r="P76" s="55">
        <f t="shared" si="19"/>
        <v>3.8595137012736397E-4</v>
      </c>
      <c r="Q76" s="55">
        <f t="shared" si="19"/>
        <v>3.8940809968847351E-4</v>
      </c>
      <c r="R76" s="55">
        <f t="shared" si="19"/>
        <v>4.9511078103725711E-4</v>
      </c>
      <c r="S76" s="55">
        <f t="shared" si="19"/>
        <v>5.6682915769187164E-4</v>
      </c>
      <c r="T76" s="55">
        <f t="shared" si="19"/>
        <v>7.0401287337825606E-4</v>
      </c>
      <c r="U76" s="96">
        <f>U31/U22</f>
        <v>1.097913963469408E-3</v>
      </c>
      <c r="V76" s="96">
        <f>V31/V22</f>
        <v>8.5755121486422105E-4</v>
      </c>
    </row>
    <row r="77" spans="1:22" customFormat="1" ht="18" customHeight="1">
      <c r="A77" s="32" t="s">
        <v>52</v>
      </c>
      <c r="B77" s="33"/>
      <c r="C77" s="33"/>
      <c r="D77" s="33"/>
      <c r="E77" s="33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</row>
    <row r="78" spans="1:22" customFormat="1" ht="18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</row>
    <row r="79" spans="1:22" customFormat="1" ht="18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</row>
    <row r="80" spans="1:22" customFormat="1" ht="18" customHeight="1">
      <c r="A80" s="79" t="s">
        <v>49</v>
      </c>
      <c r="B80" s="80">
        <v>2002</v>
      </c>
      <c r="C80" s="80">
        <v>2003</v>
      </c>
      <c r="D80" s="80">
        <v>2004</v>
      </c>
      <c r="E80" s="80">
        <v>2005</v>
      </c>
      <c r="F80" s="80">
        <v>2006</v>
      </c>
      <c r="G80" s="80">
        <v>2007</v>
      </c>
      <c r="H80" s="80">
        <v>2008</v>
      </c>
      <c r="I80" s="80">
        <v>2009</v>
      </c>
      <c r="J80" s="80">
        <v>2010</v>
      </c>
      <c r="K80" s="80">
        <v>2011</v>
      </c>
      <c r="L80" s="80">
        <v>2012</v>
      </c>
      <c r="M80" s="80">
        <v>2013</v>
      </c>
      <c r="N80" s="80">
        <v>2014</v>
      </c>
      <c r="O80" s="80">
        <v>2015</v>
      </c>
      <c r="P80" s="80">
        <v>2016</v>
      </c>
      <c r="Q80" s="80">
        <v>2017</v>
      </c>
      <c r="R80" s="80">
        <v>2018</v>
      </c>
      <c r="S80" s="80">
        <v>2019</v>
      </c>
      <c r="T80" s="80">
        <v>2020</v>
      </c>
      <c r="U80" s="80">
        <v>2021</v>
      </c>
      <c r="V80" s="80">
        <v>2022</v>
      </c>
    </row>
    <row r="81" spans="1:22" customFormat="1" ht="18" customHeight="1">
      <c r="A81" s="56" t="s">
        <v>81</v>
      </c>
      <c r="B81" s="52">
        <f t="shared" ref="B81:T81" si="20">SUM(B82:B90)</f>
        <v>1</v>
      </c>
      <c r="C81" s="52">
        <f t="shared" si="20"/>
        <v>1</v>
      </c>
      <c r="D81" s="52">
        <f t="shared" si="20"/>
        <v>1</v>
      </c>
      <c r="E81" s="52">
        <f t="shared" si="20"/>
        <v>1.0000000000000002</v>
      </c>
      <c r="F81" s="52">
        <f t="shared" si="20"/>
        <v>1</v>
      </c>
      <c r="G81" s="52">
        <f t="shared" si="20"/>
        <v>1.0000000000000002</v>
      </c>
      <c r="H81" s="52">
        <f t="shared" si="20"/>
        <v>1</v>
      </c>
      <c r="I81" s="52">
        <f t="shared" si="20"/>
        <v>0.99999999999999989</v>
      </c>
      <c r="J81" s="52">
        <f t="shared" si="20"/>
        <v>0.99999999999999989</v>
      </c>
      <c r="K81" s="52">
        <f t="shared" si="20"/>
        <v>1</v>
      </c>
      <c r="L81" s="52">
        <f t="shared" si="20"/>
        <v>1</v>
      </c>
      <c r="M81" s="52">
        <f t="shared" si="20"/>
        <v>1</v>
      </c>
      <c r="N81" s="52">
        <f t="shared" si="20"/>
        <v>1</v>
      </c>
      <c r="O81" s="52">
        <f t="shared" si="20"/>
        <v>0.99999999999999989</v>
      </c>
      <c r="P81" s="52">
        <f t="shared" si="20"/>
        <v>0.99999999999999989</v>
      </c>
      <c r="Q81" s="52">
        <f t="shared" si="20"/>
        <v>1</v>
      </c>
      <c r="R81" s="52">
        <f t="shared" si="20"/>
        <v>1</v>
      </c>
      <c r="S81" s="52">
        <f t="shared" si="20"/>
        <v>0.99999999999999989</v>
      </c>
      <c r="T81" s="52">
        <f t="shared" si="20"/>
        <v>1</v>
      </c>
      <c r="U81" s="52">
        <f>SUM(U82:U90)</f>
        <v>0.99999999999999989</v>
      </c>
      <c r="V81" s="52">
        <f>SUM(V82:V90)</f>
        <v>0.99999999999999978</v>
      </c>
    </row>
    <row r="82" spans="1:22" customFormat="1" ht="18" customHeight="1">
      <c r="A82" s="36" t="s">
        <v>82</v>
      </c>
      <c r="B82" s="7">
        <f t="shared" ref="B82:T82" si="21">B37/B36</f>
        <v>0.23248407643312102</v>
      </c>
      <c r="C82" s="7">
        <f t="shared" si="21"/>
        <v>0.18867370892018778</v>
      </c>
      <c r="D82" s="7">
        <f t="shared" si="21"/>
        <v>0.15271966527196654</v>
      </c>
      <c r="E82" s="7">
        <f t="shared" si="21"/>
        <v>0.16937488051997707</v>
      </c>
      <c r="F82" s="7">
        <f t="shared" si="21"/>
        <v>0.17459261722647157</v>
      </c>
      <c r="G82" s="7">
        <f t="shared" si="21"/>
        <v>0.36766894909199166</v>
      </c>
      <c r="H82" s="7">
        <f t="shared" si="21"/>
        <v>0.38771212684256162</v>
      </c>
      <c r="I82" s="7">
        <f t="shared" si="21"/>
        <v>0.38924050632911394</v>
      </c>
      <c r="J82" s="7">
        <f t="shared" si="21"/>
        <v>0.40344311377245506</v>
      </c>
      <c r="K82" s="7">
        <f t="shared" si="21"/>
        <v>0.40793954874414645</v>
      </c>
      <c r="L82" s="7">
        <f t="shared" si="21"/>
        <v>0.41793552451958416</v>
      </c>
      <c r="M82" s="7">
        <f t="shared" si="21"/>
        <v>0.41614428681403276</v>
      </c>
      <c r="N82" s="7">
        <f t="shared" si="21"/>
        <v>0.41383720930232559</v>
      </c>
      <c r="O82" s="7">
        <f t="shared" si="21"/>
        <v>0.42772581981768676</v>
      </c>
      <c r="P82" s="7">
        <f t="shared" si="21"/>
        <v>0.42336819329246306</v>
      </c>
      <c r="Q82" s="7">
        <f t="shared" si="21"/>
        <v>0.41555529328455093</v>
      </c>
      <c r="R82" s="7">
        <f t="shared" si="21"/>
        <v>0.41078746262044524</v>
      </c>
      <c r="S82" s="7">
        <f t="shared" si="21"/>
        <v>0.39215291750503017</v>
      </c>
      <c r="T82" s="7">
        <f t="shared" si="21"/>
        <v>0.3744569152787835</v>
      </c>
      <c r="U82" s="7">
        <f>U37/U36</f>
        <v>0.35068788777987592</v>
      </c>
      <c r="V82" s="7">
        <f>V37/V36</f>
        <v>0.35013105605817196</v>
      </c>
    </row>
    <row r="83" spans="1:22" customFormat="1" ht="18" customHeight="1">
      <c r="A83" s="36" t="s">
        <v>83</v>
      </c>
      <c r="B83" s="7">
        <f t="shared" ref="B83:T83" si="22">B38/B36</f>
        <v>0.16696997270245678</v>
      </c>
      <c r="C83" s="7">
        <f t="shared" si="22"/>
        <v>0.19014084507042253</v>
      </c>
      <c r="D83" s="7">
        <f t="shared" si="22"/>
        <v>0.22803347280334729</v>
      </c>
      <c r="E83" s="7">
        <f t="shared" si="22"/>
        <v>0.23054865226534124</v>
      </c>
      <c r="F83" s="7">
        <f t="shared" si="22"/>
        <v>0.23777851679414699</v>
      </c>
      <c r="G83" s="7">
        <f t="shared" si="22"/>
        <v>8.1423042572194099E-2</v>
      </c>
      <c r="H83" s="7">
        <f t="shared" si="22"/>
        <v>8.1753994797473056E-2</v>
      </c>
      <c r="I83" s="7">
        <f t="shared" si="22"/>
        <v>8.1514622435617634E-2</v>
      </c>
      <c r="J83" s="7">
        <f t="shared" si="22"/>
        <v>7.9341317365269462E-2</v>
      </c>
      <c r="K83" s="7">
        <f t="shared" si="22"/>
        <v>8.0459770114942528E-2</v>
      </c>
      <c r="L83" s="7">
        <f t="shared" si="22"/>
        <v>8.358710490391684E-2</v>
      </c>
      <c r="M83" s="7">
        <f t="shared" si="22"/>
        <v>8.8199714065764878E-2</v>
      </c>
      <c r="N83" s="7">
        <f t="shared" si="22"/>
        <v>9.9069767441860468E-2</v>
      </c>
      <c r="O83" s="7">
        <f t="shared" si="22"/>
        <v>0.10761217000118385</v>
      </c>
      <c r="P83" s="7">
        <f t="shared" si="22"/>
        <v>0.11515807188363986</v>
      </c>
      <c r="Q83" s="7">
        <f t="shared" si="22"/>
        <v>0.11613360084975806</v>
      </c>
      <c r="R83" s="7">
        <f t="shared" si="22"/>
        <v>0.11230479565843393</v>
      </c>
      <c r="S83" s="7">
        <f t="shared" si="22"/>
        <v>0.11106639839034205</v>
      </c>
      <c r="T83" s="7">
        <f t="shared" si="22"/>
        <v>0.10626357711803042</v>
      </c>
      <c r="U83" s="7">
        <f>U38/U36</f>
        <v>0.12372988040643827</v>
      </c>
      <c r="V83" s="7">
        <f>V38/V36</f>
        <v>0.12158620106535892</v>
      </c>
    </row>
    <row r="84" spans="1:22" customFormat="1" ht="18" customHeight="1">
      <c r="A84" s="36" t="s">
        <v>84</v>
      </c>
      <c r="B84" s="7">
        <f t="shared" ref="B84:T84" si="23">B39/B36</f>
        <v>9.326660600545951E-2</v>
      </c>
      <c r="C84" s="7">
        <f t="shared" si="23"/>
        <v>8.509389671361503E-2</v>
      </c>
      <c r="D84" s="7">
        <f t="shared" si="23"/>
        <v>8.2054858205485817E-2</v>
      </c>
      <c r="E84" s="7">
        <f t="shared" si="23"/>
        <v>8.0290575415790474E-2</v>
      </c>
      <c r="F84" s="7">
        <f t="shared" si="23"/>
        <v>8.2973062853342203E-2</v>
      </c>
      <c r="G84" s="7">
        <f t="shared" si="23"/>
        <v>8.2613873176540634E-2</v>
      </c>
      <c r="H84" s="7">
        <f t="shared" si="23"/>
        <v>7.7294685990338161E-2</v>
      </c>
      <c r="I84" s="7">
        <f t="shared" si="23"/>
        <v>8.5443037974683542E-2</v>
      </c>
      <c r="J84" s="7">
        <f t="shared" si="23"/>
        <v>9.5166809238665523E-2</v>
      </c>
      <c r="K84" s="7">
        <f t="shared" si="23"/>
        <v>9.9723286504895703E-2</v>
      </c>
      <c r="L84" s="7">
        <f t="shared" si="23"/>
        <v>0.10752913997689803</v>
      </c>
      <c r="M84" s="7">
        <f t="shared" si="23"/>
        <v>0.10887495875948532</v>
      </c>
      <c r="N84" s="7">
        <f t="shared" si="23"/>
        <v>0.11220930232558139</v>
      </c>
      <c r="O84" s="7">
        <f t="shared" si="23"/>
        <v>0.11672783236652066</v>
      </c>
      <c r="P84" s="7">
        <f t="shared" si="23"/>
        <v>0.12128861642024281</v>
      </c>
      <c r="Q84" s="7">
        <f t="shared" si="23"/>
        <v>0.11884810574766906</v>
      </c>
      <c r="R84" s="7">
        <f t="shared" si="23"/>
        <v>0.11308007531288072</v>
      </c>
      <c r="S84" s="7">
        <f t="shared" si="23"/>
        <v>0.10663983903420524</v>
      </c>
      <c r="T84" s="7">
        <f t="shared" si="23"/>
        <v>9.7031136857349751E-2</v>
      </c>
      <c r="U84" s="7">
        <f>U39/U36</f>
        <v>9.7922848664688422E-2</v>
      </c>
      <c r="V84" s="7">
        <f>V39/V36</f>
        <v>9.512133254417858E-2</v>
      </c>
    </row>
    <row r="85" spans="1:22" customFormat="1" ht="18" customHeight="1">
      <c r="A85" s="36" t="s">
        <v>85</v>
      </c>
      <c r="B85" s="7">
        <f t="shared" ref="B85:T85" si="24">B40/B36</f>
        <v>2.9572338489535943E-2</v>
      </c>
      <c r="C85" s="7">
        <f t="shared" si="24"/>
        <v>2.2300469483568074E-2</v>
      </c>
      <c r="D85" s="7">
        <f t="shared" si="24"/>
        <v>1.6968851696885171E-2</v>
      </c>
      <c r="E85" s="7">
        <f t="shared" si="24"/>
        <v>1.5102274899636781E-2</v>
      </c>
      <c r="F85" s="7">
        <f t="shared" si="24"/>
        <v>1.4466245427336216E-2</v>
      </c>
      <c r="G85" s="7">
        <f t="shared" si="24"/>
        <v>1.2354867520095266E-2</v>
      </c>
      <c r="H85" s="7">
        <f t="shared" si="24"/>
        <v>1.1519881085098476E-2</v>
      </c>
      <c r="I85" s="7">
        <f t="shared" si="24"/>
        <v>9.9301615015277168E-3</v>
      </c>
      <c r="J85" s="7">
        <f t="shared" si="24"/>
        <v>9.0889649272882806E-3</v>
      </c>
      <c r="K85" s="7">
        <f t="shared" si="24"/>
        <v>1.0323541932737336E-2</v>
      </c>
      <c r="L85" s="7">
        <f t="shared" si="24"/>
        <v>1.1550981833455844E-2</v>
      </c>
      <c r="M85" s="7">
        <f t="shared" si="24"/>
        <v>1.1437369405036842E-2</v>
      </c>
      <c r="N85" s="7">
        <f t="shared" si="24"/>
        <v>1.1976744186046511E-2</v>
      </c>
      <c r="O85" s="7">
        <f t="shared" si="24"/>
        <v>1.2430448680004735E-2</v>
      </c>
      <c r="P85" s="7">
        <f t="shared" si="24"/>
        <v>1.2741916095684577E-2</v>
      </c>
      <c r="Q85" s="7">
        <f t="shared" si="24"/>
        <v>1.298241472913962E-2</v>
      </c>
      <c r="R85" s="7">
        <f t="shared" si="24"/>
        <v>1.4730313434488869E-2</v>
      </c>
      <c r="S85" s="7">
        <f t="shared" si="24"/>
        <v>1.5593561368209255E-2</v>
      </c>
      <c r="T85" s="7">
        <f t="shared" si="24"/>
        <v>1.5206372194062274E-2</v>
      </c>
      <c r="U85" s="7">
        <f>U40/U36</f>
        <v>1.582591493570722E-2</v>
      </c>
      <c r="V85" s="7">
        <f>V40/V36</f>
        <v>1.5219413207068572E-2</v>
      </c>
    </row>
    <row r="86" spans="1:22" customFormat="1" ht="18" customHeight="1">
      <c r="A86" s="36" t="s">
        <v>86</v>
      </c>
      <c r="B86" s="7">
        <f t="shared" ref="B86:T86" si="25">B41/B36</f>
        <v>5.3230209281164696E-2</v>
      </c>
      <c r="C86" s="7">
        <f t="shared" si="25"/>
        <v>4.2253521126760563E-2</v>
      </c>
      <c r="D86" s="7">
        <f t="shared" si="25"/>
        <v>3.5099953509995348E-2</v>
      </c>
      <c r="E86" s="7">
        <f t="shared" si="25"/>
        <v>3.6130758937105718E-2</v>
      </c>
      <c r="F86" s="7">
        <f t="shared" si="25"/>
        <v>3.8576654472896578E-2</v>
      </c>
      <c r="G86" s="7">
        <f t="shared" si="25"/>
        <v>3.8999702292348913E-2</v>
      </c>
      <c r="H86" s="7">
        <f t="shared" si="25"/>
        <v>4.4221479004087696E-2</v>
      </c>
      <c r="I86" s="7">
        <f t="shared" si="25"/>
        <v>4.484941073766914E-2</v>
      </c>
      <c r="J86" s="7">
        <f t="shared" si="25"/>
        <v>4.2771599657827203E-2</v>
      </c>
      <c r="K86" s="7">
        <f t="shared" si="25"/>
        <v>4.5338441890166031E-2</v>
      </c>
      <c r="L86" s="7">
        <f t="shared" si="25"/>
        <v>4.5993909482305993E-2</v>
      </c>
      <c r="M86" s="7">
        <f t="shared" si="25"/>
        <v>4.9818541735400859E-2</v>
      </c>
      <c r="N86" s="7">
        <f t="shared" si="25"/>
        <v>5.3488372093023255E-2</v>
      </c>
      <c r="O86" s="7">
        <f t="shared" si="25"/>
        <v>5.3865277613353857E-2</v>
      </c>
      <c r="P86" s="7">
        <f t="shared" si="25"/>
        <v>5.9622550787354248E-2</v>
      </c>
      <c r="Q86" s="7">
        <f t="shared" si="25"/>
        <v>6.9042841968606161E-2</v>
      </c>
      <c r="R86" s="7">
        <f t="shared" si="25"/>
        <v>8.3730202680252525E-2</v>
      </c>
      <c r="S86" s="7">
        <f t="shared" si="25"/>
        <v>9.285714285714286E-2</v>
      </c>
      <c r="T86" s="7">
        <f t="shared" si="25"/>
        <v>0.10961259956553222</v>
      </c>
      <c r="U86" s="7">
        <f>U41/U36</f>
        <v>0.11266972394568833</v>
      </c>
      <c r="V86" s="7">
        <f>V41/V36</f>
        <v>0.10881880443054029</v>
      </c>
    </row>
    <row r="87" spans="1:22" customFormat="1" ht="18" customHeight="1">
      <c r="A87" s="36" t="s">
        <v>87</v>
      </c>
      <c r="B87" s="37">
        <f t="shared" ref="B87:T87" si="26">B42/B36</f>
        <v>0.38353048225659692</v>
      </c>
      <c r="C87" s="37">
        <f t="shared" si="26"/>
        <v>0.43515258215962443</v>
      </c>
      <c r="D87" s="37">
        <f t="shared" si="26"/>
        <v>0.45536959553695955</v>
      </c>
      <c r="E87" s="37">
        <f t="shared" si="26"/>
        <v>0.43853947619957945</v>
      </c>
      <c r="F87" s="37">
        <f t="shared" si="26"/>
        <v>0.42184901895576987</v>
      </c>
      <c r="G87" s="37">
        <f t="shared" si="26"/>
        <v>0.38701994641262283</v>
      </c>
      <c r="H87" s="37">
        <f t="shared" si="26"/>
        <v>0.36863619472315123</v>
      </c>
      <c r="I87" s="37">
        <f t="shared" si="26"/>
        <v>0.36250545613269314</v>
      </c>
      <c r="J87" s="37">
        <f t="shared" si="26"/>
        <v>0.33853721129170233</v>
      </c>
      <c r="K87" s="37">
        <f t="shared" si="26"/>
        <v>0.31843337590464027</v>
      </c>
      <c r="L87" s="37">
        <f t="shared" si="26"/>
        <v>0.29034967972277642</v>
      </c>
      <c r="M87" s="37">
        <f t="shared" si="26"/>
        <v>0.27592653689651381</v>
      </c>
      <c r="N87" s="37">
        <f t="shared" si="26"/>
        <v>0.25395348837209303</v>
      </c>
      <c r="O87" s="37">
        <f t="shared" si="26"/>
        <v>0.22516869894637148</v>
      </c>
      <c r="P87" s="37">
        <f t="shared" si="26"/>
        <v>0.20531313859838923</v>
      </c>
      <c r="Q87" s="37">
        <f t="shared" si="26"/>
        <v>0.20110940634958102</v>
      </c>
      <c r="R87" s="37">
        <f t="shared" si="26"/>
        <v>0.19968988813822128</v>
      </c>
      <c r="S87" s="37">
        <f t="shared" si="26"/>
        <v>0.21690140845070421</v>
      </c>
      <c r="T87" s="37">
        <f t="shared" si="26"/>
        <v>0.2333454018826937</v>
      </c>
      <c r="U87" s="7">
        <f>U42/U36</f>
        <v>0.23226328567574858</v>
      </c>
      <c r="V87" s="7">
        <f>V42/V36</f>
        <v>0.24088949014965758</v>
      </c>
    </row>
    <row r="88" spans="1:22" customFormat="1" ht="18" customHeight="1">
      <c r="A88" s="36" t="s">
        <v>88</v>
      </c>
      <c r="B88" s="37">
        <f t="shared" ref="B88:T88" si="27">B43/B36</f>
        <v>3.8671519563239311E-2</v>
      </c>
      <c r="C88" s="37">
        <f t="shared" si="27"/>
        <v>3.3744131455399062E-2</v>
      </c>
      <c r="D88" s="37">
        <f t="shared" si="27"/>
        <v>2.7894002789400279E-2</v>
      </c>
      <c r="E88" s="37">
        <f t="shared" si="27"/>
        <v>2.8101701395526667E-2</v>
      </c>
      <c r="F88" s="37">
        <f t="shared" si="27"/>
        <v>2.6438310608579981E-2</v>
      </c>
      <c r="G88" s="37">
        <f t="shared" si="27"/>
        <v>2.6049419470080382E-2</v>
      </c>
      <c r="H88" s="37">
        <f t="shared" si="27"/>
        <v>2.6260374086461043E-2</v>
      </c>
      <c r="I88" s="37">
        <f t="shared" si="27"/>
        <v>2.4879965080750764E-2</v>
      </c>
      <c r="J88" s="37">
        <f t="shared" si="27"/>
        <v>3.0260906757912747E-2</v>
      </c>
      <c r="K88" s="37">
        <f t="shared" si="27"/>
        <v>3.6398467432950193E-2</v>
      </c>
      <c r="L88" s="37">
        <f t="shared" si="27"/>
        <v>4.1478525674682347E-2</v>
      </c>
      <c r="M88" s="37">
        <f t="shared" si="27"/>
        <v>4.7948971736500604E-2</v>
      </c>
      <c r="N88" s="37">
        <f t="shared" si="27"/>
        <v>5.3837209302325578E-2</v>
      </c>
      <c r="O88" s="37">
        <f t="shared" si="27"/>
        <v>5.5522670770687815E-2</v>
      </c>
      <c r="P88" s="37">
        <f t="shared" si="27"/>
        <v>6.2026685899747566E-2</v>
      </c>
      <c r="Q88" s="37">
        <f t="shared" si="27"/>
        <v>6.5856249262362804E-2</v>
      </c>
      <c r="R88" s="37">
        <f t="shared" si="27"/>
        <v>6.5234245209879277E-2</v>
      </c>
      <c r="S88" s="37">
        <f t="shared" si="27"/>
        <v>6.3581488933601604E-2</v>
      </c>
      <c r="T88" s="37">
        <f t="shared" si="27"/>
        <v>6.2907313540912377E-2</v>
      </c>
      <c r="U88" s="7">
        <f>U43/U36</f>
        <v>6.5911338908371545E-2</v>
      </c>
      <c r="V88" s="7">
        <f>V43/V36</f>
        <v>6.7219074997886194E-2</v>
      </c>
    </row>
    <row r="89" spans="1:22" customFormat="1" ht="18" customHeight="1">
      <c r="A89" s="36" t="s">
        <v>89</v>
      </c>
      <c r="B89" s="37">
        <f t="shared" ref="B89:T89" si="28">B44/B36</f>
        <v>9.099181073703367E-4</v>
      </c>
      <c r="C89" s="37">
        <f t="shared" si="28"/>
        <v>8.8028169014084509E-4</v>
      </c>
      <c r="D89" s="37">
        <f t="shared" si="28"/>
        <v>9.2980009298000927E-4</v>
      </c>
      <c r="E89" s="37">
        <f t="shared" si="28"/>
        <v>1.3381762569298413E-3</v>
      </c>
      <c r="F89" s="37">
        <f t="shared" si="28"/>
        <v>2.8267376122381111E-3</v>
      </c>
      <c r="G89" s="37">
        <f t="shared" si="28"/>
        <v>3.7213456385829114E-3</v>
      </c>
      <c r="H89" s="37">
        <f t="shared" si="28"/>
        <v>2.4773937817416077E-3</v>
      </c>
      <c r="I89" s="37">
        <f t="shared" si="28"/>
        <v>1.4185945002182453E-3</v>
      </c>
      <c r="J89" s="37">
        <f t="shared" si="28"/>
        <v>1.176218990590248E-3</v>
      </c>
      <c r="K89" s="37">
        <f t="shared" si="28"/>
        <v>1.1707109408258833E-3</v>
      </c>
      <c r="L89" s="37">
        <f t="shared" si="28"/>
        <v>1.3651160348629634E-3</v>
      </c>
      <c r="M89" s="37">
        <f t="shared" si="28"/>
        <v>1.539645881447267E-3</v>
      </c>
      <c r="N89" s="37">
        <f t="shared" si="28"/>
        <v>1.6279069767441861E-3</v>
      </c>
      <c r="O89" s="37">
        <f t="shared" si="28"/>
        <v>9.4708180419083698E-4</v>
      </c>
      <c r="P89" s="37">
        <f t="shared" si="28"/>
        <v>4.8082702247866332E-4</v>
      </c>
      <c r="Q89" s="37">
        <f t="shared" si="28"/>
        <v>4.7208780833234983E-4</v>
      </c>
      <c r="R89" s="37">
        <f t="shared" si="28"/>
        <v>4.4301694539816146E-4</v>
      </c>
      <c r="S89" s="37">
        <f t="shared" si="28"/>
        <v>1.1066398390342052E-3</v>
      </c>
      <c r="T89" s="37">
        <f t="shared" si="28"/>
        <v>1.0861694424330196E-3</v>
      </c>
      <c r="U89" s="7">
        <f>U44/U36</f>
        <v>8.9919971225609205E-4</v>
      </c>
      <c r="V89" s="7">
        <f>V44/V36</f>
        <v>6.7641836475860323E-4</v>
      </c>
    </row>
    <row r="90" spans="1:22" customFormat="1" ht="18" customHeight="1">
      <c r="A90" s="30" t="s">
        <v>92</v>
      </c>
      <c r="B90" s="55">
        <f t="shared" ref="B90:T90" si="29">B45/B36</f>
        <v>1.3648771610555051E-3</v>
      </c>
      <c r="C90" s="55">
        <f t="shared" si="29"/>
        <v>1.7605633802816902E-3</v>
      </c>
      <c r="D90" s="55">
        <f t="shared" si="29"/>
        <v>9.2980009298000927E-4</v>
      </c>
      <c r="E90" s="55">
        <f t="shared" si="29"/>
        <v>5.7350411011278918E-4</v>
      </c>
      <c r="F90" s="55">
        <f t="shared" si="29"/>
        <v>4.9883604921849018E-4</v>
      </c>
      <c r="G90" s="55">
        <f t="shared" si="29"/>
        <v>1.4885382554331647E-4</v>
      </c>
      <c r="H90" s="55">
        <f t="shared" si="29"/>
        <v>1.238696890870804E-4</v>
      </c>
      <c r="I90" s="55">
        <f t="shared" si="29"/>
        <v>2.1824530772588389E-4</v>
      </c>
      <c r="J90" s="55">
        <f t="shared" si="29"/>
        <v>2.13857998289136E-4</v>
      </c>
      <c r="K90" s="55">
        <f t="shared" si="29"/>
        <v>2.1285653469561516E-4</v>
      </c>
      <c r="L90" s="55">
        <f t="shared" si="29"/>
        <v>2.1001785151737897E-4</v>
      </c>
      <c r="M90" s="55">
        <f t="shared" si="29"/>
        <v>1.0997470581766194E-4</v>
      </c>
      <c r="N90" s="55">
        <f t="shared" si="29"/>
        <v>0</v>
      </c>
      <c r="O90" s="55">
        <f t="shared" si="29"/>
        <v>0</v>
      </c>
      <c r="P90" s="55">
        <f t="shared" si="29"/>
        <v>0</v>
      </c>
      <c r="Q90" s="55">
        <f t="shared" si="29"/>
        <v>0</v>
      </c>
      <c r="R90" s="55">
        <f t="shared" si="29"/>
        <v>0</v>
      </c>
      <c r="S90" s="55">
        <f t="shared" si="29"/>
        <v>1.0060362173038229E-4</v>
      </c>
      <c r="T90" s="55">
        <f t="shared" si="29"/>
        <v>9.0514120202751623E-5</v>
      </c>
      <c r="U90" s="96">
        <f>U45/U36</f>
        <v>8.9919971225609205E-5</v>
      </c>
      <c r="V90" s="96">
        <f>V45/V36</f>
        <v>3.3820918237930162E-4</v>
      </c>
    </row>
    <row r="91" spans="1:22" customFormat="1" ht="18" customHeight="1">
      <c r="A91" s="32" t="s">
        <v>52</v>
      </c>
      <c r="B91" s="33"/>
      <c r="C91" s="33"/>
      <c r="D91" s="33"/>
      <c r="E91" s="33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</row>
    <row r="92" spans="1:22" customFormat="1" ht="18" customHeight="1"/>
    <row r="93" spans="1:22" customFormat="1" ht="18" customHeight="1"/>
    <row r="94" spans="1:22" customFormat="1" ht="18" customHeight="1"/>
    <row r="95" spans="1:22" customFormat="1" ht="18" customHeight="1"/>
    <row r="96" spans="1:22" customFormat="1" ht="18" customHeight="1">
      <c r="A96" s="5"/>
      <c r="B96" s="5"/>
      <c r="C96" s="5"/>
      <c r="D96" s="5"/>
      <c r="E96" s="5"/>
      <c r="F96" s="5"/>
      <c r="G96" s="5"/>
    </row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de Microsoft Office</dc:creator>
  <cp:keywords/>
  <dc:description/>
  <cp:lastModifiedBy>Sophia Sardi Ramírez</cp:lastModifiedBy>
  <cp:revision/>
  <dcterms:created xsi:type="dcterms:W3CDTF">2021-03-04T08:29:51Z</dcterms:created>
  <dcterms:modified xsi:type="dcterms:W3CDTF">2024-03-27T13:31:08Z</dcterms:modified>
  <cp:category/>
  <cp:contentStatus/>
</cp:coreProperties>
</file>