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5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Horta Sud/"/>
    </mc:Choice>
  </mc:AlternateContent>
  <xr:revisionPtr revIDLastSave="445" documentId="11_3AD696A7FE81AD21BA2E4DCCF4F150B636299F3E" xr6:coauthVersionLast="47" xr6:coauthVersionMax="47" xr10:uidLastSave="{717E5FE4-4C9E-43D1-8CEE-1B0EEAEC7301}"/>
  <bookViews>
    <workbookView xWindow="0" yWindow="460" windowWidth="28800" windowHeight="16660" tabRatio="750" firstSheet="11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6" i="14" l="1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V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71" i="21"/>
  <c r="V70" i="21"/>
  <c r="V47" i="21"/>
  <c r="V46" i="21"/>
  <c r="V23" i="21"/>
  <c r="V22" i="21"/>
  <c r="V71" i="20"/>
  <c r="V70" i="20"/>
  <c r="V47" i="20"/>
  <c r="V46" i="20"/>
  <c r="V23" i="20"/>
  <c r="V22" i="20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84" i="6"/>
  <c r="V83" i="6"/>
  <c r="V82" i="6"/>
  <c r="V81" i="6"/>
  <c r="V80" i="6"/>
  <c r="V79" i="6"/>
  <c r="V78" i="6"/>
  <c r="V77" i="6"/>
  <c r="V76" i="6"/>
  <c r="V71" i="6"/>
  <c r="V70" i="6"/>
  <c r="V69" i="6"/>
  <c r="V68" i="6"/>
  <c r="V67" i="6"/>
  <c r="V66" i="6"/>
  <c r="V65" i="6"/>
  <c r="V64" i="6"/>
  <c r="V63" i="6"/>
  <c r="V58" i="6"/>
  <c r="V57" i="6"/>
  <c r="V56" i="6"/>
  <c r="V55" i="6"/>
  <c r="V54" i="6"/>
  <c r="V53" i="6"/>
  <c r="V52" i="6"/>
  <c r="V51" i="6"/>
  <c r="V50" i="6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B58" i="16"/>
  <c r="B57" i="16"/>
  <c r="B56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X63" i="16"/>
  <c r="X64" i="16"/>
  <c r="X65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T46" i="16"/>
  <c r="U46" i="16"/>
  <c r="V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T47" i="16"/>
  <c r="U47" i="16"/>
  <c r="V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32" i="16"/>
  <c r="X33" i="16"/>
  <c r="X34" i="16"/>
  <c r="X39" i="16"/>
  <c r="X40" i="16"/>
  <c r="X41" i="16"/>
  <c r="X46" i="16"/>
  <c r="X47" i="16"/>
  <c r="X48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22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15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B8" i="16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Y31" i="15"/>
  <c r="Y32" i="15"/>
  <c r="Y33" i="15"/>
  <c r="Y38" i="15"/>
  <c r="Y39" i="15"/>
  <c r="Y40" i="15"/>
  <c r="Y45" i="15"/>
  <c r="Y46" i="15"/>
  <c r="Y47" i="15"/>
  <c r="Y55" i="15"/>
  <c r="Y56" i="15"/>
  <c r="Y57" i="15"/>
  <c r="Y62" i="15"/>
  <c r="Y63" i="15"/>
  <c r="Y64" i="15"/>
  <c r="X47" i="15"/>
  <c r="X46" i="15"/>
  <c r="X45" i="15"/>
  <c r="X40" i="15"/>
  <c r="X39" i="15"/>
  <c r="X38" i="15"/>
  <c r="X33" i="15"/>
  <c r="X32" i="15"/>
  <c r="X31" i="15"/>
  <c r="B9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B22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B15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B10" i="15"/>
  <c r="B8" i="15"/>
  <c r="T17" i="13"/>
  <c r="T16" i="13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B71" i="21"/>
  <c r="B70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B47" i="21"/>
  <c r="B46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23" i="21"/>
  <c r="B22" i="21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U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U71" i="20"/>
  <c r="B71" i="20"/>
  <c r="B70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U47" i="20"/>
  <c r="B47" i="20"/>
  <c r="B46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B22" i="20"/>
  <c r="B23" i="20" s="1"/>
  <c r="X57" i="15"/>
  <c r="X56" i="15"/>
  <c r="X55" i="15"/>
  <c r="X62" i="15"/>
  <c r="X63" i="15"/>
  <c r="X64" i="15"/>
  <c r="V48" i="17"/>
  <c r="V47" i="17"/>
  <c r="V41" i="17"/>
  <c r="V40" i="17"/>
  <c r="V33" i="17"/>
  <c r="V34" i="17"/>
  <c r="V24" i="17"/>
  <c r="V23" i="17"/>
  <c r="V17" i="17"/>
  <c r="V16" i="17"/>
  <c r="V9" i="17"/>
  <c r="V10" i="17"/>
  <c r="U17" i="13" l="1"/>
  <c r="U16" i="13"/>
  <c r="U15" i="13" s="1"/>
  <c r="V17" i="13"/>
  <c r="V16" i="13"/>
  <c r="V15" i="13" s="1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V32" i="17"/>
  <c r="V8" i="17"/>
  <c r="W33" i="16"/>
  <c r="W32" i="16"/>
  <c r="W34" i="16" s="1"/>
  <c r="V39" i="17"/>
  <c r="V15" i="17"/>
  <c r="W40" i="16"/>
  <c r="W39" i="16"/>
  <c r="W41" i="16" s="1"/>
  <c r="V46" i="17"/>
  <c r="V22" i="17"/>
  <c r="W47" i="16"/>
  <c r="W46" i="16"/>
  <c r="W48" i="16" s="1"/>
  <c r="W64" i="16"/>
  <c r="W63" i="16"/>
  <c r="W65" i="16" s="1"/>
</calcChain>
</file>

<file path=xl/sharedStrings.xml><?xml version="1.0" encoding="utf-8"?>
<sst xmlns="http://schemas.openxmlformats.org/spreadsheetml/2006/main" count="668" uniqueCount="124">
  <si>
    <t>L'Horta Sud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</si>
  <si>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</si>
  <si>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</si>
  <si>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</si>
  <si>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2000-2022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</si>
  <si>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</si>
  <si>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</si>
  <si>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</si>
  <si>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</si>
  <si>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</si>
  <si>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</si>
  <si>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</si>
  <si>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</si>
  <si>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</si>
  <si>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</si>
  <si>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</si>
  <si>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</si>
  <si>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</si>
  <si>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</si>
  <si>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</si>
  <si>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</si>
  <si>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</si>
  <si>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</si>
  <si>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</si>
  <si>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</si>
  <si>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</si>
  <si>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</si>
  <si>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</si>
  <si>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</si>
  <si>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</si>
  <si>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</si>
  <si>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</si>
  <si>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</si>
  <si>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</si>
  <si>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</si>
  <si>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</si>
  <si>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</si>
  <si>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</si>
  <si>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</si>
  <si>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</si>
  <si>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</si>
  <si>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</si>
  <si>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</si>
  <si>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</si>
  <si>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</si>
  <si>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</si>
  <si>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</si>
  <si>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</si>
  <si>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</si>
  <si>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</si>
  <si>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</si>
  <si>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2022</t>
  </si>
  <si>
    <t>Fuente: Elaboración Social·Lab a partir de los datos del Portal Estadístic de la Generalitat Valenciana (PEGV)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</si>
  <si>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</si>
  <si>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</si>
  <si>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</si>
  <si>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</si>
  <si>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</si>
  <si>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</si>
  <si>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</si>
  <si>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</si>
  <si>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</si>
  <si>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</si>
  <si>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</si>
  <si>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</si>
  <si>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</si>
  <si>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</si>
  <si>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</si>
  <si>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</si>
  <si>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</si>
  <si>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</si>
  <si>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</si>
  <si>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</si>
  <si>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</si>
  <si>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</si>
  <si>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</si>
  <si>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</si>
  <si>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</si>
  <si>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</si>
  <si>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</si>
  <si>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</si>
  <si>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</si>
  <si>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</si>
  <si>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</si>
  <si>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</si>
  <si>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</si>
  <si>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</si>
  <si>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</si>
  <si>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</si>
  <si>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</si>
  <si>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</si>
  <si>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</si>
  <si>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</si>
  <si>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</si>
  <si>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</si>
  <si>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</si>
  <si>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Bulgaria</t>
  </si>
  <si>
    <t>Francia</t>
  </si>
  <si>
    <t>Rumanía</t>
  </si>
  <si>
    <t>Armenia</t>
  </si>
  <si>
    <t>Argelia</t>
  </si>
  <si>
    <t>Marruecos</t>
  </si>
  <si>
    <t>Cuba</t>
  </si>
  <si>
    <t>Argentina</t>
  </si>
  <si>
    <t>Bolivia</t>
  </si>
  <si>
    <t>Brasil</t>
  </si>
  <si>
    <t>Colombia</t>
  </si>
  <si>
    <t>Ecuador</t>
  </si>
  <si>
    <t>Uruguay</t>
  </si>
  <si>
    <t>Venezuela</t>
  </si>
  <si>
    <t>China</t>
  </si>
  <si>
    <t>Total 16 países</t>
  </si>
  <si>
    <t>Resto de países</t>
  </si>
  <si>
    <t>Nota: Esta tabla ha sido diseñada en base a los 15 principales países de nacimiento (con base 2008) + Venezuela (en lugar de Ucrania)</t>
  </si>
  <si>
    <t>9. Residentes con nacionalidad extranjera, según las 16 principales nacionalidades. Evolución 2002-2022 (datos absolutos)</t>
  </si>
  <si>
    <t>Italia</t>
  </si>
  <si>
    <t>Rumania</t>
  </si>
  <si>
    <t>Ucrania</t>
  </si>
  <si>
    <t>Honduras</t>
  </si>
  <si>
    <t>-</t>
  </si>
  <si>
    <t xml:space="preserve">Total 16 países </t>
  </si>
  <si>
    <t>Nota: Esta tabla ha sido diseñada en base a las 14 principales nacionalidades (con base 2008) + Honduras y Venezuela (en lugar de Francia y Nigeria)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</si>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</sst>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</font>
    <font>
      <sz val="11"/>
      <color theme="1"/>
      <name val="Calibri"/>
    </font>
    <font>
      <b/>
      <sz val="11"/>
      <color indexed="8"/>
      <name val="Calibri"/>
    </font>
    <font>
      <sz val="11"/>
      <color rgb="FF000000"/>
      <name val="Calibri"/>
    </font>
    <font>
      <b/>
      <sz val="12"/>
      <color indexed="8"/>
      <name val="Calibri"/>
    </font>
    <font>
      <sz val="11"/>
      <color rgb="FF000000"/>
      <name val="Calibri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8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4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1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10" fontId="9" fillId="0" borderId="11" xfId="1" applyNumberFormat="1" applyFont="1" applyBorder="1" applyAlignment="1">
      <alignment wrapText="1"/>
    </xf>
    <xf numFmtId="0" fontId="9" fillId="0" borderId="16" xfId="0" applyFont="1" applyBorder="1"/>
    <xf numFmtId="0" fontId="8" fillId="3" borderId="20" xfId="2" applyFont="1" applyFill="1" applyBorder="1" applyAlignment="1">
      <alignment horizontal="left" wrapText="1"/>
    </xf>
    <xf numFmtId="0" fontId="8" fillId="3" borderId="17" xfId="2" applyFont="1" applyFill="1" applyBorder="1" applyAlignment="1">
      <alignment horizontal="left" wrapText="1"/>
    </xf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3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8" xfId="2" applyFont="1" applyFill="1" applyBorder="1" applyAlignment="1">
      <alignment horizontal="left" wrapText="1"/>
    </xf>
    <xf numFmtId="0" fontId="7" fillId="4" borderId="22" xfId="2" applyFont="1" applyFill="1" applyBorder="1" applyAlignment="1">
      <alignment horizontal="center" vertical="center" wrapText="1"/>
    </xf>
    <xf numFmtId="10" fontId="9" fillId="0" borderId="25" xfId="1" applyNumberFormat="1" applyFont="1" applyBorder="1"/>
    <xf numFmtId="0" fontId="19" fillId="3" borderId="3" xfId="2" applyFont="1" applyFill="1" applyBorder="1" applyAlignment="1">
      <alignment horizontal="left" wrapText="1"/>
    </xf>
    <xf numFmtId="3" fontId="20" fillId="0" borderId="0" xfId="0" applyNumberFormat="1" applyFont="1" applyAlignment="1">
      <alignment wrapText="1"/>
    </xf>
    <xf numFmtId="0" fontId="21" fillId="3" borderId="3" xfId="2" applyFont="1" applyFill="1" applyBorder="1" applyAlignment="1">
      <alignment horizontal="left" wrapText="1"/>
    </xf>
    <xf numFmtId="3" fontId="20" fillId="5" borderId="0" xfId="0" applyNumberFormat="1" applyFont="1" applyFill="1" applyAlignment="1">
      <alignment wrapText="1"/>
    </xf>
    <xf numFmtId="3" fontId="22" fillId="0" borderId="0" xfId="0" applyNumberFormat="1" applyFont="1" applyAlignment="1">
      <alignment wrapText="1"/>
    </xf>
    <xf numFmtId="3" fontId="22" fillId="3" borderId="11" xfId="0" applyNumberFormat="1" applyFont="1" applyFill="1" applyBorder="1" applyAlignment="1">
      <alignment wrapText="1"/>
    </xf>
    <xf numFmtId="0" fontId="23" fillId="4" borderId="26" xfId="2" applyFont="1" applyFill="1" applyBorder="1" applyAlignment="1">
      <alignment horizontal="center" vertical="center" wrapText="1"/>
    </xf>
    <xf numFmtId="0" fontId="8" fillId="3" borderId="27" xfId="2" applyFont="1" applyFill="1" applyBorder="1" applyAlignment="1">
      <alignment horizontal="left" wrapText="1"/>
    </xf>
    <xf numFmtId="0" fontId="21" fillId="3" borderId="17" xfId="2" applyFont="1" applyFill="1" applyBorder="1" applyAlignment="1">
      <alignment horizontal="left" wrapText="1"/>
    </xf>
    <xf numFmtId="0" fontId="19" fillId="3" borderId="17" xfId="2" applyFont="1" applyFill="1" applyBorder="1" applyAlignment="1">
      <alignment horizontal="left" wrapText="1"/>
    </xf>
    <xf numFmtId="3" fontId="9" fillId="5" borderId="0" xfId="0" applyNumberFormat="1" applyFont="1" applyFill="1" applyAlignment="1">
      <alignment wrapText="1"/>
    </xf>
    <xf numFmtId="0" fontId="7" fillId="3" borderId="27" xfId="2" applyFont="1" applyFill="1" applyBorder="1" applyAlignment="1">
      <alignment horizontal="left" wrapText="1"/>
    </xf>
    <xf numFmtId="0" fontId="23" fillId="4" borderId="28" xfId="2" applyFont="1" applyFill="1" applyBorder="1" applyAlignment="1">
      <alignment horizontal="center" vertical="center" wrapText="1"/>
    </xf>
    <xf numFmtId="3" fontId="19" fillId="3" borderId="3" xfId="2" applyNumberFormat="1" applyFont="1" applyFill="1" applyBorder="1" applyAlignment="1">
      <alignment horizontal="right" wrapText="1"/>
    </xf>
    <xf numFmtId="10" fontId="9" fillId="0" borderId="25" xfId="1" applyNumberFormat="1" applyFont="1" applyBorder="1" applyAlignment="1">
      <alignment wrapText="1"/>
    </xf>
    <xf numFmtId="0" fontId="7" fillId="4" borderId="29" xfId="2" applyFont="1" applyFill="1" applyBorder="1" applyAlignment="1">
      <alignment horizontal="center" vertical="center" wrapText="1"/>
    </xf>
    <xf numFmtId="10" fontId="9" fillId="0" borderId="0" xfId="1" applyNumberFormat="1" applyFont="1" applyBorder="1" applyAlignment="1">
      <alignment vertical="center" wrapText="1"/>
    </xf>
    <xf numFmtId="10" fontId="9" fillId="0" borderId="30" xfId="1" applyNumberFormat="1" applyFont="1" applyBorder="1" applyAlignment="1">
      <alignment vertical="center" wrapText="1"/>
    </xf>
    <xf numFmtId="3" fontId="9" fillId="0" borderId="0" xfId="0" applyNumberFormat="1" applyFont="1" applyAlignment="1">
      <alignment horizontal="right" vertical="center"/>
    </xf>
    <xf numFmtId="3" fontId="22" fillId="0" borderId="9" xfId="0" applyNumberFormat="1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3" fontId="22" fillId="5" borderId="0" xfId="0" applyNumberFormat="1" applyFont="1" applyFill="1" applyAlignment="1">
      <alignment horizontal="center" vertical="center" wrapText="1"/>
    </xf>
    <xf numFmtId="3" fontId="22" fillId="3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5" borderId="0" xfId="0" applyNumberFormat="1" applyFont="1" applyFill="1" applyAlignment="1">
      <alignment horizontal="center" vertical="center" wrapText="1"/>
    </xf>
    <xf numFmtId="3" fontId="24" fillId="3" borderId="11" xfId="0" applyNumberFormat="1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wrapText="1"/>
    </xf>
    <xf numFmtId="3" fontId="22" fillId="5" borderId="0" xfId="0" applyNumberFormat="1" applyFont="1" applyFill="1" applyAlignment="1">
      <alignment wrapText="1"/>
    </xf>
    <xf numFmtId="0" fontId="23" fillId="4" borderId="31" xfId="2" applyFont="1" applyFill="1" applyBorder="1" applyAlignment="1">
      <alignment horizontal="center" vertical="center" wrapText="1"/>
    </xf>
    <xf numFmtId="3" fontId="24" fillId="3" borderId="11" xfId="0" applyNumberFormat="1" applyFont="1" applyFill="1" applyBorder="1" applyAlignment="1">
      <alignment wrapText="1"/>
    </xf>
    <xf numFmtId="0" fontId="21" fillId="4" borderId="28" xfId="2" applyFont="1" applyFill="1" applyBorder="1" applyAlignment="1">
      <alignment horizontal="center" vertical="center" wrapText="1"/>
    </xf>
    <xf numFmtId="0" fontId="21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32" xfId="2" applyFont="1" applyFill="1" applyBorder="1" applyAlignment="1">
      <alignment horizontal="center" vertical="center" wrapText="1"/>
    </xf>
    <xf numFmtId="0" fontId="23" fillId="4" borderId="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20" fillId="3" borderId="9" xfId="0" applyNumberFormat="1" applyFont="1" applyFill="1" applyBorder="1" applyAlignment="1">
      <alignment wrapText="1"/>
    </xf>
    <xf numFmtId="10" fontId="20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20" fillId="0" borderId="0" xfId="0" applyNumberFormat="1" applyFont="1" applyAlignment="1">
      <alignment wrapText="1"/>
    </xf>
    <xf numFmtId="10" fontId="25" fillId="0" borderId="25" xfId="0" applyNumberFormat="1" applyFont="1" applyBorder="1" applyAlignment="1">
      <alignment wrapText="1"/>
    </xf>
    <xf numFmtId="10" fontId="20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  <xf numFmtId="0" fontId="5" fillId="2" borderId="0" xfId="7" quotePrefix="1" applyFill="1" applyAlignment="1">
      <alignment horizontal="left" wrapText="1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17" totalsRowShown="0" headerRowDxfId="105" dataDxfId="104" headerRowBorderDxfId="102" tableBorderDxfId="103" headerRowCellStyle="Normal 2">
  <autoFilter ref="A7:W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000-000001000000}" name="Ambos sexos" dataDxfId="101" dataCellStyle="Normal 2"/>
    <tableColumn id="21" xr3:uid="{A0613A21-5857-4C37-AAC0-355B462BAF8C}" name="1999" dataDxfId="100" dataCellStyle="Normal 2"/>
    <tableColumn id="22" xr3:uid="{DB425F46-BAEA-49FB-9F20-9B6D434AD459}" name="2000" dataDxfId="99" dataCellStyle="Normal 2"/>
    <tableColumn id="23" xr3:uid="{04DC04B3-1F22-4A62-8D1E-51E518873911}" name="2001" dataDxfId="98" dataCellStyle="Normal 2"/>
    <tableColumn id="2" xr3:uid="{00000000-0010-0000-0000-000002000000}" name="2002" dataDxfId="97"/>
    <tableColumn id="3" xr3:uid="{00000000-0010-0000-0000-000003000000}" name="2003" dataDxfId="96"/>
    <tableColumn id="4" xr3:uid="{00000000-0010-0000-0000-000004000000}" name="2004" dataDxfId="95"/>
    <tableColumn id="5" xr3:uid="{00000000-0010-0000-0000-000005000000}" name="2005" dataDxfId="94"/>
    <tableColumn id="6" xr3:uid="{00000000-0010-0000-0000-000006000000}" name="2006" dataDxfId="93"/>
    <tableColumn id="7" xr3:uid="{00000000-0010-0000-0000-000007000000}" name="2007" dataDxfId="92"/>
    <tableColumn id="8" xr3:uid="{00000000-0010-0000-0000-000008000000}" name="2008" dataDxfId="91"/>
    <tableColumn id="9" xr3:uid="{00000000-0010-0000-0000-000009000000}" name="2009" dataDxfId="90"/>
    <tableColumn id="10" xr3:uid="{00000000-0010-0000-0000-00000A000000}" name="2010" dataDxfId="89"/>
    <tableColumn id="11" xr3:uid="{00000000-0010-0000-0000-00000B000000}" name="2011" dataDxfId="88"/>
    <tableColumn id="12" xr3:uid="{00000000-0010-0000-0000-00000C000000}" name="2012" dataDxfId="87"/>
    <tableColumn id="13" xr3:uid="{00000000-0010-0000-0000-00000D000000}" name="2013" dataDxfId="86"/>
    <tableColumn id="14" xr3:uid="{00000000-0010-0000-0000-00000E000000}" name="2014" dataDxfId="85"/>
    <tableColumn id="15" xr3:uid="{00000000-0010-0000-0000-00000F000000}" name="2015" dataDxfId="84"/>
    <tableColumn id="16" xr3:uid="{00000000-0010-0000-0000-000010000000}" name="2016" dataDxfId="83"/>
    <tableColumn id="17" xr3:uid="{00000000-0010-0000-0000-000011000000}" name="2017" dataDxfId="82"/>
    <tableColumn id="18" xr3:uid="{00000000-0010-0000-0000-000012000000}" name="2018" dataDxfId="81"/>
    <tableColumn id="19" xr3:uid="{00000000-0010-0000-0000-000013000000}" name="2019" dataDxfId="80"/>
    <tableColumn id="20" xr3:uid="{00000000-0010-0000-0000-000014000000}" name="2020" dataDxfId="7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BEBBC64-3EE0-4DB3-9881-FDDFA02A47B9}" name="Tabla17" displayName="Tabla17" ref="A49:Y59" totalsRowShown="0" headerRowDxfId="78" dataDxfId="77" headerRowBorderDxfId="75" tableBorderDxfId="76" headerRowCellStyle="Normal 2">
  <autoFilter ref="A49:Y59" xr:uid="{BBEBBC64-3EE0-4DB3-9881-FDDFA02A47B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1CC1504A-7244-40FD-B532-F91E3C3A204D}" name="Ambos sexos" dataDxfId="74" dataCellStyle="Normal 2"/>
    <tableColumn id="22" xr3:uid="{15BC5E4E-85BE-4F0F-9D38-C064CD934D5A}" name="1999" dataDxfId="73" dataCellStyle="Normal 2">
      <calculatedColumnFormula>B8/B8</calculatedColumnFormula>
    </tableColumn>
    <tableColumn id="23" xr3:uid="{DC7FA869-5722-4A84-9DF7-561E8A6ECCAE}" name="2000" dataDxfId="72" dataCellStyle="Normal 2"/>
    <tableColumn id="24" xr3:uid="{8FC71D25-24F4-4881-833E-C4CB33A46D96}" name="2001" dataDxfId="71" dataCellStyle="Normal 2"/>
    <tableColumn id="2" xr3:uid="{DFE8F04B-2879-4EF9-B419-D63BEF90173F}" name="2002" dataDxfId="70"/>
    <tableColumn id="3" xr3:uid="{772CEF10-D6C8-44A3-978D-8E1BB5DC0AEB}" name="2003" dataDxfId="69"/>
    <tableColumn id="4" xr3:uid="{5058E12C-AF48-4776-8605-9349A17565ED}" name="2004" dataDxfId="68"/>
    <tableColumn id="5" xr3:uid="{5BEDB5B8-5689-4660-AC76-E89A33ADC49A}" name="2005" dataDxfId="67"/>
    <tableColumn id="6" xr3:uid="{3F711D31-2F1E-44A5-87C3-97C071F37EB5}" name="2006" dataDxfId="66"/>
    <tableColumn id="7" xr3:uid="{8B6131BA-67FE-44CF-8005-ECB1B8315FE1}" name="2007" dataDxfId="65"/>
    <tableColumn id="8" xr3:uid="{88034034-2A46-4C4F-9390-932F2DE36737}" name="2008" dataDxfId="64"/>
    <tableColumn id="9" xr3:uid="{7BE238F6-1029-484D-BE41-151E1005F96B}" name="2009" dataDxfId="63"/>
    <tableColumn id="10" xr3:uid="{1619FB96-FE21-472F-BA86-F3E208DDE4C0}" name="2010" dataDxfId="62"/>
    <tableColumn id="11" xr3:uid="{6D7A76EB-195D-4871-B38F-7F76D109A112}" name="2011" dataDxfId="61"/>
    <tableColumn id="12" xr3:uid="{30FEA83A-743F-497D-8B6D-0613B280C839}" name="2012" dataDxfId="60"/>
    <tableColumn id="13" xr3:uid="{BC0A797D-469A-40DF-A2AB-03BCF0E83121}" name="2013" dataDxfId="59"/>
    <tableColumn id="14" xr3:uid="{34904D2E-C38D-45BC-84A2-E9CF354535BC}" name="2014" dataDxfId="58"/>
    <tableColumn id="15" xr3:uid="{E2057355-D24F-4A39-B2A3-9B86ABB2EF37}" name="2015" dataDxfId="57"/>
    <tableColumn id="16" xr3:uid="{BB947024-4777-49C3-BF2B-549F4F117F80}" name="2016" dataDxfId="56"/>
    <tableColumn id="17" xr3:uid="{D43A9CEA-175E-41B5-8272-A819EE33ADD0}" name="2017" dataDxfId="55"/>
    <tableColumn id="18" xr3:uid="{C40214EA-C4F6-4240-B713-C9B5FC0EAEB3}" name="2018" dataDxfId="54"/>
    <tableColumn id="19" xr3:uid="{98B2673A-21FB-4795-9C23-845334581DAB}" name="2019" dataDxfId="53"/>
    <tableColumn id="20" xr3:uid="{88AD7C60-E81E-454F-A49D-20267E775B02}" name="2020" dataDxfId="52"/>
    <tableColumn id="21" xr3:uid="{6119FAF5-92D0-44C1-9DB5-20D171DF1399}" name="2021" dataDxfId="51"/>
    <tableColumn id="25" xr3:uid="{F57C9925-8787-48DA-8C2E-2A98489581DD}" name="2022" dataDxfId="5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U26" totalsRowShown="0" headerRowDxfId="49" dataDxfId="48" headerRowBorderDxfId="46" tableBorderDxfId="47" headerRowCellStyle="Normal 2">
  <autoFilter ref="A5:U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100-000001000000}" name="Ambos sexos" dataDxfId="45" dataCellStyle="Normal 2"/>
    <tableColumn id="2" xr3:uid="{00000000-0010-0000-0100-000002000000}" name="2002" dataDxfId="44"/>
    <tableColumn id="3" xr3:uid="{00000000-0010-0000-0100-000003000000}" name="2003" dataDxfId="43"/>
    <tableColumn id="4" xr3:uid="{00000000-0010-0000-0100-000004000000}" name="2004" dataDxfId="42"/>
    <tableColumn id="5" xr3:uid="{00000000-0010-0000-0100-000005000000}" name="2005" dataDxfId="41"/>
    <tableColumn id="6" xr3:uid="{00000000-0010-0000-0100-000006000000}" name="2006" dataDxfId="40"/>
    <tableColumn id="7" xr3:uid="{00000000-0010-0000-0100-000007000000}" name="2007" dataDxfId="39"/>
    <tableColumn id="8" xr3:uid="{00000000-0010-0000-0100-000008000000}" name="2008" dataDxfId="38"/>
    <tableColumn id="9" xr3:uid="{00000000-0010-0000-0100-000009000000}" name="2009" dataDxfId="37"/>
    <tableColumn id="10" xr3:uid="{00000000-0010-0000-0100-00000A000000}" name="2010" dataDxfId="36"/>
    <tableColumn id="11" xr3:uid="{00000000-0010-0000-0100-00000B000000}" name="2011" dataDxfId="35"/>
    <tableColumn id="12" xr3:uid="{00000000-0010-0000-0100-00000C000000}" name="2012" dataDxfId="34"/>
    <tableColumn id="13" xr3:uid="{00000000-0010-0000-0100-00000D000000}" name="2013" dataDxfId="33"/>
    <tableColumn id="14" xr3:uid="{00000000-0010-0000-0100-00000E000000}" name="2014" dataDxfId="32"/>
    <tableColumn id="15" xr3:uid="{00000000-0010-0000-0100-00000F000000}" name="2015" dataDxfId="31"/>
    <tableColumn id="16" xr3:uid="{00000000-0010-0000-0100-000010000000}" name="2016" dataDxfId="30"/>
    <tableColumn id="17" xr3:uid="{00000000-0010-0000-0100-000011000000}" name="2017" dataDxfId="29"/>
    <tableColumn id="18" xr3:uid="{00000000-0010-0000-0100-000012000000}" name="2018" dataDxfId="28"/>
    <tableColumn id="19" xr3:uid="{00000000-0010-0000-0100-000013000000}" name="2019" dataDxfId="27"/>
    <tableColumn id="20" xr3:uid="{00000000-0010-0000-0100-000014000000}" name="2020" dataDxfId="26"/>
    <tableColumn id="21" xr3:uid="{C9B70370-9DAC-40FD-A881-36E3E890752E}" name="2021" dataDxfId="2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U26" totalsRowShown="0" headerRowDxfId="24" dataDxfId="23" headerRowBorderDxfId="21" tableBorderDxfId="22" headerRowCellStyle="Normal 2">
  <autoFilter ref="A5:U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200-000001000000}" name="Ambos sexos" dataDxfId="20" dataCellStyle="Normal 2"/>
    <tableColumn id="2" xr3:uid="{00000000-0010-0000-0200-000002000000}" name="2002" dataDxfId="19"/>
    <tableColumn id="3" xr3:uid="{00000000-0010-0000-0200-000003000000}" name="2003" dataDxfId="18"/>
    <tableColumn id="4" xr3:uid="{00000000-0010-0000-0200-000004000000}" name="2004" dataDxfId="17"/>
    <tableColumn id="5" xr3:uid="{00000000-0010-0000-0200-000005000000}" name="2005" dataDxfId="16"/>
    <tableColumn id="6" xr3:uid="{00000000-0010-0000-0200-000006000000}" name="2006" dataDxfId="15"/>
    <tableColumn id="7" xr3:uid="{00000000-0010-0000-0200-000007000000}" name="2007" dataDxfId="14"/>
    <tableColumn id="8" xr3:uid="{00000000-0010-0000-0200-000008000000}" name="2008" dataDxfId="13"/>
    <tableColumn id="9" xr3:uid="{00000000-0010-0000-0200-000009000000}" name="2009" dataDxfId="12"/>
    <tableColumn id="10" xr3:uid="{00000000-0010-0000-0200-00000A000000}" name="2010" dataDxfId="11"/>
    <tableColumn id="11" xr3:uid="{00000000-0010-0000-0200-00000B000000}" name="2011" dataDxfId="10"/>
    <tableColumn id="12" xr3:uid="{00000000-0010-0000-0200-00000C000000}" name="2012" dataDxfId="9"/>
    <tableColumn id="13" xr3:uid="{00000000-0010-0000-0200-00000D000000}" name="2013" dataDxfId="8"/>
    <tableColumn id="14" xr3:uid="{00000000-0010-0000-0200-00000E000000}" name="2014" dataDxfId="7"/>
    <tableColumn id="15" xr3:uid="{00000000-0010-0000-0200-00000F000000}" name="2015" dataDxfId="6"/>
    <tableColumn id="16" xr3:uid="{00000000-0010-0000-0200-000010000000}" name="2016" dataDxfId="5"/>
    <tableColumn id="17" xr3:uid="{00000000-0010-0000-0200-000011000000}" name="2017" dataDxfId="4"/>
    <tableColumn id="18" xr3:uid="{00000000-0010-0000-0200-000012000000}" name="2018" dataDxfId="3"/>
    <tableColumn id="19" xr3:uid="{00000000-0010-0000-0200-000013000000}" name="2019" dataDxfId="2"/>
    <tableColumn id="20" xr3:uid="{00000000-0010-0000-0200-000014000000}" name="2020" dataDxfId="1"/>
    <tableColumn id="21" xr3:uid="{BC2BB6BD-EE6E-40C3-99E3-BB4B704BE519}" name="202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I55" sqref="I55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zoomScale="70" zoomScaleNormal="70" zoomScalePageLayoutView="70" workbookViewId="0">
      <selection activeCell="H10" sqref="H10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94</v>
      </c>
      <c r="B2" s="10"/>
      <c r="C2" s="10"/>
      <c r="D2" s="10"/>
      <c r="E2" s="11"/>
    </row>
    <row r="5" spans="1:22" ht="18" customHeight="1">
      <c r="A5" s="58" t="s">
        <v>14</v>
      </c>
      <c r="B5" s="91" t="s">
        <v>18</v>
      </c>
      <c r="C5" s="91" t="s">
        <v>19</v>
      </c>
      <c r="D5" s="91" t="s">
        <v>20</v>
      </c>
      <c r="E5" s="91" t="s">
        <v>21</v>
      </c>
      <c r="F5" s="91" t="s">
        <v>22</v>
      </c>
      <c r="G5" s="91" t="s">
        <v>23</v>
      </c>
      <c r="H5" s="91" t="s">
        <v>24</v>
      </c>
      <c r="I5" s="91" t="s">
        <v>25</v>
      </c>
      <c r="J5" s="91" t="s">
        <v>26</v>
      </c>
      <c r="K5" s="91" t="s">
        <v>27</v>
      </c>
      <c r="L5" s="91" t="s">
        <v>28</v>
      </c>
      <c r="M5" s="91" t="s">
        <v>29</v>
      </c>
      <c r="N5" s="91" t="s">
        <v>30</v>
      </c>
      <c r="O5" s="91" t="s">
        <v>31</v>
      </c>
      <c r="P5" s="91" t="s">
        <v>32</v>
      </c>
      <c r="Q5" s="91" t="s">
        <v>33</v>
      </c>
      <c r="R5" s="91" t="s">
        <v>34</v>
      </c>
      <c r="S5" s="91" t="s">
        <v>35</v>
      </c>
      <c r="T5" s="91" t="s">
        <v>36</v>
      </c>
      <c r="U5" s="103" t="s">
        <v>37</v>
      </c>
      <c r="V5" s="109" t="s">
        <v>51</v>
      </c>
    </row>
    <row r="6" spans="1:22" ht="18" customHeight="1">
      <c r="A6" s="92" t="s">
        <v>95</v>
      </c>
      <c r="B6" s="16">
        <v>301</v>
      </c>
      <c r="C6" s="16">
        <v>325</v>
      </c>
      <c r="D6" s="16">
        <v>326</v>
      </c>
      <c r="E6" s="16">
        <v>342</v>
      </c>
      <c r="F6" s="16">
        <v>351</v>
      </c>
      <c r="G6" s="16">
        <v>367</v>
      </c>
      <c r="H6" s="16">
        <v>360</v>
      </c>
      <c r="I6" s="16">
        <v>371</v>
      </c>
      <c r="J6" s="16">
        <v>371</v>
      </c>
      <c r="K6" s="16">
        <v>364</v>
      </c>
      <c r="L6" s="16">
        <v>358</v>
      </c>
      <c r="M6" s="16">
        <v>354</v>
      </c>
      <c r="N6" s="16">
        <v>341</v>
      </c>
      <c r="O6" s="16">
        <v>346</v>
      </c>
      <c r="P6" s="16">
        <v>338</v>
      </c>
      <c r="Q6" s="16">
        <v>332</v>
      </c>
      <c r="R6" s="16">
        <v>333</v>
      </c>
      <c r="S6" s="16">
        <v>335</v>
      </c>
      <c r="T6" s="16">
        <v>333</v>
      </c>
      <c r="U6" s="101">
        <v>337</v>
      </c>
      <c r="V6" s="116">
        <v>345</v>
      </c>
    </row>
    <row r="7" spans="1:22" ht="18" customHeight="1">
      <c r="A7" s="13" t="s">
        <v>96</v>
      </c>
      <c r="B7" s="16">
        <v>91</v>
      </c>
      <c r="C7" s="16">
        <v>242</v>
      </c>
      <c r="D7" s="16">
        <v>337</v>
      </c>
      <c r="E7" s="16">
        <v>495</v>
      </c>
      <c r="F7" s="16">
        <v>563</v>
      </c>
      <c r="G7" s="16">
        <v>683</v>
      </c>
      <c r="H7" s="16">
        <v>824</v>
      </c>
      <c r="I7" s="16">
        <v>883</v>
      </c>
      <c r="J7" s="16">
        <v>906</v>
      </c>
      <c r="K7" s="16">
        <v>941</v>
      </c>
      <c r="L7" s="16">
        <v>904</v>
      </c>
      <c r="M7" s="16">
        <v>861</v>
      </c>
      <c r="N7" s="16">
        <v>787</v>
      </c>
      <c r="O7" s="16">
        <v>758</v>
      </c>
      <c r="P7" s="16">
        <v>720</v>
      </c>
      <c r="Q7" s="16">
        <v>741</v>
      </c>
      <c r="R7" s="16">
        <v>745</v>
      </c>
      <c r="S7" s="16">
        <v>759</v>
      </c>
      <c r="T7" s="16">
        <v>773</v>
      </c>
      <c r="U7" s="101">
        <v>759</v>
      </c>
      <c r="V7" s="117">
        <v>753</v>
      </c>
    </row>
    <row r="8" spans="1:22" ht="18" customHeight="1">
      <c r="A8" s="13" t="s">
        <v>97</v>
      </c>
      <c r="B8" s="16">
        <v>1028</v>
      </c>
      <c r="C8" s="16">
        <v>1056</v>
      </c>
      <c r="D8" s="16">
        <v>1074</v>
      </c>
      <c r="E8" s="16">
        <v>1106</v>
      </c>
      <c r="F8" s="16">
        <v>1129</v>
      </c>
      <c r="G8" s="16">
        <v>1145</v>
      </c>
      <c r="H8" s="16">
        <v>1176</v>
      </c>
      <c r="I8" s="16">
        <v>1192</v>
      </c>
      <c r="J8" s="16">
        <v>1183</v>
      </c>
      <c r="K8" s="16">
        <v>1175</v>
      </c>
      <c r="L8" s="16">
        <v>1160</v>
      </c>
      <c r="M8" s="16">
        <v>1125</v>
      </c>
      <c r="N8" s="16">
        <v>1106</v>
      </c>
      <c r="O8" s="16">
        <v>1097</v>
      </c>
      <c r="P8" s="16">
        <v>1077</v>
      </c>
      <c r="Q8" s="16">
        <v>1081</v>
      </c>
      <c r="R8" s="16">
        <v>1068</v>
      </c>
      <c r="S8" s="16">
        <v>1097</v>
      </c>
      <c r="T8" s="16">
        <v>1103</v>
      </c>
      <c r="U8" s="101">
        <v>1109</v>
      </c>
      <c r="V8" s="117">
        <v>1111</v>
      </c>
    </row>
    <row r="9" spans="1:22" ht="18" customHeight="1">
      <c r="A9" s="13" t="s">
        <v>98</v>
      </c>
      <c r="B9" s="16">
        <v>95</v>
      </c>
      <c r="C9" s="16">
        <v>264</v>
      </c>
      <c r="D9" s="16">
        <v>398</v>
      </c>
      <c r="E9" s="16">
        <v>602</v>
      </c>
      <c r="F9" s="16">
        <v>837</v>
      </c>
      <c r="G9" s="16">
        <v>1059</v>
      </c>
      <c r="H9" s="16">
        <v>1589</v>
      </c>
      <c r="I9" s="16">
        <v>1761</v>
      </c>
      <c r="J9" s="16">
        <v>1844</v>
      </c>
      <c r="K9" s="16">
        <v>2071</v>
      </c>
      <c r="L9" s="16">
        <v>2085</v>
      </c>
      <c r="M9" s="16">
        <v>1922</v>
      </c>
      <c r="N9" s="16">
        <v>1725</v>
      </c>
      <c r="O9" s="16">
        <v>1791</v>
      </c>
      <c r="P9" s="16">
        <v>1641</v>
      </c>
      <c r="Q9" s="16">
        <v>1602</v>
      </c>
      <c r="R9" s="16">
        <v>1587</v>
      </c>
      <c r="S9" s="16">
        <v>1627</v>
      </c>
      <c r="T9" s="16">
        <v>1617</v>
      </c>
      <c r="U9" s="101">
        <v>1527</v>
      </c>
      <c r="V9" s="117">
        <v>1515</v>
      </c>
    </row>
    <row r="10" spans="1:22" ht="18" customHeight="1">
      <c r="A10" s="13" t="s">
        <v>99</v>
      </c>
      <c r="B10" s="16">
        <v>43</v>
      </c>
      <c r="C10" s="16">
        <v>105</v>
      </c>
      <c r="D10" s="16">
        <v>156</v>
      </c>
      <c r="E10" s="16">
        <v>222</v>
      </c>
      <c r="F10" s="16">
        <v>272</v>
      </c>
      <c r="G10" s="16">
        <v>298</v>
      </c>
      <c r="H10" s="16">
        <v>294</v>
      </c>
      <c r="I10" s="16">
        <v>311</v>
      </c>
      <c r="J10" s="16">
        <v>324</v>
      </c>
      <c r="K10" s="16">
        <v>319</v>
      </c>
      <c r="L10" s="16">
        <v>305</v>
      </c>
      <c r="M10" s="16">
        <v>312</v>
      </c>
      <c r="N10" s="16">
        <v>289</v>
      </c>
      <c r="O10" s="16">
        <v>286</v>
      </c>
      <c r="P10" s="16">
        <v>283</v>
      </c>
      <c r="Q10" s="16">
        <v>288</v>
      </c>
      <c r="R10" s="16">
        <v>314</v>
      </c>
      <c r="S10" s="16">
        <v>335</v>
      </c>
      <c r="T10" s="16">
        <v>331</v>
      </c>
      <c r="U10" s="101">
        <v>335</v>
      </c>
      <c r="V10" s="117">
        <v>355</v>
      </c>
    </row>
    <row r="11" spans="1:22" ht="18" customHeight="1">
      <c r="A11" s="13" t="s">
        <v>100</v>
      </c>
      <c r="B11" s="16">
        <v>276</v>
      </c>
      <c r="C11" s="16">
        <v>395</v>
      </c>
      <c r="D11" s="16">
        <v>467</v>
      </c>
      <c r="E11" s="16">
        <v>520</v>
      </c>
      <c r="F11" s="16">
        <v>537</v>
      </c>
      <c r="G11" s="16">
        <v>512</v>
      </c>
      <c r="H11" s="16">
        <v>537</v>
      </c>
      <c r="I11" s="16">
        <v>554</v>
      </c>
      <c r="J11" s="16">
        <v>532</v>
      </c>
      <c r="K11" s="16">
        <v>534</v>
      </c>
      <c r="L11" s="16">
        <v>508</v>
      </c>
      <c r="M11" s="16">
        <v>504</v>
      </c>
      <c r="N11" s="16">
        <v>486</v>
      </c>
      <c r="O11" s="16">
        <v>495</v>
      </c>
      <c r="P11" s="16">
        <v>489</v>
      </c>
      <c r="Q11" s="16">
        <v>473</v>
      </c>
      <c r="R11" s="16">
        <v>497</v>
      </c>
      <c r="S11" s="16">
        <v>531</v>
      </c>
      <c r="T11" s="16">
        <v>574</v>
      </c>
      <c r="U11" s="101">
        <v>553</v>
      </c>
      <c r="V11" s="117">
        <v>570</v>
      </c>
    </row>
    <row r="12" spans="1:22" ht="18" customHeight="1">
      <c r="A12" s="13" t="s">
        <v>101</v>
      </c>
      <c r="B12" s="16">
        <v>747</v>
      </c>
      <c r="C12" s="16">
        <v>1012</v>
      </c>
      <c r="D12" s="16">
        <v>1250</v>
      </c>
      <c r="E12" s="16">
        <v>1526</v>
      </c>
      <c r="F12" s="16">
        <v>1778</v>
      </c>
      <c r="G12" s="16">
        <v>1881</v>
      </c>
      <c r="H12" s="16">
        <v>2151</v>
      </c>
      <c r="I12" s="16">
        <v>2506</v>
      </c>
      <c r="J12" s="16">
        <v>2514</v>
      </c>
      <c r="K12" s="16">
        <v>2402</v>
      </c>
      <c r="L12" s="16">
        <v>2368</v>
      </c>
      <c r="M12" s="16">
        <v>2325</v>
      </c>
      <c r="N12" s="16">
        <v>2295</v>
      </c>
      <c r="O12" s="16">
        <v>2260</v>
      </c>
      <c r="P12" s="16">
        <v>2259</v>
      </c>
      <c r="Q12" s="16">
        <v>2244</v>
      </c>
      <c r="R12" s="16">
        <v>2306</v>
      </c>
      <c r="S12" s="16">
        <v>2468</v>
      </c>
      <c r="T12" s="16">
        <v>2602</v>
      </c>
      <c r="U12" s="101">
        <v>2655</v>
      </c>
      <c r="V12" s="117">
        <v>2735</v>
      </c>
    </row>
    <row r="13" spans="1:22" ht="18" customHeight="1">
      <c r="A13" s="13" t="s">
        <v>102</v>
      </c>
      <c r="B13" s="16">
        <v>83</v>
      </c>
      <c r="C13" s="16">
        <v>116</v>
      </c>
      <c r="D13" s="16">
        <v>138</v>
      </c>
      <c r="E13" s="16">
        <v>189</v>
      </c>
      <c r="F13" s="16">
        <v>230</v>
      </c>
      <c r="G13" s="16">
        <v>221</v>
      </c>
      <c r="H13" s="16">
        <v>269</v>
      </c>
      <c r="I13" s="16">
        <v>314</v>
      </c>
      <c r="J13" s="16">
        <v>309</v>
      </c>
      <c r="K13" s="16">
        <v>322</v>
      </c>
      <c r="L13" s="16">
        <v>333</v>
      </c>
      <c r="M13" s="16">
        <v>381</v>
      </c>
      <c r="N13" s="16">
        <v>380</v>
      </c>
      <c r="O13" s="16">
        <v>402</v>
      </c>
      <c r="P13" s="16">
        <v>389</v>
      </c>
      <c r="Q13" s="16">
        <v>385</v>
      </c>
      <c r="R13" s="16">
        <v>404</v>
      </c>
      <c r="S13" s="16">
        <v>460</v>
      </c>
      <c r="T13" s="16">
        <v>527</v>
      </c>
      <c r="U13" s="101">
        <v>531</v>
      </c>
      <c r="V13" s="117">
        <v>602</v>
      </c>
    </row>
    <row r="14" spans="1:22" ht="18" customHeight="1">
      <c r="A14" s="13" t="s">
        <v>103</v>
      </c>
      <c r="B14" s="16">
        <v>164</v>
      </c>
      <c r="C14" s="16">
        <v>295</v>
      </c>
      <c r="D14" s="16">
        <v>411</v>
      </c>
      <c r="E14" s="16">
        <v>535</v>
      </c>
      <c r="F14" s="16">
        <v>681</v>
      </c>
      <c r="G14" s="16">
        <v>740</v>
      </c>
      <c r="H14" s="16">
        <v>815</v>
      </c>
      <c r="I14" s="16">
        <v>858</v>
      </c>
      <c r="J14" s="16">
        <v>849</v>
      </c>
      <c r="K14" s="16">
        <v>802</v>
      </c>
      <c r="L14" s="16">
        <v>836</v>
      </c>
      <c r="M14" s="16">
        <v>818</v>
      </c>
      <c r="N14" s="16">
        <v>793</v>
      </c>
      <c r="O14" s="16">
        <v>735</v>
      </c>
      <c r="P14" s="16">
        <v>730</v>
      </c>
      <c r="Q14" s="16">
        <v>732</v>
      </c>
      <c r="R14" s="16">
        <v>719</v>
      </c>
      <c r="S14" s="16">
        <v>782</v>
      </c>
      <c r="T14" s="16">
        <v>914</v>
      </c>
      <c r="U14" s="101">
        <v>958</v>
      </c>
      <c r="V14" s="117">
        <v>1097</v>
      </c>
    </row>
    <row r="15" spans="1:22" ht="18" customHeight="1">
      <c r="A15" s="13" t="s">
        <v>104</v>
      </c>
      <c r="B15" s="16">
        <v>15</v>
      </c>
      <c r="C15" s="16">
        <v>74</v>
      </c>
      <c r="D15" s="16">
        <v>172</v>
      </c>
      <c r="E15" s="16">
        <v>259</v>
      </c>
      <c r="F15" s="16">
        <v>419</v>
      </c>
      <c r="G15" s="16">
        <v>575</v>
      </c>
      <c r="H15" s="16">
        <v>706</v>
      </c>
      <c r="I15" s="16">
        <v>717</v>
      </c>
      <c r="J15" s="16">
        <v>653</v>
      </c>
      <c r="K15" s="16">
        <v>595</v>
      </c>
      <c r="L15" s="16">
        <v>557</v>
      </c>
      <c r="M15" s="16">
        <v>504</v>
      </c>
      <c r="N15" s="16">
        <v>499</v>
      </c>
      <c r="O15" s="16">
        <v>474</v>
      </c>
      <c r="P15" s="16">
        <v>443</v>
      </c>
      <c r="Q15" s="16">
        <v>489</v>
      </c>
      <c r="R15" s="16">
        <v>504</v>
      </c>
      <c r="S15" s="16">
        <v>523</v>
      </c>
      <c r="T15" s="16">
        <v>566</v>
      </c>
      <c r="U15" s="101">
        <v>574</v>
      </c>
      <c r="V15" s="117">
        <v>622</v>
      </c>
    </row>
    <row r="16" spans="1:22" ht="18" customHeight="1">
      <c r="A16" s="13" t="s">
        <v>105</v>
      </c>
      <c r="B16" s="16">
        <v>61</v>
      </c>
      <c r="C16" s="16">
        <v>87</v>
      </c>
      <c r="D16" s="16">
        <v>108</v>
      </c>
      <c r="E16" s="16">
        <v>133</v>
      </c>
      <c r="F16" s="16">
        <v>184</v>
      </c>
      <c r="G16" s="16">
        <v>254</v>
      </c>
      <c r="H16" s="16">
        <v>319</v>
      </c>
      <c r="I16" s="16">
        <v>337</v>
      </c>
      <c r="J16" s="16">
        <v>297</v>
      </c>
      <c r="K16" s="16">
        <v>296</v>
      </c>
      <c r="L16" s="16">
        <v>289</v>
      </c>
      <c r="M16" s="16">
        <v>263</v>
      </c>
      <c r="N16" s="16">
        <v>253</v>
      </c>
      <c r="O16" s="16">
        <v>243</v>
      </c>
      <c r="P16" s="16">
        <v>240</v>
      </c>
      <c r="Q16" s="16">
        <v>247</v>
      </c>
      <c r="R16" s="16">
        <v>283</v>
      </c>
      <c r="S16" s="16">
        <v>332</v>
      </c>
      <c r="T16" s="16">
        <v>418</v>
      </c>
      <c r="U16" s="101">
        <v>467</v>
      </c>
      <c r="V16" s="117">
        <v>469</v>
      </c>
    </row>
    <row r="17" spans="1:22" ht="18" customHeight="1">
      <c r="A17" s="13" t="s">
        <v>106</v>
      </c>
      <c r="B17" s="16">
        <v>424</v>
      </c>
      <c r="C17" s="16">
        <v>644</v>
      </c>
      <c r="D17" s="16">
        <v>771</v>
      </c>
      <c r="E17" s="16">
        <v>937</v>
      </c>
      <c r="F17" s="16">
        <v>1136</v>
      </c>
      <c r="G17" s="16">
        <v>1257</v>
      </c>
      <c r="H17" s="16">
        <v>1464</v>
      </c>
      <c r="I17" s="16">
        <v>1586</v>
      </c>
      <c r="J17" s="16">
        <v>1574</v>
      </c>
      <c r="K17" s="16">
        <v>1634</v>
      </c>
      <c r="L17" s="16">
        <v>1622</v>
      </c>
      <c r="M17" s="16">
        <v>1644</v>
      </c>
      <c r="N17" s="16">
        <v>1644</v>
      </c>
      <c r="O17" s="16">
        <v>1535</v>
      </c>
      <c r="P17" s="16">
        <v>1523</v>
      </c>
      <c r="Q17" s="16">
        <v>1584</v>
      </c>
      <c r="R17" s="16">
        <v>1751</v>
      </c>
      <c r="S17" s="16">
        <v>2098</v>
      </c>
      <c r="T17" s="16">
        <v>2705</v>
      </c>
      <c r="U17" s="101">
        <v>2882</v>
      </c>
      <c r="V17" s="117">
        <v>3229</v>
      </c>
    </row>
    <row r="18" spans="1:22" ht="18" customHeight="1">
      <c r="A18" s="13" t="s">
        <v>107</v>
      </c>
      <c r="B18" s="16">
        <v>195</v>
      </c>
      <c r="C18" s="16">
        <v>448</v>
      </c>
      <c r="D18" s="16">
        <v>787</v>
      </c>
      <c r="E18" s="16">
        <v>978</v>
      </c>
      <c r="F18" s="16">
        <v>1109</v>
      </c>
      <c r="G18" s="16">
        <v>1170</v>
      </c>
      <c r="H18" s="16">
        <v>1252</v>
      </c>
      <c r="I18" s="16">
        <v>1353</v>
      </c>
      <c r="J18" s="16">
        <v>1337</v>
      </c>
      <c r="K18" s="16">
        <v>1296</v>
      </c>
      <c r="L18" s="16">
        <v>1268</v>
      </c>
      <c r="M18" s="16">
        <v>1218</v>
      </c>
      <c r="N18" s="16">
        <v>1192</v>
      </c>
      <c r="O18" s="16">
        <v>1148</v>
      </c>
      <c r="P18" s="16">
        <v>1074</v>
      </c>
      <c r="Q18" s="16">
        <v>1073</v>
      </c>
      <c r="R18" s="16">
        <v>1076</v>
      </c>
      <c r="S18" s="16">
        <v>1128</v>
      </c>
      <c r="T18" s="16">
        <v>1190</v>
      </c>
      <c r="U18" s="101">
        <v>1228</v>
      </c>
      <c r="V18" s="117">
        <v>1295</v>
      </c>
    </row>
    <row r="19" spans="1:22" ht="18" customHeight="1">
      <c r="A19" s="13" t="s">
        <v>108</v>
      </c>
      <c r="B19" s="16">
        <v>56</v>
      </c>
      <c r="C19" s="16">
        <v>173</v>
      </c>
      <c r="D19" s="16">
        <v>368</v>
      </c>
      <c r="E19" s="16">
        <v>496</v>
      </c>
      <c r="F19" s="16">
        <v>604</v>
      </c>
      <c r="G19" s="16">
        <v>694</v>
      </c>
      <c r="H19" s="16">
        <v>763</v>
      </c>
      <c r="I19" s="16">
        <v>766</v>
      </c>
      <c r="J19" s="16">
        <v>747</v>
      </c>
      <c r="K19" s="16">
        <v>740</v>
      </c>
      <c r="L19" s="16">
        <v>707</v>
      </c>
      <c r="M19" s="16">
        <v>646</v>
      </c>
      <c r="N19" s="16">
        <v>635</v>
      </c>
      <c r="O19" s="16">
        <v>629</v>
      </c>
      <c r="P19" s="16">
        <v>610</v>
      </c>
      <c r="Q19" s="16">
        <v>607</v>
      </c>
      <c r="R19" s="16">
        <v>623</v>
      </c>
      <c r="S19" s="16">
        <v>668</v>
      </c>
      <c r="T19" s="16">
        <v>717</v>
      </c>
      <c r="U19" s="101">
        <v>724</v>
      </c>
      <c r="V19" s="117">
        <v>748</v>
      </c>
    </row>
    <row r="20" spans="1:22" ht="18" customHeight="1">
      <c r="A20" s="13" t="s">
        <v>109</v>
      </c>
      <c r="B20" s="16">
        <v>45</v>
      </c>
      <c r="C20" s="16">
        <v>70</v>
      </c>
      <c r="D20" s="16">
        <v>112</v>
      </c>
      <c r="E20" s="16">
        <v>145</v>
      </c>
      <c r="F20" s="16">
        <v>195</v>
      </c>
      <c r="G20" s="16">
        <v>222</v>
      </c>
      <c r="H20" s="16">
        <v>263</v>
      </c>
      <c r="I20" s="16">
        <v>272</v>
      </c>
      <c r="J20" s="16">
        <v>252</v>
      </c>
      <c r="K20" s="16">
        <v>274</v>
      </c>
      <c r="L20" s="16">
        <v>290</v>
      </c>
      <c r="M20" s="16">
        <v>302</v>
      </c>
      <c r="N20" s="16">
        <v>290</v>
      </c>
      <c r="O20" s="16">
        <v>285</v>
      </c>
      <c r="P20" s="16">
        <v>318</v>
      </c>
      <c r="Q20" s="16">
        <v>379</v>
      </c>
      <c r="R20" s="16">
        <v>546</v>
      </c>
      <c r="S20" s="16">
        <v>837</v>
      </c>
      <c r="T20" s="16">
        <v>1266</v>
      </c>
      <c r="U20" s="101">
        <v>1457</v>
      </c>
      <c r="V20" s="117">
        <v>1731</v>
      </c>
    </row>
    <row r="21" spans="1:22" ht="18" customHeight="1">
      <c r="A21" s="13" t="s">
        <v>110</v>
      </c>
      <c r="B21" s="16">
        <v>148</v>
      </c>
      <c r="C21" s="16">
        <v>152</v>
      </c>
      <c r="D21" s="16">
        <v>181</v>
      </c>
      <c r="E21" s="16">
        <v>249</v>
      </c>
      <c r="F21" s="16">
        <v>325</v>
      </c>
      <c r="G21" s="16">
        <v>363</v>
      </c>
      <c r="H21" s="16">
        <v>384</v>
      </c>
      <c r="I21" s="16">
        <v>446</v>
      </c>
      <c r="J21" s="16">
        <v>453</v>
      </c>
      <c r="K21" s="16">
        <v>486</v>
      </c>
      <c r="L21" s="16">
        <v>504</v>
      </c>
      <c r="M21" s="16">
        <v>511</v>
      </c>
      <c r="N21" s="16">
        <v>520</v>
      </c>
      <c r="O21" s="16">
        <v>523</v>
      </c>
      <c r="P21" s="16">
        <v>536</v>
      </c>
      <c r="Q21" s="16">
        <v>562</v>
      </c>
      <c r="R21" s="16">
        <v>577</v>
      </c>
      <c r="S21" s="16">
        <v>629</v>
      </c>
      <c r="T21" s="16">
        <v>701</v>
      </c>
      <c r="U21" s="101">
        <v>709</v>
      </c>
      <c r="V21" s="117">
        <v>725</v>
      </c>
    </row>
    <row r="22" spans="1:22" ht="18" customHeight="1">
      <c r="A22" s="99" t="s">
        <v>111</v>
      </c>
      <c r="B22" s="100">
        <f>SUM(B6:B21)</f>
        <v>3772</v>
      </c>
      <c r="C22" s="100">
        <f t="shared" ref="C22:U22" si="0">SUM(C6:C21)</f>
        <v>5458</v>
      </c>
      <c r="D22" s="100">
        <f t="shared" si="0"/>
        <v>7056</v>
      </c>
      <c r="E22" s="100">
        <f t="shared" si="0"/>
        <v>8734</v>
      </c>
      <c r="F22" s="100">
        <f t="shared" si="0"/>
        <v>10350</v>
      </c>
      <c r="G22" s="100">
        <f t="shared" si="0"/>
        <v>11441</v>
      </c>
      <c r="H22" s="100">
        <f t="shared" si="0"/>
        <v>13166</v>
      </c>
      <c r="I22" s="100">
        <f t="shared" si="0"/>
        <v>14227</v>
      </c>
      <c r="J22" s="100">
        <f t="shared" si="0"/>
        <v>14145</v>
      </c>
      <c r="K22" s="100">
        <f t="shared" si="0"/>
        <v>14251</v>
      </c>
      <c r="L22" s="100">
        <f t="shared" si="0"/>
        <v>14094</v>
      </c>
      <c r="M22" s="100">
        <f t="shared" si="0"/>
        <v>13690</v>
      </c>
      <c r="N22" s="100">
        <f t="shared" si="0"/>
        <v>13235</v>
      </c>
      <c r="O22" s="100">
        <f t="shared" si="0"/>
        <v>13007</v>
      </c>
      <c r="P22" s="100">
        <f t="shared" si="0"/>
        <v>12670</v>
      </c>
      <c r="Q22" s="100">
        <f t="shared" si="0"/>
        <v>12819</v>
      </c>
      <c r="R22" s="100">
        <f t="shared" si="0"/>
        <v>13333</v>
      </c>
      <c r="S22" s="100">
        <f t="shared" si="0"/>
        <v>14609</v>
      </c>
      <c r="T22" s="100">
        <f t="shared" si="0"/>
        <v>16337</v>
      </c>
      <c r="U22" s="100">
        <f t="shared" si="0"/>
        <v>16805</v>
      </c>
      <c r="V22" s="118">
        <f>SUM(V6:V21)</f>
        <v>17902</v>
      </c>
    </row>
    <row r="23" spans="1:22" ht="18" customHeight="1">
      <c r="A23" s="97" t="s">
        <v>112</v>
      </c>
      <c r="B23" s="98">
        <f>B24-B22</f>
        <v>1286</v>
      </c>
      <c r="C23" s="98">
        <f t="shared" ref="C23:U23" si="1">C24-C22</f>
        <v>1590</v>
      </c>
      <c r="D23" s="98">
        <f t="shared" si="1"/>
        <v>1862</v>
      </c>
      <c r="E23" s="98">
        <f t="shared" si="1"/>
        <v>2326</v>
      </c>
      <c r="F23" s="98">
        <f t="shared" si="1"/>
        <v>2831</v>
      </c>
      <c r="G23" s="98">
        <f t="shared" si="1"/>
        <v>3078</v>
      </c>
      <c r="H23" s="98">
        <f t="shared" si="1"/>
        <v>3475</v>
      </c>
      <c r="I23" s="98">
        <f t="shared" si="1"/>
        <v>3802</v>
      </c>
      <c r="J23" s="98">
        <f t="shared" si="1"/>
        <v>3891</v>
      </c>
      <c r="K23" s="98">
        <f t="shared" si="1"/>
        <v>3845</v>
      </c>
      <c r="L23" s="98">
        <f t="shared" si="1"/>
        <v>3857</v>
      </c>
      <c r="M23" s="98">
        <f t="shared" si="1"/>
        <v>3769</v>
      </c>
      <c r="N23" s="98">
        <f t="shared" si="1"/>
        <v>3637</v>
      </c>
      <c r="O23" s="98">
        <f t="shared" si="1"/>
        <v>3606</v>
      </c>
      <c r="P23" s="98">
        <f t="shared" si="1"/>
        <v>3639</v>
      </c>
      <c r="Q23" s="98">
        <f t="shared" si="1"/>
        <v>3695</v>
      </c>
      <c r="R23" s="98">
        <f t="shared" si="1"/>
        <v>3849</v>
      </c>
      <c r="S23" s="98">
        <f t="shared" si="1"/>
        <v>4409</v>
      </c>
      <c r="T23" s="98">
        <f t="shared" si="1"/>
        <v>5137</v>
      </c>
      <c r="U23" s="98">
        <f t="shared" si="1"/>
        <v>5385</v>
      </c>
      <c r="V23" s="117">
        <f>V24-V22</f>
        <v>5632</v>
      </c>
    </row>
    <row r="24" spans="1:22" ht="18" customHeight="1">
      <c r="A24" s="93" t="s">
        <v>38</v>
      </c>
      <c r="B24" s="61">
        <v>5058</v>
      </c>
      <c r="C24" s="61">
        <v>7048</v>
      </c>
      <c r="D24" s="61">
        <v>8918</v>
      </c>
      <c r="E24" s="61">
        <v>11060</v>
      </c>
      <c r="F24" s="61">
        <v>13181</v>
      </c>
      <c r="G24" s="61">
        <v>14519</v>
      </c>
      <c r="H24" s="61">
        <v>16641</v>
      </c>
      <c r="I24" s="61">
        <v>18029</v>
      </c>
      <c r="J24" s="61">
        <v>18036</v>
      </c>
      <c r="K24" s="61">
        <v>18096</v>
      </c>
      <c r="L24" s="61">
        <v>17951</v>
      </c>
      <c r="M24" s="61">
        <v>17459</v>
      </c>
      <c r="N24" s="61">
        <v>16872</v>
      </c>
      <c r="O24" s="61">
        <v>16613</v>
      </c>
      <c r="P24" s="61">
        <v>16309</v>
      </c>
      <c r="Q24" s="61">
        <v>16514</v>
      </c>
      <c r="R24" s="61">
        <v>17182</v>
      </c>
      <c r="S24" s="61">
        <v>19018</v>
      </c>
      <c r="T24" s="61">
        <v>21474</v>
      </c>
      <c r="U24" s="102">
        <v>22190</v>
      </c>
      <c r="V24" s="119">
        <v>23534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101"/>
      <c r="V25" s="117"/>
    </row>
    <row r="26" spans="1:22" s="60" customFormat="1" ht="18" customHeight="1">
      <c r="A26" s="5" t="s">
        <v>113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01"/>
      <c r="V26" s="117"/>
    </row>
    <row r="27" spans="1:22" ht="18" customHeight="1">
      <c r="V27" s="120"/>
    </row>
    <row r="28" spans="1:22" ht="18" customHeight="1">
      <c r="V28" s="120"/>
    </row>
    <row r="29" spans="1:22" ht="18" customHeight="1">
      <c r="A29" s="59" t="s">
        <v>48</v>
      </c>
      <c r="B29" s="91">
        <v>2002</v>
      </c>
      <c r="C29" s="91">
        <v>2003</v>
      </c>
      <c r="D29" s="91">
        <v>2004</v>
      </c>
      <c r="E29" s="91">
        <v>2005</v>
      </c>
      <c r="F29" s="91">
        <v>2006</v>
      </c>
      <c r="G29" s="91">
        <v>2007</v>
      </c>
      <c r="H29" s="91">
        <v>2008</v>
      </c>
      <c r="I29" s="91">
        <v>2009</v>
      </c>
      <c r="J29" s="91">
        <v>2010</v>
      </c>
      <c r="K29" s="91">
        <v>2011</v>
      </c>
      <c r="L29" s="91">
        <v>2012</v>
      </c>
      <c r="M29" s="91">
        <v>2013</v>
      </c>
      <c r="N29" s="91">
        <v>2014</v>
      </c>
      <c r="O29" s="91">
        <v>2015</v>
      </c>
      <c r="P29" s="91">
        <v>2016</v>
      </c>
      <c r="Q29" s="91">
        <v>2017</v>
      </c>
      <c r="R29" s="91">
        <v>2018</v>
      </c>
      <c r="S29" s="91">
        <v>2019</v>
      </c>
      <c r="T29" s="91">
        <v>2020</v>
      </c>
      <c r="U29" s="91">
        <v>2021</v>
      </c>
      <c r="V29" s="91">
        <v>2022</v>
      </c>
    </row>
    <row r="30" spans="1:22" ht="18" customHeight="1">
      <c r="A30" s="73" t="s">
        <v>95</v>
      </c>
      <c r="B30" s="16">
        <v>165</v>
      </c>
      <c r="C30" s="16">
        <v>180</v>
      </c>
      <c r="D30" s="16">
        <v>182</v>
      </c>
      <c r="E30" s="16">
        <v>188</v>
      </c>
      <c r="F30" s="16">
        <v>196</v>
      </c>
      <c r="G30" s="16">
        <v>204</v>
      </c>
      <c r="H30" s="16">
        <v>204</v>
      </c>
      <c r="I30" s="16">
        <v>208</v>
      </c>
      <c r="J30" s="16">
        <v>208</v>
      </c>
      <c r="K30" s="16">
        <v>203</v>
      </c>
      <c r="L30" s="16">
        <v>202</v>
      </c>
      <c r="M30" s="16">
        <v>197</v>
      </c>
      <c r="N30" s="16">
        <v>198</v>
      </c>
      <c r="O30" s="16">
        <v>202</v>
      </c>
      <c r="P30" s="16">
        <v>193</v>
      </c>
      <c r="Q30" s="16">
        <v>193</v>
      </c>
      <c r="R30" s="16">
        <v>192</v>
      </c>
      <c r="S30" s="16">
        <v>195</v>
      </c>
      <c r="T30" s="16">
        <v>191</v>
      </c>
      <c r="U30" s="16">
        <v>187</v>
      </c>
      <c r="V30" s="121">
        <v>187</v>
      </c>
    </row>
    <row r="31" spans="1:22" ht="18" customHeight="1">
      <c r="A31" s="74" t="s">
        <v>96</v>
      </c>
      <c r="B31" s="16">
        <v>55</v>
      </c>
      <c r="C31" s="16">
        <v>140</v>
      </c>
      <c r="D31" s="16">
        <v>185</v>
      </c>
      <c r="E31" s="16">
        <v>273</v>
      </c>
      <c r="F31" s="16">
        <v>314</v>
      </c>
      <c r="G31" s="16">
        <v>377</v>
      </c>
      <c r="H31" s="16">
        <v>448</v>
      </c>
      <c r="I31" s="16">
        <v>483</v>
      </c>
      <c r="J31" s="16">
        <v>498</v>
      </c>
      <c r="K31" s="16">
        <v>515</v>
      </c>
      <c r="L31" s="16">
        <v>486</v>
      </c>
      <c r="M31" s="16">
        <v>456</v>
      </c>
      <c r="N31" s="16">
        <v>411</v>
      </c>
      <c r="O31" s="16">
        <v>385</v>
      </c>
      <c r="P31" s="16">
        <v>357</v>
      </c>
      <c r="Q31" s="16">
        <v>364</v>
      </c>
      <c r="R31" s="16">
        <v>365</v>
      </c>
      <c r="S31" s="16">
        <v>365</v>
      </c>
      <c r="T31" s="16">
        <v>377</v>
      </c>
      <c r="U31" s="16">
        <v>366</v>
      </c>
      <c r="V31" s="122">
        <v>367</v>
      </c>
    </row>
    <row r="32" spans="1:22" ht="18" customHeight="1">
      <c r="A32" s="74" t="s">
        <v>97</v>
      </c>
      <c r="B32" s="16">
        <v>514</v>
      </c>
      <c r="C32" s="16">
        <v>522</v>
      </c>
      <c r="D32" s="16">
        <v>532</v>
      </c>
      <c r="E32" s="16">
        <v>560</v>
      </c>
      <c r="F32" s="16">
        <v>577</v>
      </c>
      <c r="G32" s="16">
        <v>576</v>
      </c>
      <c r="H32" s="16">
        <v>599</v>
      </c>
      <c r="I32" s="16">
        <v>614</v>
      </c>
      <c r="J32" s="16">
        <v>606</v>
      </c>
      <c r="K32" s="16">
        <v>595</v>
      </c>
      <c r="L32" s="16">
        <v>592</v>
      </c>
      <c r="M32" s="16">
        <v>571</v>
      </c>
      <c r="N32" s="16">
        <v>554</v>
      </c>
      <c r="O32" s="16">
        <v>551</v>
      </c>
      <c r="P32" s="16">
        <v>539</v>
      </c>
      <c r="Q32" s="16">
        <v>549</v>
      </c>
      <c r="R32" s="16">
        <v>540</v>
      </c>
      <c r="S32" s="16">
        <v>550</v>
      </c>
      <c r="T32" s="16">
        <v>553</v>
      </c>
      <c r="U32" s="16">
        <v>568</v>
      </c>
      <c r="V32" s="122">
        <v>563</v>
      </c>
    </row>
    <row r="33" spans="1:22" ht="18" customHeight="1">
      <c r="A33" s="74" t="s">
        <v>98</v>
      </c>
      <c r="B33" s="16">
        <v>68</v>
      </c>
      <c r="C33" s="16">
        <v>157</v>
      </c>
      <c r="D33" s="16">
        <v>221</v>
      </c>
      <c r="E33" s="16">
        <v>322</v>
      </c>
      <c r="F33" s="16">
        <v>425</v>
      </c>
      <c r="G33" s="16">
        <v>526</v>
      </c>
      <c r="H33" s="16">
        <v>805</v>
      </c>
      <c r="I33" s="16">
        <v>902</v>
      </c>
      <c r="J33" s="16">
        <v>931</v>
      </c>
      <c r="K33" s="16">
        <v>1087</v>
      </c>
      <c r="L33" s="16">
        <v>1082</v>
      </c>
      <c r="M33" s="16">
        <v>976</v>
      </c>
      <c r="N33" s="16">
        <v>855</v>
      </c>
      <c r="O33" s="16">
        <v>891</v>
      </c>
      <c r="P33" s="16">
        <v>783</v>
      </c>
      <c r="Q33" s="16">
        <v>747</v>
      </c>
      <c r="R33" s="16">
        <v>733</v>
      </c>
      <c r="S33" s="16">
        <v>754</v>
      </c>
      <c r="T33" s="16">
        <v>758</v>
      </c>
      <c r="U33" s="16">
        <v>713</v>
      </c>
      <c r="V33" s="122">
        <v>698</v>
      </c>
    </row>
    <row r="34" spans="1:22" ht="18" customHeight="1">
      <c r="A34" s="74" t="s">
        <v>99</v>
      </c>
      <c r="B34" s="16">
        <v>33</v>
      </c>
      <c r="C34" s="16">
        <v>77</v>
      </c>
      <c r="D34" s="16">
        <v>97</v>
      </c>
      <c r="E34" s="16">
        <v>132</v>
      </c>
      <c r="F34" s="16">
        <v>165</v>
      </c>
      <c r="G34" s="16">
        <v>185</v>
      </c>
      <c r="H34" s="16">
        <v>176</v>
      </c>
      <c r="I34" s="16">
        <v>179</v>
      </c>
      <c r="J34" s="16">
        <v>183</v>
      </c>
      <c r="K34" s="16">
        <v>176</v>
      </c>
      <c r="L34" s="16">
        <v>163</v>
      </c>
      <c r="M34" s="16">
        <v>164</v>
      </c>
      <c r="N34" s="16">
        <v>149</v>
      </c>
      <c r="O34" s="16">
        <v>152</v>
      </c>
      <c r="P34" s="16">
        <v>145</v>
      </c>
      <c r="Q34" s="16">
        <v>152</v>
      </c>
      <c r="R34" s="16">
        <v>167</v>
      </c>
      <c r="S34" s="16">
        <v>171</v>
      </c>
      <c r="T34" s="16">
        <v>172</v>
      </c>
      <c r="U34" s="16">
        <v>172</v>
      </c>
      <c r="V34" s="122">
        <v>184</v>
      </c>
    </row>
    <row r="35" spans="1:22" ht="18" customHeight="1">
      <c r="A35" s="74" t="s">
        <v>100</v>
      </c>
      <c r="B35" s="16">
        <v>227</v>
      </c>
      <c r="C35" s="16">
        <v>313</v>
      </c>
      <c r="D35" s="16">
        <v>359</v>
      </c>
      <c r="E35" s="16">
        <v>382</v>
      </c>
      <c r="F35" s="16">
        <v>394</v>
      </c>
      <c r="G35" s="16">
        <v>376</v>
      </c>
      <c r="H35" s="16">
        <v>389</v>
      </c>
      <c r="I35" s="16">
        <v>385</v>
      </c>
      <c r="J35" s="16">
        <v>357</v>
      </c>
      <c r="K35" s="16">
        <v>356</v>
      </c>
      <c r="L35" s="16">
        <v>332</v>
      </c>
      <c r="M35" s="16">
        <v>326</v>
      </c>
      <c r="N35" s="16">
        <v>312</v>
      </c>
      <c r="O35" s="16">
        <v>311</v>
      </c>
      <c r="P35" s="16">
        <v>306</v>
      </c>
      <c r="Q35" s="16">
        <v>292</v>
      </c>
      <c r="R35" s="16">
        <v>300</v>
      </c>
      <c r="S35" s="16">
        <v>325</v>
      </c>
      <c r="T35" s="16">
        <v>358</v>
      </c>
      <c r="U35" s="16">
        <v>346</v>
      </c>
      <c r="V35" s="122">
        <v>360</v>
      </c>
    </row>
    <row r="36" spans="1:22" ht="18" customHeight="1">
      <c r="A36" s="74" t="s">
        <v>101</v>
      </c>
      <c r="B36" s="16">
        <v>502</v>
      </c>
      <c r="C36" s="16">
        <v>683</v>
      </c>
      <c r="D36" s="16">
        <v>844</v>
      </c>
      <c r="E36" s="16">
        <v>1007</v>
      </c>
      <c r="F36" s="16">
        <v>1169</v>
      </c>
      <c r="G36" s="16">
        <v>1193</v>
      </c>
      <c r="H36" s="16">
        <v>1357</v>
      </c>
      <c r="I36" s="16">
        <v>1539</v>
      </c>
      <c r="J36" s="16">
        <v>1497</v>
      </c>
      <c r="K36" s="16">
        <v>1433</v>
      </c>
      <c r="L36" s="16">
        <v>1384</v>
      </c>
      <c r="M36" s="16">
        <v>1330</v>
      </c>
      <c r="N36" s="16">
        <v>1290</v>
      </c>
      <c r="O36" s="16">
        <v>1254</v>
      </c>
      <c r="P36" s="16">
        <v>1247</v>
      </c>
      <c r="Q36" s="16">
        <v>1236</v>
      </c>
      <c r="R36" s="16">
        <v>1263</v>
      </c>
      <c r="S36" s="16">
        <v>1373</v>
      </c>
      <c r="T36" s="16">
        <v>1450</v>
      </c>
      <c r="U36" s="16">
        <v>1488</v>
      </c>
      <c r="V36" s="122">
        <v>1540</v>
      </c>
    </row>
    <row r="37" spans="1:22" ht="18" customHeight="1">
      <c r="A37" s="74" t="s">
        <v>102</v>
      </c>
      <c r="B37" s="16">
        <v>24</v>
      </c>
      <c r="C37" s="16">
        <v>41</v>
      </c>
      <c r="D37" s="16">
        <v>51</v>
      </c>
      <c r="E37" s="16">
        <v>74</v>
      </c>
      <c r="F37" s="16">
        <v>88</v>
      </c>
      <c r="G37" s="16">
        <v>86</v>
      </c>
      <c r="H37" s="16">
        <v>107</v>
      </c>
      <c r="I37" s="16">
        <v>129</v>
      </c>
      <c r="J37" s="16">
        <v>133</v>
      </c>
      <c r="K37" s="16">
        <v>142</v>
      </c>
      <c r="L37" s="16">
        <v>142</v>
      </c>
      <c r="M37" s="16">
        <v>166</v>
      </c>
      <c r="N37" s="16">
        <v>161</v>
      </c>
      <c r="O37" s="16">
        <v>174</v>
      </c>
      <c r="P37" s="16">
        <v>167</v>
      </c>
      <c r="Q37" s="16">
        <v>168</v>
      </c>
      <c r="R37" s="16">
        <v>168</v>
      </c>
      <c r="S37" s="16">
        <v>194</v>
      </c>
      <c r="T37" s="16">
        <v>229</v>
      </c>
      <c r="U37" s="16">
        <v>238</v>
      </c>
      <c r="V37" s="122">
        <v>270</v>
      </c>
    </row>
    <row r="38" spans="1:22" ht="18" customHeight="1">
      <c r="A38" s="74" t="s">
        <v>103</v>
      </c>
      <c r="B38" s="16">
        <v>85</v>
      </c>
      <c r="C38" s="16">
        <v>161</v>
      </c>
      <c r="D38" s="16">
        <v>229</v>
      </c>
      <c r="E38" s="16">
        <v>279</v>
      </c>
      <c r="F38" s="16">
        <v>339</v>
      </c>
      <c r="G38" s="16">
        <v>374</v>
      </c>
      <c r="H38" s="16">
        <v>411</v>
      </c>
      <c r="I38" s="16">
        <v>435</v>
      </c>
      <c r="J38" s="16">
        <v>434</v>
      </c>
      <c r="K38" s="16">
        <v>412</v>
      </c>
      <c r="L38" s="16">
        <v>426</v>
      </c>
      <c r="M38" s="16">
        <v>412</v>
      </c>
      <c r="N38" s="16">
        <v>408</v>
      </c>
      <c r="O38" s="16">
        <v>372</v>
      </c>
      <c r="P38" s="16">
        <v>372</v>
      </c>
      <c r="Q38" s="16">
        <v>370</v>
      </c>
      <c r="R38" s="16">
        <v>367</v>
      </c>
      <c r="S38" s="16">
        <v>387</v>
      </c>
      <c r="T38" s="16">
        <v>454</v>
      </c>
      <c r="U38" s="16">
        <v>471</v>
      </c>
      <c r="V38" s="122">
        <v>543</v>
      </c>
    </row>
    <row r="39" spans="1:22" ht="18" customHeight="1">
      <c r="A39" s="74" t="s">
        <v>104</v>
      </c>
      <c r="B39" s="16">
        <v>5</v>
      </c>
      <c r="C39" s="16">
        <v>28</v>
      </c>
      <c r="D39" s="16">
        <v>62</v>
      </c>
      <c r="E39" s="16">
        <v>87</v>
      </c>
      <c r="F39" s="16">
        <v>154</v>
      </c>
      <c r="G39" s="16">
        <v>226</v>
      </c>
      <c r="H39" s="16">
        <v>284</v>
      </c>
      <c r="I39" s="16">
        <v>302</v>
      </c>
      <c r="J39" s="16">
        <v>262</v>
      </c>
      <c r="K39" s="16">
        <v>227</v>
      </c>
      <c r="L39" s="16">
        <v>202</v>
      </c>
      <c r="M39" s="16">
        <v>189</v>
      </c>
      <c r="N39" s="16">
        <v>185</v>
      </c>
      <c r="O39" s="16">
        <v>175</v>
      </c>
      <c r="P39" s="16">
        <v>166</v>
      </c>
      <c r="Q39" s="16">
        <v>185</v>
      </c>
      <c r="R39" s="16">
        <v>197</v>
      </c>
      <c r="S39" s="16">
        <v>202</v>
      </c>
      <c r="T39" s="16">
        <v>220</v>
      </c>
      <c r="U39" s="16">
        <v>224</v>
      </c>
      <c r="V39" s="122">
        <v>243</v>
      </c>
    </row>
    <row r="40" spans="1:22" ht="18" customHeight="1">
      <c r="A40" s="74" t="s">
        <v>105</v>
      </c>
      <c r="B40" s="16">
        <v>20</v>
      </c>
      <c r="C40" s="16">
        <v>29</v>
      </c>
      <c r="D40" s="16">
        <v>36</v>
      </c>
      <c r="E40" s="16">
        <v>45</v>
      </c>
      <c r="F40" s="16">
        <v>71</v>
      </c>
      <c r="G40" s="16">
        <v>106</v>
      </c>
      <c r="H40" s="16">
        <v>129</v>
      </c>
      <c r="I40" s="16">
        <v>124</v>
      </c>
      <c r="J40" s="16">
        <v>97</v>
      </c>
      <c r="K40" s="16">
        <v>109</v>
      </c>
      <c r="L40" s="16">
        <v>101</v>
      </c>
      <c r="M40" s="16">
        <v>85</v>
      </c>
      <c r="N40" s="16">
        <v>83</v>
      </c>
      <c r="O40" s="16">
        <v>78</v>
      </c>
      <c r="P40" s="16">
        <v>80</v>
      </c>
      <c r="Q40" s="16">
        <v>79</v>
      </c>
      <c r="R40" s="16">
        <v>94</v>
      </c>
      <c r="S40" s="16">
        <v>121</v>
      </c>
      <c r="T40" s="16">
        <v>150</v>
      </c>
      <c r="U40" s="16">
        <v>176</v>
      </c>
      <c r="V40" s="122">
        <v>181</v>
      </c>
    </row>
    <row r="41" spans="1:22" ht="18" customHeight="1">
      <c r="A41" s="74" t="s">
        <v>106</v>
      </c>
      <c r="B41" s="16">
        <v>195</v>
      </c>
      <c r="C41" s="16">
        <v>297</v>
      </c>
      <c r="D41" s="16">
        <v>363</v>
      </c>
      <c r="E41" s="16">
        <v>444</v>
      </c>
      <c r="F41" s="16">
        <v>548</v>
      </c>
      <c r="G41" s="16">
        <v>597</v>
      </c>
      <c r="H41" s="16">
        <v>683</v>
      </c>
      <c r="I41" s="16">
        <v>750</v>
      </c>
      <c r="J41" s="16">
        <v>732</v>
      </c>
      <c r="K41" s="16">
        <v>735</v>
      </c>
      <c r="L41" s="16">
        <v>725</v>
      </c>
      <c r="M41" s="16">
        <v>748</v>
      </c>
      <c r="N41" s="16">
        <v>761</v>
      </c>
      <c r="O41" s="16">
        <v>694</v>
      </c>
      <c r="P41" s="16">
        <v>680</v>
      </c>
      <c r="Q41" s="16">
        <v>699</v>
      </c>
      <c r="R41" s="16">
        <v>772</v>
      </c>
      <c r="S41" s="16">
        <v>924</v>
      </c>
      <c r="T41" s="16">
        <v>1206</v>
      </c>
      <c r="U41" s="16">
        <v>1286</v>
      </c>
      <c r="V41" s="122">
        <v>1447</v>
      </c>
    </row>
    <row r="42" spans="1:22" ht="18" customHeight="1">
      <c r="A42" s="74" t="s">
        <v>107</v>
      </c>
      <c r="B42" s="16">
        <v>87</v>
      </c>
      <c r="C42" s="16">
        <v>215</v>
      </c>
      <c r="D42" s="16">
        <v>391</v>
      </c>
      <c r="E42" s="16">
        <v>484</v>
      </c>
      <c r="F42" s="16">
        <v>564</v>
      </c>
      <c r="G42" s="16">
        <v>592</v>
      </c>
      <c r="H42" s="16">
        <v>633</v>
      </c>
      <c r="I42" s="16">
        <v>669</v>
      </c>
      <c r="J42" s="16">
        <v>659</v>
      </c>
      <c r="K42" s="16">
        <v>636</v>
      </c>
      <c r="L42" s="16">
        <v>604</v>
      </c>
      <c r="M42" s="16">
        <v>574</v>
      </c>
      <c r="N42" s="16">
        <v>544</v>
      </c>
      <c r="O42" s="16">
        <v>538</v>
      </c>
      <c r="P42" s="16">
        <v>505</v>
      </c>
      <c r="Q42" s="16">
        <v>497</v>
      </c>
      <c r="R42" s="16">
        <v>511</v>
      </c>
      <c r="S42" s="16">
        <v>545</v>
      </c>
      <c r="T42" s="16">
        <v>572</v>
      </c>
      <c r="U42" s="16">
        <v>579</v>
      </c>
      <c r="V42" s="122">
        <v>617</v>
      </c>
    </row>
    <row r="43" spans="1:22" ht="18" customHeight="1">
      <c r="A43" s="74" t="s">
        <v>108</v>
      </c>
      <c r="B43" s="16">
        <v>26</v>
      </c>
      <c r="C43" s="16">
        <v>97</v>
      </c>
      <c r="D43" s="16">
        <v>184</v>
      </c>
      <c r="E43" s="16">
        <v>253</v>
      </c>
      <c r="F43" s="16">
        <v>315</v>
      </c>
      <c r="G43" s="16">
        <v>358</v>
      </c>
      <c r="H43" s="16">
        <v>395</v>
      </c>
      <c r="I43" s="16">
        <v>403</v>
      </c>
      <c r="J43" s="16">
        <v>385</v>
      </c>
      <c r="K43" s="16">
        <v>383</v>
      </c>
      <c r="L43" s="16">
        <v>364</v>
      </c>
      <c r="M43" s="16">
        <v>333</v>
      </c>
      <c r="N43" s="16">
        <v>328</v>
      </c>
      <c r="O43" s="16">
        <v>328</v>
      </c>
      <c r="P43" s="16">
        <v>310</v>
      </c>
      <c r="Q43" s="16">
        <v>303</v>
      </c>
      <c r="R43" s="16">
        <v>309</v>
      </c>
      <c r="S43" s="16">
        <v>327</v>
      </c>
      <c r="T43" s="16">
        <v>361</v>
      </c>
      <c r="U43" s="16">
        <v>364</v>
      </c>
      <c r="V43" s="122">
        <v>381</v>
      </c>
    </row>
    <row r="44" spans="1:22" ht="18" customHeight="1">
      <c r="A44" s="74" t="s">
        <v>109</v>
      </c>
      <c r="B44" s="16">
        <v>24</v>
      </c>
      <c r="C44" s="16">
        <v>38</v>
      </c>
      <c r="D44" s="16">
        <v>57</v>
      </c>
      <c r="E44" s="16">
        <v>73</v>
      </c>
      <c r="F44" s="16">
        <v>93</v>
      </c>
      <c r="G44" s="16">
        <v>107</v>
      </c>
      <c r="H44" s="16">
        <v>128</v>
      </c>
      <c r="I44" s="16">
        <v>128</v>
      </c>
      <c r="J44" s="16">
        <v>109</v>
      </c>
      <c r="K44" s="16">
        <v>123</v>
      </c>
      <c r="L44" s="16">
        <v>133</v>
      </c>
      <c r="M44" s="16">
        <v>130</v>
      </c>
      <c r="N44" s="16">
        <v>127</v>
      </c>
      <c r="O44" s="16">
        <v>125</v>
      </c>
      <c r="P44" s="16">
        <v>132</v>
      </c>
      <c r="Q44" s="16">
        <v>161</v>
      </c>
      <c r="R44" s="16">
        <v>242</v>
      </c>
      <c r="S44" s="16">
        <v>381</v>
      </c>
      <c r="T44" s="16">
        <v>595</v>
      </c>
      <c r="U44" s="16">
        <v>671</v>
      </c>
      <c r="V44" s="122">
        <v>798</v>
      </c>
    </row>
    <row r="45" spans="1:22" ht="18" customHeight="1">
      <c r="A45" s="74" t="s">
        <v>110</v>
      </c>
      <c r="B45" s="16">
        <v>83</v>
      </c>
      <c r="C45" s="16">
        <v>82</v>
      </c>
      <c r="D45" s="16">
        <v>93</v>
      </c>
      <c r="E45" s="16">
        <v>134</v>
      </c>
      <c r="F45" s="16">
        <v>176</v>
      </c>
      <c r="G45" s="16">
        <v>202</v>
      </c>
      <c r="H45" s="16">
        <v>204</v>
      </c>
      <c r="I45" s="16">
        <v>238</v>
      </c>
      <c r="J45" s="16">
        <v>230</v>
      </c>
      <c r="K45" s="16">
        <v>243</v>
      </c>
      <c r="L45" s="16">
        <v>255</v>
      </c>
      <c r="M45" s="16">
        <v>245</v>
      </c>
      <c r="N45" s="16">
        <v>252</v>
      </c>
      <c r="O45" s="16">
        <v>259</v>
      </c>
      <c r="P45" s="16">
        <v>266</v>
      </c>
      <c r="Q45" s="16">
        <v>268</v>
      </c>
      <c r="R45" s="16">
        <v>282</v>
      </c>
      <c r="S45" s="16">
        <v>314</v>
      </c>
      <c r="T45" s="16">
        <v>356</v>
      </c>
      <c r="U45" s="16">
        <v>362</v>
      </c>
      <c r="V45" s="122">
        <v>366</v>
      </c>
    </row>
    <row r="46" spans="1:22" ht="18" customHeight="1">
      <c r="A46" s="105" t="s">
        <v>111</v>
      </c>
      <c r="B46" s="107">
        <f>SUM(B30:B45)</f>
        <v>2113</v>
      </c>
      <c r="C46" s="107">
        <f t="shared" ref="C46:U46" si="2">SUM(C30:C45)</f>
        <v>3060</v>
      </c>
      <c r="D46" s="107">
        <f t="shared" si="2"/>
        <v>3886</v>
      </c>
      <c r="E46" s="107">
        <f t="shared" si="2"/>
        <v>4737</v>
      </c>
      <c r="F46" s="107">
        <f t="shared" si="2"/>
        <v>5588</v>
      </c>
      <c r="G46" s="107">
        <f t="shared" si="2"/>
        <v>6085</v>
      </c>
      <c r="H46" s="107">
        <f t="shared" si="2"/>
        <v>6952</v>
      </c>
      <c r="I46" s="107">
        <f t="shared" si="2"/>
        <v>7488</v>
      </c>
      <c r="J46" s="107">
        <f t="shared" si="2"/>
        <v>7321</v>
      </c>
      <c r="K46" s="107">
        <f t="shared" si="2"/>
        <v>7375</v>
      </c>
      <c r="L46" s="107">
        <f t="shared" si="2"/>
        <v>7193</v>
      </c>
      <c r="M46" s="107">
        <f t="shared" si="2"/>
        <v>6902</v>
      </c>
      <c r="N46" s="107">
        <f t="shared" si="2"/>
        <v>6618</v>
      </c>
      <c r="O46" s="107">
        <f t="shared" si="2"/>
        <v>6489</v>
      </c>
      <c r="P46" s="107">
        <f t="shared" si="2"/>
        <v>6248</v>
      </c>
      <c r="Q46" s="107">
        <f t="shared" si="2"/>
        <v>6263</v>
      </c>
      <c r="R46" s="107">
        <f t="shared" si="2"/>
        <v>6502</v>
      </c>
      <c r="S46" s="107">
        <f t="shared" si="2"/>
        <v>7128</v>
      </c>
      <c r="T46" s="107">
        <f t="shared" si="2"/>
        <v>8002</v>
      </c>
      <c r="U46" s="107">
        <f t="shared" si="2"/>
        <v>8211</v>
      </c>
      <c r="V46" s="123">
        <f>SUM(V30:V45)</f>
        <v>8745</v>
      </c>
    </row>
    <row r="47" spans="1:22" ht="18" customHeight="1">
      <c r="A47" s="106" t="s">
        <v>112</v>
      </c>
      <c r="B47" s="16">
        <f>B48-B46</f>
        <v>711</v>
      </c>
      <c r="C47" s="16">
        <f t="shared" ref="C47:U47" si="3">C48-C46</f>
        <v>868</v>
      </c>
      <c r="D47" s="16">
        <f t="shared" si="3"/>
        <v>1013</v>
      </c>
      <c r="E47" s="16">
        <f t="shared" si="3"/>
        <v>1295</v>
      </c>
      <c r="F47" s="16">
        <f t="shared" si="3"/>
        <v>1601</v>
      </c>
      <c r="G47" s="16">
        <f t="shared" si="3"/>
        <v>1697</v>
      </c>
      <c r="H47" s="16">
        <f t="shared" si="3"/>
        <v>1904</v>
      </c>
      <c r="I47" s="16">
        <f t="shared" si="3"/>
        <v>2070</v>
      </c>
      <c r="J47" s="16">
        <f t="shared" si="3"/>
        <v>2094</v>
      </c>
      <c r="K47" s="16">
        <f t="shared" si="3"/>
        <v>2044</v>
      </c>
      <c r="L47" s="16">
        <f t="shared" si="3"/>
        <v>2039</v>
      </c>
      <c r="M47" s="16">
        <f t="shared" si="3"/>
        <v>1933</v>
      </c>
      <c r="N47" s="16">
        <f t="shared" si="3"/>
        <v>1856</v>
      </c>
      <c r="O47" s="16">
        <f t="shared" si="3"/>
        <v>1835</v>
      </c>
      <c r="P47" s="16">
        <f t="shared" si="3"/>
        <v>1854</v>
      </c>
      <c r="Q47" s="16">
        <f t="shared" si="3"/>
        <v>1858</v>
      </c>
      <c r="R47" s="16">
        <f t="shared" si="3"/>
        <v>1899</v>
      </c>
      <c r="S47" s="16">
        <f t="shared" si="3"/>
        <v>2153</v>
      </c>
      <c r="T47" s="16">
        <f t="shared" si="3"/>
        <v>2489</v>
      </c>
      <c r="U47" s="16">
        <f t="shared" si="3"/>
        <v>2580</v>
      </c>
      <c r="V47" s="122">
        <f>V48-V46</f>
        <v>2708</v>
      </c>
    </row>
    <row r="48" spans="1:22" ht="18" customHeight="1">
      <c r="A48" s="94" t="s">
        <v>38</v>
      </c>
      <c r="B48" s="61">
        <v>2824</v>
      </c>
      <c r="C48" s="61">
        <v>3928</v>
      </c>
      <c r="D48" s="61">
        <v>4899</v>
      </c>
      <c r="E48" s="61">
        <v>6032</v>
      </c>
      <c r="F48" s="61">
        <v>7189</v>
      </c>
      <c r="G48" s="61">
        <v>7782</v>
      </c>
      <c r="H48" s="61">
        <v>8856</v>
      </c>
      <c r="I48" s="61">
        <v>9558</v>
      </c>
      <c r="J48" s="61">
        <v>9415</v>
      </c>
      <c r="K48" s="61">
        <v>9419</v>
      </c>
      <c r="L48" s="61">
        <v>9232</v>
      </c>
      <c r="M48" s="61">
        <v>8835</v>
      </c>
      <c r="N48" s="61">
        <v>8474</v>
      </c>
      <c r="O48" s="61">
        <v>8324</v>
      </c>
      <c r="P48" s="61">
        <v>8102</v>
      </c>
      <c r="Q48" s="61">
        <v>8121</v>
      </c>
      <c r="R48" s="61">
        <v>8401</v>
      </c>
      <c r="S48" s="61">
        <v>9281</v>
      </c>
      <c r="T48" s="61">
        <v>10491</v>
      </c>
      <c r="U48" s="61">
        <v>10791</v>
      </c>
      <c r="V48" s="124">
        <v>11453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20"/>
    </row>
    <row r="50" spans="1:22" ht="18" customHeight="1">
      <c r="A50" s="72" t="s">
        <v>113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20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20"/>
    </row>
    <row r="52" spans="1:22">
      <c r="V52" s="120"/>
    </row>
    <row r="53" spans="1:22" ht="18" customHeight="1">
      <c r="A53" s="59" t="s">
        <v>49</v>
      </c>
      <c r="B53" s="91">
        <v>2002</v>
      </c>
      <c r="C53" s="91">
        <v>2003</v>
      </c>
      <c r="D53" s="91">
        <v>2004</v>
      </c>
      <c r="E53" s="91">
        <v>2005</v>
      </c>
      <c r="F53" s="91">
        <v>2006</v>
      </c>
      <c r="G53" s="91">
        <v>2007</v>
      </c>
      <c r="H53" s="91">
        <v>2008</v>
      </c>
      <c r="I53" s="91">
        <v>2009</v>
      </c>
      <c r="J53" s="91">
        <v>2010</v>
      </c>
      <c r="K53" s="91">
        <v>2011</v>
      </c>
      <c r="L53" s="91">
        <v>2012</v>
      </c>
      <c r="M53" s="91">
        <v>2013</v>
      </c>
      <c r="N53" s="91">
        <v>2014</v>
      </c>
      <c r="O53" s="91">
        <v>2015</v>
      </c>
      <c r="P53" s="91">
        <v>2016</v>
      </c>
      <c r="Q53" s="91">
        <v>2017</v>
      </c>
      <c r="R53" s="91">
        <v>2018</v>
      </c>
      <c r="S53" s="91">
        <v>2019</v>
      </c>
      <c r="T53" s="91">
        <v>2020</v>
      </c>
      <c r="U53" s="91">
        <v>2021</v>
      </c>
      <c r="V53" s="91">
        <v>2022</v>
      </c>
    </row>
    <row r="54" spans="1:22" ht="18" customHeight="1">
      <c r="A54" s="73" t="s">
        <v>95</v>
      </c>
      <c r="B54" s="16">
        <v>136</v>
      </c>
      <c r="C54" s="16">
        <v>145</v>
      </c>
      <c r="D54" s="16">
        <v>144</v>
      </c>
      <c r="E54" s="16">
        <v>154</v>
      </c>
      <c r="F54" s="16">
        <v>155</v>
      </c>
      <c r="G54" s="16">
        <v>163</v>
      </c>
      <c r="H54" s="16">
        <v>156</v>
      </c>
      <c r="I54" s="16">
        <v>163</v>
      </c>
      <c r="J54" s="16">
        <v>163</v>
      </c>
      <c r="K54" s="16">
        <v>161</v>
      </c>
      <c r="L54" s="16">
        <v>156</v>
      </c>
      <c r="M54" s="16">
        <v>157</v>
      </c>
      <c r="N54" s="16">
        <v>143</v>
      </c>
      <c r="O54" s="16">
        <v>144</v>
      </c>
      <c r="P54" s="16">
        <v>145</v>
      </c>
      <c r="Q54" s="16">
        <v>139</v>
      </c>
      <c r="R54" s="16">
        <v>141</v>
      </c>
      <c r="S54" s="16">
        <v>140</v>
      </c>
      <c r="T54" s="16">
        <v>142</v>
      </c>
      <c r="U54" s="16">
        <v>150</v>
      </c>
      <c r="V54" s="122">
        <v>158</v>
      </c>
    </row>
    <row r="55" spans="1:22" ht="18" customHeight="1">
      <c r="A55" s="74" t="s">
        <v>96</v>
      </c>
      <c r="B55" s="16">
        <v>36</v>
      </c>
      <c r="C55" s="16">
        <v>102</v>
      </c>
      <c r="D55" s="16">
        <v>152</v>
      </c>
      <c r="E55" s="16">
        <v>222</v>
      </c>
      <c r="F55" s="16">
        <v>249</v>
      </c>
      <c r="G55" s="16">
        <v>306</v>
      </c>
      <c r="H55" s="16">
        <v>376</v>
      </c>
      <c r="I55" s="16">
        <v>400</v>
      </c>
      <c r="J55" s="16">
        <v>408</v>
      </c>
      <c r="K55" s="16">
        <v>426</v>
      </c>
      <c r="L55" s="16">
        <v>418</v>
      </c>
      <c r="M55" s="16">
        <v>405</v>
      </c>
      <c r="N55" s="16">
        <v>376</v>
      </c>
      <c r="O55" s="16">
        <v>373</v>
      </c>
      <c r="P55" s="16">
        <v>363</v>
      </c>
      <c r="Q55" s="16">
        <v>377</v>
      </c>
      <c r="R55" s="16">
        <v>380</v>
      </c>
      <c r="S55" s="16">
        <v>394</v>
      </c>
      <c r="T55" s="16">
        <v>396</v>
      </c>
      <c r="U55" s="16">
        <v>393</v>
      </c>
      <c r="V55" s="122">
        <v>386</v>
      </c>
    </row>
    <row r="56" spans="1:22" ht="18" customHeight="1">
      <c r="A56" s="74" t="s">
        <v>97</v>
      </c>
      <c r="B56" s="16">
        <v>514</v>
      </c>
      <c r="C56" s="16">
        <v>534</v>
      </c>
      <c r="D56" s="16">
        <v>542</v>
      </c>
      <c r="E56" s="16">
        <v>546</v>
      </c>
      <c r="F56" s="16">
        <v>552</v>
      </c>
      <c r="G56" s="16">
        <v>569</v>
      </c>
      <c r="H56" s="16">
        <v>577</v>
      </c>
      <c r="I56" s="16">
        <v>578</v>
      </c>
      <c r="J56" s="16">
        <v>577</v>
      </c>
      <c r="K56" s="16">
        <v>580</v>
      </c>
      <c r="L56" s="16">
        <v>568</v>
      </c>
      <c r="M56" s="16">
        <v>554</v>
      </c>
      <c r="N56" s="16">
        <v>552</v>
      </c>
      <c r="O56" s="16">
        <v>546</v>
      </c>
      <c r="P56" s="16">
        <v>538</v>
      </c>
      <c r="Q56" s="16">
        <v>532</v>
      </c>
      <c r="R56" s="16">
        <v>528</v>
      </c>
      <c r="S56" s="16">
        <v>547</v>
      </c>
      <c r="T56" s="16">
        <v>550</v>
      </c>
      <c r="U56" s="16">
        <v>541</v>
      </c>
      <c r="V56" s="122">
        <v>548</v>
      </c>
    </row>
    <row r="57" spans="1:22" ht="18" customHeight="1">
      <c r="A57" s="74" t="s">
        <v>98</v>
      </c>
      <c r="B57" s="16">
        <v>27</v>
      </c>
      <c r="C57" s="16">
        <v>107</v>
      </c>
      <c r="D57" s="16">
        <v>177</v>
      </c>
      <c r="E57" s="16">
        <v>280</v>
      </c>
      <c r="F57" s="16">
        <v>412</v>
      </c>
      <c r="G57" s="16">
        <v>533</v>
      </c>
      <c r="H57" s="16">
        <v>784</v>
      </c>
      <c r="I57" s="16">
        <v>859</v>
      </c>
      <c r="J57" s="16">
        <v>913</v>
      </c>
      <c r="K57" s="16">
        <v>984</v>
      </c>
      <c r="L57" s="16">
        <v>1003</v>
      </c>
      <c r="M57" s="16">
        <v>946</v>
      </c>
      <c r="N57" s="16">
        <v>870</v>
      </c>
      <c r="O57" s="16">
        <v>900</v>
      </c>
      <c r="P57" s="16">
        <v>858</v>
      </c>
      <c r="Q57" s="16">
        <v>855</v>
      </c>
      <c r="R57" s="16">
        <v>854</v>
      </c>
      <c r="S57" s="16">
        <v>873</v>
      </c>
      <c r="T57" s="16">
        <v>859</v>
      </c>
      <c r="U57" s="16">
        <v>814</v>
      </c>
      <c r="V57" s="122">
        <v>817</v>
      </c>
    </row>
    <row r="58" spans="1:22" ht="18" customHeight="1">
      <c r="A58" s="74" t="s">
        <v>99</v>
      </c>
      <c r="B58" s="16">
        <v>10</v>
      </c>
      <c r="C58" s="16">
        <v>28</v>
      </c>
      <c r="D58" s="16">
        <v>59</v>
      </c>
      <c r="E58" s="16">
        <v>90</v>
      </c>
      <c r="F58" s="16">
        <v>107</v>
      </c>
      <c r="G58" s="16">
        <v>113</v>
      </c>
      <c r="H58" s="16">
        <v>118</v>
      </c>
      <c r="I58" s="16">
        <v>132</v>
      </c>
      <c r="J58" s="16">
        <v>141</v>
      </c>
      <c r="K58" s="16">
        <v>143</v>
      </c>
      <c r="L58" s="16">
        <v>142</v>
      </c>
      <c r="M58" s="16">
        <v>148</v>
      </c>
      <c r="N58" s="16">
        <v>140</v>
      </c>
      <c r="O58" s="16">
        <v>134</v>
      </c>
      <c r="P58" s="16">
        <v>138</v>
      </c>
      <c r="Q58" s="16">
        <v>136</v>
      </c>
      <c r="R58" s="16">
        <v>147</v>
      </c>
      <c r="S58" s="16">
        <v>164</v>
      </c>
      <c r="T58" s="16">
        <v>159</v>
      </c>
      <c r="U58" s="16">
        <v>163</v>
      </c>
      <c r="V58" s="122">
        <v>171</v>
      </c>
    </row>
    <row r="59" spans="1:22" ht="18" customHeight="1">
      <c r="A59" s="74" t="s">
        <v>100</v>
      </c>
      <c r="B59" s="16">
        <v>49</v>
      </c>
      <c r="C59" s="16">
        <v>82</v>
      </c>
      <c r="D59" s="16">
        <v>108</v>
      </c>
      <c r="E59" s="16">
        <v>138</v>
      </c>
      <c r="F59" s="16">
        <v>143</v>
      </c>
      <c r="G59" s="16">
        <v>136</v>
      </c>
      <c r="H59" s="16">
        <v>148</v>
      </c>
      <c r="I59" s="16">
        <v>169</v>
      </c>
      <c r="J59" s="16">
        <v>175</v>
      </c>
      <c r="K59" s="16">
        <v>178</v>
      </c>
      <c r="L59" s="16">
        <v>176</v>
      </c>
      <c r="M59" s="16">
        <v>178</v>
      </c>
      <c r="N59" s="16">
        <v>174</v>
      </c>
      <c r="O59" s="16">
        <v>184</v>
      </c>
      <c r="P59" s="16">
        <v>183</v>
      </c>
      <c r="Q59" s="16">
        <v>181</v>
      </c>
      <c r="R59" s="16">
        <v>197</v>
      </c>
      <c r="S59" s="16">
        <v>206</v>
      </c>
      <c r="T59" s="16">
        <v>216</v>
      </c>
      <c r="U59" s="16">
        <v>207</v>
      </c>
      <c r="V59" s="122">
        <v>210</v>
      </c>
    </row>
    <row r="60" spans="1:22" ht="18" customHeight="1">
      <c r="A60" s="74" t="s">
        <v>101</v>
      </c>
      <c r="B60" s="16">
        <v>245</v>
      </c>
      <c r="C60" s="16">
        <v>329</v>
      </c>
      <c r="D60" s="16">
        <v>406</v>
      </c>
      <c r="E60" s="16">
        <v>519</v>
      </c>
      <c r="F60" s="16">
        <v>609</v>
      </c>
      <c r="G60" s="16">
        <v>688</v>
      </c>
      <c r="H60" s="16">
        <v>794</v>
      </c>
      <c r="I60" s="16">
        <v>967</v>
      </c>
      <c r="J60" s="16">
        <v>1017</v>
      </c>
      <c r="K60" s="16">
        <v>969</v>
      </c>
      <c r="L60" s="16">
        <v>984</v>
      </c>
      <c r="M60" s="16">
        <v>995</v>
      </c>
      <c r="N60" s="16">
        <v>1005</v>
      </c>
      <c r="O60" s="16">
        <v>1006</v>
      </c>
      <c r="P60" s="16">
        <v>1012</v>
      </c>
      <c r="Q60" s="16">
        <v>1008</v>
      </c>
      <c r="R60" s="16">
        <v>1043</v>
      </c>
      <c r="S60" s="16">
        <v>1095</v>
      </c>
      <c r="T60" s="16">
        <v>1152</v>
      </c>
      <c r="U60" s="16">
        <v>1167</v>
      </c>
      <c r="V60" s="122">
        <v>1195</v>
      </c>
    </row>
    <row r="61" spans="1:22" ht="18" customHeight="1">
      <c r="A61" s="74" t="s">
        <v>102</v>
      </c>
      <c r="B61" s="16">
        <v>59</v>
      </c>
      <c r="C61" s="16">
        <v>75</v>
      </c>
      <c r="D61" s="16">
        <v>87</v>
      </c>
      <c r="E61" s="16">
        <v>115</v>
      </c>
      <c r="F61" s="16">
        <v>142</v>
      </c>
      <c r="G61" s="16">
        <v>135</v>
      </c>
      <c r="H61" s="16">
        <v>162</v>
      </c>
      <c r="I61" s="16">
        <v>185</v>
      </c>
      <c r="J61" s="16">
        <v>176</v>
      </c>
      <c r="K61" s="16">
        <v>180</v>
      </c>
      <c r="L61" s="16">
        <v>191</v>
      </c>
      <c r="M61" s="16">
        <v>215</v>
      </c>
      <c r="N61" s="16">
        <v>219</v>
      </c>
      <c r="O61" s="16">
        <v>228</v>
      </c>
      <c r="P61" s="16">
        <v>222</v>
      </c>
      <c r="Q61" s="16">
        <v>217</v>
      </c>
      <c r="R61" s="16">
        <v>236</v>
      </c>
      <c r="S61" s="16">
        <v>266</v>
      </c>
      <c r="T61" s="16">
        <v>298</v>
      </c>
      <c r="U61" s="16">
        <v>293</v>
      </c>
      <c r="V61" s="122">
        <v>332</v>
      </c>
    </row>
    <row r="62" spans="1:22" ht="18" customHeight="1">
      <c r="A62" s="74" t="s">
        <v>103</v>
      </c>
      <c r="B62" s="16">
        <v>79</v>
      </c>
      <c r="C62" s="16">
        <v>134</v>
      </c>
      <c r="D62" s="16">
        <v>182</v>
      </c>
      <c r="E62" s="16">
        <v>256</v>
      </c>
      <c r="F62" s="16">
        <v>342</v>
      </c>
      <c r="G62" s="16">
        <v>366</v>
      </c>
      <c r="H62" s="16">
        <v>404</v>
      </c>
      <c r="I62" s="16">
        <v>423</v>
      </c>
      <c r="J62" s="16">
        <v>415</v>
      </c>
      <c r="K62" s="16">
        <v>390</v>
      </c>
      <c r="L62" s="16">
        <v>410</v>
      </c>
      <c r="M62" s="16">
        <v>406</v>
      </c>
      <c r="N62" s="16">
        <v>385</v>
      </c>
      <c r="O62" s="16">
        <v>363</v>
      </c>
      <c r="P62" s="16">
        <v>358</v>
      </c>
      <c r="Q62" s="16">
        <v>362</v>
      </c>
      <c r="R62" s="16">
        <v>352</v>
      </c>
      <c r="S62" s="16">
        <v>395</v>
      </c>
      <c r="T62" s="16">
        <v>460</v>
      </c>
      <c r="U62" s="16">
        <v>487</v>
      </c>
      <c r="V62" s="122">
        <v>554</v>
      </c>
    </row>
    <row r="63" spans="1:22" ht="18" customHeight="1">
      <c r="A63" s="74" t="s">
        <v>104</v>
      </c>
      <c r="B63" s="16">
        <v>10</v>
      </c>
      <c r="C63" s="16">
        <v>46</v>
      </c>
      <c r="D63" s="16">
        <v>110</v>
      </c>
      <c r="E63" s="16">
        <v>172</v>
      </c>
      <c r="F63" s="16">
        <v>265</v>
      </c>
      <c r="G63" s="16">
        <v>349</v>
      </c>
      <c r="H63" s="16">
        <v>422</v>
      </c>
      <c r="I63" s="16">
        <v>415</v>
      </c>
      <c r="J63" s="16">
        <v>391</v>
      </c>
      <c r="K63" s="16">
        <v>368</v>
      </c>
      <c r="L63" s="16">
        <v>355</v>
      </c>
      <c r="M63" s="16">
        <v>315</v>
      </c>
      <c r="N63" s="16">
        <v>314</v>
      </c>
      <c r="O63" s="16">
        <v>299</v>
      </c>
      <c r="P63" s="16">
        <v>277</v>
      </c>
      <c r="Q63" s="16">
        <v>304</v>
      </c>
      <c r="R63" s="16">
        <v>307</v>
      </c>
      <c r="S63" s="16">
        <v>321</v>
      </c>
      <c r="T63" s="16">
        <v>346</v>
      </c>
      <c r="U63" s="16">
        <v>350</v>
      </c>
      <c r="V63" s="122">
        <v>379</v>
      </c>
    </row>
    <row r="64" spans="1:22" ht="18" customHeight="1">
      <c r="A64" s="74" t="s">
        <v>105</v>
      </c>
      <c r="B64" s="16">
        <v>41</v>
      </c>
      <c r="C64" s="16">
        <v>58</v>
      </c>
      <c r="D64" s="16">
        <v>72</v>
      </c>
      <c r="E64" s="16">
        <v>88</v>
      </c>
      <c r="F64" s="16">
        <v>113</v>
      </c>
      <c r="G64" s="16">
        <v>148</v>
      </c>
      <c r="H64" s="16">
        <v>190</v>
      </c>
      <c r="I64" s="16">
        <v>213</v>
      </c>
      <c r="J64" s="16">
        <v>200</v>
      </c>
      <c r="K64" s="16">
        <v>187</v>
      </c>
      <c r="L64" s="16">
        <v>188</v>
      </c>
      <c r="M64" s="16">
        <v>178</v>
      </c>
      <c r="N64" s="16">
        <v>170</v>
      </c>
      <c r="O64" s="16">
        <v>165</v>
      </c>
      <c r="P64" s="16">
        <v>160</v>
      </c>
      <c r="Q64" s="16">
        <v>168</v>
      </c>
      <c r="R64" s="16">
        <v>189</v>
      </c>
      <c r="S64" s="16">
        <v>211</v>
      </c>
      <c r="T64" s="16">
        <v>268</v>
      </c>
      <c r="U64" s="16">
        <v>291</v>
      </c>
      <c r="V64" s="122">
        <v>288</v>
      </c>
    </row>
    <row r="65" spans="1:22" ht="18" customHeight="1">
      <c r="A65" s="74" t="s">
        <v>106</v>
      </c>
      <c r="B65" s="16">
        <v>229</v>
      </c>
      <c r="C65" s="16">
        <v>347</v>
      </c>
      <c r="D65" s="16">
        <v>408</v>
      </c>
      <c r="E65" s="16">
        <v>493</v>
      </c>
      <c r="F65" s="16">
        <v>588</v>
      </c>
      <c r="G65" s="16">
        <v>660</v>
      </c>
      <c r="H65" s="16">
        <v>781</v>
      </c>
      <c r="I65" s="16">
        <v>836</v>
      </c>
      <c r="J65" s="16">
        <v>842</v>
      </c>
      <c r="K65" s="16">
        <v>899</v>
      </c>
      <c r="L65" s="16">
        <v>897</v>
      </c>
      <c r="M65" s="16">
        <v>896</v>
      </c>
      <c r="N65" s="16">
        <v>883</v>
      </c>
      <c r="O65" s="16">
        <v>841</v>
      </c>
      <c r="P65" s="16">
        <v>843</v>
      </c>
      <c r="Q65" s="16">
        <v>885</v>
      </c>
      <c r="R65" s="16">
        <v>979</v>
      </c>
      <c r="S65" s="16">
        <v>1174</v>
      </c>
      <c r="T65" s="16">
        <v>1499</v>
      </c>
      <c r="U65" s="16">
        <v>1596</v>
      </c>
      <c r="V65" s="122">
        <v>1782</v>
      </c>
    </row>
    <row r="66" spans="1:22" ht="18" customHeight="1">
      <c r="A66" s="74" t="s">
        <v>107</v>
      </c>
      <c r="B66" s="16">
        <v>108</v>
      </c>
      <c r="C66" s="16">
        <v>233</v>
      </c>
      <c r="D66" s="16">
        <v>396</v>
      </c>
      <c r="E66" s="16">
        <v>494</v>
      </c>
      <c r="F66" s="16">
        <v>545</v>
      </c>
      <c r="G66" s="16">
        <v>578</v>
      </c>
      <c r="H66" s="16">
        <v>619</v>
      </c>
      <c r="I66" s="16">
        <v>684</v>
      </c>
      <c r="J66" s="16">
        <v>678</v>
      </c>
      <c r="K66" s="16">
        <v>660</v>
      </c>
      <c r="L66" s="16">
        <v>664</v>
      </c>
      <c r="M66" s="16">
        <v>644</v>
      </c>
      <c r="N66" s="16">
        <v>648</v>
      </c>
      <c r="O66" s="16">
        <v>610</v>
      </c>
      <c r="P66" s="16">
        <v>569</v>
      </c>
      <c r="Q66" s="16">
        <v>576</v>
      </c>
      <c r="R66" s="16">
        <v>565</v>
      </c>
      <c r="S66" s="16">
        <v>583</v>
      </c>
      <c r="T66" s="16">
        <v>618</v>
      </c>
      <c r="U66" s="16">
        <v>649</v>
      </c>
      <c r="V66" s="122">
        <v>678</v>
      </c>
    </row>
    <row r="67" spans="1:22" ht="18" customHeight="1">
      <c r="A67" s="74" t="s">
        <v>108</v>
      </c>
      <c r="B67" s="16">
        <v>30</v>
      </c>
      <c r="C67" s="16">
        <v>76</v>
      </c>
      <c r="D67" s="16">
        <v>184</v>
      </c>
      <c r="E67" s="16">
        <v>243</v>
      </c>
      <c r="F67" s="16">
        <v>289</v>
      </c>
      <c r="G67" s="16">
        <v>336</v>
      </c>
      <c r="H67" s="16">
        <v>368</v>
      </c>
      <c r="I67" s="16">
        <v>363</v>
      </c>
      <c r="J67" s="16">
        <v>362</v>
      </c>
      <c r="K67" s="16">
        <v>357</v>
      </c>
      <c r="L67" s="16">
        <v>343</v>
      </c>
      <c r="M67" s="16">
        <v>313</v>
      </c>
      <c r="N67" s="16">
        <v>307</v>
      </c>
      <c r="O67" s="16">
        <v>301</v>
      </c>
      <c r="P67" s="16">
        <v>300</v>
      </c>
      <c r="Q67" s="16">
        <v>304</v>
      </c>
      <c r="R67" s="16">
        <v>314</v>
      </c>
      <c r="S67" s="16">
        <v>341</v>
      </c>
      <c r="T67" s="16">
        <v>356</v>
      </c>
      <c r="U67" s="16">
        <v>360</v>
      </c>
      <c r="V67" s="122">
        <v>367</v>
      </c>
    </row>
    <row r="68" spans="1:22" ht="18" customHeight="1">
      <c r="A68" s="74" t="s">
        <v>109</v>
      </c>
      <c r="B68" s="16">
        <v>21</v>
      </c>
      <c r="C68" s="16">
        <v>32</v>
      </c>
      <c r="D68" s="16">
        <v>55</v>
      </c>
      <c r="E68" s="16">
        <v>72</v>
      </c>
      <c r="F68" s="16">
        <v>102</v>
      </c>
      <c r="G68" s="16">
        <v>115</v>
      </c>
      <c r="H68" s="16">
        <v>135</v>
      </c>
      <c r="I68" s="16">
        <v>144</v>
      </c>
      <c r="J68" s="16">
        <v>143</v>
      </c>
      <c r="K68" s="16">
        <v>151</v>
      </c>
      <c r="L68" s="16">
        <v>157</v>
      </c>
      <c r="M68" s="16">
        <v>172</v>
      </c>
      <c r="N68" s="16">
        <v>163</v>
      </c>
      <c r="O68" s="16">
        <v>160</v>
      </c>
      <c r="P68" s="16">
        <v>186</v>
      </c>
      <c r="Q68" s="16">
        <v>218</v>
      </c>
      <c r="R68" s="16">
        <v>304</v>
      </c>
      <c r="S68" s="16">
        <v>456</v>
      </c>
      <c r="T68" s="16">
        <v>671</v>
      </c>
      <c r="U68" s="16">
        <v>786</v>
      </c>
      <c r="V68" s="122">
        <v>933</v>
      </c>
    </row>
    <row r="69" spans="1:22" ht="18" customHeight="1">
      <c r="A69" s="74" t="s">
        <v>110</v>
      </c>
      <c r="B69" s="16">
        <v>65</v>
      </c>
      <c r="C69" s="16">
        <v>70</v>
      </c>
      <c r="D69" s="16">
        <v>88</v>
      </c>
      <c r="E69" s="16">
        <v>115</v>
      </c>
      <c r="F69" s="16">
        <v>149</v>
      </c>
      <c r="G69" s="16">
        <v>161</v>
      </c>
      <c r="H69" s="16">
        <v>180</v>
      </c>
      <c r="I69" s="16">
        <v>208</v>
      </c>
      <c r="J69" s="16">
        <v>223</v>
      </c>
      <c r="K69" s="16">
        <v>243</v>
      </c>
      <c r="L69" s="16">
        <v>249</v>
      </c>
      <c r="M69" s="16">
        <v>266</v>
      </c>
      <c r="N69" s="16">
        <v>268</v>
      </c>
      <c r="O69" s="16">
        <v>264</v>
      </c>
      <c r="P69" s="16">
        <v>270</v>
      </c>
      <c r="Q69" s="16">
        <v>294</v>
      </c>
      <c r="R69" s="16">
        <v>295</v>
      </c>
      <c r="S69" s="16">
        <v>315</v>
      </c>
      <c r="T69" s="16">
        <v>345</v>
      </c>
      <c r="U69" s="16">
        <v>347</v>
      </c>
      <c r="V69" s="122">
        <v>359</v>
      </c>
    </row>
    <row r="70" spans="1:22" ht="18" customHeight="1">
      <c r="A70" s="108" t="s">
        <v>111</v>
      </c>
      <c r="B70" s="107">
        <f>SUM(B54:B69)</f>
        <v>1659</v>
      </c>
      <c r="C70" s="107">
        <f t="shared" ref="C70:U70" si="4">SUM(C54:C69)</f>
        <v>2398</v>
      </c>
      <c r="D70" s="107">
        <f t="shared" si="4"/>
        <v>3170</v>
      </c>
      <c r="E70" s="107">
        <f t="shared" si="4"/>
        <v>3997</v>
      </c>
      <c r="F70" s="107">
        <f t="shared" si="4"/>
        <v>4762</v>
      </c>
      <c r="G70" s="107">
        <f t="shared" si="4"/>
        <v>5356</v>
      </c>
      <c r="H70" s="107">
        <f t="shared" si="4"/>
        <v>6214</v>
      </c>
      <c r="I70" s="107">
        <f t="shared" si="4"/>
        <v>6739</v>
      </c>
      <c r="J70" s="107">
        <f t="shared" si="4"/>
        <v>6824</v>
      </c>
      <c r="K70" s="107">
        <f t="shared" si="4"/>
        <v>6876</v>
      </c>
      <c r="L70" s="107">
        <f t="shared" si="4"/>
        <v>6901</v>
      </c>
      <c r="M70" s="107">
        <f t="shared" si="4"/>
        <v>6788</v>
      </c>
      <c r="N70" s="107">
        <f t="shared" si="4"/>
        <v>6617</v>
      </c>
      <c r="O70" s="107">
        <f t="shared" si="4"/>
        <v>6518</v>
      </c>
      <c r="P70" s="107">
        <f t="shared" si="4"/>
        <v>6422</v>
      </c>
      <c r="Q70" s="107">
        <f t="shared" si="4"/>
        <v>6556</v>
      </c>
      <c r="R70" s="107">
        <f t="shared" si="4"/>
        <v>6831</v>
      </c>
      <c r="S70" s="107">
        <f t="shared" si="4"/>
        <v>7481</v>
      </c>
      <c r="T70" s="107">
        <f t="shared" si="4"/>
        <v>8335</v>
      </c>
      <c r="U70" s="107">
        <f t="shared" si="4"/>
        <v>8594</v>
      </c>
      <c r="V70" s="123">
        <f>SUM(V54:V69)</f>
        <v>9157</v>
      </c>
    </row>
    <row r="71" spans="1:22" ht="18" customHeight="1">
      <c r="A71" s="104" t="s">
        <v>112</v>
      </c>
      <c r="B71" s="16">
        <f>B72-B70</f>
        <v>575</v>
      </c>
      <c r="C71" s="16">
        <f t="shared" ref="C71:U71" si="5">C72-C70</f>
        <v>722</v>
      </c>
      <c r="D71" s="16">
        <f t="shared" si="5"/>
        <v>849</v>
      </c>
      <c r="E71" s="16">
        <f t="shared" si="5"/>
        <v>1031</v>
      </c>
      <c r="F71" s="16">
        <f t="shared" si="5"/>
        <v>1230</v>
      </c>
      <c r="G71" s="16">
        <f t="shared" si="5"/>
        <v>1381</v>
      </c>
      <c r="H71" s="16">
        <f t="shared" si="5"/>
        <v>1571</v>
      </c>
      <c r="I71" s="16">
        <f t="shared" si="5"/>
        <v>1732</v>
      </c>
      <c r="J71" s="16">
        <f t="shared" si="5"/>
        <v>1797</v>
      </c>
      <c r="K71" s="16">
        <f t="shared" si="5"/>
        <v>1801</v>
      </c>
      <c r="L71" s="16">
        <f t="shared" si="5"/>
        <v>1818</v>
      </c>
      <c r="M71" s="16">
        <f t="shared" si="5"/>
        <v>1836</v>
      </c>
      <c r="N71" s="16">
        <f t="shared" si="5"/>
        <v>1781</v>
      </c>
      <c r="O71" s="16">
        <f t="shared" si="5"/>
        <v>1771</v>
      </c>
      <c r="P71" s="16">
        <f t="shared" si="5"/>
        <v>1785</v>
      </c>
      <c r="Q71" s="16">
        <f t="shared" si="5"/>
        <v>1837</v>
      </c>
      <c r="R71" s="16">
        <f t="shared" si="5"/>
        <v>1950</v>
      </c>
      <c r="S71" s="16">
        <f t="shared" si="5"/>
        <v>2256</v>
      </c>
      <c r="T71" s="16">
        <f t="shared" si="5"/>
        <v>2648</v>
      </c>
      <c r="U71" s="16">
        <f t="shared" si="5"/>
        <v>2805</v>
      </c>
      <c r="V71" s="122">
        <f>V72-V70</f>
        <v>2924</v>
      </c>
    </row>
    <row r="72" spans="1:22" ht="18" customHeight="1">
      <c r="A72" s="94" t="s">
        <v>38</v>
      </c>
      <c r="B72" s="61">
        <v>2234</v>
      </c>
      <c r="C72" s="61">
        <v>3120</v>
      </c>
      <c r="D72" s="61">
        <v>4019</v>
      </c>
      <c r="E72" s="61">
        <v>5028</v>
      </c>
      <c r="F72" s="61">
        <v>5992</v>
      </c>
      <c r="G72" s="61">
        <v>6737</v>
      </c>
      <c r="H72" s="61">
        <v>7785</v>
      </c>
      <c r="I72" s="61">
        <v>8471</v>
      </c>
      <c r="J72" s="61">
        <v>8621</v>
      </c>
      <c r="K72" s="61">
        <v>8677</v>
      </c>
      <c r="L72" s="61">
        <v>8719</v>
      </c>
      <c r="M72" s="61">
        <v>8624</v>
      </c>
      <c r="N72" s="61">
        <v>8398</v>
      </c>
      <c r="O72" s="61">
        <v>8289</v>
      </c>
      <c r="P72" s="61">
        <v>8207</v>
      </c>
      <c r="Q72" s="61">
        <v>8393</v>
      </c>
      <c r="R72" s="61">
        <v>8781</v>
      </c>
      <c r="S72" s="61">
        <v>9737</v>
      </c>
      <c r="T72" s="61">
        <v>10983</v>
      </c>
      <c r="U72" s="61">
        <v>11399</v>
      </c>
      <c r="V72" s="124">
        <v>12081</v>
      </c>
    </row>
    <row r="73" spans="1:22" ht="18" customHeight="1">
      <c r="A73" s="57" t="s">
        <v>52</v>
      </c>
    </row>
    <row r="74" spans="1:22">
      <c r="A74" s="72" t="s">
        <v>113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>
      <selection activeCell="H14" sqref="H14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114</v>
      </c>
      <c r="B2" s="10"/>
      <c r="C2" s="10"/>
      <c r="D2" s="10"/>
      <c r="E2" s="11"/>
    </row>
    <row r="5" spans="1:22" ht="18" customHeight="1">
      <c r="A5" s="58" t="s">
        <v>14</v>
      </c>
      <c r="B5" s="91" t="s">
        <v>18</v>
      </c>
      <c r="C5" s="91" t="s">
        <v>19</v>
      </c>
      <c r="D5" s="91" t="s">
        <v>20</v>
      </c>
      <c r="E5" s="91" t="s">
        <v>21</v>
      </c>
      <c r="F5" s="91" t="s">
        <v>22</v>
      </c>
      <c r="G5" s="91" t="s">
        <v>23</v>
      </c>
      <c r="H5" s="91" t="s">
        <v>24</v>
      </c>
      <c r="I5" s="91" t="s">
        <v>25</v>
      </c>
      <c r="J5" s="91" t="s">
        <v>26</v>
      </c>
      <c r="K5" s="91" t="s">
        <v>27</v>
      </c>
      <c r="L5" s="91" t="s">
        <v>28</v>
      </c>
      <c r="M5" s="91" t="s">
        <v>29</v>
      </c>
      <c r="N5" s="91" t="s">
        <v>30</v>
      </c>
      <c r="O5" s="91" t="s">
        <v>31</v>
      </c>
      <c r="P5" s="91" t="s">
        <v>32</v>
      </c>
      <c r="Q5" s="91" t="s">
        <v>33</v>
      </c>
      <c r="R5" s="91" t="s">
        <v>34</v>
      </c>
      <c r="S5" s="91" t="s">
        <v>35</v>
      </c>
      <c r="T5" s="91" t="s">
        <v>36</v>
      </c>
      <c r="U5" s="109" t="s">
        <v>37</v>
      </c>
      <c r="V5" s="109" t="s">
        <v>51</v>
      </c>
    </row>
    <row r="6" spans="1:22" ht="18" customHeight="1">
      <c r="A6" s="73" t="s">
        <v>96</v>
      </c>
      <c r="B6" s="62">
        <v>89</v>
      </c>
      <c r="C6" s="62">
        <v>246</v>
      </c>
      <c r="D6" s="62">
        <v>342</v>
      </c>
      <c r="E6" s="62">
        <v>498</v>
      </c>
      <c r="F6" s="62">
        <v>575</v>
      </c>
      <c r="G6" s="62">
        <v>697</v>
      </c>
      <c r="H6" s="62">
        <v>854</v>
      </c>
      <c r="I6" s="62">
        <v>916</v>
      </c>
      <c r="J6" s="62">
        <v>952</v>
      </c>
      <c r="K6" s="62">
        <v>1001</v>
      </c>
      <c r="L6" s="62">
        <v>964</v>
      </c>
      <c r="M6" s="62">
        <v>922</v>
      </c>
      <c r="N6" s="62">
        <v>862</v>
      </c>
      <c r="O6" s="62">
        <v>844</v>
      </c>
      <c r="P6" s="62">
        <v>804</v>
      </c>
      <c r="Q6" s="62">
        <v>825</v>
      </c>
      <c r="R6" s="62">
        <v>838</v>
      </c>
      <c r="S6" s="62">
        <v>845</v>
      </c>
      <c r="T6" s="62">
        <v>859</v>
      </c>
      <c r="U6" s="101">
        <v>836</v>
      </c>
      <c r="V6" s="125">
        <v>828</v>
      </c>
    </row>
    <row r="7" spans="1:22" ht="18" customHeight="1">
      <c r="A7" s="74" t="s">
        <v>115</v>
      </c>
      <c r="B7" s="16">
        <v>53</v>
      </c>
      <c r="C7" s="16">
        <v>91</v>
      </c>
      <c r="D7" s="16">
        <v>148</v>
      </c>
      <c r="E7" s="16">
        <v>204</v>
      </c>
      <c r="F7" s="16">
        <v>312</v>
      </c>
      <c r="G7" s="16">
        <v>387</v>
      </c>
      <c r="H7" s="16">
        <v>477</v>
      </c>
      <c r="I7" s="16">
        <v>523</v>
      </c>
      <c r="J7" s="16">
        <v>537</v>
      </c>
      <c r="K7" s="16">
        <v>560</v>
      </c>
      <c r="L7" s="16">
        <v>560</v>
      </c>
      <c r="M7" s="16">
        <v>543</v>
      </c>
      <c r="N7" s="16">
        <v>515</v>
      </c>
      <c r="O7" s="16">
        <v>471</v>
      </c>
      <c r="P7" s="16">
        <v>398</v>
      </c>
      <c r="Q7" s="16">
        <v>403</v>
      </c>
      <c r="R7" s="63">
        <v>439</v>
      </c>
      <c r="S7" s="63">
        <v>518</v>
      </c>
      <c r="T7" s="63">
        <v>650</v>
      </c>
      <c r="U7" s="101">
        <v>669</v>
      </c>
      <c r="V7" s="101">
        <v>756</v>
      </c>
    </row>
    <row r="8" spans="1:22" ht="18" customHeight="1">
      <c r="A8" s="74" t="s">
        <v>116</v>
      </c>
      <c r="B8" s="16">
        <v>91</v>
      </c>
      <c r="C8" s="16">
        <v>256</v>
      </c>
      <c r="D8" s="16">
        <v>392</v>
      </c>
      <c r="E8" s="16">
        <v>613</v>
      </c>
      <c r="F8" s="16">
        <v>854</v>
      </c>
      <c r="G8" s="16">
        <v>1082</v>
      </c>
      <c r="H8" s="16">
        <v>1632</v>
      </c>
      <c r="I8" s="16">
        <v>1832</v>
      </c>
      <c r="J8" s="16">
        <v>1936</v>
      </c>
      <c r="K8" s="16">
        <v>2179</v>
      </c>
      <c r="L8" s="16">
        <v>2211</v>
      </c>
      <c r="M8" s="16">
        <v>2049</v>
      </c>
      <c r="N8" s="16">
        <v>1854</v>
      </c>
      <c r="O8" s="16">
        <v>1924</v>
      </c>
      <c r="P8" s="16">
        <v>1776</v>
      </c>
      <c r="Q8" s="16">
        <v>1732</v>
      </c>
      <c r="R8" s="16">
        <v>1714</v>
      </c>
      <c r="S8" s="16">
        <v>1775</v>
      </c>
      <c r="T8" s="16">
        <v>1765</v>
      </c>
      <c r="U8" s="101">
        <v>1668</v>
      </c>
      <c r="V8" s="101">
        <v>1653</v>
      </c>
    </row>
    <row r="9" spans="1:22" ht="18" customHeight="1">
      <c r="A9" s="74" t="s">
        <v>99</v>
      </c>
      <c r="B9" s="63">
        <v>37</v>
      </c>
      <c r="C9" s="16">
        <v>97</v>
      </c>
      <c r="D9" s="16">
        <v>152</v>
      </c>
      <c r="E9" s="16">
        <v>217</v>
      </c>
      <c r="F9" s="16">
        <v>276</v>
      </c>
      <c r="G9" s="16">
        <v>303</v>
      </c>
      <c r="H9" s="16">
        <v>303</v>
      </c>
      <c r="I9" s="16">
        <v>324</v>
      </c>
      <c r="J9" s="16">
        <v>344</v>
      </c>
      <c r="K9" s="16">
        <v>338</v>
      </c>
      <c r="L9" s="16">
        <v>329</v>
      </c>
      <c r="M9" s="16">
        <v>334</v>
      </c>
      <c r="N9" s="16">
        <v>312</v>
      </c>
      <c r="O9" s="16">
        <v>299</v>
      </c>
      <c r="P9" s="16">
        <v>290</v>
      </c>
      <c r="Q9" s="16">
        <v>288</v>
      </c>
      <c r="R9" s="16">
        <v>323</v>
      </c>
      <c r="S9" s="16">
        <v>339</v>
      </c>
      <c r="T9" s="16">
        <v>316</v>
      </c>
      <c r="U9" s="101">
        <v>312</v>
      </c>
      <c r="V9" s="101">
        <v>326</v>
      </c>
    </row>
    <row r="10" spans="1:22" ht="18" customHeight="1">
      <c r="A10" s="74" t="s">
        <v>117</v>
      </c>
      <c r="B10" s="16">
        <v>47</v>
      </c>
      <c r="C10" s="16">
        <v>120</v>
      </c>
      <c r="D10" s="16">
        <v>199</v>
      </c>
      <c r="E10" s="16">
        <v>219</v>
      </c>
      <c r="F10" s="16">
        <v>247</v>
      </c>
      <c r="G10" s="16">
        <v>260</v>
      </c>
      <c r="H10" s="16">
        <v>274</v>
      </c>
      <c r="I10" s="16">
        <v>264</v>
      </c>
      <c r="J10" s="16">
        <v>287</v>
      </c>
      <c r="K10" s="16">
        <v>284</v>
      </c>
      <c r="L10" s="16">
        <v>274</v>
      </c>
      <c r="M10" s="16">
        <v>271</v>
      </c>
      <c r="N10" s="16">
        <v>266</v>
      </c>
      <c r="O10" s="16">
        <v>250</v>
      </c>
      <c r="P10" s="16">
        <v>266</v>
      </c>
      <c r="Q10" s="16">
        <v>263</v>
      </c>
      <c r="R10" s="16">
        <v>268</v>
      </c>
      <c r="S10" s="16">
        <v>280</v>
      </c>
      <c r="T10" s="16">
        <v>327</v>
      </c>
      <c r="U10" s="101">
        <v>327</v>
      </c>
      <c r="V10" s="101">
        <v>317</v>
      </c>
    </row>
    <row r="11" spans="1:22" ht="18" customHeight="1">
      <c r="A11" s="74" t="s">
        <v>100</v>
      </c>
      <c r="B11" s="63">
        <v>271</v>
      </c>
      <c r="C11" s="63">
        <v>391</v>
      </c>
      <c r="D11" s="16">
        <v>474</v>
      </c>
      <c r="E11" s="16">
        <v>548</v>
      </c>
      <c r="F11" s="16">
        <v>556</v>
      </c>
      <c r="G11" s="16">
        <v>542</v>
      </c>
      <c r="H11" s="16">
        <v>594</v>
      </c>
      <c r="I11" s="16">
        <v>628</v>
      </c>
      <c r="J11" s="16">
        <v>646</v>
      </c>
      <c r="K11" s="16">
        <v>670</v>
      </c>
      <c r="L11" s="16">
        <v>654</v>
      </c>
      <c r="M11" s="16">
        <v>661</v>
      </c>
      <c r="N11" s="16">
        <v>648</v>
      </c>
      <c r="O11" s="16">
        <v>650</v>
      </c>
      <c r="P11" s="16">
        <v>634</v>
      </c>
      <c r="Q11" s="16">
        <v>578</v>
      </c>
      <c r="R11" s="16">
        <v>589</v>
      </c>
      <c r="S11" s="16">
        <v>606</v>
      </c>
      <c r="T11" s="16">
        <v>648</v>
      </c>
      <c r="U11" s="101">
        <v>624</v>
      </c>
      <c r="V11" s="101">
        <v>638</v>
      </c>
    </row>
    <row r="12" spans="1:22" ht="18" customHeight="1">
      <c r="A12" s="74" t="s">
        <v>101</v>
      </c>
      <c r="B12" s="63">
        <v>592</v>
      </c>
      <c r="C12" s="63">
        <v>867</v>
      </c>
      <c r="D12" s="63">
        <v>1122</v>
      </c>
      <c r="E12" s="16">
        <v>1429</v>
      </c>
      <c r="F12" s="16">
        <v>1692</v>
      </c>
      <c r="G12" s="16">
        <v>1801</v>
      </c>
      <c r="H12" s="16">
        <v>2106</v>
      </c>
      <c r="I12" s="16">
        <v>2536</v>
      </c>
      <c r="J12" s="16">
        <v>2632</v>
      </c>
      <c r="K12" s="16">
        <v>2558</v>
      </c>
      <c r="L12" s="16">
        <v>2567</v>
      </c>
      <c r="M12" s="16">
        <v>2584</v>
      </c>
      <c r="N12" s="16">
        <v>2510</v>
      </c>
      <c r="O12" s="16">
        <v>2362</v>
      </c>
      <c r="P12" s="16">
        <v>2325</v>
      </c>
      <c r="Q12" s="16">
        <v>2207</v>
      </c>
      <c r="R12" s="16">
        <v>2208</v>
      </c>
      <c r="S12" s="16">
        <v>2301</v>
      </c>
      <c r="T12" s="16">
        <v>2437</v>
      </c>
      <c r="U12" s="101">
        <v>2480</v>
      </c>
      <c r="V12" s="101">
        <v>2516</v>
      </c>
    </row>
    <row r="13" spans="1:22" ht="18" customHeight="1">
      <c r="A13" s="74" t="s">
        <v>118</v>
      </c>
      <c r="B13" s="63" t="s">
        <v>119</v>
      </c>
      <c r="C13" s="63" t="s">
        <v>119</v>
      </c>
      <c r="D13" s="63" t="s">
        <v>119</v>
      </c>
      <c r="E13" s="16" t="s">
        <v>119</v>
      </c>
      <c r="F13" s="16" t="s">
        <v>119</v>
      </c>
      <c r="G13" s="16">
        <v>13</v>
      </c>
      <c r="H13" s="16">
        <v>21</v>
      </c>
      <c r="I13" s="16">
        <v>24</v>
      </c>
      <c r="J13" s="16">
        <v>24</v>
      </c>
      <c r="K13" s="16">
        <v>36</v>
      </c>
      <c r="L13" s="16">
        <v>41</v>
      </c>
      <c r="M13" s="16">
        <v>43</v>
      </c>
      <c r="N13" s="16">
        <v>48</v>
      </c>
      <c r="O13" s="16">
        <v>61</v>
      </c>
      <c r="P13" s="16">
        <v>64</v>
      </c>
      <c r="Q13" s="16">
        <v>88</v>
      </c>
      <c r="R13" s="16">
        <v>128</v>
      </c>
      <c r="S13" s="16">
        <v>252</v>
      </c>
      <c r="T13" s="16">
        <v>460</v>
      </c>
      <c r="U13" s="101">
        <v>523</v>
      </c>
      <c r="V13" s="101">
        <v>572</v>
      </c>
    </row>
    <row r="14" spans="1:22" ht="18" customHeight="1">
      <c r="A14" s="74" t="s">
        <v>103</v>
      </c>
      <c r="B14" s="16">
        <v>81</v>
      </c>
      <c r="C14" s="16">
        <v>164</v>
      </c>
      <c r="D14" s="16">
        <v>219</v>
      </c>
      <c r="E14" s="16">
        <v>305</v>
      </c>
      <c r="F14" s="16">
        <v>354</v>
      </c>
      <c r="G14" s="16">
        <v>390</v>
      </c>
      <c r="H14" s="16">
        <v>414</v>
      </c>
      <c r="I14" s="16">
        <v>429</v>
      </c>
      <c r="J14" s="16">
        <v>392</v>
      </c>
      <c r="K14" s="16">
        <v>327</v>
      </c>
      <c r="L14" s="16">
        <v>359</v>
      </c>
      <c r="M14" s="16">
        <v>315</v>
      </c>
      <c r="N14" s="16">
        <v>273</v>
      </c>
      <c r="O14" s="16">
        <v>215</v>
      </c>
      <c r="P14" s="16">
        <v>218</v>
      </c>
      <c r="Q14" s="16">
        <v>223</v>
      </c>
      <c r="R14" s="16">
        <v>209</v>
      </c>
      <c r="S14" s="16">
        <v>247</v>
      </c>
      <c r="T14" s="16">
        <v>295</v>
      </c>
      <c r="U14" s="101">
        <v>293</v>
      </c>
      <c r="V14" s="101">
        <v>353</v>
      </c>
    </row>
    <row r="15" spans="1:22" ht="18" customHeight="1">
      <c r="A15" s="74" t="s">
        <v>104</v>
      </c>
      <c r="B15" s="16">
        <v>14</v>
      </c>
      <c r="C15" s="16">
        <v>74</v>
      </c>
      <c r="D15" s="16">
        <v>170</v>
      </c>
      <c r="E15" s="16">
        <v>253</v>
      </c>
      <c r="F15" s="16">
        <v>410</v>
      </c>
      <c r="G15" s="16">
        <v>569</v>
      </c>
      <c r="H15" s="16">
        <v>709</v>
      </c>
      <c r="I15" s="16">
        <v>722</v>
      </c>
      <c r="J15" s="16">
        <v>658</v>
      </c>
      <c r="K15" s="16">
        <v>588</v>
      </c>
      <c r="L15" s="16">
        <v>543</v>
      </c>
      <c r="M15" s="16">
        <v>491</v>
      </c>
      <c r="N15" s="16">
        <v>456</v>
      </c>
      <c r="O15" s="16">
        <v>376</v>
      </c>
      <c r="P15" s="16">
        <v>323</v>
      </c>
      <c r="Q15" s="16">
        <v>314</v>
      </c>
      <c r="R15" s="16">
        <v>306</v>
      </c>
      <c r="S15" s="16">
        <v>298</v>
      </c>
      <c r="T15" s="16">
        <v>301</v>
      </c>
      <c r="U15" s="101">
        <v>268</v>
      </c>
      <c r="V15" s="101">
        <v>285</v>
      </c>
    </row>
    <row r="16" spans="1:22" ht="18" customHeight="1">
      <c r="A16" s="74" t="s">
        <v>105</v>
      </c>
      <c r="B16" s="16">
        <v>24</v>
      </c>
      <c r="C16" s="16">
        <v>43</v>
      </c>
      <c r="D16" s="16">
        <v>60</v>
      </c>
      <c r="E16" s="16">
        <v>89</v>
      </c>
      <c r="F16" s="16">
        <v>135</v>
      </c>
      <c r="G16" s="16">
        <v>214</v>
      </c>
      <c r="H16" s="16">
        <v>286</v>
      </c>
      <c r="I16" s="16">
        <v>310</v>
      </c>
      <c r="J16" s="16">
        <v>269</v>
      </c>
      <c r="K16" s="16">
        <v>249</v>
      </c>
      <c r="L16" s="16">
        <v>233</v>
      </c>
      <c r="M16" s="16">
        <v>203</v>
      </c>
      <c r="N16" s="16">
        <v>173</v>
      </c>
      <c r="O16" s="16">
        <v>159</v>
      </c>
      <c r="P16" s="16">
        <v>153</v>
      </c>
      <c r="Q16" s="16">
        <v>145</v>
      </c>
      <c r="R16" s="16">
        <v>174</v>
      </c>
      <c r="S16" s="16">
        <v>219</v>
      </c>
      <c r="T16" s="16">
        <v>285</v>
      </c>
      <c r="U16" s="101">
        <v>315</v>
      </c>
      <c r="V16" s="101">
        <v>299</v>
      </c>
    </row>
    <row r="17" spans="1:22" ht="18" customHeight="1">
      <c r="A17" s="74" t="s">
        <v>106</v>
      </c>
      <c r="B17" s="63">
        <v>386</v>
      </c>
      <c r="C17" s="63">
        <v>620</v>
      </c>
      <c r="D17" s="63">
        <v>734</v>
      </c>
      <c r="E17" s="63">
        <v>894</v>
      </c>
      <c r="F17" s="63">
        <v>1076</v>
      </c>
      <c r="G17" s="16">
        <v>1174</v>
      </c>
      <c r="H17" s="16">
        <v>1302</v>
      </c>
      <c r="I17" s="16">
        <v>1336</v>
      </c>
      <c r="J17" s="16">
        <v>1264</v>
      </c>
      <c r="K17" s="16">
        <v>1215</v>
      </c>
      <c r="L17" s="16">
        <v>1081</v>
      </c>
      <c r="M17" s="16">
        <v>1016</v>
      </c>
      <c r="N17" s="16">
        <v>855</v>
      </c>
      <c r="O17" s="63">
        <v>687</v>
      </c>
      <c r="P17" s="63">
        <v>616</v>
      </c>
      <c r="Q17" s="63">
        <v>582</v>
      </c>
      <c r="R17" s="63">
        <v>724</v>
      </c>
      <c r="S17" s="63">
        <v>1022</v>
      </c>
      <c r="T17" s="63">
        <v>1575</v>
      </c>
      <c r="U17" s="101">
        <v>1720</v>
      </c>
      <c r="V17" s="101">
        <v>2022</v>
      </c>
    </row>
    <row r="18" spans="1:22" ht="18" customHeight="1">
      <c r="A18" s="74" t="s">
        <v>107</v>
      </c>
      <c r="B18" s="16">
        <v>186</v>
      </c>
      <c r="C18" s="16">
        <v>447</v>
      </c>
      <c r="D18" s="16">
        <v>790</v>
      </c>
      <c r="E18" s="16">
        <v>979</v>
      </c>
      <c r="F18" s="16">
        <v>1102</v>
      </c>
      <c r="G18" s="16">
        <v>1168</v>
      </c>
      <c r="H18" s="16">
        <v>1213</v>
      </c>
      <c r="I18" s="16">
        <v>1249</v>
      </c>
      <c r="J18" s="16">
        <v>1164</v>
      </c>
      <c r="K18" s="16">
        <v>1029</v>
      </c>
      <c r="L18" s="16">
        <v>897</v>
      </c>
      <c r="M18" s="16">
        <v>769</v>
      </c>
      <c r="N18" s="16">
        <v>628</v>
      </c>
      <c r="O18" s="16">
        <v>496</v>
      </c>
      <c r="P18" s="16">
        <v>398</v>
      </c>
      <c r="Q18" s="16">
        <v>354</v>
      </c>
      <c r="R18" s="16">
        <v>321</v>
      </c>
      <c r="S18" s="16">
        <v>327</v>
      </c>
      <c r="T18" s="16">
        <v>344</v>
      </c>
      <c r="U18" s="101">
        <v>334</v>
      </c>
      <c r="V18" s="101">
        <v>354</v>
      </c>
    </row>
    <row r="19" spans="1:22" ht="18" customHeight="1">
      <c r="A19" s="74" t="s">
        <v>108</v>
      </c>
      <c r="B19" s="16">
        <v>25</v>
      </c>
      <c r="C19" s="16">
        <v>123</v>
      </c>
      <c r="D19" s="16">
        <v>279</v>
      </c>
      <c r="E19" s="16">
        <v>370</v>
      </c>
      <c r="F19" s="16">
        <v>426</v>
      </c>
      <c r="G19" s="16">
        <v>474</v>
      </c>
      <c r="H19" s="16">
        <v>513</v>
      </c>
      <c r="I19" s="16">
        <v>501</v>
      </c>
      <c r="J19" s="16">
        <v>473</v>
      </c>
      <c r="K19" s="16">
        <v>458</v>
      </c>
      <c r="L19" s="16">
        <v>416</v>
      </c>
      <c r="M19" s="16">
        <v>353</v>
      </c>
      <c r="N19" s="16">
        <v>323</v>
      </c>
      <c r="O19" s="16">
        <v>287</v>
      </c>
      <c r="P19" s="16">
        <v>263</v>
      </c>
      <c r="Q19" s="16">
        <v>240</v>
      </c>
      <c r="R19" s="16">
        <v>255</v>
      </c>
      <c r="S19" s="16">
        <v>278</v>
      </c>
      <c r="T19" s="16">
        <v>282</v>
      </c>
      <c r="U19" s="101">
        <v>286</v>
      </c>
      <c r="V19" s="101">
        <v>288</v>
      </c>
    </row>
    <row r="20" spans="1:22" ht="18" customHeight="1">
      <c r="A20" s="74" t="s">
        <v>109</v>
      </c>
      <c r="B20" s="63">
        <v>14</v>
      </c>
      <c r="C20" s="63">
        <v>36</v>
      </c>
      <c r="D20" s="63">
        <v>68</v>
      </c>
      <c r="E20" s="63">
        <v>103</v>
      </c>
      <c r="F20" s="63">
        <v>130</v>
      </c>
      <c r="G20" s="63">
        <v>149</v>
      </c>
      <c r="H20" s="63">
        <v>186</v>
      </c>
      <c r="I20" s="63">
        <v>186</v>
      </c>
      <c r="J20" s="63">
        <v>161</v>
      </c>
      <c r="K20" s="63">
        <v>175</v>
      </c>
      <c r="L20" s="63">
        <v>171</v>
      </c>
      <c r="M20" s="63">
        <v>170</v>
      </c>
      <c r="N20" s="63">
        <v>146</v>
      </c>
      <c r="O20" s="63">
        <v>128</v>
      </c>
      <c r="P20" s="63">
        <v>145</v>
      </c>
      <c r="Q20" s="63">
        <v>167</v>
      </c>
      <c r="R20" s="16">
        <v>281</v>
      </c>
      <c r="S20" s="16">
        <v>442</v>
      </c>
      <c r="T20" s="16">
        <v>718</v>
      </c>
      <c r="U20" s="101">
        <v>851</v>
      </c>
      <c r="V20" s="101">
        <v>1013</v>
      </c>
    </row>
    <row r="21" spans="1:22" ht="18" customHeight="1">
      <c r="A21" s="74" t="s">
        <v>110</v>
      </c>
      <c r="B21" s="63">
        <v>143</v>
      </c>
      <c r="C21" s="63">
        <v>154</v>
      </c>
      <c r="D21" s="63">
        <v>184</v>
      </c>
      <c r="E21" s="63">
        <v>257</v>
      </c>
      <c r="F21" s="63">
        <v>324</v>
      </c>
      <c r="G21" s="63">
        <v>363</v>
      </c>
      <c r="H21" s="16">
        <v>384</v>
      </c>
      <c r="I21" s="16">
        <v>458</v>
      </c>
      <c r="J21" s="16">
        <v>461</v>
      </c>
      <c r="K21" s="16">
        <v>503</v>
      </c>
      <c r="L21" s="16">
        <v>522</v>
      </c>
      <c r="M21" s="16">
        <v>529</v>
      </c>
      <c r="N21" s="16">
        <v>561</v>
      </c>
      <c r="O21" s="16">
        <v>552</v>
      </c>
      <c r="P21" s="16">
        <v>577</v>
      </c>
      <c r="Q21" s="16">
        <v>610</v>
      </c>
      <c r="R21" s="16">
        <v>629</v>
      </c>
      <c r="S21" s="16">
        <v>701</v>
      </c>
      <c r="T21" s="16">
        <v>780</v>
      </c>
      <c r="U21" s="101">
        <v>817</v>
      </c>
      <c r="V21" s="101">
        <v>837</v>
      </c>
    </row>
    <row r="22" spans="1:22" ht="18" customHeight="1">
      <c r="A22" s="99" t="s">
        <v>120</v>
      </c>
      <c r="B22" s="110">
        <f>SUM(B6:B21)</f>
        <v>2053</v>
      </c>
      <c r="C22" s="110">
        <f t="shared" ref="C22:U22" si="0">SUM(C6:C21)</f>
        <v>3729</v>
      </c>
      <c r="D22" s="110">
        <f t="shared" si="0"/>
        <v>5333</v>
      </c>
      <c r="E22" s="110">
        <f t="shared" si="0"/>
        <v>6978</v>
      </c>
      <c r="F22" s="110">
        <f t="shared" si="0"/>
        <v>8469</v>
      </c>
      <c r="G22" s="110">
        <f t="shared" si="0"/>
        <v>9586</v>
      </c>
      <c r="H22" s="110">
        <f t="shared" si="0"/>
        <v>11268</v>
      </c>
      <c r="I22" s="110">
        <f t="shared" si="0"/>
        <v>12238</v>
      </c>
      <c r="J22" s="110">
        <f t="shared" si="0"/>
        <v>12200</v>
      </c>
      <c r="K22" s="110">
        <f t="shared" si="0"/>
        <v>12170</v>
      </c>
      <c r="L22" s="110">
        <f t="shared" si="0"/>
        <v>11822</v>
      </c>
      <c r="M22" s="110">
        <f t="shared" si="0"/>
        <v>11253</v>
      </c>
      <c r="N22" s="110">
        <f t="shared" si="0"/>
        <v>10430</v>
      </c>
      <c r="O22" s="110">
        <f t="shared" si="0"/>
        <v>9761</v>
      </c>
      <c r="P22" s="110">
        <f t="shared" si="0"/>
        <v>9250</v>
      </c>
      <c r="Q22" s="110">
        <f t="shared" si="0"/>
        <v>9019</v>
      </c>
      <c r="R22" s="110">
        <f t="shared" si="0"/>
        <v>9406</v>
      </c>
      <c r="S22" s="110">
        <f t="shared" si="0"/>
        <v>10450</v>
      </c>
      <c r="T22" s="110">
        <f t="shared" si="0"/>
        <v>12042</v>
      </c>
      <c r="U22" s="110">
        <f t="shared" si="0"/>
        <v>12323</v>
      </c>
      <c r="V22" s="126">
        <f>SUM(V6:V21)</f>
        <v>13057</v>
      </c>
    </row>
    <row r="23" spans="1:22" ht="18" customHeight="1">
      <c r="A23" s="97" t="s">
        <v>112</v>
      </c>
      <c r="B23" s="98">
        <f>B24-B22</f>
        <v>844</v>
      </c>
      <c r="C23" s="98">
        <f t="shared" ref="C23:U23" si="1">C24-C22</f>
        <v>1135</v>
      </c>
      <c r="D23" s="98">
        <f t="shared" si="1"/>
        <v>1289</v>
      </c>
      <c r="E23" s="98">
        <f t="shared" si="1"/>
        <v>1757</v>
      </c>
      <c r="F23" s="98">
        <f t="shared" si="1"/>
        <v>2218</v>
      </c>
      <c r="G23" s="98">
        <f t="shared" si="1"/>
        <v>2424</v>
      </c>
      <c r="H23" s="98">
        <f t="shared" si="1"/>
        <v>2803</v>
      </c>
      <c r="I23" s="98">
        <f t="shared" si="1"/>
        <v>3128</v>
      </c>
      <c r="J23" s="98">
        <f t="shared" si="1"/>
        <v>3189</v>
      </c>
      <c r="K23" s="98">
        <f t="shared" si="1"/>
        <v>3133</v>
      </c>
      <c r="L23" s="98">
        <f t="shared" si="1"/>
        <v>3127</v>
      </c>
      <c r="M23" s="98">
        <f t="shared" si="1"/>
        <v>3032</v>
      </c>
      <c r="N23" s="98">
        <f t="shared" si="1"/>
        <v>2740</v>
      </c>
      <c r="O23" s="98">
        <f t="shared" si="1"/>
        <v>2667</v>
      </c>
      <c r="P23" s="98">
        <f t="shared" si="1"/>
        <v>2595</v>
      </c>
      <c r="Q23" s="98">
        <f t="shared" si="1"/>
        <v>2571</v>
      </c>
      <c r="R23" s="98">
        <f t="shared" si="1"/>
        <v>2664</v>
      </c>
      <c r="S23" s="98">
        <f t="shared" si="1"/>
        <v>3002</v>
      </c>
      <c r="T23" s="98">
        <f t="shared" si="1"/>
        <v>3401</v>
      </c>
      <c r="U23" s="98">
        <f t="shared" si="1"/>
        <v>3473</v>
      </c>
      <c r="V23" s="101">
        <f>V24-V22</f>
        <v>3639</v>
      </c>
    </row>
    <row r="24" spans="1:22" ht="18" customHeight="1">
      <c r="A24" s="93" t="s">
        <v>38</v>
      </c>
      <c r="B24" s="61">
        <v>2897</v>
      </c>
      <c r="C24" s="61">
        <v>4864</v>
      </c>
      <c r="D24" s="61">
        <v>6622</v>
      </c>
      <c r="E24" s="61">
        <v>8735</v>
      </c>
      <c r="F24" s="61">
        <v>10687</v>
      </c>
      <c r="G24" s="61">
        <v>12010</v>
      </c>
      <c r="H24" s="61">
        <v>14071</v>
      </c>
      <c r="I24" s="61">
        <v>15366</v>
      </c>
      <c r="J24" s="61">
        <v>15389</v>
      </c>
      <c r="K24" s="61">
        <v>15303</v>
      </c>
      <c r="L24" s="61">
        <v>14949</v>
      </c>
      <c r="M24" s="61">
        <v>14285</v>
      </c>
      <c r="N24" s="61">
        <v>13170</v>
      </c>
      <c r="O24" s="61">
        <v>12428</v>
      </c>
      <c r="P24" s="61">
        <v>11845</v>
      </c>
      <c r="Q24" s="61">
        <v>11590</v>
      </c>
      <c r="R24" s="61">
        <v>12070</v>
      </c>
      <c r="S24" s="61">
        <v>13452</v>
      </c>
      <c r="T24" s="61">
        <v>15443</v>
      </c>
      <c r="U24" s="61">
        <v>15796</v>
      </c>
      <c r="V24" s="102">
        <v>16696</v>
      </c>
    </row>
    <row r="25" spans="1:22" ht="18" customHeight="1">
      <c r="A25" s="32" t="s">
        <v>52</v>
      </c>
      <c r="B25" s="68"/>
      <c r="C25" s="68"/>
      <c r="D25" s="68"/>
      <c r="E25" s="68"/>
      <c r="F25" s="67"/>
      <c r="G25" s="68"/>
      <c r="H25" s="68"/>
      <c r="I25" s="68"/>
      <c r="J25" s="68"/>
      <c r="K25" s="67"/>
      <c r="L25" s="68"/>
      <c r="M25" s="68"/>
      <c r="N25" s="68"/>
      <c r="O25" s="68"/>
      <c r="P25" s="67"/>
      <c r="Q25" s="68"/>
      <c r="R25" s="68"/>
      <c r="S25" s="68"/>
      <c r="T25" s="68"/>
      <c r="U25" s="101"/>
      <c r="V25" s="101"/>
    </row>
    <row r="26" spans="1:22" s="60" customFormat="1" ht="18" customHeight="1">
      <c r="A26" s="5" t="s">
        <v>121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01"/>
      <c r="V26" s="101"/>
    </row>
    <row r="27" spans="1:22" ht="18" customHeight="1"/>
    <row r="28" spans="1:22" ht="18" customHeight="1"/>
    <row r="29" spans="1:22" ht="18" customHeight="1">
      <c r="A29" s="59" t="s">
        <v>48</v>
      </c>
      <c r="B29" s="91">
        <v>2002</v>
      </c>
      <c r="C29" s="91">
        <v>2003</v>
      </c>
      <c r="D29" s="91">
        <v>2004</v>
      </c>
      <c r="E29" s="91">
        <v>2005</v>
      </c>
      <c r="F29" s="91">
        <v>2006</v>
      </c>
      <c r="G29" s="91">
        <v>2007</v>
      </c>
      <c r="H29" s="91">
        <v>2008</v>
      </c>
      <c r="I29" s="91">
        <v>2009</v>
      </c>
      <c r="J29" s="91">
        <v>2010</v>
      </c>
      <c r="K29" s="91">
        <v>2011</v>
      </c>
      <c r="L29" s="91">
        <v>2012</v>
      </c>
      <c r="M29" s="91">
        <v>2013</v>
      </c>
      <c r="N29" s="91">
        <v>2014</v>
      </c>
      <c r="O29" s="91">
        <v>2015</v>
      </c>
      <c r="P29" s="91">
        <v>2016</v>
      </c>
      <c r="Q29" s="91">
        <v>2017</v>
      </c>
      <c r="R29" s="91">
        <v>2018</v>
      </c>
      <c r="S29" s="91">
        <v>2019</v>
      </c>
      <c r="T29" s="91">
        <v>2020</v>
      </c>
      <c r="U29" s="91">
        <v>2021</v>
      </c>
      <c r="V29" s="127" t="s">
        <v>51</v>
      </c>
    </row>
    <row r="30" spans="1:22" ht="18" customHeight="1">
      <c r="A30" s="73" t="s">
        <v>96</v>
      </c>
      <c r="B30" s="62">
        <v>54</v>
      </c>
      <c r="C30" s="62">
        <v>142</v>
      </c>
      <c r="D30" s="62">
        <v>188</v>
      </c>
      <c r="E30" s="62">
        <v>274</v>
      </c>
      <c r="F30" s="62">
        <v>317</v>
      </c>
      <c r="G30" s="64">
        <v>382</v>
      </c>
      <c r="H30" s="64">
        <v>458</v>
      </c>
      <c r="I30" s="64">
        <v>494</v>
      </c>
      <c r="J30" s="64">
        <v>517</v>
      </c>
      <c r="K30" s="62">
        <v>544</v>
      </c>
      <c r="L30" s="62">
        <v>516</v>
      </c>
      <c r="M30" s="62">
        <v>488</v>
      </c>
      <c r="N30" s="64">
        <v>452</v>
      </c>
      <c r="O30" s="64">
        <v>434</v>
      </c>
      <c r="P30" s="64">
        <v>405</v>
      </c>
      <c r="Q30" s="64">
        <v>411</v>
      </c>
      <c r="R30" s="64">
        <v>415</v>
      </c>
      <c r="S30" s="64">
        <v>412</v>
      </c>
      <c r="T30" s="64">
        <v>423</v>
      </c>
      <c r="U30" s="64">
        <v>409</v>
      </c>
      <c r="V30" s="64">
        <v>413</v>
      </c>
    </row>
    <row r="31" spans="1:22" ht="18" customHeight="1">
      <c r="A31" s="74" t="s">
        <v>115</v>
      </c>
      <c r="B31" s="16">
        <v>34</v>
      </c>
      <c r="C31" s="16">
        <v>62</v>
      </c>
      <c r="D31" s="63">
        <v>94</v>
      </c>
      <c r="E31" s="16">
        <v>123</v>
      </c>
      <c r="F31" s="16">
        <v>179</v>
      </c>
      <c r="G31" s="63">
        <v>228</v>
      </c>
      <c r="H31" s="63">
        <v>283</v>
      </c>
      <c r="I31" s="63">
        <v>313</v>
      </c>
      <c r="J31" s="63">
        <v>311</v>
      </c>
      <c r="K31" s="63">
        <v>329</v>
      </c>
      <c r="L31" s="63">
        <v>326</v>
      </c>
      <c r="M31" s="63">
        <v>305</v>
      </c>
      <c r="N31" s="63">
        <v>297</v>
      </c>
      <c r="O31" s="63">
        <v>270</v>
      </c>
      <c r="P31" s="63">
        <v>234</v>
      </c>
      <c r="Q31" s="63">
        <v>233</v>
      </c>
      <c r="R31" s="63">
        <v>253</v>
      </c>
      <c r="S31" s="63">
        <v>284</v>
      </c>
      <c r="T31" s="63">
        <v>343</v>
      </c>
      <c r="U31" s="63">
        <v>341</v>
      </c>
      <c r="V31" s="16">
        <v>401</v>
      </c>
    </row>
    <row r="32" spans="1:22" ht="18" customHeight="1">
      <c r="A32" s="74" t="s">
        <v>116</v>
      </c>
      <c r="B32" s="63">
        <v>64</v>
      </c>
      <c r="C32" s="16">
        <v>150</v>
      </c>
      <c r="D32" s="16">
        <v>213</v>
      </c>
      <c r="E32" s="16">
        <v>326</v>
      </c>
      <c r="F32" s="16">
        <v>432</v>
      </c>
      <c r="G32" s="16">
        <v>537</v>
      </c>
      <c r="H32" s="16">
        <v>829</v>
      </c>
      <c r="I32" s="16">
        <v>938</v>
      </c>
      <c r="J32" s="16">
        <v>980</v>
      </c>
      <c r="K32" s="16">
        <v>1140</v>
      </c>
      <c r="L32" s="16">
        <v>1143</v>
      </c>
      <c r="M32" s="16">
        <v>1038</v>
      </c>
      <c r="N32" s="16">
        <v>919</v>
      </c>
      <c r="O32" s="16">
        <v>965</v>
      </c>
      <c r="P32" s="16">
        <v>864</v>
      </c>
      <c r="Q32" s="16">
        <v>819</v>
      </c>
      <c r="R32" s="16">
        <v>805</v>
      </c>
      <c r="S32" s="16">
        <v>840</v>
      </c>
      <c r="T32" s="16">
        <v>838</v>
      </c>
      <c r="U32" s="16">
        <v>798</v>
      </c>
      <c r="V32" s="16">
        <v>781</v>
      </c>
    </row>
    <row r="33" spans="1:22" ht="18" customHeight="1">
      <c r="A33" s="74" t="s">
        <v>99</v>
      </c>
      <c r="B33" s="63">
        <v>28</v>
      </c>
      <c r="C33" s="63">
        <v>70</v>
      </c>
      <c r="D33" s="16">
        <v>95</v>
      </c>
      <c r="E33" s="16">
        <v>130</v>
      </c>
      <c r="F33" s="16">
        <v>169</v>
      </c>
      <c r="G33" s="16">
        <v>187</v>
      </c>
      <c r="H33" s="16">
        <v>178</v>
      </c>
      <c r="I33" s="16">
        <v>185</v>
      </c>
      <c r="J33" s="16">
        <v>192</v>
      </c>
      <c r="K33" s="16">
        <v>186</v>
      </c>
      <c r="L33" s="16">
        <v>174</v>
      </c>
      <c r="M33" s="16">
        <v>173</v>
      </c>
      <c r="N33" s="16">
        <v>159</v>
      </c>
      <c r="O33" s="16">
        <v>155</v>
      </c>
      <c r="P33" s="16">
        <v>144</v>
      </c>
      <c r="Q33" s="16">
        <v>146</v>
      </c>
      <c r="R33" s="16">
        <v>166</v>
      </c>
      <c r="S33" s="16">
        <v>170</v>
      </c>
      <c r="T33" s="16">
        <v>160</v>
      </c>
      <c r="U33" s="16">
        <v>159</v>
      </c>
      <c r="V33" s="16">
        <v>170</v>
      </c>
    </row>
    <row r="34" spans="1:22" ht="18" customHeight="1">
      <c r="A34" s="74" t="s">
        <v>117</v>
      </c>
      <c r="B34" s="63">
        <v>26</v>
      </c>
      <c r="C34" s="63">
        <v>64</v>
      </c>
      <c r="D34" s="16">
        <v>112</v>
      </c>
      <c r="E34" s="16">
        <v>121</v>
      </c>
      <c r="F34" s="16">
        <v>133</v>
      </c>
      <c r="G34" s="16">
        <v>126</v>
      </c>
      <c r="H34" s="16">
        <v>126</v>
      </c>
      <c r="I34" s="16">
        <v>118</v>
      </c>
      <c r="J34" s="16">
        <v>129</v>
      </c>
      <c r="K34" s="16">
        <v>124</v>
      </c>
      <c r="L34" s="16">
        <v>118</v>
      </c>
      <c r="M34" s="16">
        <v>114</v>
      </c>
      <c r="N34" s="16">
        <v>108</v>
      </c>
      <c r="O34" s="16">
        <v>103</v>
      </c>
      <c r="P34" s="16">
        <v>108</v>
      </c>
      <c r="Q34" s="16">
        <v>105</v>
      </c>
      <c r="R34" s="16">
        <v>102</v>
      </c>
      <c r="S34" s="16">
        <v>106</v>
      </c>
      <c r="T34" s="16">
        <v>132</v>
      </c>
      <c r="U34" s="16">
        <v>128</v>
      </c>
      <c r="V34" s="16">
        <v>123</v>
      </c>
    </row>
    <row r="35" spans="1:22" ht="18" customHeight="1">
      <c r="A35" s="74" t="s">
        <v>100</v>
      </c>
      <c r="B35" s="63">
        <v>229</v>
      </c>
      <c r="C35" s="63">
        <v>313</v>
      </c>
      <c r="D35" s="63">
        <v>362</v>
      </c>
      <c r="E35" s="63">
        <v>398</v>
      </c>
      <c r="F35" s="16">
        <v>404</v>
      </c>
      <c r="G35" s="16">
        <v>390</v>
      </c>
      <c r="H35" s="16">
        <v>415</v>
      </c>
      <c r="I35" s="16">
        <v>418</v>
      </c>
      <c r="J35" s="16">
        <v>406</v>
      </c>
      <c r="K35" s="16">
        <v>413</v>
      </c>
      <c r="L35" s="16">
        <v>405</v>
      </c>
      <c r="M35" s="16">
        <v>404</v>
      </c>
      <c r="N35" s="16">
        <v>387</v>
      </c>
      <c r="O35" s="16">
        <v>393</v>
      </c>
      <c r="P35" s="16">
        <v>374</v>
      </c>
      <c r="Q35" s="16">
        <v>342</v>
      </c>
      <c r="R35" s="16">
        <v>338</v>
      </c>
      <c r="S35" s="16">
        <v>353</v>
      </c>
      <c r="T35" s="16">
        <v>385</v>
      </c>
      <c r="U35" s="16">
        <v>370</v>
      </c>
      <c r="V35" s="16">
        <v>387</v>
      </c>
    </row>
    <row r="36" spans="1:22" ht="18" customHeight="1">
      <c r="A36" s="74" t="s">
        <v>101</v>
      </c>
      <c r="B36" s="63">
        <v>413</v>
      </c>
      <c r="C36" s="63">
        <v>602</v>
      </c>
      <c r="D36" s="63">
        <v>776</v>
      </c>
      <c r="E36" s="63">
        <v>956</v>
      </c>
      <c r="F36" s="63">
        <v>1115</v>
      </c>
      <c r="G36" s="63">
        <v>1145</v>
      </c>
      <c r="H36" s="63">
        <v>1324</v>
      </c>
      <c r="I36" s="63">
        <v>1546</v>
      </c>
      <c r="J36" s="63">
        <v>1538</v>
      </c>
      <c r="K36" s="63">
        <v>1502</v>
      </c>
      <c r="L36" s="63">
        <v>1479</v>
      </c>
      <c r="M36" s="63">
        <v>1451</v>
      </c>
      <c r="N36" s="63">
        <v>1386</v>
      </c>
      <c r="O36" s="63">
        <v>1291</v>
      </c>
      <c r="P36" s="63">
        <v>1248</v>
      </c>
      <c r="Q36" s="63">
        <v>1172</v>
      </c>
      <c r="R36" s="16">
        <v>1175</v>
      </c>
      <c r="S36" s="16">
        <v>1231</v>
      </c>
      <c r="T36" s="16">
        <v>1310</v>
      </c>
      <c r="U36" s="16">
        <v>1334</v>
      </c>
      <c r="V36" s="16">
        <v>1377</v>
      </c>
    </row>
    <row r="37" spans="1:22" ht="18" customHeight="1">
      <c r="A37" s="74" t="s">
        <v>118</v>
      </c>
      <c r="B37" s="63" t="s">
        <v>119</v>
      </c>
      <c r="C37" s="63" t="s">
        <v>119</v>
      </c>
      <c r="D37" s="63" t="s">
        <v>119</v>
      </c>
      <c r="E37" s="63" t="s">
        <v>119</v>
      </c>
      <c r="F37" s="63" t="s">
        <v>119</v>
      </c>
      <c r="G37" s="63">
        <v>4</v>
      </c>
      <c r="H37" s="63">
        <v>4</v>
      </c>
      <c r="I37" s="63">
        <v>5</v>
      </c>
      <c r="J37" s="63">
        <v>5</v>
      </c>
      <c r="K37" s="63">
        <v>7</v>
      </c>
      <c r="L37" s="63">
        <v>6</v>
      </c>
      <c r="M37" s="63">
        <v>6</v>
      </c>
      <c r="N37" s="63">
        <v>8</v>
      </c>
      <c r="O37" s="63">
        <v>9</v>
      </c>
      <c r="P37" s="63">
        <v>14</v>
      </c>
      <c r="Q37" s="63">
        <v>21</v>
      </c>
      <c r="R37" s="63">
        <v>29</v>
      </c>
      <c r="S37" s="16">
        <v>59</v>
      </c>
      <c r="T37" s="16">
        <v>131</v>
      </c>
      <c r="U37" s="16">
        <v>152</v>
      </c>
      <c r="V37" s="16">
        <v>173</v>
      </c>
    </row>
    <row r="38" spans="1:22" ht="18" customHeight="1">
      <c r="A38" s="74" t="s">
        <v>103</v>
      </c>
      <c r="B38" s="16">
        <v>37</v>
      </c>
      <c r="C38" s="16">
        <v>80</v>
      </c>
      <c r="D38" s="16">
        <v>112</v>
      </c>
      <c r="E38" s="16">
        <v>143</v>
      </c>
      <c r="F38" s="16">
        <v>157</v>
      </c>
      <c r="G38" s="16">
        <v>171</v>
      </c>
      <c r="H38" s="16">
        <v>181</v>
      </c>
      <c r="I38" s="16">
        <v>196</v>
      </c>
      <c r="J38" s="16">
        <v>178</v>
      </c>
      <c r="K38" s="16">
        <v>149</v>
      </c>
      <c r="L38" s="16">
        <v>165</v>
      </c>
      <c r="M38" s="16">
        <v>139</v>
      </c>
      <c r="N38" s="16">
        <v>123</v>
      </c>
      <c r="O38" s="16">
        <v>96</v>
      </c>
      <c r="P38" s="16">
        <v>99</v>
      </c>
      <c r="Q38" s="16">
        <v>105</v>
      </c>
      <c r="R38" s="16">
        <v>97</v>
      </c>
      <c r="S38" s="16">
        <v>113</v>
      </c>
      <c r="T38" s="16">
        <v>133</v>
      </c>
      <c r="U38" s="16">
        <v>135</v>
      </c>
      <c r="V38" s="16">
        <v>168</v>
      </c>
    </row>
    <row r="39" spans="1:22" ht="18" customHeight="1">
      <c r="A39" s="74" t="s">
        <v>104</v>
      </c>
      <c r="B39" s="63">
        <v>4</v>
      </c>
      <c r="C39" s="16">
        <v>28</v>
      </c>
      <c r="D39" s="16">
        <v>61</v>
      </c>
      <c r="E39" s="16">
        <v>84</v>
      </c>
      <c r="F39" s="16">
        <v>152</v>
      </c>
      <c r="G39" s="16">
        <v>221</v>
      </c>
      <c r="H39" s="16">
        <v>283</v>
      </c>
      <c r="I39" s="16">
        <v>301</v>
      </c>
      <c r="J39" s="16">
        <v>263</v>
      </c>
      <c r="K39" s="16">
        <v>227</v>
      </c>
      <c r="L39" s="16">
        <v>203</v>
      </c>
      <c r="M39" s="16">
        <v>191</v>
      </c>
      <c r="N39" s="16">
        <v>173</v>
      </c>
      <c r="O39" s="16">
        <v>143</v>
      </c>
      <c r="P39" s="16">
        <v>130</v>
      </c>
      <c r="Q39" s="16">
        <v>125</v>
      </c>
      <c r="R39" s="16">
        <v>126</v>
      </c>
      <c r="S39" s="16">
        <v>126</v>
      </c>
      <c r="T39" s="16">
        <v>130</v>
      </c>
      <c r="U39" s="16">
        <v>117</v>
      </c>
      <c r="V39" s="16">
        <v>114</v>
      </c>
    </row>
    <row r="40" spans="1:22" ht="18" customHeight="1">
      <c r="A40" s="74" t="s">
        <v>105</v>
      </c>
      <c r="B40" s="63">
        <v>7</v>
      </c>
      <c r="C40" s="16">
        <v>14</v>
      </c>
      <c r="D40" s="16">
        <v>17</v>
      </c>
      <c r="E40" s="16">
        <v>27</v>
      </c>
      <c r="F40" s="16">
        <v>48</v>
      </c>
      <c r="G40" s="16">
        <v>85</v>
      </c>
      <c r="H40" s="16">
        <v>112</v>
      </c>
      <c r="I40" s="16">
        <v>118</v>
      </c>
      <c r="J40" s="16">
        <v>88</v>
      </c>
      <c r="K40" s="16">
        <v>85</v>
      </c>
      <c r="L40" s="16">
        <v>75</v>
      </c>
      <c r="M40" s="16">
        <v>56</v>
      </c>
      <c r="N40" s="16">
        <v>49</v>
      </c>
      <c r="O40" s="16">
        <v>41</v>
      </c>
      <c r="P40" s="63">
        <v>41</v>
      </c>
      <c r="Q40" s="63">
        <v>38</v>
      </c>
      <c r="R40" s="63">
        <v>46</v>
      </c>
      <c r="S40" s="16">
        <v>70</v>
      </c>
      <c r="T40" s="16">
        <v>94</v>
      </c>
      <c r="U40" s="16">
        <v>118</v>
      </c>
      <c r="V40" s="16">
        <v>114</v>
      </c>
    </row>
    <row r="41" spans="1:22" ht="18" customHeight="1">
      <c r="A41" s="74" t="s">
        <v>106</v>
      </c>
      <c r="B41" s="63">
        <v>177</v>
      </c>
      <c r="C41" s="63">
        <v>283</v>
      </c>
      <c r="D41" s="63">
        <v>345</v>
      </c>
      <c r="E41" s="63">
        <v>428</v>
      </c>
      <c r="F41" s="63">
        <v>522</v>
      </c>
      <c r="G41" s="63">
        <v>561</v>
      </c>
      <c r="H41" s="63">
        <v>609</v>
      </c>
      <c r="I41" s="63">
        <v>641</v>
      </c>
      <c r="J41" s="63">
        <v>595</v>
      </c>
      <c r="K41" s="63">
        <v>551</v>
      </c>
      <c r="L41" s="63">
        <v>491</v>
      </c>
      <c r="M41" s="63">
        <v>473</v>
      </c>
      <c r="N41" s="63">
        <v>412</v>
      </c>
      <c r="O41" s="63">
        <v>329</v>
      </c>
      <c r="P41" s="63">
        <v>300</v>
      </c>
      <c r="Q41" s="63">
        <v>278</v>
      </c>
      <c r="R41" s="63">
        <v>330</v>
      </c>
      <c r="S41" s="63">
        <v>458</v>
      </c>
      <c r="T41" s="63">
        <v>729</v>
      </c>
      <c r="U41" s="63">
        <v>800</v>
      </c>
      <c r="V41" s="16">
        <v>937</v>
      </c>
    </row>
    <row r="42" spans="1:22" ht="18" customHeight="1">
      <c r="A42" s="74" t="s">
        <v>107</v>
      </c>
      <c r="B42" s="16">
        <v>81</v>
      </c>
      <c r="C42" s="16">
        <v>216</v>
      </c>
      <c r="D42" s="16">
        <v>397</v>
      </c>
      <c r="E42" s="16">
        <v>490</v>
      </c>
      <c r="F42" s="16">
        <v>564</v>
      </c>
      <c r="G42" s="16">
        <v>597</v>
      </c>
      <c r="H42" s="16">
        <v>618</v>
      </c>
      <c r="I42" s="16">
        <v>625</v>
      </c>
      <c r="J42" s="16">
        <v>582</v>
      </c>
      <c r="K42" s="16">
        <v>510</v>
      </c>
      <c r="L42" s="16">
        <v>440</v>
      </c>
      <c r="M42" s="16">
        <v>373</v>
      </c>
      <c r="N42" s="16">
        <v>301</v>
      </c>
      <c r="O42" s="16">
        <v>250</v>
      </c>
      <c r="P42" s="16">
        <v>199</v>
      </c>
      <c r="Q42" s="16">
        <v>178</v>
      </c>
      <c r="R42" s="16">
        <v>164</v>
      </c>
      <c r="S42" s="16">
        <v>174</v>
      </c>
      <c r="T42" s="16">
        <v>182</v>
      </c>
      <c r="U42" s="16">
        <v>167</v>
      </c>
      <c r="V42" s="16">
        <v>177</v>
      </c>
    </row>
    <row r="43" spans="1:22" ht="18" customHeight="1">
      <c r="A43" s="74" t="s">
        <v>108</v>
      </c>
      <c r="B43" s="16">
        <v>11</v>
      </c>
      <c r="C43" s="16">
        <v>72</v>
      </c>
      <c r="D43" s="16">
        <v>141</v>
      </c>
      <c r="E43" s="16">
        <v>191</v>
      </c>
      <c r="F43" s="16">
        <v>224</v>
      </c>
      <c r="G43" s="16">
        <v>241</v>
      </c>
      <c r="H43" s="16">
        <v>259</v>
      </c>
      <c r="I43" s="16">
        <v>257</v>
      </c>
      <c r="J43" s="16">
        <v>237</v>
      </c>
      <c r="K43" s="16">
        <v>228</v>
      </c>
      <c r="L43" s="16">
        <v>214</v>
      </c>
      <c r="M43" s="16">
        <v>182</v>
      </c>
      <c r="N43" s="16">
        <v>164</v>
      </c>
      <c r="O43" s="16">
        <v>146</v>
      </c>
      <c r="P43" s="63">
        <v>136</v>
      </c>
      <c r="Q43" s="63">
        <v>120</v>
      </c>
      <c r="R43" s="63">
        <v>125</v>
      </c>
      <c r="S43" s="63">
        <v>135</v>
      </c>
      <c r="T43" s="63">
        <v>149</v>
      </c>
      <c r="U43" s="63">
        <v>152</v>
      </c>
      <c r="V43" s="63">
        <v>159</v>
      </c>
    </row>
    <row r="44" spans="1:22" ht="18" customHeight="1">
      <c r="A44" s="74" t="s">
        <v>109</v>
      </c>
      <c r="B44" s="63">
        <v>7</v>
      </c>
      <c r="C44" s="63">
        <v>20</v>
      </c>
      <c r="D44" s="63">
        <v>33</v>
      </c>
      <c r="E44" s="63">
        <v>52</v>
      </c>
      <c r="F44" s="63">
        <v>58</v>
      </c>
      <c r="G44" s="63">
        <v>66</v>
      </c>
      <c r="H44" s="63">
        <v>86</v>
      </c>
      <c r="I44" s="63">
        <v>79</v>
      </c>
      <c r="J44" s="63">
        <v>59</v>
      </c>
      <c r="K44" s="63">
        <v>71</v>
      </c>
      <c r="L44" s="63">
        <v>70</v>
      </c>
      <c r="M44" s="63">
        <v>64</v>
      </c>
      <c r="N44" s="63">
        <v>60</v>
      </c>
      <c r="O44" s="63">
        <v>54</v>
      </c>
      <c r="P44" s="63">
        <v>56</v>
      </c>
      <c r="Q44" s="63">
        <v>67</v>
      </c>
      <c r="R44" s="63">
        <v>117</v>
      </c>
      <c r="S44" s="63">
        <v>203</v>
      </c>
      <c r="T44" s="16">
        <v>340</v>
      </c>
      <c r="U44" s="16">
        <v>394</v>
      </c>
      <c r="V44" s="16">
        <v>466</v>
      </c>
    </row>
    <row r="45" spans="1:22" ht="18" customHeight="1">
      <c r="A45" s="74" t="s">
        <v>110</v>
      </c>
      <c r="B45" s="63">
        <v>83</v>
      </c>
      <c r="C45" s="63">
        <v>84</v>
      </c>
      <c r="D45" s="63">
        <v>98</v>
      </c>
      <c r="E45" s="63">
        <v>143</v>
      </c>
      <c r="F45" s="63">
        <v>178</v>
      </c>
      <c r="G45" s="63">
        <v>204</v>
      </c>
      <c r="H45" s="63">
        <v>210</v>
      </c>
      <c r="I45" s="63">
        <v>254</v>
      </c>
      <c r="J45" s="63">
        <v>245</v>
      </c>
      <c r="K45" s="63">
        <v>263</v>
      </c>
      <c r="L45" s="63">
        <v>271</v>
      </c>
      <c r="M45" s="63">
        <v>265</v>
      </c>
      <c r="N45" s="63">
        <v>283</v>
      </c>
      <c r="O45" s="63">
        <v>284</v>
      </c>
      <c r="P45" s="16">
        <v>295</v>
      </c>
      <c r="Q45" s="16">
        <v>303</v>
      </c>
      <c r="R45" s="16">
        <v>318</v>
      </c>
      <c r="S45" s="16">
        <v>356</v>
      </c>
      <c r="T45" s="16">
        <v>405</v>
      </c>
      <c r="U45" s="16">
        <v>426</v>
      </c>
      <c r="V45" s="16">
        <v>433</v>
      </c>
    </row>
    <row r="46" spans="1:22" ht="18" customHeight="1">
      <c r="A46" s="105" t="s">
        <v>120</v>
      </c>
      <c r="B46" s="107">
        <f>SUM(B30:B45)</f>
        <v>1255</v>
      </c>
      <c r="C46" s="107">
        <f t="shared" ref="C46:U46" si="2">SUM(C30:C45)</f>
        <v>2200</v>
      </c>
      <c r="D46" s="107">
        <f t="shared" si="2"/>
        <v>3044</v>
      </c>
      <c r="E46" s="107">
        <f t="shared" si="2"/>
        <v>3886</v>
      </c>
      <c r="F46" s="107">
        <f t="shared" si="2"/>
        <v>4652</v>
      </c>
      <c r="G46" s="107">
        <f t="shared" si="2"/>
        <v>5145</v>
      </c>
      <c r="H46" s="107">
        <f t="shared" si="2"/>
        <v>5975</v>
      </c>
      <c r="I46" s="107">
        <f t="shared" si="2"/>
        <v>6488</v>
      </c>
      <c r="J46" s="107">
        <f t="shared" si="2"/>
        <v>6325</v>
      </c>
      <c r="K46" s="107">
        <f t="shared" si="2"/>
        <v>6329</v>
      </c>
      <c r="L46" s="107">
        <f t="shared" si="2"/>
        <v>6096</v>
      </c>
      <c r="M46" s="107">
        <f t="shared" si="2"/>
        <v>5722</v>
      </c>
      <c r="N46" s="107">
        <f t="shared" si="2"/>
        <v>5281</v>
      </c>
      <c r="O46" s="107">
        <f t="shared" si="2"/>
        <v>4963</v>
      </c>
      <c r="P46" s="107">
        <f t="shared" si="2"/>
        <v>4647</v>
      </c>
      <c r="Q46" s="107">
        <f t="shared" si="2"/>
        <v>4463</v>
      </c>
      <c r="R46" s="107">
        <f t="shared" si="2"/>
        <v>4606</v>
      </c>
      <c r="S46" s="107">
        <f t="shared" si="2"/>
        <v>5090</v>
      </c>
      <c r="T46" s="107">
        <f t="shared" si="2"/>
        <v>5884</v>
      </c>
      <c r="U46" s="107">
        <f t="shared" si="2"/>
        <v>6000</v>
      </c>
      <c r="V46" s="107">
        <f>SUM(V30:V45)</f>
        <v>6393</v>
      </c>
    </row>
    <row r="47" spans="1:22" ht="18" customHeight="1">
      <c r="A47" s="106" t="s">
        <v>112</v>
      </c>
      <c r="B47" s="16">
        <f>B48-B46</f>
        <v>452</v>
      </c>
      <c r="C47" s="16">
        <f t="shared" ref="C47:U47" si="3">C48-C46</f>
        <v>589</v>
      </c>
      <c r="D47" s="16">
        <f t="shared" si="3"/>
        <v>679</v>
      </c>
      <c r="E47" s="16">
        <f t="shared" si="3"/>
        <v>975</v>
      </c>
      <c r="F47" s="16">
        <f t="shared" si="3"/>
        <v>1250</v>
      </c>
      <c r="G47" s="16">
        <f t="shared" si="3"/>
        <v>1343</v>
      </c>
      <c r="H47" s="16">
        <f t="shared" si="3"/>
        <v>1559</v>
      </c>
      <c r="I47" s="16">
        <f t="shared" si="3"/>
        <v>1713</v>
      </c>
      <c r="J47" s="16">
        <f t="shared" si="3"/>
        <v>1738</v>
      </c>
      <c r="K47" s="16">
        <f t="shared" si="3"/>
        <v>1693</v>
      </c>
      <c r="L47" s="16">
        <f t="shared" si="3"/>
        <v>1686</v>
      </c>
      <c r="M47" s="16">
        <f t="shared" si="3"/>
        <v>1577</v>
      </c>
      <c r="N47" s="16">
        <f t="shared" si="3"/>
        <v>1416</v>
      </c>
      <c r="O47" s="16">
        <f t="shared" si="3"/>
        <v>1381</v>
      </c>
      <c r="P47" s="16">
        <f t="shared" si="3"/>
        <v>1337</v>
      </c>
      <c r="Q47" s="16">
        <f t="shared" si="3"/>
        <v>1312</v>
      </c>
      <c r="R47" s="16">
        <f t="shared" si="3"/>
        <v>1355</v>
      </c>
      <c r="S47" s="16">
        <f t="shared" si="3"/>
        <v>1539</v>
      </c>
      <c r="T47" s="16">
        <f t="shared" si="3"/>
        <v>1754</v>
      </c>
      <c r="U47" s="16">
        <f t="shared" si="3"/>
        <v>1786</v>
      </c>
      <c r="V47" s="16">
        <f>V48-V46</f>
        <v>1859</v>
      </c>
    </row>
    <row r="48" spans="1:22" ht="18" customHeight="1">
      <c r="A48" s="94" t="s">
        <v>38</v>
      </c>
      <c r="B48" s="61">
        <v>1707</v>
      </c>
      <c r="C48" s="61">
        <v>2789</v>
      </c>
      <c r="D48" s="61">
        <v>3723</v>
      </c>
      <c r="E48" s="61">
        <v>4861</v>
      </c>
      <c r="F48" s="61">
        <v>5902</v>
      </c>
      <c r="G48" s="61">
        <v>6488</v>
      </c>
      <c r="H48" s="61">
        <v>7534</v>
      </c>
      <c r="I48" s="61">
        <v>8201</v>
      </c>
      <c r="J48" s="61">
        <v>8063</v>
      </c>
      <c r="K48" s="61">
        <v>8022</v>
      </c>
      <c r="L48" s="61">
        <v>7782</v>
      </c>
      <c r="M48" s="61">
        <v>7299</v>
      </c>
      <c r="N48" s="61">
        <v>6697</v>
      </c>
      <c r="O48" s="61">
        <v>6344</v>
      </c>
      <c r="P48" s="61">
        <v>5984</v>
      </c>
      <c r="Q48" s="61">
        <v>5775</v>
      </c>
      <c r="R48" s="61">
        <v>5961</v>
      </c>
      <c r="S48" s="61">
        <v>6629</v>
      </c>
      <c r="T48" s="61">
        <v>7638</v>
      </c>
      <c r="U48" s="61">
        <v>7786</v>
      </c>
      <c r="V48" s="128">
        <v>8252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72" t="s">
        <v>121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59" t="s">
        <v>49</v>
      </c>
      <c r="B53" s="91">
        <v>2002</v>
      </c>
      <c r="C53" s="91">
        <v>2003</v>
      </c>
      <c r="D53" s="91">
        <v>2004</v>
      </c>
      <c r="E53" s="91">
        <v>2005</v>
      </c>
      <c r="F53" s="91">
        <v>2006</v>
      </c>
      <c r="G53" s="91">
        <v>2007</v>
      </c>
      <c r="H53" s="91">
        <v>2008</v>
      </c>
      <c r="I53" s="91">
        <v>2009</v>
      </c>
      <c r="J53" s="91">
        <v>2010</v>
      </c>
      <c r="K53" s="91">
        <v>2011</v>
      </c>
      <c r="L53" s="91">
        <v>2012</v>
      </c>
      <c r="M53" s="91">
        <v>2013</v>
      </c>
      <c r="N53" s="91">
        <v>2014</v>
      </c>
      <c r="O53" s="91">
        <v>2015</v>
      </c>
      <c r="P53" s="91">
        <v>2016</v>
      </c>
      <c r="Q53" s="91">
        <v>2017</v>
      </c>
      <c r="R53" s="91">
        <v>2018</v>
      </c>
      <c r="S53" s="91">
        <v>2019</v>
      </c>
      <c r="T53" s="91">
        <v>2020</v>
      </c>
      <c r="U53" s="91">
        <v>2021</v>
      </c>
      <c r="V53" s="127" t="s">
        <v>51</v>
      </c>
    </row>
    <row r="54" spans="1:22" ht="18" customHeight="1">
      <c r="A54" s="73" t="s">
        <v>96</v>
      </c>
      <c r="B54" s="16">
        <v>35</v>
      </c>
      <c r="C54" s="16">
        <v>104</v>
      </c>
      <c r="D54" s="16">
        <v>154</v>
      </c>
      <c r="E54" s="16">
        <v>224</v>
      </c>
      <c r="F54" s="16">
        <v>258</v>
      </c>
      <c r="G54" s="16">
        <v>315</v>
      </c>
      <c r="H54" s="16">
        <v>396</v>
      </c>
      <c r="I54" s="16">
        <v>422</v>
      </c>
      <c r="J54" s="16">
        <v>435</v>
      </c>
      <c r="K54" s="16">
        <v>457</v>
      </c>
      <c r="L54" s="16">
        <v>448</v>
      </c>
      <c r="M54" s="16">
        <v>434</v>
      </c>
      <c r="N54" s="16">
        <v>410</v>
      </c>
      <c r="O54" s="16">
        <v>410</v>
      </c>
      <c r="P54" s="16">
        <v>399</v>
      </c>
      <c r="Q54" s="16">
        <v>414</v>
      </c>
      <c r="R54" s="16">
        <v>423</v>
      </c>
      <c r="S54" s="16">
        <v>433</v>
      </c>
      <c r="T54" s="16">
        <v>436</v>
      </c>
      <c r="U54" s="16">
        <v>427</v>
      </c>
      <c r="V54" s="16">
        <v>415</v>
      </c>
    </row>
    <row r="55" spans="1:22" ht="18" customHeight="1">
      <c r="A55" s="74" t="s">
        <v>115</v>
      </c>
      <c r="B55" s="16">
        <v>19</v>
      </c>
      <c r="C55" s="16">
        <v>29</v>
      </c>
      <c r="D55" s="16">
        <v>54</v>
      </c>
      <c r="E55" s="16">
        <v>81</v>
      </c>
      <c r="F55" s="16">
        <v>133</v>
      </c>
      <c r="G55" s="16">
        <v>159</v>
      </c>
      <c r="H55" s="16">
        <v>194</v>
      </c>
      <c r="I55" s="16">
        <v>210</v>
      </c>
      <c r="J55" s="16">
        <v>226</v>
      </c>
      <c r="K55" s="16">
        <v>231</v>
      </c>
      <c r="L55" s="16">
        <v>234</v>
      </c>
      <c r="M55" s="16">
        <v>238</v>
      </c>
      <c r="N55" s="16">
        <v>218</v>
      </c>
      <c r="O55" s="16">
        <v>201</v>
      </c>
      <c r="P55" s="16">
        <v>164</v>
      </c>
      <c r="Q55" s="16">
        <v>170</v>
      </c>
      <c r="R55" s="16">
        <v>186</v>
      </c>
      <c r="S55" s="16">
        <v>234</v>
      </c>
      <c r="T55" s="16">
        <v>307</v>
      </c>
      <c r="U55" s="16">
        <v>328</v>
      </c>
      <c r="V55" s="16">
        <v>355</v>
      </c>
    </row>
    <row r="56" spans="1:22" ht="18" customHeight="1">
      <c r="A56" s="74" t="s">
        <v>116</v>
      </c>
      <c r="B56" s="16">
        <v>27</v>
      </c>
      <c r="C56" s="16">
        <v>106</v>
      </c>
      <c r="D56" s="16">
        <v>179</v>
      </c>
      <c r="E56" s="16">
        <v>287</v>
      </c>
      <c r="F56" s="16">
        <v>422</v>
      </c>
      <c r="G56" s="16">
        <v>545</v>
      </c>
      <c r="H56" s="16">
        <v>803</v>
      </c>
      <c r="I56" s="16">
        <v>894</v>
      </c>
      <c r="J56" s="16">
        <v>956</v>
      </c>
      <c r="K56" s="16">
        <v>1039</v>
      </c>
      <c r="L56" s="16">
        <v>1068</v>
      </c>
      <c r="M56" s="16">
        <v>1011</v>
      </c>
      <c r="N56" s="16">
        <v>935</v>
      </c>
      <c r="O56" s="16">
        <v>959</v>
      </c>
      <c r="P56" s="16">
        <v>912</v>
      </c>
      <c r="Q56" s="16">
        <v>913</v>
      </c>
      <c r="R56" s="16">
        <v>909</v>
      </c>
      <c r="S56" s="16">
        <v>935</v>
      </c>
      <c r="T56" s="16">
        <v>927</v>
      </c>
      <c r="U56" s="16">
        <v>870</v>
      </c>
      <c r="V56" s="16">
        <v>872</v>
      </c>
    </row>
    <row r="57" spans="1:22" ht="18" customHeight="1">
      <c r="A57" s="74" t="s">
        <v>99</v>
      </c>
      <c r="B57" s="16">
        <v>9</v>
      </c>
      <c r="C57" s="16">
        <v>27</v>
      </c>
      <c r="D57" s="16">
        <v>57</v>
      </c>
      <c r="E57" s="16">
        <v>87</v>
      </c>
      <c r="F57" s="16">
        <v>107</v>
      </c>
      <c r="G57" s="16">
        <v>116</v>
      </c>
      <c r="H57" s="16">
        <v>125</v>
      </c>
      <c r="I57" s="16">
        <v>139</v>
      </c>
      <c r="J57" s="16">
        <v>152</v>
      </c>
      <c r="K57" s="16">
        <v>152</v>
      </c>
      <c r="L57" s="16">
        <v>155</v>
      </c>
      <c r="M57" s="16">
        <v>161</v>
      </c>
      <c r="N57" s="16">
        <v>153</v>
      </c>
      <c r="O57" s="16">
        <v>144</v>
      </c>
      <c r="P57" s="16">
        <v>146</v>
      </c>
      <c r="Q57" s="16">
        <v>142</v>
      </c>
      <c r="R57" s="16">
        <v>157</v>
      </c>
      <c r="S57" s="16">
        <v>169</v>
      </c>
      <c r="T57" s="16">
        <v>156</v>
      </c>
      <c r="U57" s="16">
        <v>153</v>
      </c>
      <c r="V57" s="16">
        <v>156</v>
      </c>
    </row>
    <row r="58" spans="1:22" ht="18" customHeight="1">
      <c r="A58" s="74" t="s">
        <v>117</v>
      </c>
      <c r="B58" s="16">
        <v>21</v>
      </c>
      <c r="C58" s="16">
        <v>56</v>
      </c>
      <c r="D58" s="16">
        <v>87</v>
      </c>
      <c r="E58" s="16">
        <v>98</v>
      </c>
      <c r="F58" s="16">
        <v>114</v>
      </c>
      <c r="G58" s="16">
        <v>134</v>
      </c>
      <c r="H58" s="16">
        <v>148</v>
      </c>
      <c r="I58" s="16">
        <v>146</v>
      </c>
      <c r="J58" s="16">
        <v>158</v>
      </c>
      <c r="K58" s="16">
        <v>160</v>
      </c>
      <c r="L58" s="16">
        <v>156</v>
      </c>
      <c r="M58" s="16">
        <v>157</v>
      </c>
      <c r="N58" s="16">
        <v>158</v>
      </c>
      <c r="O58" s="16">
        <v>147</v>
      </c>
      <c r="P58" s="16">
        <v>158</v>
      </c>
      <c r="Q58" s="16">
        <v>158</v>
      </c>
      <c r="R58" s="16">
        <v>166</v>
      </c>
      <c r="S58" s="16">
        <v>174</v>
      </c>
      <c r="T58" s="16">
        <v>195</v>
      </c>
      <c r="U58" s="16">
        <v>199</v>
      </c>
      <c r="V58" s="16">
        <v>194</v>
      </c>
    </row>
    <row r="59" spans="1:22" ht="18" customHeight="1">
      <c r="A59" s="74" t="s">
        <v>100</v>
      </c>
      <c r="B59" s="16">
        <v>42</v>
      </c>
      <c r="C59" s="16">
        <v>78</v>
      </c>
      <c r="D59" s="16">
        <v>112</v>
      </c>
      <c r="E59" s="16">
        <v>150</v>
      </c>
      <c r="F59" s="16">
        <v>152</v>
      </c>
      <c r="G59" s="16">
        <v>152</v>
      </c>
      <c r="H59" s="16">
        <v>179</v>
      </c>
      <c r="I59" s="16">
        <v>210</v>
      </c>
      <c r="J59" s="16">
        <v>240</v>
      </c>
      <c r="K59" s="16">
        <v>257</v>
      </c>
      <c r="L59" s="16">
        <v>249</v>
      </c>
      <c r="M59" s="16">
        <v>257</v>
      </c>
      <c r="N59" s="16">
        <v>261</v>
      </c>
      <c r="O59" s="16">
        <v>257</v>
      </c>
      <c r="P59" s="16">
        <v>260</v>
      </c>
      <c r="Q59" s="16">
        <v>236</v>
      </c>
      <c r="R59" s="16">
        <v>251</v>
      </c>
      <c r="S59" s="16">
        <v>253</v>
      </c>
      <c r="T59" s="16">
        <v>263</v>
      </c>
      <c r="U59" s="16">
        <v>254</v>
      </c>
      <c r="V59" s="16">
        <v>251</v>
      </c>
    </row>
    <row r="60" spans="1:22" ht="18" customHeight="1">
      <c r="A60" s="74" t="s">
        <v>101</v>
      </c>
      <c r="B60" s="16">
        <v>179</v>
      </c>
      <c r="C60" s="16">
        <v>265</v>
      </c>
      <c r="D60" s="16">
        <v>346</v>
      </c>
      <c r="E60" s="16">
        <v>473</v>
      </c>
      <c r="F60" s="16">
        <v>577</v>
      </c>
      <c r="G60" s="16">
        <v>656</v>
      </c>
      <c r="H60" s="16">
        <v>782</v>
      </c>
      <c r="I60" s="16">
        <v>990</v>
      </c>
      <c r="J60" s="16">
        <v>1094</v>
      </c>
      <c r="K60" s="16">
        <v>1056</v>
      </c>
      <c r="L60" s="16">
        <v>1088</v>
      </c>
      <c r="M60" s="16">
        <v>1133</v>
      </c>
      <c r="N60" s="16">
        <v>1124</v>
      </c>
      <c r="O60" s="16">
        <v>1071</v>
      </c>
      <c r="P60" s="16">
        <v>1077</v>
      </c>
      <c r="Q60" s="16">
        <v>1035</v>
      </c>
      <c r="R60" s="16">
        <v>1033</v>
      </c>
      <c r="S60" s="16">
        <v>1070</v>
      </c>
      <c r="T60" s="16">
        <v>1127</v>
      </c>
      <c r="U60" s="16">
        <v>1146</v>
      </c>
      <c r="V60" s="16">
        <v>1139</v>
      </c>
    </row>
    <row r="61" spans="1:22" ht="18" customHeight="1">
      <c r="A61" s="74" t="s">
        <v>118</v>
      </c>
      <c r="B61" s="16" t="s">
        <v>119</v>
      </c>
      <c r="C61" s="16" t="s">
        <v>119</v>
      </c>
      <c r="D61" s="16" t="s">
        <v>119</v>
      </c>
      <c r="E61" s="16" t="s">
        <v>119</v>
      </c>
      <c r="F61" s="16" t="s">
        <v>119</v>
      </c>
      <c r="G61" s="16">
        <v>9</v>
      </c>
      <c r="H61" s="16">
        <v>17</v>
      </c>
      <c r="I61" s="16">
        <v>19</v>
      </c>
      <c r="J61" s="16">
        <v>19</v>
      </c>
      <c r="K61" s="16">
        <v>29</v>
      </c>
      <c r="L61" s="16">
        <v>35</v>
      </c>
      <c r="M61" s="16">
        <v>37</v>
      </c>
      <c r="N61" s="16">
        <v>40</v>
      </c>
      <c r="O61" s="16">
        <v>52</v>
      </c>
      <c r="P61" s="16">
        <v>50</v>
      </c>
      <c r="Q61" s="16">
        <v>67</v>
      </c>
      <c r="R61" s="16">
        <v>99</v>
      </c>
      <c r="S61" s="16">
        <v>193</v>
      </c>
      <c r="T61" s="16">
        <v>329</v>
      </c>
      <c r="U61" s="16">
        <v>371</v>
      </c>
      <c r="V61" s="16">
        <v>399</v>
      </c>
    </row>
    <row r="62" spans="1:22" ht="18" customHeight="1">
      <c r="A62" s="74" t="s">
        <v>103</v>
      </c>
      <c r="B62" s="16">
        <v>44</v>
      </c>
      <c r="C62" s="16">
        <v>84</v>
      </c>
      <c r="D62" s="16">
        <v>107</v>
      </c>
      <c r="E62" s="16">
        <v>162</v>
      </c>
      <c r="F62" s="16">
        <v>197</v>
      </c>
      <c r="G62" s="16">
        <v>219</v>
      </c>
      <c r="H62" s="16">
        <v>233</v>
      </c>
      <c r="I62" s="16">
        <v>233</v>
      </c>
      <c r="J62" s="16">
        <v>214</v>
      </c>
      <c r="K62" s="16">
        <v>178</v>
      </c>
      <c r="L62" s="16">
        <v>194</v>
      </c>
      <c r="M62" s="16">
        <v>176</v>
      </c>
      <c r="N62" s="16">
        <v>150</v>
      </c>
      <c r="O62" s="16">
        <v>119</v>
      </c>
      <c r="P62" s="16">
        <v>119</v>
      </c>
      <c r="Q62" s="16">
        <v>118</v>
      </c>
      <c r="R62" s="16">
        <v>112</v>
      </c>
      <c r="S62" s="16">
        <v>134</v>
      </c>
      <c r="T62" s="16">
        <v>162</v>
      </c>
      <c r="U62" s="16">
        <v>158</v>
      </c>
      <c r="V62" s="16">
        <v>185</v>
      </c>
    </row>
    <row r="63" spans="1:22" ht="18" customHeight="1">
      <c r="A63" s="74" t="s">
        <v>104</v>
      </c>
      <c r="B63" s="16">
        <v>10</v>
      </c>
      <c r="C63" s="16">
        <v>46</v>
      </c>
      <c r="D63" s="16">
        <v>109</v>
      </c>
      <c r="E63" s="16">
        <v>169</v>
      </c>
      <c r="F63" s="16">
        <v>258</v>
      </c>
      <c r="G63" s="16">
        <v>348</v>
      </c>
      <c r="H63" s="16">
        <v>426</v>
      </c>
      <c r="I63" s="16">
        <v>421</v>
      </c>
      <c r="J63" s="16">
        <v>395</v>
      </c>
      <c r="K63" s="16">
        <v>361</v>
      </c>
      <c r="L63" s="16">
        <v>340</v>
      </c>
      <c r="M63" s="16">
        <v>300</v>
      </c>
      <c r="N63" s="16">
        <v>283</v>
      </c>
      <c r="O63" s="16">
        <v>233</v>
      </c>
      <c r="P63" s="16">
        <v>193</v>
      </c>
      <c r="Q63" s="16">
        <v>189</v>
      </c>
      <c r="R63" s="16">
        <v>180</v>
      </c>
      <c r="S63" s="16">
        <v>172</v>
      </c>
      <c r="T63" s="16">
        <v>171</v>
      </c>
      <c r="U63" s="16">
        <v>151</v>
      </c>
      <c r="V63" s="16">
        <v>171</v>
      </c>
    </row>
    <row r="64" spans="1:22" ht="18" customHeight="1">
      <c r="A64" s="74" t="s">
        <v>105</v>
      </c>
      <c r="B64" s="16">
        <v>17</v>
      </c>
      <c r="C64" s="16">
        <v>29</v>
      </c>
      <c r="D64" s="16">
        <v>43</v>
      </c>
      <c r="E64" s="16">
        <v>62</v>
      </c>
      <c r="F64" s="16">
        <v>87</v>
      </c>
      <c r="G64" s="16">
        <v>129</v>
      </c>
      <c r="H64" s="16">
        <v>174</v>
      </c>
      <c r="I64" s="16">
        <v>192</v>
      </c>
      <c r="J64" s="16">
        <v>181</v>
      </c>
      <c r="K64" s="16">
        <v>164</v>
      </c>
      <c r="L64" s="16">
        <v>158</v>
      </c>
      <c r="M64" s="16">
        <v>147</v>
      </c>
      <c r="N64" s="16">
        <v>124</v>
      </c>
      <c r="O64" s="16">
        <v>118</v>
      </c>
      <c r="P64" s="16">
        <v>112</v>
      </c>
      <c r="Q64" s="16">
        <v>107</v>
      </c>
      <c r="R64" s="16">
        <v>128</v>
      </c>
      <c r="S64" s="16">
        <v>149</v>
      </c>
      <c r="T64" s="16">
        <v>191</v>
      </c>
      <c r="U64" s="16">
        <v>197</v>
      </c>
      <c r="V64" s="16">
        <v>185</v>
      </c>
    </row>
    <row r="65" spans="1:22" ht="18" customHeight="1">
      <c r="A65" s="74" t="s">
        <v>106</v>
      </c>
      <c r="B65" s="16">
        <v>209</v>
      </c>
      <c r="C65" s="16">
        <v>337</v>
      </c>
      <c r="D65" s="16">
        <v>389</v>
      </c>
      <c r="E65" s="16">
        <v>466</v>
      </c>
      <c r="F65" s="16">
        <v>554</v>
      </c>
      <c r="G65" s="16">
        <v>613</v>
      </c>
      <c r="H65" s="16">
        <v>693</v>
      </c>
      <c r="I65" s="16">
        <v>695</v>
      </c>
      <c r="J65" s="16">
        <v>669</v>
      </c>
      <c r="K65" s="16">
        <v>664</v>
      </c>
      <c r="L65" s="16">
        <v>590</v>
      </c>
      <c r="M65" s="16">
        <v>543</v>
      </c>
      <c r="N65" s="16">
        <v>443</v>
      </c>
      <c r="O65" s="16">
        <v>358</v>
      </c>
      <c r="P65" s="16">
        <v>316</v>
      </c>
      <c r="Q65" s="16">
        <v>304</v>
      </c>
      <c r="R65" s="16">
        <v>394</v>
      </c>
      <c r="S65" s="16">
        <v>564</v>
      </c>
      <c r="T65" s="16">
        <v>846</v>
      </c>
      <c r="U65" s="16">
        <v>920</v>
      </c>
      <c r="V65" s="16">
        <v>1085</v>
      </c>
    </row>
    <row r="66" spans="1:22" ht="18" customHeight="1">
      <c r="A66" s="74" t="s">
        <v>107</v>
      </c>
      <c r="B66" s="16">
        <v>105</v>
      </c>
      <c r="C66" s="16">
        <v>231</v>
      </c>
      <c r="D66" s="16">
        <v>393</v>
      </c>
      <c r="E66" s="16">
        <v>489</v>
      </c>
      <c r="F66" s="16">
        <v>538</v>
      </c>
      <c r="G66" s="16">
        <v>571</v>
      </c>
      <c r="H66" s="16">
        <v>595</v>
      </c>
      <c r="I66" s="16">
        <v>624</v>
      </c>
      <c r="J66" s="16">
        <v>582</v>
      </c>
      <c r="K66" s="16">
        <v>519</v>
      </c>
      <c r="L66" s="16">
        <v>457</v>
      </c>
      <c r="M66" s="16">
        <v>396</v>
      </c>
      <c r="N66" s="16">
        <v>327</v>
      </c>
      <c r="O66" s="16">
        <v>246</v>
      </c>
      <c r="P66" s="16">
        <v>199</v>
      </c>
      <c r="Q66" s="16">
        <v>176</v>
      </c>
      <c r="R66" s="16">
        <v>157</v>
      </c>
      <c r="S66" s="16">
        <v>153</v>
      </c>
      <c r="T66" s="16">
        <v>162</v>
      </c>
      <c r="U66" s="16">
        <v>167</v>
      </c>
      <c r="V66" s="16">
        <v>177</v>
      </c>
    </row>
    <row r="67" spans="1:22" ht="18" customHeight="1">
      <c r="A67" s="74" t="s">
        <v>108</v>
      </c>
      <c r="B67" s="16">
        <v>14</v>
      </c>
      <c r="C67" s="16">
        <v>51</v>
      </c>
      <c r="D67" s="16">
        <v>138</v>
      </c>
      <c r="E67" s="16">
        <v>179</v>
      </c>
      <c r="F67" s="16">
        <v>202</v>
      </c>
      <c r="G67" s="16">
        <v>233</v>
      </c>
      <c r="H67" s="16">
        <v>254</v>
      </c>
      <c r="I67" s="16">
        <v>244</v>
      </c>
      <c r="J67" s="16">
        <v>236</v>
      </c>
      <c r="K67" s="16">
        <v>230</v>
      </c>
      <c r="L67" s="16">
        <v>202</v>
      </c>
      <c r="M67" s="16">
        <v>171</v>
      </c>
      <c r="N67" s="16">
        <v>159</v>
      </c>
      <c r="O67" s="16">
        <v>141</v>
      </c>
      <c r="P67" s="16">
        <v>127</v>
      </c>
      <c r="Q67" s="16">
        <v>120</v>
      </c>
      <c r="R67" s="16">
        <v>130</v>
      </c>
      <c r="S67" s="16">
        <v>143</v>
      </c>
      <c r="T67" s="16">
        <v>133</v>
      </c>
      <c r="U67" s="16">
        <v>134</v>
      </c>
      <c r="V67" s="16">
        <v>129</v>
      </c>
    </row>
    <row r="68" spans="1:22" ht="18" customHeight="1">
      <c r="A68" s="74" t="s">
        <v>109</v>
      </c>
      <c r="B68" s="16">
        <v>7</v>
      </c>
      <c r="C68" s="16">
        <v>16</v>
      </c>
      <c r="D68" s="16">
        <v>35</v>
      </c>
      <c r="E68" s="16">
        <v>51</v>
      </c>
      <c r="F68" s="16">
        <v>72</v>
      </c>
      <c r="G68" s="16">
        <v>83</v>
      </c>
      <c r="H68" s="16">
        <v>100</v>
      </c>
      <c r="I68" s="16">
        <v>107</v>
      </c>
      <c r="J68" s="16">
        <v>102</v>
      </c>
      <c r="K68" s="16">
        <v>104</v>
      </c>
      <c r="L68" s="16">
        <v>101</v>
      </c>
      <c r="M68" s="16">
        <v>106</v>
      </c>
      <c r="N68" s="16">
        <v>86</v>
      </c>
      <c r="O68" s="16">
        <v>74</v>
      </c>
      <c r="P68" s="16">
        <v>89</v>
      </c>
      <c r="Q68" s="16">
        <v>100</v>
      </c>
      <c r="R68" s="16">
        <v>164</v>
      </c>
      <c r="S68" s="16">
        <v>239</v>
      </c>
      <c r="T68" s="16">
        <v>378</v>
      </c>
      <c r="U68" s="16">
        <v>457</v>
      </c>
      <c r="V68" s="16">
        <v>547</v>
      </c>
    </row>
    <row r="69" spans="1:22" ht="18" customHeight="1">
      <c r="A69" s="74" t="s">
        <v>110</v>
      </c>
      <c r="B69" s="16">
        <v>60</v>
      </c>
      <c r="C69" s="16">
        <v>70</v>
      </c>
      <c r="D69" s="16">
        <v>86</v>
      </c>
      <c r="E69" s="16">
        <v>114</v>
      </c>
      <c r="F69" s="16">
        <v>146</v>
      </c>
      <c r="G69" s="16">
        <v>159</v>
      </c>
      <c r="H69" s="16">
        <v>174</v>
      </c>
      <c r="I69" s="16">
        <v>204</v>
      </c>
      <c r="J69" s="16">
        <v>216</v>
      </c>
      <c r="K69" s="16">
        <v>240</v>
      </c>
      <c r="L69" s="16">
        <v>251</v>
      </c>
      <c r="M69" s="16">
        <v>264</v>
      </c>
      <c r="N69" s="16">
        <v>278</v>
      </c>
      <c r="O69" s="16">
        <v>268</v>
      </c>
      <c r="P69" s="16">
        <v>282</v>
      </c>
      <c r="Q69" s="16">
        <v>307</v>
      </c>
      <c r="R69" s="16">
        <v>311</v>
      </c>
      <c r="S69" s="16">
        <v>345</v>
      </c>
      <c r="T69" s="16">
        <v>375</v>
      </c>
      <c r="U69" s="16">
        <v>391</v>
      </c>
      <c r="V69" s="16">
        <v>404</v>
      </c>
    </row>
    <row r="70" spans="1:22" ht="18" customHeight="1">
      <c r="A70" s="105" t="s">
        <v>120</v>
      </c>
      <c r="B70" s="107">
        <f>SUM(B54:B69)</f>
        <v>798</v>
      </c>
      <c r="C70" s="107">
        <f t="shared" ref="C70:U70" si="4">SUM(C54:C69)</f>
        <v>1529</v>
      </c>
      <c r="D70" s="107">
        <f t="shared" si="4"/>
        <v>2289</v>
      </c>
      <c r="E70" s="107">
        <f t="shared" si="4"/>
        <v>3092</v>
      </c>
      <c r="F70" s="107">
        <f t="shared" si="4"/>
        <v>3817</v>
      </c>
      <c r="G70" s="107">
        <f t="shared" si="4"/>
        <v>4441</v>
      </c>
      <c r="H70" s="107">
        <f t="shared" si="4"/>
        <v>5293</v>
      </c>
      <c r="I70" s="107">
        <f t="shared" si="4"/>
        <v>5750</v>
      </c>
      <c r="J70" s="107">
        <f t="shared" si="4"/>
        <v>5875</v>
      </c>
      <c r="K70" s="107">
        <f t="shared" si="4"/>
        <v>5841</v>
      </c>
      <c r="L70" s="107">
        <f t="shared" si="4"/>
        <v>5726</v>
      </c>
      <c r="M70" s="107">
        <f t="shared" si="4"/>
        <v>5531</v>
      </c>
      <c r="N70" s="107">
        <f t="shared" si="4"/>
        <v>5149</v>
      </c>
      <c r="O70" s="107">
        <f t="shared" si="4"/>
        <v>4798</v>
      </c>
      <c r="P70" s="107">
        <f t="shared" si="4"/>
        <v>4603</v>
      </c>
      <c r="Q70" s="107">
        <f t="shared" si="4"/>
        <v>4556</v>
      </c>
      <c r="R70" s="107">
        <f t="shared" si="4"/>
        <v>4800</v>
      </c>
      <c r="S70" s="107">
        <f t="shared" si="4"/>
        <v>5360</v>
      </c>
      <c r="T70" s="107">
        <f t="shared" si="4"/>
        <v>6158</v>
      </c>
      <c r="U70" s="107">
        <f t="shared" si="4"/>
        <v>6323</v>
      </c>
      <c r="V70" s="107">
        <f>SUM(V54:V69)</f>
        <v>6664</v>
      </c>
    </row>
    <row r="71" spans="1:22" ht="18" customHeight="1">
      <c r="A71" s="106" t="s">
        <v>112</v>
      </c>
      <c r="B71" s="16">
        <f>B72-B70</f>
        <v>392</v>
      </c>
      <c r="C71" s="16">
        <f t="shared" ref="C71:U71" si="5">C72-C70</f>
        <v>546</v>
      </c>
      <c r="D71" s="16">
        <f t="shared" si="5"/>
        <v>610</v>
      </c>
      <c r="E71" s="16">
        <f t="shared" si="5"/>
        <v>782</v>
      </c>
      <c r="F71" s="16">
        <f t="shared" si="5"/>
        <v>968</v>
      </c>
      <c r="G71" s="16">
        <f t="shared" si="5"/>
        <v>1081</v>
      </c>
      <c r="H71" s="16">
        <f t="shared" si="5"/>
        <v>1244</v>
      </c>
      <c r="I71" s="16">
        <f t="shared" si="5"/>
        <v>1415</v>
      </c>
      <c r="J71" s="16">
        <f t="shared" si="5"/>
        <v>1451</v>
      </c>
      <c r="K71" s="16">
        <f t="shared" si="5"/>
        <v>1440</v>
      </c>
      <c r="L71" s="16">
        <f t="shared" si="5"/>
        <v>1441</v>
      </c>
      <c r="M71" s="16">
        <f t="shared" si="5"/>
        <v>1455</v>
      </c>
      <c r="N71" s="16">
        <f t="shared" si="5"/>
        <v>1324</v>
      </c>
      <c r="O71" s="16">
        <f t="shared" si="5"/>
        <v>1286</v>
      </c>
      <c r="P71" s="16">
        <f t="shared" si="5"/>
        <v>1258</v>
      </c>
      <c r="Q71" s="16">
        <f t="shared" si="5"/>
        <v>1259</v>
      </c>
      <c r="R71" s="16">
        <f t="shared" si="5"/>
        <v>1309</v>
      </c>
      <c r="S71" s="16">
        <f t="shared" si="5"/>
        <v>1463</v>
      </c>
      <c r="T71" s="16">
        <f t="shared" si="5"/>
        <v>1647</v>
      </c>
      <c r="U71" s="16">
        <f t="shared" si="5"/>
        <v>1687</v>
      </c>
      <c r="V71" s="16">
        <f>V72-V70</f>
        <v>1780</v>
      </c>
    </row>
    <row r="72" spans="1:22" ht="18" customHeight="1">
      <c r="A72" s="94" t="s">
        <v>38</v>
      </c>
      <c r="B72" s="61">
        <v>1190</v>
      </c>
      <c r="C72" s="61">
        <v>2075</v>
      </c>
      <c r="D72" s="61">
        <v>2899</v>
      </c>
      <c r="E72" s="61">
        <v>3874</v>
      </c>
      <c r="F72" s="61">
        <v>4785</v>
      </c>
      <c r="G72" s="61">
        <v>5522</v>
      </c>
      <c r="H72" s="61">
        <v>6537</v>
      </c>
      <c r="I72" s="61">
        <v>7165</v>
      </c>
      <c r="J72" s="61">
        <v>7326</v>
      </c>
      <c r="K72" s="61">
        <v>7281</v>
      </c>
      <c r="L72" s="61">
        <v>7167</v>
      </c>
      <c r="M72" s="61">
        <v>6986</v>
      </c>
      <c r="N72" s="61">
        <v>6473</v>
      </c>
      <c r="O72" s="61">
        <v>6084</v>
      </c>
      <c r="P72" s="61">
        <v>5861</v>
      </c>
      <c r="Q72" s="61">
        <v>5815</v>
      </c>
      <c r="R72" s="61">
        <v>6109</v>
      </c>
      <c r="S72" s="61">
        <v>6823</v>
      </c>
      <c r="T72" s="61">
        <v>7805</v>
      </c>
      <c r="U72" s="61">
        <v>8010</v>
      </c>
      <c r="V72" s="128">
        <v>8444</v>
      </c>
    </row>
    <row r="73" spans="1:22" ht="18" customHeight="1">
      <c r="A73" s="57" t="s">
        <v>52</v>
      </c>
    </row>
    <row r="74" spans="1:22" ht="18" customHeight="1">
      <c r="A74" s="72" t="s">
        <v>121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U8" sqref="U8:V9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3.25">
      <c r="A2" s="10" t="s">
        <v>11</v>
      </c>
    </row>
    <row r="3" spans="1:22" ht="18" customHeight="1"/>
    <row r="4" spans="1:22" ht="18" customHeight="1">
      <c r="A4" s="33" t="s">
        <v>122</v>
      </c>
    </row>
    <row r="5" spans="1:22" ht="18" customHeight="1"/>
    <row r="6" spans="1:22" ht="18" customHeight="1">
      <c r="A6" s="65"/>
      <c r="B6" s="95">
        <v>2002</v>
      </c>
      <c r="C6" s="95">
        <v>2003</v>
      </c>
      <c r="D6" s="95">
        <v>2004</v>
      </c>
      <c r="E6" s="95">
        <v>2005</v>
      </c>
      <c r="F6" s="95">
        <v>2006</v>
      </c>
      <c r="G6" s="95">
        <v>2007</v>
      </c>
      <c r="H6" s="95">
        <v>2008</v>
      </c>
      <c r="I6" s="95">
        <v>2009</v>
      </c>
      <c r="J6" s="95">
        <v>2010</v>
      </c>
      <c r="K6" s="95">
        <v>2011</v>
      </c>
      <c r="L6" s="95">
        <v>2012</v>
      </c>
      <c r="M6" s="95">
        <v>2013</v>
      </c>
      <c r="N6" s="95">
        <v>2014</v>
      </c>
      <c r="O6" s="95">
        <v>2015</v>
      </c>
      <c r="P6" s="95">
        <v>2016</v>
      </c>
      <c r="Q6" s="95">
        <v>2017</v>
      </c>
      <c r="R6" s="95">
        <v>2018</v>
      </c>
      <c r="S6" s="95">
        <v>2019</v>
      </c>
      <c r="T6" s="95">
        <v>2020</v>
      </c>
      <c r="U6" s="95">
        <v>2021</v>
      </c>
      <c r="V6" s="95">
        <v>2022</v>
      </c>
    </row>
    <row r="7" spans="1:22" ht="18" customHeight="1">
      <c r="A7" s="66" t="s">
        <v>38</v>
      </c>
      <c r="B7" s="24">
        <v>1484</v>
      </c>
      <c r="C7" s="24">
        <v>1655</v>
      </c>
      <c r="D7" s="24">
        <v>1912</v>
      </c>
      <c r="E7" s="24">
        <v>1881</v>
      </c>
      <c r="F7" s="24">
        <v>2012</v>
      </c>
      <c r="G7" s="24">
        <v>2199</v>
      </c>
      <c r="H7" s="24">
        <v>2221</v>
      </c>
      <c r="I7" s="24">
        <v>2257</v>
      </c>
      <c r="J7" s="24">
        <v>2192</v>
      </c>
      <c r="K7" s="24">
        <v>2160</v>
      </c>
      <c r="L7" s="24">
        <v>2078</v>
      </c>
      <c r="M7" s="24">
        <v>1892</v>
      </c>
      <c r="N7" s="24">
        <v>1845</v>
      </c>
      <c r="O7" s="24">
        <v>1789</v>
      </c>
      <c r="P7" s="24">
        <v>1679</v>
      </c>
      <c r="Q7" s="24">
        <v>1466</v>
      </c>
      <c r="R7" s="24">
        <v>1398</v>
      </c>
      <c r="S7" s="24">
        <v>2078</v>
      </c>
      <c r="T7" s="24">
        <v>1357</v>
      </c>
      <c r="U7" s="24">
        <f>SUM(U8:U9)</f>
        <v>1256</v>
      </c>
      <c r="V7" s="24">
        <f>SUM(V8:V9)</f>
        <v>1301</v>
      </c>
    </row>
    <row r="8" spans="1:22" ht="18" customHeight="1">
      <c r="A8" s="77" t="s">
        <v>61</v>
      </c>
      <c r="B8" s="16">
        <v>1407</v>
      </c>
      <c r="C8" s="16">
        <v>1534</v>
      </c>
      <c r="D8" s="16">
        <v>1737</v>
      </c>
      <c r="E8" s="16">
        <v>1681</v>
      </c>
      <c r="F8" s="16">
        <v>1767</v>
      </c>
      <c r="G8" s="16">
        <v>1892</v>
      </c>
      <c r="H8" s="16">
        <v>1869</v>
      </c>
      <c r="I8" s="16">
        <v>1888</v>
      </c>
      <c r="J8" s="16">
        <v>1865</v>
      </c>
      <c r="K8" s="16">
        <v>1837</v>
      </c>
      <c r="L8" s="16">
        <v>1792</v>
      </c>
      <c r="M8" s="16">
        <v>1656</v>
      </c>
      <c r="N8" s="16">
        <v>1626</v>
      </c>
      <c r="O8" s="16">
        <v>1532</v>
      </c>
      <c r="P8" s="16">
        <v>1462</v>
      </c>
      <c r="Q8" s="16">
        <v>1274</v>
      </c>
      <c r="R8" s="63">
        <v>1193</v>
      </c>
      <c r="S8" s="63">
        <v>1792</v>
      </c>
      <c r="T8" s="16">
        <v>1102</v>
      </c>
      <c r="U8" s="16">
        <v>1038</v>
      </c>
      <c r="V8" s="16">
        <v>1046</v>
      </c>
    </row>
    <row r="9" spans="1:22" ht="18" customHeight="1">
      <c r="A9" s="78" t="s">
        <v>62</v>
      </c>
      <c r="B9" s="18">
        <v>77</v>
      </c>
      <c r="C9" s="18">
        <v>121</v>
      </c>
      <c r="D9" s="18">
        <v>175</v>
      </c>
      <c r="E9" s="18">
        <v>200</v>
      </c>
      <c r="F9" s="18">
        <v>245</v>
      </c>
      <c r="G9" s="18">
        <v>307</v>
      </c>
      <c r="H9" s="18">
        <v>352</v>
      </c>
      <c r="I9" s="18">
        <v>369</v>
      </c>
      <c r="J9" s="18">
        <v>327</v>
      </c>
      <c r="K9" s="18">
        <v>323</v>
      </c>
      <c r="L9" s="18">
        <v>286</v>
      </c>
      <c r="M9" s="18">
        <v>236</v>
      </c>
      <c r="N9" s="18">
        <v>219</v>
      </c>
      <c r="O9" s="18">
        <v>257</v>
      </c>
      <c r="P9" s="18">
        <v>217</v>
      </c>
      <c r="Q9" s="18">
        <v>192</v>
      </c>
      <c r="R9" s="18">
        <v>205</v>
      </c>
      <c r="S9" s="18">
        <v>286</v>
      </c>
      <c r="T9" s="18">
        <v>255</v>
      </c>
      <c r="U9" s="18">
        <v>218</v>
      </c>
      <c r="V9" s="18">
        <v>255</v>
      </c>
    </row>
    <row r="10" spans="1:22" ht="18" customHeight="1">
      <c r="A10" s="32" t="s">
        <v>47</v>
      </c>
    </row>
    <row r="11" spans="1:22" ht="18" customHeight="1"/>
    <row r="12" spans="1:22" ht="18" customHeight="1">
      <c r="A12" s="33" t="s">
        <v>123</v>
      </c>
    </row>
    <row r="13" spans="1:22" ht="18" customHeight="1"/>
    <row r="14" spans="1:22" ht="18" customHeight="1">
      <c r="A14" s="65"/>
      <c r="B14" s="95">
        <v>2002</v>
      </c>
      <c r="C14" s="95">
        <v>2003</v>
      </c>
      <c r="D14" s="95">
        <v>2004</v>
      </c>
      <c r="E14" s="95">
        <v>2005</v>
      </c>
      <c r="F14" s="95">
        <v>2006</v>
      </c>
      <c r="G14" s="95">
        <v>2007</v>
      </c>
      <c r="H14" s="95">
        <v>2008</v>
      </c>
      <c r="I14" s="95">
        <v>2009</v>
      </c>
      <c r="J14" s="95">
        <v>2010</v>
      </c>
      <c r="K14" s="95">
        <v>2011</v>
      </c>
      <c r="L14" s="95">
        <v>2012</v>
      </c>
      <c r="M14" s="95">
        <v>2013</v>
      </c>
      <c r="N14" s="95">
        <v>2014</v>
      </c>
      <c r="O14" s="95">
        <v>2015</v>
      </c>
      <c r="P14" s="95">
        <v>2016</v>
      </c>
      <c r="Q14" s="95">
        <v>2017</v>
      </c>
      <c r="R14" s="95">
        <v>2018</v>
      </c>
      <c r="S14" s="95">
        <v>2019</v>
      </c>
      <c r="T14" s="95">
        <v>2020</v>
      </c>
      <c r="U14" s="95">
        <v>2021</v>
      </c>
      <c r="V14" s="95">
        <v>2022</v>
      </c>
    </row>
    <row r="15" spans="1:22" ht="18" customHeight="1">
      <c r="A15" s="66" t="s">
        <v>38</v>
      </c>
      <c r="B15" s="69">
        <v>1</v>
      </c>
      <c r="C15" s="69">
        <v>1</v>
      </c>
      <c r="D15" s="69">
        <v>1</v>
      </c>
      <c r="E15" s="69">
        <v>1</v>
      </c>
      <c r="F15" s="69">
        <v>1</v>
      </c>
      <c r="G15" s="69">
        <v>1</v>
      </c>
      <c r="H15" s="69">
        <v>1</v>
      </c>
      <c r="I15" s="69">
        <v>1</v>
      </c>
      <c r="J15" s="69">
        <v>1</v>
      </c>
      <c r="K15" s="69">
        <v>1</v>
      </c>
      <c r="L15" s="69">
        <v>1</v>
      </c>
      <c r="M15" s="69">
        <v>1</v>
      </c>
      <c r="N15" s="69">
        <v>1</v>
      </c>
      <c r="O15" s="69">
        <v>1</v>
      </c>
      <c r="P15" s="69">
        <v>1</v>
      </c>
      <c r="Q15" s="69">
        <v>1</v>
      </c>
      <c r="R15" s="69">
        <v>1</v>
      </c>
      <c r="S15" s="69">
        <v>1</v>
      </c>
      <c r="T15" s="69">
        <v>1</v>
      </c>
      <c r="U15" s="69">
        <f>SUM(U16:U17)</f>
        <v>1</v>
      </c>
      <c r="V15" s="69">
        <f t="shared" ref="V15" si="0">SUM(V16:V17)</f>
        <v>1</v>
      </c>
    </row>
    <row r="16" spans="1:22" ht="18" customHeight="1">
      <c r="A16" s="77" t="s">
        <v>61</v>
      </c>
      <c r="B16" s="70">
        <v>0.94811320754716977</v>
      </c>
      <c r="C16" s="70">
        <v>0.9268882175226586</v>
      </c>
      <c r="D16" s="70">
        <v>0.90847280334728031</v>
      </c>
      <c r="E16" s="70">
        <v>0.89367357788410418</v>
      </c>
      <c r="F16" s="70">
        <v>0.87823061630218691</v>
      </c>
      <c r="G16" s="70">
        <v>0.86039108685766252</v>
      </c>
      <c r="H16" s="70">
        <v>0.84151283205763172</v>
      </c>
      <c r="I16" s="70">
        <v>0.83650863978732826</v>
      </c>
      <c r="J16" s="70">
        <v>0.85082116788321172</v>
      </c>
      <c r="K16" s="70">
        <v>0.85046296296296298</v>
      </c>
      <c r="L16" s="70">
        <v>0.86236766121270447</v>
      </c>
      <c r="M16" s="70">
        <v>0.87526427061310785</v>
      </c>
      <c r="N16" s="70">
        <v>0.88130081300813012</v>
      </c>
      <c r="O16" s="70">
        <v>0.85634432643935154</v>
      </c>
      <c r="P16" s="70">
        <v>0.87075640262060749</v>
      </c>
      <c r="Q16" s="70">
        <v>0.86903137789904505</v>
      </c>
      <c r="R16" s="70">
        <v>0.85336194563662371</v>
      </c>
      <c r="S16" s="70">
        <v>0.86236766121270447</v>
      </c>
      <c r="T16" s="70">
        <f>T8/$T$7</f>
        <v>0.81208548268238767</v>
      </c>
      <c r="U16" s="70">
        <f>U8/U7</f>
        <v>0.82643312101910826</v>
      </c>
      <c r="V16" s="70">
        <f t="shared" ref="V16" si="1">V8/V7</f>
        <v>0.80399692544196777</v>
      </c>
    </row>
    <row r="17" spans="1:22" ht="18" customHeight="1">
      <c r="A17" s="78" t="s">
        <v>62</v>
      </c>
      <c r="B17" s="71">
        <v>5.1886792452830191E-2</v>
      </c>
      <c r="C17" s="71">
        <v>7.3111782477341389E-2</v>
      </c>
      <c r="D17" s="71">
        <v>9.1527196652719661E-2</v>
      </c>
      <c r="E17" s="71">
        <v>0.1063264221158958</v>
      </c>
      <c r="F17" s="71">
        <v>0.12176938369781312</v>
      </c>
      <c r="G17" s="71">
        <v>0.13960891314233742</v>
      </c>
      <c r="H17" s="71">
        <v>0.15848716794236831</v>
      </c>
      <c r="I17" s="71">
        <v>0.16349136021267169</v>
      </c>
      <c r="J17" s="71">
        <v>0.14917883211678831</v>
      </c>
      <c r="K17" s="71">
        <v>0.14953703703703702</v>
      </c>
      <c r="L17" s="71">
        <v>0.13763233878729547</v>
      </c>
      <c r="M17" s="71">
        <v>0.12473572938689217</v>
      </c>
      <c r="N17" s="71">
        <v>0.11869918699186992</v>
      </c>
      <c r="O17" s="71">
        <v>0.1436556735606484</v>
      </c>
      <c r="P17" s="71">
        <v>0.12924359737939251</v>
      </c>
      <c r="Q17" s="71">
        <v>0.13096862210095497</v>
      </c>
      <c r="R17" s="71">
        <v>0.14663805436337626</v>
      </c>
      <c r="S17" s="71">
        <v>0.13763233878729547</v>
      </c>
      <c r="T17" s="111">
        <f>T9/$T$7</f>
        <v>0.18791451731761238</v>
      </c>
      <c r="U17" s="111">
        <f>U9/U7</f>
        <v>0.17356687898089171</v>
      </c>
      <c r="V17" s="111">
        <f t="shared" ref="V17" si="2">V9/V7</f>
        <v>0.19600307455803229</v>
      </c>
    </row>
    <row r="18" spans="1:22" ht="18" customHeight="1">
      <c r="A18" s="57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47" t="s">
        <v>2</v>
      </c>
      <c r="C6" s="147"/>
      <c r="D6" s="147"/>
      <c r="E6" s="147"/>
      <c r="F6" s="147"/>
      <c r="G6" s="147"/>
      <c r="H6" s="147"/>
      <c r="I6" s="147"/>
      <c r="J6" s="147"/>
    </row>
    <row r="8" spans="1:10">
      <c r="B8" s="145" t="s">
        <v>3</v>
      </c>
      <c r="C8" s="145"/>
      <c r="D8" s="145"/>
      <c r="E8" s="145"/>
      <c r="F8" s="145"/>
      <c r="G8" s="145"/>
    </row>
    <row r="9" spans="1:10">
      <c r="E9" s="4"/>
    </row>
    <row r="10" spans="1:10">
      <c r="B10" s="145" t="s">
        <v>4</v>
      </c>
      <c r="C10" s="145"/>
      <c r="D10" s="145"/>
      <c r="E10" s="145"/>
      <c r="F10" s="145"/>
      <c r="G10" s="145"/>
    </row>
    <row r="12" spans="1:10">
      <c r="B12" s="145" t="s">
        <v>5</v>
      </c>
      <c r="C12" s="145"/>
      <c r="D12" s="145"/>
      <c r="E12" s="145"/>
      <c r="F12" s="145"/>
      <c r="G12" s="145"/>
    </row>
    <row r="14" spans="1:10">
      <c r="B14" s="145" t="s">
        <v>6</v>
      </c>
      <c r="C14" s="145"/>
      <c r="D14" s="145"/>
      <c r="E14" s="145"/>
      <c r="F14" s="145"/>
      <c r="G14" s="145"/>
      <c r="H14" s="145"/>
      <c r="I14" s="145"/>
      <c r="J14" s="145"/>
    </row>
    <row r="16" spans="1:10">
      <c r="B16" s="145" t="s">
        <v>7</v>
      </c>
      <c r="C16" s="145"/>
      <c r="D16" s="145"/>
      <c r="E16" s="145"/>
      <c r="F16" s="145"/>
      <c r="G16" s="145"/>
      <c r="H16" s="145"/>
      <c r="I16" s="145"/>
    </row>
    <row r="18" spans="2:10">
      <c r="B18" s="145" t="s">
        <v>8</v>
      </c>
      <c r="C18" s="145"/>
      <c r="D18" s="145"/>
      <c r="E18" s="145"/>
      <c r="F18" s="145"/>
      <c r="G18" s="145"/>
      <c r="H18" s="145"/>
      <c r="I18" s="145"/>
    </row>
    <row r="20" spans="2:10">
      <c r="B20" s="145" t="s">
        <v>9</v>
      </c>
      <c r="C20" s="145"/>
      <c r="D20" s="145"/>
      <c r="E20" s="145"/>
      <c r="F20" s="145"/>
      <c r="G20" s="145"/>
      <c r="H20" s="145"/>
      <c r="I20" s="145"/>
      <c r="J20" s="145"/>
    </row>
    <row r="22" spans="2:10">
      <c r="B22" s="145" t="s">
        <v>10</v>
      </c>
      <c r="C22" s="145"/>
      <c r="D22" s="145"/>
      <c r="E22" s="145"/>
      <c r="F22" s="145"/>
      <c r="G22" s="145"/>
      <c r="H22" s="145"/>
      <c r="I22" s="145"/>
    </row>
    <row r="24" spans="2:10">
      <c r="B24" s="146" t="s">
        <v>11</v>
      </c>
      <c r="C24" s="146"/>
      <c r="D24" s="146"/>
      <c r="E24" s="146"/>
      <c r="F24" s="146"/>
      <c r="G24" s="146"/>
      <c r="H24" s="146"/>
    </row>
  </sheetData>
  <mergeCells count="10">
    <mergeCell ref="B6:J6"/>
    <mergeCell ref="B8:G8"/>
    <mergeCell ref="B10:G10"/>
    <mergeCell ref="B12:G12"/>
    <mergeCell ref="B14:J14"/>
    <mergeCell ref="B18:I18"/>
    <mergeCell ref="B20:J20"/>
    <mergeCell ref="B22:I22"/>
    <mergeCell ref="B16:I16"/>
    <mergeCell ref="B24:H2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topLeftCell="A27" zoomScale="70" zoomScaleNormal="70" zoomScalePageLayoutView="70" workbookViewId="0">
      <selection activeCell="A48" sqref="A48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5" t="s">
        <v>15</v>
      </c>
      <c r="C7" s="75" t="s">
        <v>16</v>
      </c>
      <c r="D7" s="75" t="s">
        <v>17</v>
      </c>
      <c r="E7" s="75" t="s">
        <v>18</v>
      </c>
      <c r="F7" s="75" t="s">
        <v>19</v>
      </c>
      <c r="G7" s="75" t="s">
        <v>20</v>
      </c>
      <c r="H7" s="75" t="s">
        <v>21</v>
      </c>
      <c r="I7" s="75" t="s">
        <v>22</v>
      </c>
      <c r="J7" s="75" t="s">
        <v>23</v>
      </c>
      <c r="K7" s="75" t="s">
        <v>24</v>
      </c>
      <c r="L7" s="75" t="s">
        <v>25</v>
      </c>
      <c r="M7" s="75" t="s">
        <v>26</v>
      </c>
      <c r="N7" s="75" t="s">
        <v>27</v>
      </c>
      <c r="O7" s="75" t="s">
        <v>28</v>
      </c>
      <c r="P7" s="75" t="s">
        <v>29</v>
      </c>
      <c r="Q7" s="75" t="s">
        <v>30</v>
      </c>
      <c r="R7" s="75" t="s">
        <v>31</v>
      </c>
      <c r="S7" s="75" t="s">
        <v>32</v>
      </c>
      <c r="T7" s="75" t="s">
        <v>33</v>
      </c>
      <c r="U7" s="75" t="s">
        <v>34</v>
      </c>
      <c r="V7" s="75" t="s">
        <v>35</v>
      </c>
      <c r="W7" s="75" t="s">
        <v>36</v>
      </c>
      <c r="X7" s="75" t="s">
        <v>37</v>
      </c>
      <c r="Y7" s="75">
        <v>2022</v>
      </c>
    </row>
    <row r="8" spans="1:25" ht="18" customHeight="1">
      <c r="A8" s="15" t="s">
        <v>38</v>
      </c>
      <c r="B8" s="24">
        <v>139261</v>
      </c>
      <c r="C8" s="24">
        <v>139723</v>
      </c>
      <c r="D8" s="24">
        <v>141326</v>
      </c>
      <c r="E8" s="24">
        <v>142741</v>
      </c>
      <c r="F8" s="24">
        <v>147122</v>
      </c>
      <c r="G8" s="24">
        <v>150381</v>
      </c>
      <c r="H8" s="24">
        <v>155275</v>
      </c>
      <c r="I8" s="24">
        <v>160021</v>
      </c>
      <c r="J8" s="24">
        <v>163253</v>
      </c>
      <c r="K8" s="24">
        <v>168249</v>
      </c>
      <c r="L8" s="24">
        <v>170985</v>
      </c>
      <c r="M8" s="24">
        <v>172267</v>
      </c>
      <c r="N8" s="24">
        <v>173245</v>
      </c>
      <c r="O8" s="24">
        <v>173782</v>
      </c>
      <c r="P8" s="24">
        <v>173967</v>
      </c>
      <c r="Q8" s="24">
        <v>174042</v>
      </c>
      <c r="R8" s="24">
        <v>174207</v>
      </c>
      <c r="S8" s="24">
        <v>174480</v>
      </c>
      <c r="T8" s="24">
        <v>175053</v>
      </c>
      <c r="U8" s="24">
        <v>175753</v>
      </c>
      <c r="V8" s="24">
        <v>178118</v>
      </c>
      <c r="W8" s="24">
        <v>180943</v>
      </c>
      <c r="X8" s="24">
        <v>181702</v>
      </c>
      <c r="Y8" s="24">
        <v>182926</v>
      </c>
    </row>
    <row r="9" spans="1:25" ht="18" customHeight="1">
      <c r="A9" s="12" t="s">
        <v>39</v>
      </c>
      <c r="B9" s="23">
        <v>102180</v>
      </c>
      <c r="C9" s="23">
        <v>102675</v>
      </c>
      <c r="D9" s="23">
        <v>103600</v>
      </c>
      <c r="E9" s="23">
        <v>104009</v>
      </c>
      <c r="F9" s="23">
        <v>106417</v>
      </c>
      <c r="G9" s="23">
        <v>107907</v>
      </c>
      <c r="H9" s="23">
        <v>110523</v>
      </c>
      <c r="I9" s="23">
        <v>113094</v>
      </c>
      <c r="J9" s="23">
        <v>115056</v>
      </c>
      <c r="K9" s="23">
        <v>117852</v>
      </c>
      <c r="L9" s="23">
        <v>119512</v>
      </c>
      <c r="M9" s="23">
        <v>121118</v>
      </c>
      <c r="N9" s="23">
        <v>122413</v>
      </c>
      <c r="O9" s="23">
        <v>123594</v>
      </c>
      <c r="P9" s="23">
        <v>124620</v>
      </c>
      <c r="Q9" s="23">
        <v>125667</v>
      </c>
      <c r="R9" s="23">
        <v>126490</v>
      </c>
      <c r="S9" s="23">
        <v>127400</v>
      </c>
      <c r="T9" s="23">
        <v>128132</v>
      </c>
      <c r="U9" s="23">
        <v>128459</v>
      </c>
      <c r="V9" s="23">
        <v>129297</v>
      </c>
      <c r="W9" s="23">
        <v>129876</v>
      </c>
      <c r="X9" s="23">
        <v>130220</v>
      </c>
      <c r="Y9" s="23">
        <v>130506</v>
      </c>
    </row>
    <row r="10" spans="1:25" ht="18" customHeight="1">
      <c r="A10" s="13" t="s">
        <v>40</v>
      </c>
      <c r="B10" s="16">
        <v>42693</v>
      </c>
      <c r="C10" s="16">
        <v>42661</v>
      </c>
      <c r="D10" s="16">
        <v>42985</v>
      </c>
      <c r="E10" s="16">
        <v>42858</v>
      </c>
      <c r="F10" s="16">
        <v>43582</v>
      </c>
      <c r="G10" s="16">
        <v>44059</v>
      </c>
      <c r="H10" s="16">
        <v>45222</v>
      </c>
      <c r="I10" s="16">
        <v>45962</v>
      </c>
      <c r="J10" s="16">
        <v>46280</v>
      </c>
      <c r="K10" s="16">
        <v>47523</v>
      </c>
      <c r="L10" s="16">
        <v>48501</v>
      </c>
      <c r="M10" s="16">
        <v>49318</v>
      </c>
      <c r="N10" s="16">
        <v>50015</v>
      </c>
      <c r="O10" s="16">
        <v>50754</v>
      </c>
      <c r="P10" s="16">
        <v>51420</v>
      </c>
      <c r="Q10" s="16">
        <v>51826</v>
      </c>
      <c r="R10" s="16">
        <v>52244</v>
      </c>
      <c r="S10" s="16">
        <v>52571</v>
      </c>
      <c r="T10" s="16">
        <v>52804</v>
      </c>
      <c r="U10" s="16">
        <v>52860</v>
      </c>
      <c r="V10" s="16">
        <v>52905</v>
      </c>
      <c r="W10" s="16">
        <v>52823</v>
      </c>
      <c r="X10" s="16">
        <v>52822</v>
      </c>
      <c r="Y10" s="16">
        <v>52562</v>
      </c>
    </row>
    <row r="11" spans="1:25" ht="18" customHeight="1">
      <c r="A11" s="13" t="s">
        <v>41</v>
      </c>
      <c r="B11" s="16">
        <v>8042</v>
      </c>
      <c r="C11" s="16">
        <v>8123</v>
      </c>
      <c r="D11" s="16">
        <v>8250</v>
      </c>
      <c r="E11" s="16">
        <v>8324</v>
      </c>
      <c r="F11" s="16">
        <v>8556</v>
      </c>
      <c r="G11" s="16">
        <v>8655</v>
      </c>
      <c r="H11" s="16">
        <v>8772</v>
      </c>
      <c r="I11" s="16">
        <v>8935</v>
      </c>
      <c r="J11" s="16">
        <v>9067</v>
      </c>
      <c r="K11" s="16">
        <v>9198</v>
      </c>
      <c r="L11" s="16">
        <v>9271</v>
      </c>
      <c r="M11" s="16">
        <v>9311</v>
      </c>
      <c r="N11" s="16">
        <v>9353</v>
      </c>
      <c r="O11" s="16">
        <v>9392</v>
      </c>
      <c r="P11" s="16">
        <v>9372</v>
      </c>
      <c r="Q11" s="16">
        <v>9380</v>
      </c>
      <c r="R11" s="16">
        <v>9348</v>
      </c>
      <c r="S11" s="16">
        <v>9359</v>
      </c>
      <c r="T11" s="16">
        <v>9439</v>
      </c>
      <c r="U11" s="16">
        <v>9486</v>
      </c>
      <c r="V11" s="16">
        <v>9566</v>
      </c>
      <c r="W11" s="16">
        <v>9653</v>
      </c>
      <c r="X11" s="16">
        <v>9638</v>
      </c>
      <c r="Y11" s="16">
        <v>9664</v>
      </c>
    </row>
    <row r="12" spans="1:25" ht="18" customHeight="1">
      <c r="A12" s="13" t="s">
        <v>42</v>
      </c>
      <c r="B12" s="16">
        <v>49969</v>
      </c>
      <c r="C12" s="16">
        <v>50402</v>
      </c>
      <c r="D12" s="16">
        <v>50860</v>
      </c>
      <c r="E12" s="16">
        <v>51329</v>
      </c>
      <c r="F12" s="16">
        <v>52733</v>
      </c>
      <c r="G12" s="16">
        <v>53631</v>
      </c>
      <c r="H12" s="16">
        <v>54934</v>
      </c>
      <c r="I12" s="16">
        <v>56584</v>
      </c>
      <c r="J12" s="16">
        <v>58061</v>
      </c>
      <c r="K12" s="16">
        <v>59478</v>
      </c>
      <c r="L12" s="16">
        <v>60039</v>
      </c>
      <c r="M12" s="16">
        <v>60780</v>
      </c>
      <c r="N12" s="16">
        <v>61352</v>
      </c>
      <c r="O12" s="16">
        <v>61741</v>
      </c>
      <c r="P12" s="16">
        <v>62098</v>
      </c>
      <c r="Q12" s="16">
        <v>62738</v>
      </c>
      <c r="R12" s="16">
        <v>63165</v>
      </c>
      <c r="S12" s="16">
        <v>63701</v>
      </c>
      <c r="T12" s="16">
        <v>64109</v>
      </c>
      <c r="U12" s="16">
        <v>64312</v>
      </c>
      <c r="V12" s="16">
        <v>64997</v>
      </c>
      <c r="W12" s="16">
        <v>65505</v>
      </c>
      <c r="X12" s="16">
        <v>65817</v>
      </c>
      <c r="Y12" s="16">
        <v>66311</v>
      </c>
    </row>
    <row r="13" spans="1:25" ht="18" customHeight="1">
      <c r="A13" s="13" t="s">
        <v>43</v>
      </c>
      <c r="B13" s="16">
        <v>1476</v>
      </c>
      <c r="C13" s="16">
        <v>1489</v>
      </c>
      <c r="D13" s="16">
        <v>1505</v>
      </c>
      <c r="E13" s="16">
        <v>1498</v>
      </c>
      <c r="F13" s="16">
        <v>1546</v>
      </c>
      <c r="G13" s="16">
        <v>1562</v>
      </c>
      <c r="H13" s="16">
        <v>1595</v>
      </c>
      <c r="I13" s="16">
        <v>1613</v>
      </c>
      <c r="J13" s="16">
        <v>1648</v>
      </c>
      <c r="K13" s="16">
        <v>1653</v>
      </c>
      <c r="L13" s="16">
        <v>1701</v>
      </c>
      <c r="M13" s="16">
        <v>1709</v>
      </c>
      <c r="N13" s="16">
        <v>1693</v>
      </c>
      <c r="O13" s="16">
        <v>1707</v>
      </c>
      <c r="P13" s="16">
        <v>1730</v>
      </c>
      <c r="Q13" s="16">
        <v>1723</v>
      </c>
      <c r="R13" s="16">
        <v>1733</v>
      </c>
      <c r="S13" s="16">
        <v>1769</v>
      </c>
      <c r="T13" s="16">
        <v>1780</v>
      </c>
      <c r="U13" s="16">
        <v>1801</v>
      </c>
      <c r="V13" s="16">
        <v>1829</v>
      </c>
      <c r="W13" s="16">
        <v>1895</v>
      </c>
      <c r="X13" s="16">
        <v>1943</v>
      </c>
      <c r="Y13" s="16">
        <v>1969</v>
      </c>
    </row>
    <row r="14" spans="1:25" ht="18" customHeight="1">
      <c r="A14" s="12" t="s">
        <v>44</v>
      </c>
      <c r="B14" s="23">
        <v>37081</v>
      </c>
      <c r="C14" s="23">
        <v>37048</v>
      </c>
      <c r="D14" s="23">
        <v>37726</v>
      </c>
      <c r="E14" s="23">
        <v>38732</v>
      </c>
      <c r="F14" s="23">
        <v>40705</v>
      </c>
      <c r="G14" s="23">
        <v>42474</v>
      </c>
      <c r="H14" s="23">
        <v>44752</v>
      </c>
      <c r="I14" s="23">
        <v>46927</v>
      </c>
      <c r="J14" s="23">
        <v>48197</v>
      </c>
      <c r="K14" s="23">
        <v>50397</v>
      </c>
      <c r="L14" s="23">
        <v>51473</v>
      </c>
      <c r="M14" s="23">
        <v>51149</v>
      </c>
      <c r="N14" s="23">
        <v>50832</v>
      </c>
      <c r="O14" s="23">
        <v>50188</v>
      </c>
      <c r="P14" s="23">
        <v>49347</v>
      </c>
      <c r="Q14" s="23">
        <v>48375</v>
      </c>
      <c r="R14" s="23">
        <v>47717</v>
      </c>
      <c r="S14" s="23">
        <v>47080</v>
      </c>
      <c r="T14" s="23">
        <v>46921</v>
      </c>
      <c r="U14" s="23">
        <v>47294</v>
      </c>
      <c r="V14" s="23">
        <v>48821</v>
      </c>
      <c r="W14" s="23">
        <v>51067</v>
      </c>
      <c r="X14" s="23">
        <v>51482</v>
      </c>
      <c r="Y14" s="23">
        <v>52420</v>
      </c>
    </row>
    <row r="15" spans="1:25" ht="18" customHeight="1">
      <c r="A15" s="13" t="s">
        <v>45</v>
      </c>
      <c r="B15" s="16">
        <v>34304</v>
      </c>
      <c r="C15" s="16">
        <v>34006</v>
      </c>
      <c r="D15" s="16">
        <v>33906</v>
      </c>
      <c r="E15" s="16">
        <v>33674</v>
      </c>
      <c r="F15" s="16">
        <v>33657</v>
      </c>
      <c r="G15" s="16">
        <v>33556</v>
      </c>
      <c r="H15" s="16">
        <v>33692</v>
      </c>
      <c r="I15" s="16">
        <v>33746</v>
      </c>
      <c r="J15" s="16">
        <v>33678</v>
      </c>
      <c r="K15" s="16">
        <v>33756</v>
      </c>
      <c r="L15" s="16">
        <v>33444</v>
      </c>
      <c r="M15" s="16">
        <v>33113</v>
      </c>
      <c r="N15" s="16">
        <v>32736</v>
      </c>
      <c r="O15" s="16">
        <v>32237</v>
      </c>
      <c r="P15" s="16">
        <v>31888</v>
      </c>
      <c r="Q15" s="16">
        <v>31503</v>
      </c>
      <c r="R15" s="16">
        <v>31104</v>
      </c>
      <c r="S15" s="16">
        <v>30771</v>
      </c>
      <c r="T15" s="16">
        <v>30407</v>
      </c>
      <c r="U15" s="16">
        <v>30112</v>
      </c>
      <c r="V15" s="16">
        <v>29803</v>
      </c>
      <c r="W15" s="16">
        <v>29593</v>
      </c>
      <c r="X15" s="16">
        <v>29292</v>
      </c>
      <c r="Y15" s="16">
        <v>28886</v>
      </c>
    </row>
    <row r="16" spans="1:25" ht="18" customHeight="1">
      <c r="A16" s="17" t="s">
        <v>46</v>
      </c>
      <c r="B16" s="18">
        <v>2777</v>
      </c>
      <c r="C16" s="18">
        <v>3042</v>
      </c>
      <c r="D16" s="18">
        <v>3820</v>
      </c>
      <c r="E16" s="18">
        <v>5058</v>
      </c>
      <c r="F16" s="18">
        <v>7048</v>
      </c>
      <c r="G16" s="18">
        <v>8918</v>
      </c>
      <c r="H16" s="18">
        <v>11060</v>
      </c>
      <c r="I16" s="18">
        <v>13181</v>
      </c>
      <c r="J16" s="18">
        <v>14519</v>
      </c>
      <c r="K16" s="18">
        <v>16641</v>
      </c>
      <c r="L16" s="18">
        <v>18029</v>
      </c>
      <c r="M16" s="18">
        <v>18036</v>
      </c>
      <c r="N16" s="18">
        <v>18096</v>
      </c>
      <c r="O16" s="18">
        <v>17951</v>
      </c>
      <c r="P16" s="18">
        <v>17459</v>
      </c>
      <c r="Q16" s="18">
        <v>16872</v>
      </c>
      <c r="R16" s="18">
        <v>16613</v>
      </c>
      <c r="S16" s="18">
        <v>16309</v>
      </c>
      <c r="T16" s="18">
        <v>16514</v>
      </c>
      <c r="U16" s="18">
        <v>17182</v>
      </c>
      <c r="V16" s="18">
        <v>19018</v>
      </c>
      <c r="W16" s="18">
        <v>21474</v>
      </c>
      <c r="X16" s="18">
        <v>22190</v>
      </c>
      <c r="Y16" s="18">
        <v>23534</v>
      </c>
    </row>
    <row r="17" spans="1:25" ht="18" customHeight="1">
      <c r="A17" s="14" t="s">
        <v>47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5" ht="18" customHeight="1"/>
    <row r="20" spans="1:25" ht="18" customHeight="1">
      <c r="A20" s="22" t="s">
        <v>48</v>
      </c>
      <c r="B20" s="75" t="s">
        <v>15</v>
      </c>
      <c r="C20" s="75" t="s">
        <v>16</v>
      </c>
      <c r="D20" s="75" t="s">
        <v>17</v>
      </c>
      <c r="E20" s="75">
        <v>2002</v>
      </c>
      <c r="F20" s="75">
        <v>2003</v>
      </c>
      <c r="G20" s="75">
        <v>2004</v>
      </c>
      <c r="H20" s="75">
        <v>2005</v>
      </c>
      <c r="I20" s="75">
        <v>2006</v>
      </c>
      <c r="J20" s="75">
        <v>2007</v>
      </c>
      <c r="K20" s="75">
        <v>2008</v>
      </c>
      <c r="L20" s="75">
        <v>2009</v>
      </c>
      <c r="M20" s="75">
        <v>2010</v>
      </c>
      <c r="N20" s="75">
        <v>2011</v>
      </c>
      <c r="O20" s="75">
        <v>2012</v>
      </c>
      <c r="P20" s="75">
        <v>2013</v>
      </c>
      <c r="Q20" s="75">
        <v>2014</v>
      </c>
      <c r="R20" s="75">
        <v>2015</v>
      </c>
      <c r="S20" s="75">
        <v>2016</v>
      </c>
      <c r="T20" s="75">
        <v>2017</v>
      </c>
      <c r="U20" s="75">
        <v>2018</v>
      </c>
      <c r="V20" s="75">
        <v>2019</v>
      </c>
      <c r="W20" s="75">
        <v>2020</v>
      </c>
      <c r="X20" s="75">
        <v>2021</v>
      </c>
      <c r="Y20" s="75">
        <v>2022</v>
      </c>
    </row>
    <row r="21" spans="1:25" ht="18" customHeight="1">
      <c r="A21" s="66" t="s">
        <v>38</v>
      </c>
      <c r="B21" s="24">
        <v>69244</v>
      </c>
      <c r="C21" s="24">
        <v>69492</v>
      </c>
      <c r="D21" s="24">
        <v>70492</v>
      </c>
      <c r="E21" s="24">
        <v>71360</v>
      </c>
      <c r="F21" s="24">
        <v>73729</v>
      </c>
      <c r="G21" s="24">
        <v>75395</v>
      </c>
      <c r="H21" s="24">
        <v>77981</v>
      </c>
      <c r="I21" s="24">
        <v>80547</v>
      </c>
      <c r="J21" s="24">
        <v>82169</v>
      </c>
      <c r="K21" s="24">
        <v>84631</v>
      </c>
      <c r="L21" s="24">
        <v>85842</v>
      </c>
      <c r="M21" s="24">
        <v>86285</v>
      </c>
      <c r="N21" s="24">
        <v>86699</v>
      </c>
      <c r="O21" s="24">
        <v>86775</v>
      </c>
      <c r="P21" s="24">
        <v>86653</v>
      </c>
      <c r="Q21" s="24">
        <v>86516</v>
      </c>
      <c r="R21" s="24">
        <v>86605</v>
      </c>
      <c r="S21" s="24">
        <v>86679</v>
      </c>
      <c r="T21" s="24">
        <v>86818</v>
      </c>
      <c r="U21" s="24">
        <v>87074</v>
      </c>
      <c r="V21" s="24">
        <v>88180</v>
      </c>
      <c r="W21" s="24">
        <v>89548</v>
      </c>
      <c r="X21" s="24">
        <v>89911</v>
      </c>
      <c r="Y21" s="24">
        <v>90466</v>
      </c>
    </row>
    <row r="22" spans="1:25" ht="18" customHeight="1">
      <c r="A22" s="76" t="s">
        <v>39</v>
      </c>
      <c r="B22" s="23">
        <v>51243</v>
      </c>
      <c r="C22" s="23">
        <v>51484</v>
      </c>
      <c r="D22" s="23">
        <v>52033</v>
      </c>
      <c r="E22" s="23">
        <v>52277</v>
      </c>
      <c r="F22" s="23">
        <v>53544</v>
      </c>
      <c r="G22" s="23">
        <v>54278</v>
      </c>
      <c r="H22" s="23">
        <v>55656</v>
      </c>
      <c r="I22" s="23">
        <v>57048</v>
      </c>
      <c r="J22" s="23">
        <v>58137</v>
      </c>
      <c r="K22" s="23">
        <v>59517</v>
      </c>
      <c r="L22" s="23">
        <v>60249</v>
      </c>
      <c r="M22" s="23">
        <v>61026</v>
      </c>
      <c r="N22" s="23">
        <v>61647</v>
      </c>
      <c r="O22" s="23">
        <v>62194</v>
      </c>
      <c r="P22" s="23">
        <v>62652</v>
      </c>
      <c r="Q22" s="23">
        <v>63140</v>
      </c>
      <c r="R22" s="23">
        <v>63572</v>
      </c>
      <c r="S22" s="23">
        <v>64020</v>
      </c>
      <c r="T22" s="23">
        <v>64368</v>
      </c>
      <c r="U22" s="23">
        <v>64489</v>
      </c>
      <c r="V22" s="23">
        <v>64848</v>
      </c>
      <c r="W22" s="23">
        <v>65134</v>
      </c>
      <c r="X22" s="23">
        <v>65344</v>
      </c>
      <c r="Y22" s="23">
        <v>65462</v>
      </c>
    </row>
    <row r="23" spans="1:25" ht="18" customHeight="1">
      <c r="A23" s="77" t="s">
        <v>40</v>
      </c>
      <c r="B23" s="16">
        <v>21457</v>
      </c>
      <c r="C23" s="16">
        <v>21386</v>
      </c>
      <c r="D23" s="16">
        <v>21488</v>
      </c>
      <c r="E23" s="16">
        <v>21395</v>
      </c>
      <c r="F23" s="16">
        <v>21763</v>
      </c>
      <c r="G23" s="16">
        <v>22012</v>
      </c>
      <c r="H23" s="16">
        <v>22612</v>
      </c>
      <c r="I23" s="16">
        <v>22989</v>
      </c>
      <c r="J23" s="16">
        <v>23177</v>
      </c>
      <c r="K23" s="16">
        <v>23803</v>
      </c>
      <c r="L23" s="16">
        <v>24278</v>
      </c>
      <c r="M23" s="16">
        <v>24682</v>
      </c>
      <c r="N23" s="16">
        <v>25000</v>
      </c>
      <c r="O23" s="16">
        <v>25361</v>
      </c>
      <c r="P23" s="16">
        <v>25700</v>
      </c>
      <c r="Q23" s="16">
        <v>25892</v>
      </c>
      <c r="R23" s="16">
        <v>26140</v>
      </c>
      <c r="S23" s="16">
        <v>26335</v>
      </c>
      <c r="T23" s="16">
        <v>26447</v>
      </c>
      <c r="U23" s="16">
        <v>26447</v>
      </c>
      <c r="V23" s="16">
        <v>26453</v>
      </c>
      <c r="W23" s="16">
        <v>26429</v>
      </c>
      <c r="X23" s="16">
        <v>26418</v>
      </c>
      <c r="Y23" s="16">
        <v>26280</v>
      </c>
    </row>
    <row r="24" spans="1:25" ht="18" customHeight="1">
      <c r="A24" s="77" t="s">
        <v>41</v>
      </c>
      <c r="B24" s="16">
        <v>3845</v>
      </c>
      <c r="C24" s="16">
        <v>3915</v>
      </c>
      <c r="D24" s="16">
        <v>4016</v>
      </c>
      <c r="E24" s="16">
        <v>4076</v>
      </c>
      <c r="F24" s="16">
        <v>4202</v>
      </c>
      <c r="G24" s="16">
        <v>4247</v>
      </c>
      <c r="H24" s="16">
        <v>4311</v>
      </c>
      <c r="I24" s="16">
        <v>4408</v>
      </c>
      <c r="J24" s="16">
        <v>4477</v>
      </c>
      <c r="K24" s="16">
        <v>4536</v>
      </c>
      <c r="L24" s="16">
        <v>4569</v>
      </c>
      <c r="M24" s="16">
        <v>4592</v>
      </c>
      <c r="N24" s="16">
        <v>4624</v>
      </c>
      <c r="O24" s="16">
        <v>4644</v>
      </c>
      <c r="P24" s="16">
        <v>4599</v>
      </c>
      <c r="Q24" s="16">
        <v>4599</v>
      </c>
      <c r="R24" s="16">
        <v>4584</v>
      </c>
      <c r="S24" s="16">
        <v>4569</v>
      </c>
      <c r="T24" s="16">
        <v>4635</v>
      </c>
      <c r="U24" s="16">
        <v>4673</v>
      </c>
      <c r="V24" s="16">
        <v>4721</v>
      </c>
      <c r="W24" s="16">
        <v>4747</v>
      </c>
      <c r="X24" s="16">
        <v>4738</v>
      </c>
      <c r="Y24" s="16">
        <v>4753</v>
      </c>
    </row>
    <row r="25" spans="1:25" ht="18" customHeight="1">
      <c r="A25" s="77" t="s">
        <v>42</v>
      </c>
      <c r="B25" s="16">
        <v>25289</v>
      </c>
      <c r="C25" s="16">
        <v>25514</v>
      </c>
      <c r="D25" s="16">
        <v>25846</v>
      </c>
      <c r="E25" s="16">
        <v>26131</v>
      </c>
      <c r="F25" s="16">
        <v>26888</v>
      </c>
      <c r="G25" s="16">
        <v>27322</v>
      </c>
      <c r="H25" s="16">
        <v>28016</v>
      </c>
      <c r="I25" s="16">
        <v>28913</v>
      </c>
      <c r="J25" s="16">
        <v>29717</v>
      </c>
      <c r="K25" s="16">
        <v>30419</v>
      </c>
      <c r="L25" s="16">
        <v>30620</v>
      </c>
      <c r="M25" s="16">
        <v>30966</v>
      </c>
      <c r="N25" s="16">
        <v>31254</v>
      </c>
      <c r="O25" s="16">
        <v>31405</v>
      </c>
      <c r="P25" s="16">
        <v>31562</v>
      </c>
      <c r="Q25" s="16">
        <v>31877</v>
      </c>
      <c r="R25" s="16">
        <v>32071</v>
      </c>
      <c r="S25" s="16">
        <v>32324</v>
      </c>
      <c r="T25" s="16">
        <v>32489</v>
      </c>
      <c r="U25" s="16">
        <v>32555</v>
      </c>
      <c r="V25" s="16">
        <v>32841</v>
      </c>
      <c r="W25" s="16">
        <v>33100</v>
      </c>
      <c r="X25" s="16">
        <v>33299</v>
      </c>
      <c r="Y25" s="16">
        <v>33528</v>
      </c>
    </row>
    <row r="26" spans="1:25" ht="18" customHeight="1">
      <c r="A26" s="77" t="s">
        <v>43</v>
      </c>
      <c r="B26" s="16">
        <v>651</v>
      </c>
      <c r="C26" s="16">
        <v>669</v>
      </c>
      <c r="D26" s="16">
        <v>683</v>
      </c>
      <c r="E26" s="16">
        <v>675</v>
      </c>
      <c r="F26" s="16">
        <v>691</v>
      </c>
      <c r="G26" s="16">
        <v>697</v>
      </c>
      <c r="H26" s="16">
        <v>717</v>
      </c>
      <c r="I26" s="16">
        <v>738</v>
      </c>
      <c r="J26" s="16">
        <v>766</v>
      </c>
      <c r="K26" s="16">
        <v>759</v>
      </c>
      <c r="L26" s="16">
        <v>782</v>
      </c>
      <c r="M26" s="16">
        <v>786</v>
      </c>
      <c r="N26" s="16">
        <v>769</v>
      </c>
      <c r="O26" s="16">
        <v>784</v>
      </c>
      <c r="P26" s="16">
        <v>791</v>
      </c>
      <c r="Q26" s="16">
        <v>772</v>
      </c>
      <c r="R26" s="16">
        <v>777</v>
      </c>
      <c r="S26" s="16">
        <v>792</v>
      </c>
      <c r="T26" s="16">
        <v>797</v>
      </c>
      <c r="U26" s="16">
        <v>814</v>
      </c>
      <c r="V26" s="16">
        <v>833</v>
      </c>
      <c r="W26" s="16">
        <v>858</v>
      </c>
      <c r="X26" s="16">
        <v>889</v>
      </c>
      <c r="Y26" s="16">
        <v>901</v>
      </c>
    </row>
    <row r="27" spans="1:25" ht="18" customHeight="1">
      <c r="A27" s="76" t="s">
        <v>44</v>
      </c>
      <c r="B27" s="23">
        <v>18001</v>
      </c>
      <c r="C27" s="23">
        <v>18008</v>
      </c>
      <c r="D27" s="23">
        <v>18459</v>
      </c>
      <c r="E27" s="23">
        <v>19083</v>
      </c>
      <c r="F27" s="23">
        <v>20185</v>
      </c>
      <c r="G27" s="23">
        <v>21117</v>
      </c>
      <c r="H27" s="23">
        <v>22325</v>
      </c>
      <c r="I27" s="23">
        <v>23499</v>
      </c>
      <c r="J27" s="23">
        <v>24032</v>
      </c>
      <c r="K27" s="23">
        <v>25114</v>
      </c>
      <c r="L27" s="23">
        <v>25593</v>
      </c>
      <c r="M27" s="23">
        <v>25259</v>
      </c>
      <c r="N27" s="23">
        <v>25052</v>
      </c>
      <c r="O27" s="23">
        <v>24581</v>
      </c>
      <c r="P27" s="23">
        <v>24001</v>
      </c>
      <c r="Q27" s="23">
        <v>23376</v>
      </c>
      <c r="R27" s="23">
        <v>23033</v>
      </c>
      <c r="S27" s="23">
        <v>22659</v>
      </c>
      <c r="T27" s="23">
        <v>22450</v>
      </c>
      <c r="U27" s="23">
        <v>22585</v>
      </c>
      <c r="V27" s="23">
        <v>23332</v>
      </c>
      <c r="W27" s="23">
        <v>24414</v>
      </c>
      <c r="X27" s="23">
        <v>24567</v>
      </c>
      <c r="Y27" s="23">
        <v>25004</v>
      </c>
    </row>
    <row r="28" spans="1:25" ht="18" customHeight="1">
      <c r="A28" s="77" t="s">
        <v>45</v>
      </c>
      <c r="B28" s="16">
        <v>16535</v>
      </c>
      <c r="C28" s="16">
        <v>16413</v>
      </c>
      <c r="D28" s="16">
        <v>16384</v>
      </c>
      <c r="E28" s="16">
        <v>16259</v>
      </c>
      <c r="F28" s="16">
        <v>16257</v>
      </c>
      <c r="G28" s="16">
        <v>16218</v>
      </c>
      <c r="H28" s="16">
        <v>16293</v>
      </c>
      <c r="I28" s="16">
        <v>16310</v>
      </c>
      <c r="J28" s="16">
        <v>16250</v>
      </c>
      <c r="K28" s="16">
        <v>16258</v>
      </c>
      <c r="L28" s="16">
        <v>16035</v>
      </c>
      <c r="M28" s="16">
        <v>15844</v>
      </c>
      <c r="N28" s="16">
        <v>15633</v>
      </c>
      <c r="O28" s="16">
        <v>15349</v>
      </c>
      <c r="P28" s="16">
        <v>15166</v>
      </c>
      <c r="Q28" s="16">
        <v>14902</v>
      </c>
      <c r="R28" s="16">
        <v>14709</v>
      </c>
      <c r="S28" s="16">
        <v>14557</v>
      </c>
      <c r="T28" s="16">
        <v>14329</v>
      </c>
      <c r="U28" s="16">
        <v>14184</v>
      </c>
      <c r="V28" s="16">
        <v>14051</v>
      </c>
      <c r="W28" s="16">
        <v>13923</v>
      </c>
      <c r="X28" s="16">
        <v>13776</v>
      </c>
      <c r="Y28" s="16">
        <v>13551</v>
      </c>
    </row>
    <row r="29" spans="1:25" ht="18" customHeight="1">
      <c r="A29" s="78" t="s">
        <v>46</v>
      </c>
      <c r="B29" s="18">
        <v>1466</v>
      </c>
      <c r="C29" s="18">
        <v>1595</v>
      </c>
      <c r="D29" s="18">
        <v>2075</v>
      </c>
      <c r="E29" s="18">
        <v>2824</v>
      </c>
      <c r="F29" s="18">
        <v>3928</v>
      </c>
      <c r="G29" s="18">
        <v>4899</v>
      </c>
      <c r="H29" s="18">
        <v>6032</v>
      </c>
      <c r="I29" s="18">
        <v>7189</v>
      </c>
      <c r="J29" s="18">
        <v>7782</v>
      </c>
      <c r="K29" s="18">
        <v>8856</v>
      </c>
      <c r="L29" s="18">
        <v>9558</v>
      </c>
      <c r="M29" s="18">
        <v>9415</v>
      </c>
      <c r="N29" s="18">
        <v>9419</v>
      </c>
      <c r="O29" s="18">
        <v>9232</v>
      </c>
      <c r="P29" s="18">
        <v>8835</v>
      </c>
      <c r="Q29" s="18">
        <v>8474</v>
      </c>
      <c r="R29" s="18">
        <v>8324</v>
      </c>
      <c r="S29" s="18">
        <v>8102</v>
      </c>
      <c r="T29" s="18">
        <v>8121</v>
      </c>
      <c r="U29" s="18">
        <v>8401</v>
      </c>
      <c r="V29" s="18">
        <v>9281</v>
      </c>
      <c r="W29" s="18">
        <v>10491</v>
      </c>
      <c r="X29" s="18">
        <v>10791</v>
      </c>
      <c r="Y29" s="18">
        <v>11453</v>
      </c>
    </row>
    <row r="30" spans="1:25" ht="18" customHeight="1">
      <c r="A30" s="19" t="s">
        <v>47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3" spans="1:25" ht="18" customHeight="1">
      <c r="A33" s="22" t="s">
        <v>49</v>
      </c>
      <c r="B33" s="75" t="s">
        <v>15</v>
      </c>
      <c r="C33" s="75" t="s">
        <v>16</v>
      </c>
      <c r="D33" s="75" t="s">
        <v>17</v>
      </c>
      <c r="E33" s="75">
        <v>2002</v>
      </c>
      <c r="F33" s="75">
        <v>2003</v>
      </c>
      <c r="G33" s="75">
        <v>2004</v>
      </c>
      <c r="H33" s="75">
        <v>2005</v>
      </c>
      <c r="I33" s="75">
        <v>2006</v>
      </c>
      <c r="J33" s="75">
        <v>2007</v>
      </c>
      <c r="K33" s="75">
        <v>2008</v>
      </c>
      <c r="L33" s="75">
        <v>2009</v>
      </c>
      <c r="M33" s="75">
        <v>2010</v>
      </c>
      <c r="N33" s="75">
        <v>2011</v>
      </c>
      <c r="O33" s="75">
        <v>2012</v>
      </c>
      <c r="P33" s="75">
        <v>2013</v>
      </c>
      <c r="Q33" s="75">
        <v>2014</v>
      </c>
      <c r="R33" s="75">
        <v>2015</v>
      </c>
      <c r="S33" s="75">
        <v>2016</v>
      </c>
      <c r="T33" s="75">
        <v>2017</v>
      </c>
      <c r="U33" s="75">
        <v>2018</v>
      </c>
      <c r="V33" s="75">
        <v>2019</v>
      </c>
      <c r="W33" s="75">
        <v>2020</v>
      </c>
      <c r="X33" s="75">
        <v>2021</v>
      </c>
      <c r="Y33" s="75">
        <v>2022</v>
      </c>
    </row>
    <row r="34" spans="1:25" ht="18" customHeight="1">
      <c r="A34" s="66" t="s">
        <v>38</v>
      </c>
      <c r="B34" s="24">
        <v>70017</v>
      </c>
      <c r="C34" s="24">
        <v>70231</v>
      </c>
      <c r="D34" s="24">
        <v>70834</v>
      </c>
      <c r="E34" s="24">
        <v>71381</v>
      </c>
      <c r="F34" s="24">
        <v>73393</v>
      </c>
      <c r="G34" s="24">
        <v>74986</v>
      </c>
      <c r="H34" s="24">
        <v>77294</v>
      </c>
      <c r="I34" s="24">
        <v>79474</v>
      </c>
      <c r="J34" s="24">
        <v>81084</v>
      </c>
      <c r="K34" s="24">
        <v>83618</v>
      </c>
      <c r="L34" s="24">
        <v>85143</v>
      </c>
      <c r="M34" s="24">
        <v>85982</v>
      </c>
      <c r="N34" s="24">
        <v>86546</v>
      </c>
      <c r="O34" s="24">
        <v>87007</v>
      </c>
      <c r="P34" s="24">
        <v>87314</v>
      </c>
      <c r="Q34" s="24">
        <v>87526</v>
      </c>
      <c r="R34" s="24">
        <v>87602</v>
      </c>
      <c r="S34" s="24">
        <v>87801</v>
      </c>
      <c r="T34" s="24">
        <v>88235</v>
      </c>
      <c r="U34" s="24">
        <v>88679</v>
      </c>
      <c r="V34" s="24">
        <v>89938</v>
      </c>
      <c r="W34" s="24">
        <v>91395</v>
      </c>
      <c r="X34" s="24">
        <v>91791</v>
      </c>
      <c r="Y34" s="24">
        <v>92460</v>
      </c>
    </row>
    <row r="35" spans="1:25" ht="18" customHeight="1">
      <c r="A35" s="76" t="s">
        <v>39</v>
      </c>
      <c r="B35" s="23">
        <v>50937</v>
      </c>
      <c r="C35" s="23">
        <v>51191</v>
      </c>
      <c r="D35" s="23">
        <v>51567</v>
      </c>
      <c r="E35" s="23">
        <v>51732</v>
      </c>
      <c r="F35" s="23">
        <v>52873</v>
      </c>
      <c r="G35" s="23">
        <v>53629</v>
      </c>
      <c r="H35" s="23">
        <v>54867</v>
      </c>
      <c r="I35" s="23">
        <v>56046</v>
      </c>
      <c r="J35" s="23">
        <v>56919</v>
      </c>
      <c r="K35" s="23">
        <v>58335</v>
      </c>
      <c r="L35" s="23">
        <v>59263</v>
      </c>
      <c r="M35" s="23">
        <v>60092</v>
      </c>
      <c r="N35" s="23">
        <v>60766</v>
      </c>
      <c r="O35" s="23">
        <v>61400</v>
      </c>
      <c r="P35" s="23">
        <v>61968</v>
      </c>
      <c r="Q35" s="23">
        <v>62527</v>
      </c>
      <c r="R35" s="23">
        <v>62918</v>
      </c>
      <c r="S35" s="23">
        <v>63380</v>
      </c>
      <c r="T35" s="23">
        <v>63764</v>
      </c>
      <c r="U35" s="23">
        <v>63970</v>
      </c>
      <c r="V35" s="23">
        <v>64449</v>
      </c>
      <c r="W35" s="23">
        <v>64742</v>
      </c>
      <c r="X35" s="23">
        <v>64876</v>
      </c>
      <c r="Y35" s="23">
        <v>65044</v>
      </c>
    </row>
    <row r="36" spans="1:25" ht="18" customHeight="1">
      <c r="A36" s="77" t="s">
        <v>40</v>
      </c>
      <c r="B36" s="16">
        <v>21236</v>
      </c>
      <c r="C36" s="16">
        <v>21275</v>
      </c>
      <c r="D36" s="16">
        <v>21497</v>
      </c>
      <c r="E36" s="16">
        <v>21463</v>
      </c>
      <c r="F36" s="16">
        <v>21819</v>
      </c>
      <c r="G36" s="16">
        <v>22047</v>
      </c>
      <c r="H36" s="16">
        <v>22610</v>
      </c>
      <c r="I36" s="16">
        <v>22973</v>
      </c>
      <c r="J36" s="16">
        <v>23103</v>
      </c>
      <c r="K36" s="16">
        <v>23720</v>
      </c>
      <c r="L36" s="16">
        <v>24223</v>
      </c>
      <c r="M36" s="16">
        <v>24636</v>
      </c>
      <c r="N36" s="16">
        <v>25015</v>
      </c>
      <c r="O36" s="16">
        <v>25393</v>
      </c>
      <c r="P36" s="16">
        <v>25720</v>
      </c>
      <c r="Q36" s="16">
        <v>25934</v>
      </c>
      <c r="R36" s="16">
        <v>26104</v>
      </c>
      <c r="S36" s="16">
        <v>26236</v>
      </c>
      <c r="T36" s="16">
        <v>26357</v>
      </c>
      <c r="U36" s="16">
        <v>26413</v>
      </c>
      <c r="V36" s="16">
        <v>26452</v>
      </c>
      <c r="W36" s="16">
        <v>26394</v>
      </c>
      <c r="X36" s="16">
        <v>26404</v>
      </c>
      <c r="Y36" s="16">
        <v>26282</v>
      </c>
    </row>
    <row r="37" spans="1:25" ht="18" customHeight="1">
      <c r="A37" s="77" t="s">
        <v>41</v>
      </c>
      <c r="B37" s="16">
        <v>4196</v>
      </c>
      <c r="C37" s="16">
        <v>4208</v>
      </c>
      <c r="D37" s="16">
        <v>4234</v>
      </c>
      <c r="E37" s="16">
        <v>4248</v>
      </c>
      <c r="F37" s="16">
        <v>4354</v>
      </c>
      <c r="G37" s="16">
        <v>4408</v>
      </c>
      <c r="H37" s="16">
        <v>4461</v>
      </c>
      <c r="I37" s="16">
        <v>4527</v>
      </c>
      <c r="J37" s="16">
        <v>4590</v>
      </c>
      <c r="K37" s="16">
        <v>4662</v>
      </c>
      <c r="L37" s="16">
        <v>4702</v>
      </c>
      <c r="M37" s="16">
        <v>4719</v>
      </c>
      <c r="N37" s="16">
        <v>4729</v>
      </c>
      <c r="O37" s="16">
        <v>4748</v>
      </c>
      <c r="P37" s="16">
        <v>4773</v>
      </c>
      <c r="Q37" s="16">
        <v>4781</v>
      </c>
      <c r="R37" s="16">
        <v>4764</v>
      </c>
      <c r="S37" s="16">
        <v>4790</v>
      </c>
      <c r="T37" s="16">
        <v>4804</v>
      </c>
      <c r="U37" s="16">
        <v>4813</v>
      </c>
      <c r="V37" s="16">
        <v>4845</v>
      </c>
      <c r="W37" s="16">
        <v>4906</v>
      </c>
      <c r="X37" s="16">
        <v>4900</v>
      </c>
      <c r="Y37" s="16">
        <v>4911</v>
      </c>
    </row>
    <row r="38" spans="1:25" ht="18" customHeight="1">
      <c r="A38" s="77" t="s">
        <v>42</v>
      </c>
      <c r="B38" s="16">
        <v>24680</v>
      </c>
      <c r="C38" s="16">
        <v>24888</v>
      </c>
      <c r="D38" s="16">
        <v>25014</v>
      </c>
      <c r="E38" s="16">
        <v>25198</v>
      </c>
      <c r="F38" s="16">
        <v>25845</v>
      </c>
      <c r="G38" s="16">
        <v>26309</v>
      </c>
      <c r="H38" s="16">
        <v>26918</v>
      </c>
      <c r="I38" s="16">
        <v>27671</v>
      </c>
      <c r="J38" s="16">
        <v>28344</v>
      </c>
      <c r="K38" s="16">
        <v>29059</v>
      </c>
      <c r="L38" s="16">
        <v>29419</v>
      </c>
      <c r="M38" s="16">
        <v>29814</v>
      </c>
      <c r="N38" s="16">
        <v>30098</v>
      </c>
      <c r="O38" s="16">
        <v>30336</v>
      </c>
      <c r="P38" s="16">
        <v>30536</v>
      </c>
      <c r="Q38" s="16">
        <v>30861</v>
      </c>
      <c r="R38" s="16">
        <v>31094</v>
      </c>
      <c r="S38" s="16">
        <v>31377</v>
      </c>
      <c r="T38" s="16">
        <v>31620</v>
      </c>
      <c r="U38" s="16">
        <v>31757</v>
      </c>
      <c r="V38" s="16">
        <v>32156</v>
      </c>
      <c r="W38" s="16">
        <v>32405</v>
      </c>
      <c r="X38" s="16">
        <v>32518</v>
      </c>
      <c r="Y38" s="16">
        <v>32783</v>
      </c>
    </row>
    <row r="39" spans="1:25" ht="18" customHeight="1">
      <c r="A39" s="77" t="s">
        <v>43</v>
      </c>
      <c r="B39" s="16">
        <v>825</v>
      </c>
      <c r="C39" s="16">
        <v>820</v>
      </c>
      <c r="D39" s="16">
        <v>822</v>
      </c>
      <c r="E39" s="16">
        <v>823</v>
      </c>
      <c r="F39" s="16">
        <v>855</v>
      </c>
      <c r="G39" s="16">
        <v>865</v>
      </c>
      <c r="H39" s="16">
        <v>878</v>
      </c>
      <c r="I39" s="16">
        <v>875</v>
      </c>
      <c r="J39" s="16">
        <v>882</v>
      </c>
      <c r="K39" s="16">
        <v>894</v>
      </c>
      <c r="L39" s="16">
        <v>919</v>
      </c>
      <c r="M39" s="16">
        <v>923</v>
      </c>
      <c r="N39" s="16">
        <v>924</v>
      </c>
      <c r="O39" s="16">
        <v>923</v>
      </c>
      <c r="P39" s="16">
        <v>939</v>
      </c>
      <c r="Q39" s="16">
        <v>951</v>
      </c>
      <c r="R39" s="16">
        <v>956</v>
      </c>
      <c r="S39" s="16">
        <v>977</v>
      </c>
      <c r="T39" s="16">
        <v>983</v>
      </c>
      <c r="U39" s="16">
        <v>987</v>
      </c>
      <c r="V39" s="16">
        <v>996</v>
      </c>
      <c r="W39" s="16">
        <v>1037</v>
      </c>
      <c r="X39" s="16">
        <v>1054</v>
      </c>
      <c r="Y39" s="16">
        <v>1068</v>
      </c>
    </row>
    <row r="40" spans="1:25" ht="18" customHeight="1">
      <c r="A40" s="76" t="s">
        <v>44</v>
      </c>
      <c r="B40" s="23">
        <v>19080</v>
      </c>
      <c r="C40" s="23">
        <v>19040</v>
      </c>
      <c r="D40" s="23">
        <v>19267</v>
      </c>
      <c r="E40" s="23">
        <v>19649</v>
      </c>
      <c r="F40" s="23">
        <v>20520</v>
      </c>
      <c r="G40" s="23">
        <v>21357</v>
      </c>
      <c r="H40" s="23">
        <v>22427</v>
      </c>
      <c r="I40" s="23">
        <v>23428</v>
      </c>
      <c r="J40" s="23">
        <v>24165</v>
      </c>
      <c r="K40" s="23">
        <v>25283</v>
      </c>
      <c r="L40" s="23">
        <v>25880</v>
      </c>
      <c r="M40" s="23">
        <v>25890</v>
      </c>
      <c r="N40" s="23">
        <v>25780</v>
      </c>
      <c r="O40" s="23">
        <v>25607</v>
      </c>
      <c r="P40" s="23">
        <v>25346</v>
      </c>
      <c r="Q40" s="23">
        <v>24999</v>
      </c>
      <c r="R40" s="23">
        <v>24684</v>
      </c>
      <c r="S40" s="23">
        <v>24421</v>
      </c>
      <c r="T40" s="23">
        <v>24471</v>
      </c>
      <c r="U40" s="23">
        <v>24709</v>
      </c>
      <c r="V40" s="23">
        <v>25489</v>
      </c>
      <c r="W40" s="23">
        <v>26653</v>
      </c>
      <c r="X40" s="23">
        <v>26915</v>
      </c>
      <c r="Y40" s="23">
        <v>27416</v>
      </c>
    </row>
    <row r="41" spans="1:25" ht="18" customHeight="1">
      <c r="A41" s="77" t="s">
        <v>45</v>
      </c>
      <c r="B41" s="16">
        <v>17769</v>
      </c>
      <c r="C41" s="16">
        <v>17593</v>
      </c>
      <c r="D41" s="16">
        <v>17522</v>
      </c>
      <c r="E41" s="16">
        <v>17415</v>
      </c>
      <c r="F41" s="16">
        <v>17400</v>
      </c>
      <c r="G41" s="16">
        <v>17338</v>
      </c>
      <c r="H41" s="16">
        <v>17399</v>
      </c>
      <c r="I41" s="16">
        <v>17436</v>
      </c>
      <c r="J41" s="16">
        <v>17428</v>
      </c>
      <c r="K41" s="16">
        <v>17498</v>
      </c>
      <c r="L41" s="16">
        <v>17409</v>
      </c>
      <c r="M41" s="16">
        <v>17269</v>
      </c>
      <c r="N41" s="16">
        <v>17103</v>
      </c>
      <c r="O41" s="16">
        <v>16888</v>
      </c>
      <c r="P41" s="16">
        <v>16722</v>
      </c>
      <c r="Q41" s="16">
        <v>16601</v>
      </c>
      <c r="R41" s="16">
        <v>16395</v>
      </c>
      <c r="S41" s="16">
        <v>16214</v>
      </c>
      <c r="T41" s="16">
        <v>16078</v>
      </c>
      <c r="U41" s="16">
        <v>15928</v>
      </c>
      <c r="V41" s="16">
        <v>15752</v>
      </c>
      <c r="W41" s="16">
        <v>15670</v>
      </c>
      <c r="X41" s="16">
        <v>15516</v>
      </c>
      <c r="Y41" s="16">
        <v>15335</v>
      </c>
    </row>
    <row r="42" spans="1:25" ht="18" customHeight="1">
      <c r="A42" s="78" t="s">
        <v>46</v>
      </c>
      <c r="B42" s="18">
        <v>1311</v>
      </c>
      <c r="C42" s="18">
        <v>1447</v>
      </c>
      <c r="D42" s="18">
        <v>1745</v>
      </c>
      <c r="E42" s="18">
        <v>2234</v>
      </c>
      <c r="F42" s="18">
        <v>3120</v>
      </c>
      <c r="G42" s="18">
        <v>4019</v>
      </c>
      <c r="H42" s="18">
        <v>5028</v>
      </c>
      <c r="I42" s="18">
        <v>5992</v>
      </c>
      <c r="J42" s="18">
        <v>6737</v>
      </c>
      <c r="K42" s="18">
        <v>7785</v>
      </c>
      <c r="L42" s="18">
        <v>8471</v>
      </c>
      <c r="M42" s="18">
        <v>8621</v>
      </c>
      <c r="N42" s="18">
        <v>8677</v>
      </c>
      <c r="O42" s="18">
        <v>8719</v>
      </c>
      <c r="P42" s="18">
        <v>8624</v>
      </c>
      <c r="Q42" s="18">
        <v>8398</v>
      </c>
      <c r="R42" s="18">
        <v>8289</v>
      </c>
      <c r="S42" s="18">
        <v>8207</v>
      </c>
      <c r="T42" s="18">
        <v>8393</v>
      </c>
      <c r="U42" s="18">
        <v>8781</v>
      </c>
      <c r="V42" s="18">
        <v>9737</v>
      </c>
      <c r="W42" s="18">
        <v>10983</v>
      </c>
      <c r="X42" s="18">
        <v>11399</v>
      </c>
      <c r="Y42" s="18">
        <v>12081</v>
      </c>
    </row>
    <row r="43" spans="1:25" ht="18" customHeight="1">
      <c r="A43" s="19" t="s">
        <v>47</v>
      </c>
      <c r="B43" s="14"/>
      <c r="C43" s="14"/>
      <c r="D43" s="14"/>
    </row>
    <row r="47" spans="1:25" ht="21">
      <c r="A47" s="33" t="s">
        <v>50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5" t="s">
        <v>15</v>
      </c>
      <c r="C49" s="75" t="s">
        <v>16</v>
      </c>
      <c r="D49" s="75" t="s">
        <v>17</v>
      </c>
      <c r="E49" s="75" t="s">
        <v>18</v>
      </c>
      <c r="F49" s="75" t="s">
        <v>19</v>
      </c>
      <c r="G49" s="75" t="s">
        <v>20</v>
      </c>
      <c r="H49" s="75" t="s">
        <v>21</v>
      </c>
      <c r="I49" s="75" t="s">
        <v>22</v>
      </c>
      <c r="J49" s="75" t="s">
        <v>23</v>
      </c>
      <c r="K49" s="75" t="s">
        <v>24</v>
      </c>
      <c r="L49" s="75" t="s">
        <v>25</v>
      </c>
      <c r="M49" s="75" t="s">
        <v>26</v>
      </c>
      <c r="N49" s="75" t="s">
        <v>27</v>
      </c>
      <c r="O49" s="75" t="s">
        <v>28</v>
      </c>
      <c r="P49" s="75" t="s">
        <v>29</v>
      </c>
      <c r="Q49" s="75" t="s">
        <v>30</v>
      </c>
      <c r="R49" s="75" t="s">
        <v>31</v>
      </c>
      <c r="S49" s="75" t="s">
        <v>32</v>
      </c>
      <c r="T49" s="75" t="s">
        <v>33</v>
      </c>
      <c r="U49" s="75" t="s">
        <v>34</v>
      </c>
      <c r="V49" s="75" t="s">
        <v>35</v>
      </c>
      <c r="W49" s="75" t="s">
        <v>36</v>
      </c>
      <c r="X49" s="129" t="s">
        <v>37</v>
      </c>
      <c r="Y49" s="130" t="s">
        <v>51</v>
      </c>
    </row>
    <row r="50" spans="1:25">
      <c r="A50" s="15" t="s">
        <v>38</v>
      </c>
      <c r="B50" s="131">
        <f>B8/B8</f>
        <v>1</v>
      </c>
      <c r="C50" s="131">
        <f t="shared" ref="C50:Y50" si="0">C8/C8</f>
        <v>1</v>
      </c>
      <c r="D50" s="131">
        <f t="shared" si="0"/>
        <v>1</v>
      </c>
      <c r="E50" s="131">
        <f t="shared" si="0"/>
        <v>1</v>
      </c>
      <c r="F50" s="131">
        <f t="shared" si="0"/>
        <v>1</v>
      </c>
      <c r="G50" s="131">
        <f t="shared" si="0"/>
        <v>1</v>
      </c>
      <c r="H50" s="131">
        <f t="shared" si="0"/>
        <v>1</v>
      </c>
      <c r="I50" s="131">
        <f t="shared" si="0"/>
        <v>1</v>
      </c>
      <c r="J50" s="131">
        <f t="shared" si="0"/>
        <v>1</v>
      </c>
      <c r="K50" s="131">
        <f t="shared" si="0"/>
        <v>1</v>
      </c>
      <c r="L50" s="131">
        <f t="shared" si="0"/>
        <v>1</v>
      </c>
      <c r="M50" s="131">
        <f t="shared" si="0"/>
        <v>1</v>
      </c>
      <c r="N50" s="131">
        <f t="shared" si="0"/>
        <v>1</v>
      </c>
      <c r="O50" s="131">
        <f t="shared" si="0"/>
        <v>1</v>
      </c>
      <c r="P50" s="131">
        <f t="shared" si="0"/>
        <v>1</v>
      </c>
      <c r="Q50" s="131">
        <f t="shared" si="0"/>
        <v>1</v>
      </c>
      <c r="R50" s="131">
        <f t="shared" si="0"/>
        <v>1</v>
      </c>
      <c r="S50" s="131">
        <f t="shared" si="0"/>
        <v>1</v>
      </c>
      <c r="T50" s="131">
        <f t="shared" si="0"/>
        <v>1</v>
      </c>
      <c r="U50" s="131">
        <f t="shared" si="0"/>
        <v>1</v>
      </c>
      <c r="V50" s="131">
        <f t="shared" si="0"/>
        <v>1</v>
      </c>
      <c r="W50" s="131">
        <f t="shared" si="0"/>
        <v>1</v>
      </c>
      <c r="X50" s="131">
        <f t="shared" si="0"/>
        <v>1</v>
      </c>
      <c r="Y50" s="131">
        <f t="shared" si="0"/>
        <v>1</v>
      </c>
    </row>
    <row r="51" spans="1:25">
      <c r="A51" s="12" t="s">
        <v>39</v>
      </c>
      <c r="B51" s="132">
        <f>B9/B8</f>
        <v>0.73373019007475171</v>
      </c>
      <c r="C51" s="132">
        <f t="shared" ref="C51:Y51" si="1">C9/C8</f>
        <v>0.73484680403369529</v>
      </c>
      <c r="D51" s="132">
        <f t="shared" si="1"/>
        <v>0.7330569038959569</v>
      </c>
      <c r="E51" s="132">
        <f t="shared" si="1"/>
        <v>0.72865539683762903</v>
      </c>
      <c r="F51" s="132">
        <f t="shared" si="1"/>
        <v>0.72332485964029858</v>
      </c>
      <c r="G51" s="132">
        <f t="shared" si="1"/>
        <v>0.7175574041933489</v>
      </c>
      <c r="H51" s="132">
        <f t="shared" si="1"/>
        <v>0.71178876187409434</v>
      </c>
      <c r="I51" s="132">
        <f t="shared" si="1"/>
        <v>0.70674473975290741</v>
      </c>
      <c r="J51" s="132">
        <f t="shared" si="1"/>
        <v>0.70477112212333004</v>
      </c>
      <c r="K51" s="132">
        <f t="shared" si="1"/>
        <v>0.70046181552342068</v>
      </c>
      <c r="L51" s="132">
        <f t="shared" si="1"/>
        <v>0.69896189724244817</v>
      </c>
      <c r="M51" s="132">
        <f t="shared" si="1"/>
        <v>0.70308300487034658</v>
      </c>
      <c r="N51" s="132">
        <f t="shared" si="1"/>
        <v>0.70658893474559148</v>
      </c>
      <c r="O51" s="132">
        <f t="shared" si="1"/>
        <v>0.71120139024755158</v>
      </c>
      <c r="P51" s="132">
        <f t="shared" si="1"/>
        <v>0.71634275466036668</v>
      </c>
      <c r="Q51" s="132">
        <f t="shared" si="1"/>
        <v>0.72204985003619815</v>
      </c>
      <c r="R51" s="132">
        <f t="shared" si="1"/>
        <v>0.7260902259955111</v>
      </c>
      <c r="S51" s="132">
        <f t="shared" si="1"/>
        <v>0.73016964695093989</v>
      </c>
      <c r="T51" s="132">
        <f t="shared" si="1"/>
        <v>0.73196117747196565</v>
      </c>
      <c r="U51" s="132">
        <f t="shared" si="1"/>
        <v>0.7309064425642805</v>
      </c>
      <c r="V51" s="132">
        <f t="shared" si="1"/>
        <v>0.72590642158569041</v>
      </c>
      <c r="W51" s="132">
        <f t="shared" si="1"/>
        <v>0.71777300033712277</v>
      </c>
      <c r="X51" s="132">
        <f t="shared" si="1"/>
        <v>0.71666795082057433</v>
      </c>
      <c r="Y51" s="132">
        <f t="shared" si="1"/>
        <v>0.71343603424335522</v>
      </c>
    </row>
    <row r="52" spans="1:25">
      <c r="A52" s="13" t="s">
        <v>40</v>
      </c>
      <c r="B52" s="133">
        <f>B10/B8</f>
        <v>0.30656824236505553</v>
      </c>
      <c r="C52" s="133">
        <f t="shared" ref="C52:Y52" si="2">C10/C8</f>
        <v>0.30532553695526149</v>
      </c>
      <c r="D52" s="133">
        <f t="shared" si="2"/>
        <v>0.30415493256725584</v>
      </c>
      <c r="E52" s="133">
        <f t="shared" si="2"/>
        <v>0.30025010333401053</v>
      </c>
      <c r="F52" s="133">
        <f t="shared" si="2"/>
        <v>0.29623033944617394</v>
      </c>
      <c r="G52" s="133">
        <f t="shared" si="2"/>
        <v>0.29298249113917318</v>
      </c>
      <c r="H52" s="133">
        <f t="shared" si="2"/>
        <v>0.29123812590565129</v>
      </c>
      <c r="I52" s="133">
        <f t="shared" si="2"/>
        <v>0.287224801744771</v>
      </c>
      <c r="J52" s="133">
        <f t="shared" si="2"/>
        <v>0.28348636778497177</v>
      </c>
      <c r="K52" s="133">
        <f t="shared" si="2"/>
        <v>0.28245635932457253</v>
      </c>
      <c r="L52" s="133">
        <f t="shared" si="2"/>
        <v>0.28365646109307835</v>
      </c>
      <c r="M52" s="133">
        <f t="shared" si="2"/>
        <v>0.28628814572727218</v>
      </c>
      <c r="N52" s="133">
        <f t="shared" si="2"/>
        <v>0.28869520043868507</v>
      </c>
      <c r="O52" s="133">
        <f t="shared" si="2"/>
        <v>0.29205556386737408</v>
      </c>
      <c r="P52" s="133">
        <f t="shared" si="2"/>
        <v>0.29557329838417629</v>
      </c>
      <c r="Q52" s="133">
        <f t="shared" si="2"/>
        <v>0.29777869709610322</v>
      </c>
      <c r="R52" s="133">
        <f t="shared" si="2"/>
        <v>0.29989610061593391</v>
      </c>
      <c r="S52" s="133">
        <f t="shared" si="2"/>
        <v>0.3013010087116002</v>
      </c>
      <c r="T52" s="133">
        <f t="shared" si="2"/>
        <v>0.30164578727585362</v>
      </c>
      <c r="U52" s="133">
        <f t="shared" si="2"/>
        <v>0.30076300262299932</v>
      </c>
      <c r="V52" s="133">
        <f t="shared" si="2"/>
        <v>0.29702219876710945</v>
      </c>
      <c r="W52" s="133">
        <f t="shared" si="2"/>
        <v>0.29193171330197909</v>
      </c>
      <c r="X52" s="133">
        <f t="shared" si="2"/>
        <v>0.2907067616206756</v>
      </c>
      <c r="Y52" s="133">
        <f t="shared" si="2"/>
        <v>0.28734023594240293</v>
      </c>
    </row>
    <row r="53" spans="1:25">
      <c r="A53" s="13" t="s">
        <v>41</v>
      </c>
      <c r="B53" s="133">
        <f>B11/B8</f>
        <v>5.7747682409289035E-2</v>
      </c>
      <c r="C53" s="133">
        <f t="shared" ref="C53:Y53" si="3">C11/C8</f>
        <v>5.8136455701638244E-2</v>
      </c>
      <c r="D53" s="133">
        <f t="shared" si="3"/>
        <v>5.8375670435730158E-2</v>
      </c>
      <c r="E53" s="133">
        <f t="shared" si="3"/>
        <v>5.8315410428678514E-2</v>
      </c>
      <c r="F53" s="133">
        <f t="shared" si="3"/>
        <v>5.8155816261334134E-2</v>
      </c>
      <c r="G53" s="133">
        <f t="shared" si="3"/>
        <v>5.7553813314181974E-2</v>
      </c>
      <c r="H53" s="133">
        <f t="shared" si="3"/>
        <v>5.6493318306230882E-2</v>
      </c>
      <c r="I53" s="133">
        <f t="shared" si="3"/>
        <v>5.5836421469682103E-2</v>
      </c>
      <c r="J53" s="133">
        <f t="shared" si="3"/>
        <v>5.553956129443257E-2</v>
      </c>
      <c r="K53" s="133">
        <f t="shared" si="3"/>
        <v>5.4668972772497902E-2</v>
      </c>
      <c r="L53" s="133">
        <f t="shared" si="3"/>
        <v>5.4221130508524139E-2</v>
      </c>
      <c r="M53" s="133">
        <f t="shared" si="3"/>
        <v>5.4049818015058024E-2</v>
      </c>
      <c r="N53" s="133">
        <f t="shared" si="3"/>
        <v>5.3987128055643742E-2</v>
      </c>
      <c r="O53" s="133">
        <f t="shared" si="3"/>
        <v>5.4044722698553357E-2</v>
      </c>
      <c r="P53" s="133">
        <f t="shared" si="3"/>
        <v>5.3872286123230265E-2</v>
      </c>
      <c r="Q53" s="133">
        <f t="shared" si="3"/>
        <v>5.3895036830190417E-2</v>
      </c>
      <c r="R53" s="133">
        <f t="shared" si="3"/>
        <v>5.366030067678107E-2</v>
      </c>
      <c r="S53" s="133">
        <f t="shared" si="3"/>
        <v>5.3639385602934436E-2</v>
      </c>
      <c r="T53" s="133">
        <f t="shared" si="3"/>
        <v>5.3920812553912241E-2</v>
      </c>
      <c r="U53" s="133">
        <f t="shared" si="3"/>
        <v>5.3973474136999086E-2</v>
      </c>
      <c r="V53" s="133">
        <f t="shared" si="3"/>
        <v>5.3705970199530648E-2</v>
      </c>
      <c r="W53" s="133">
        <f t="shared" si="3"/>
        <v>5.3348292003559131E-2</v>
      </c>
      <c r="X53" s="133">
        <f t="shared" si="3"/>
        <v>5.304289440952769E-2</v>
      </c>
      <c r="Y53" s="133">
        <f t="shared" si="3"/>
        <v>5.2830106163147941E-2</v>
      </c>
    </row>
    <row r="54" spans="1:25">
      <c r="A54" s="13" t="s">
        <v>42</v>
      </c>
      <c r="B54" s="133">
        <f>B12/B8</f>
        <v>0.35881546161524047</v>
      </c>
      <c r="C54" s="133">
        <f t="shared" ref="C54:Y54" si="4">C12/C8</f>
        <v>0.36072801185202152</v>
      </c>
      <c r="D54" s="133">
        <f t="shared" si="4"/>
        <v>0.35987716343772552</v>
      </c>
      <c r="E54" s="133">
        <f t="shared" si="4"/>
        <v>0.35959535102037959</v>
      </c>
      <c r="F54" s="133">
        <f t="shared" si="4"/>
        <v>0.3584304182923016</v>
      </c>
      <c r="G54" s="133">
        <f t="shared" si="4"/>
        <v>0.35663414926087739</v>
      </c>
      <c r="H54" s="133">
        <f t="shared" si="4"/>
        <v>0.35378521977137339</v>
      </c>
      <c r="I54" s="133">
        <f t="shared" si="4"/>
        <v>0.35360358952887433</v>
      </c>
      <c r="J54" s="133">
        <f t="shared" si="4"/>
        <v>0.35565043215132341</v>
      </c>
      <c r="K54" s="133">
        <f t="shared" si="4"/>
        <v>0.35351175935666779</v>
      </c>
      <c r="L54" s="133">
        <f t="shared" si="4"/>
        <v>0.35113606456706731</v>
      </c>
      <c r="M54" s="133">
        <f t="shared" si="4"/>
        <v>0.35282439468963878</v>
      </c>
      <c r="N54" s="133">
        <f t="shared" si="4"/>
        <v>0.35413431845074894</v>
      </c>
      <c r="O54" s="133">
        <f t="shared" si="4"/>
        <v>0.35527845231381844</v>
      </c>
      <c r="P54" s="133">
        <f t="shared" si="4"/>
        <v>0.35695275540763477</v>
      </c>
      <c r="Q54" s="133">
        <f t="shared" si="4"/>
        <v>0.36047620689258913</v>
      </c>
      <c r="R54" s="133">
        <f t="shared" si="4"/>
        <v>0.36258588920077839</v>
      </c>
      <c r="S54" s="133">
        <f t="shared" si="4"/>
        <v>0.36509055479138008</v>
      </c>
      <c r="T54" s="133">
        <f t="shared" si="4"/>
        <v>0.36622622862790127</v>
      </c>
      <c r="U54" s="133">
        <f t="shared" si="4"/>
        <v>0.36592263005467901</v>
      </c>
      <c r="V54" s="133">
        <f t="shared" si="4"/>
        <v>0.36490977891060983</v>
      </c>
      <c r="W54" s="133">
        <f t="shared" si="4"/>
        <v>0.36202008367275884</v>
      </c>
      <c r="X54" s="133">
        <f t="shared" si="4"/>
        <v>0.36222496175055863</v>
      </c>
      <c r="Y54" s="133">
        <f t="shared" si="4"/>
        <v>0.36250177667472094</v>
      </c>
    </row>
    <row r="55" spans="1:25">
      <c r="A55" s="13" t="s">
        <v>43</v>
      </c>
      <c r="B55" s="133">
        <f>B13/B8</f>
        <v>1.0598803685166702E-2</v>
      </c>
      <c r="C55" s="133">
        <f t="shared" ref="C55:Y55" si="5">C13/C8</f>
        <v>1.0656799524774017E-2</v>
      </c>
      <c r="D55" s="133">
        <f t="shared" si="5"/>
        <v>1.064913745524532E-2</v>
      </c>
      <c r="E55" s="133">
        <f t="shared" si="5"/>
        <v>1.0494532054560357E-2</v>
      </c>
      <c r="F55" s="133">
        <f t="shared" si="5"/>
        <v>1.0508285640488845E-2</v>
      </c>
      <c r="G55" s="133">
        <f t="shared" si="5"/>
        <v>1.0386950479116377E-2</v>
      </c>
      <c r="H55" s="133">
        <f t="shared" si="5"/>
        <v>1.0272097890838834E-2</v>
      </c>
      <c r="I55" s="133">
        <f t="shared" si="5"/>
        <v>1.0079927009579992E-2</v>
      </c>
      <c r="J55" s="133">
        <f t="shared" si="5"/>
        <v>1.009476089260228E-2</v>
      </c>
      <c r="K55" s="133">
        <f t="shared" si="5"/>
        <v>9.8247240696824351E-3</v>
      </c>
      <c r="L55" s="133">
        <f t="shared" si="5"/>
        <v>9.9482410737784018E-3</v>
      </c>
      <c r="M55" s="133">
        <f t="shared" si="5"/>
        <v>9.9206464383776345E-3</v>
      </c>
      <c r="N55" s="133">
        <f t="shared" si="5"/>
        <v>9.772287800513724E-3</v>
      </c>
      <c r="O55" s="133">
        <f t="shared" si="5"/>
        <v>9.8226513678056418E-3</v>
      </c>
      <c r="P55" s="133">
        <f t="shared" si="5"/>
        <v>9.9444147453252637E-3</v>
      </c>
      <c r="Q55" s="133">
        <f t="shared" si="5"/>
        <v>9.8999092173153603E-3</v>
      </c>
      <c r="R55" s="133">
        <f t="shared" si="5"/>
        <v>9.9479355020177154E-3</v>
      </c>
      <c r="S55" s="133">
        <f t="shared" si="5"/>
        <v>1.0138697845025219E-2</v>
      </c>
      <c r="T55" s="133">
        <f t="shared" si="5"/>
        <v>1.0168349014298526E-2</v>
      </c>
      <c r="U55" s="133">
        <f t="shared" si="5"/>
        <v>1.0247335749603136E-2</v>
      </c>
      <c r="V55" s="133">
        <f t="shared" si="5"/>
        <v>1.0268473708440471E-2</v>
      </c>
      <c r="W55" s="133">
        <f t="shared" si="5"/>
        <v>1.0472911358825708E-2</v>
      </c>
      <c r="X55" s="133">
        <f t="shared" si="5"/>
        <v>1.0693333039812441E-2</v>
      </c>
      <c r="Y55" s="133">
        <f t="shared" si="5"/>
        <v>1.0763915463083433E-2</v>
      </c>
    </row>
    <row r="56" spans="1:25">
      <c r="A56" s="12" t="s">
        <v>44</v>
      </c>
      <c r="B56" s="132">
        <f>B14/B8</f>
        <v>0.26626980992524829</v>
      </c>
      <c r="C56" s="132">
        <f t="shared" ref="C56:Y56" si="6">C14/C8</f>
        <v>0.26515319596630477</v>
      </c>
      <c r="D56" s="132">
        <f t="shared" si="6"/>
        <v>0.26694309610404315</v>
      </c>
      <c r="E56" s="132">
        <f t="shared" si="6"/>
        <v>0.27134460316237102</v>
      </c>
      <c r="F56" s="132">
        <f t="shared" si="6"/>
        <v>0.27667514035970148</v>
      </c>
      <c r="G56" s="132">
        <f t="shared" si="6"/>
        <v>0.2824425958066511</v>
      </c>
      <c r="H56" s="132">
        <f t="shared" si="6"/>
        <v>0.28821123812590566</v>
      </c>
      <c r="I56" s="132">
        <f t="shared" si="6"/>
        <v>0.29325526024709259</v>
      </c>
      <c r="J56" s="132">
        <f t="shared" si="6"/>
        <v>0.29522887787666996</v>
      </c>
      <c r="K56" s="132">
        <f t="shared" si="6"/>
        <v>0.29953818447657937</v>
      </c>
      <c r="L56" s="132">
        <f t="shared" si="6"/>
        <v>0.30103810275755183</v>
      </c>
      <c r="M56" s="132">
        <f t="shared" si="6"/>
        <v>0.29691699512965336</v>
      </c>
      <c r="N56" s="132">
        <f t="shared" si="6"/>
        <v>0.29341106525440852</v>
      </c>
      <c r="O56" s="132">
        <f t="shared" si="6"/>
        <v>0.28879860975244848</v>
      </c>
      <c r="P56" s="132">
        <f t="shared" si="6"/>
        <v>0.28365724533963338</v>
      </c>
      <c r="Q56" s="132">
        <f t="shared" si="6"/>
        <v>0.27795014996380185</v>
      </c>
      <c r="R56" s="132">
        <f t="shared" si="6"/>
        <v>0.2739097740044889</v>
      </c>
      <c r="S56" s="132">
        <f t="shared" si="6"/>
        <v>0.26983035304906006</v>
      </c>
      <c r="T56" s="132">
        <f t="shared" si="6"/>
        <v>0.26803882252803435</v>
      </c>
      <c r="U56" s="132">
        <f t="shared" si="6"/>
        <v>0.26909355743571944</v>
      </c>
      <c r="V56" s="132">
        <f t="shared" si="6"/>
        <v>0.27409357841430959</v>
      </c>
      <c r="W56" s="132">
        <f t="shared" si="6"/>
        <v>0.28222699966287729</v>
      </c>
      <c r="X56" s="132">
        <f t="shared" si="6"/>
        <v>0.28333204917942567</v>
      </c>
      <c r="Y56" s="132">
        <f t="shared" si="6"/>
        <v>0.28656396575664478</v>
      </c>
    </row>
    <row r="57" spans="1:25">
      <c r="A57" s="13" t="s">
        <v>45</v>
      </c>
      <c r="B57" s="133">
        <f>B15/B8</f>
        <v>0.24632883578316972</v>
      </c>
      <c r="C57" s="133">
        <f t="shared" ref="C57:Y57" si="7">C15/C8</f>
        <v>0.24338154777667242</v>
      </c>
      <c r="D57" s="133">
        <f t="shared" si="7"/>
        <v>0.23991339173258991</v>
      </c>
      <c r="E57" s="133">
        <f t="shared" si="7"/>
        <v>0.23590979466306106</v>
      </c>
      <c r="F57" s="133">
        <f t="shared" si="7"/>
        <v>0.22876932069982736</v>
      </c>
      <c r="G57" s="133">
        <f t="shared" si="7"/>
        <v>0.22313989134265633</v>
      </c>
      <c r="H57" s="133">
        <f t="shared" si="7"/>
        <v>0.21698277250040252</v>
      </c>
      <c r="I57" s="133">
        <f t="shared" si="7"/>
        <v>0.21088482136719555</v>
      </c>
      <c r="J57" s="133">
        <f t="shared" si="7"/>
        <v>0.20629329935743906</v>
      </c>
      <c r="K57" s="133">
        <f t="shared" si="7"/>
        <v>0.20063120731772552</v>
      </c>
      <c r="L57" s="133">
        <f t="shared" si="7"/>
        <v>0.19559610492148435</v>
      </c>
      <c r="M57" s="133">
        <f t="shared" si="7"/>
        <v>0.19221905530368555</v>
      </c>
      <c r="N57" s="133">
        <f t="shared" si="7"/>
        <v>0.18895783428093163</v>
      </c>
      <c r="O57" s="133">
        <f t="shared" si="7"/>
        <v>0.18550252615345664</v>
      </c>
      <c r="P57" s="133">
        <f t="shared" si="7"/>
        <v>0.18329913144446935</v>
      </c>
      <c r="Q57" s="133">
        <f t="shared" si="7"/>
        <v>0.18100803254386871</v>
      </c>
      <c r="R57" s="133">
        <f t="shared" si="7"/>
        <v>0.17854621226471956</v>
      </c>
      <c r="S57" s="133">
        <f t="shared" si="7"/>
        <v>0.17635832187070152</v>
      </c>
      <c r="T57" s="133">
        <f t="shared" si="7"/>
        <v>0.1737016789200985</v>
      </c>
      <c r="U57" s="133">
        <f t="shared" si="7"/>
        <v>0.17133135707498592</v>
      </c>
      <c r="V57" s="133">
        <f t="shared" si="7"/>
        <v>0.16732166316711394</v>
      </c>
      <c r="W57" s="133">
        <f t="shared" si="7"/>
        <v>0.16354874186898635</v>
      </c>
      <c r="X57" s="133">
        <f t="shared" si="7"/>
        <v>0.16120901255902523</v>
      </c>
      <c r="Y57" s="133">
        <f t="shared" si="7"/>
        <v>0.15791084919584969</v>
      </c>
    </row>
    <row r="58" spans="1:25">
      <c r="A58" s="17" t="s">
        <v>46</v>
      </c>
      <c r="B58" s="134">
        <f>B16/B8</f>
        <v>1.9940974142078544E-2</v>
      </c>
      <c r="C58" s="134">
        <f t="shared" ref="C58:Y58" si="8">C16/C8</f>
        <v>2.1771648189632346E-2</v>
      </c>
      <c r="D58" s="134">
        <f t="shared" si="8"/>
        <v>2.7029704371453234E-2</v>
      </c>
      <c r="E58" s="134">
        <f t="shared" si="8"/>
        <v>3.5434808499309939E-2</v>
      </c>
      <c r="F58" s="134">
        <f t="shared" si="8"/>
        <v>4.7905819659874116E-2</v>
      </c>
      <c r="G58" s="134">
        <f t="shared" si="8"/>
        <v>5.9302704463994785E-2</v>
      </c>
      <c r="H58" s="134">
        <f t="shared" si="8"/>
        <v>7.122846562550314E-2</v>
      </c>
      <c r="I58" s="134">
        <f t="shared" si="8"/>
        <v>8.2370438879897007E-2</v>
      </c>
      <c r="J58" s="134">
        <f t="shared" si="8"/>
        <v>8.8935578519230882E-2</v>
      </c>
      <c r="K58" s="134">
        <f t="shared" si="8"/>
        <v>9.890697715885384E-2</v>
      </c>
      <c r="L58" s="134">
        <f t="shared" si="8"/>
        <v>0.10544199783606749</v>
      </c>
      <c r="M58" s="134">
        <f t="shared" si="8"/>
        <v>0.10469793982596783</v>
      </c>
      <c r="N58" s="134">
        <f t="shared" si="8"/>
        <v>0.10445323097347686</v>
      </c>
      <c r="O58" s="134">
        <f t="shared" si="8"/>
        <v>0.10329608359899184</v>
      </c>
      <c r="P58" s="134">
        <f t="shared" si="8"/>
        <v>0.10035811389516403</v>
      </c>
      <c r="Q58" s="134">
        <f t="shared" si="8"/>
        <v>9.6942117419933124E-2</v>
      </c>
      <c r="R58" s="134">
        <f t="shared" si="8"/>
        <v>9.5363561739769356E-2</v>
      </c>
      <c r="S58" s="134">
        <f t="shared" si="8"/>
        <v>9.3472031178358547E-2</v>
      </c>
      <c r="T58" s="134">
        <f t="shared" si="8"/>
        <v>9.433714360793588E-2</v>
      </c>
      <c r="U58" s="134">
        <f t="shared" si="8"/>
        <v>9.7762200360733534E-2</v>
      </c>
      <c r="V58" s="134">
        <f t="shared" si="8"/>
        <v>0.10677191524719568</v>
      </c>
      <c r="W58" s="134">
        <f t="shared" si="8"/>
        <v>0.11867825779389089</v>
      </c>
      <c r="X58" s="134">
        <f t="shared" si="8"/>
        <v>0.12212303662040043</v>
      </c>
      <c r="Y58" s="134">
        <f t="shared" si="8"/>
        <v>0.12865311656079509</v>
      </c>
    </row>
    <row r="59" spans="1:25">
      <c r="A59" s="14" t="s">
        <v>52</v>
      </c>
      <c r="B59" s="135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98"/>
      <c r="Y59" s="98"/>
    </row>
    <row r="60" spans="1:25">
      <c r="A60" s="14"/>
      <c r="B60" s="135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98"/>
      <c r="Y60" s="98"/>
    </row>
    <row r="61" spans="1:25">
      <c r="A61" s="14"/>
      <c r="B61" s="135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98"/>
      <c r="Y61" s="98"/>
    </row>
    <row r="62" spans="1:25" ht="16.5">
      <c r="A62" s="22" t="s">
        <v>48</v>
      </c>
      <c r="B62" s="75" t="s">
        <v>15</v>
      </c>
      <c r="C62" s="75" t="s">
        <v>16</v>
      </c>
      <c r="D62" s="75" t="s">
        <v>17</v>
      </c>
      <c r="E62" s="75">
        <v>2002</v>
      </c>
      <c r="F62" s="75">
        <v>2003</v>
      </c>
      <c r="G62" s="75">
        <v>2004</v>
      </c>
      <c r="H62" s="75">
        <v>2005</v>
      </c>
      <c r="I62" s="75">
        <v>2006</v>
      </c>
      <c r="J62" s="75">
        <v>2007</v>
      </c>
      <c r="K62" s="75">
        <v>2008</v>
      </c>
      <c r="L62" s="75">
        <v>2009</v>
      </c>
      <c r="M62" s="75">
        <v>2010</v>
      </c>
      <c r="N62" s="75">
        <v>2011</v>
      </c>
      <c r="O62" s="75">
        <v>2012</v>
      </c>
      <c r="P62" s="75">
        <v>2013</v>
      </c>
      <c r="Q62" s="75">
        <v>2014</v>
      </c>
      <c r="R62" s="75">
        <v>2015</v>
      </c>
      <c r="S62" s="75">
        <v>2016</v>
      </c>
      <c r="T62" s="75">
        <v>2017</v>
      </c>
      <c r="U62" s="75">
        <v>2018</v>
      </c>
      <c r="V62" s="75">
        <v>2019</v>
      </c>
      <c r="W62" s="75">
        <v>2020</v>
      </c>
      <c r="X62" s="136">
        <v>2021</v>
      </c>
      <c r="Y62" s="137" t="s">
        <v>51</v>
      </c>
    </row>
    <row r="63" spans="1:25">
      <c r="A63" s="66" t="s">
        <v>38</v>
      </c>
      <c r="B63" s="131">
        <f>B21/B21</f>
        <v>1</v>
      </c>
      <c r="C63" s="131">
        <f t="shared" ref="C63:Y63" si="9">C21/C21</f>
        <v>1</v>
      </c>
      <c r="D63" s="131">
        <f t="shared" si="9"/>
        <v>1</v>
      </c>
      <c r="E63" s="131">
        <f t="shared" si="9"/>
        <v>1</v>
      </c>
      <c r="F63" s="131">
        <f t="shared" si="9"/>
        <v>1</v>
      </c>
      <c r="G63" s="131">
        <f t="shared" si="9"/>
        <v>1</v>
      </c>
      <c r="H63" s="131">
        <f t="shared" si="9"/>
        <v>1</v>
      </c>
      <c r="I63" s="131">
        <f t="shared" si="9"/>
        <v>1</v>
      </c>
      <c r="J63" s="131">
        <f t="shared" si="9"/>
        <v>1</v>
      </c>
      <c r="K63" s="131">
        <f t="shared" si="9"/>
        <v>1</v>
      </c>
      <c r="L63" s="131">
        <f t="shared" si="9"/>
        <v>1</v>
      </c>
      <c r="M63" s="131">
        <f t="shared" si="9"/>
        <v>1</v>
      </c>
      <c r="N63" s="131">
        <f t="shared" si="9"/>
        <v>1</v>
      </c>
      <c r="O63" s="131">
        <f t="shared" si="9"/>
        <v>1</v>
      </c>
      <c r="P63" s="131">
        <f t="shared" si="9"/>
        <v>1</v>
      </c>
      <c r="Q63" s="131">
        <f t="shared" si="9"/>
        <v>1</v>
      </c>
      <c r="R63" s="131">
        <f t="shared" si="9"/>
        <v>1</v>
      </c>
      <c r="S63" s="131">
        <f t="shared" si="9"/>
        <v>1</v>
      </c>
      <c r="T63" s="131">
        <f t="shared" si="9"/>
        <v>1</v>
      </c>
      <c r="U63" s="131">
        <f t="shared" si="9"/>
        <v>1</v>
      </c>
      <c r="V63" s="131">
        <f t="shared" si="9"/>
        <v>1</v>
      </c>
      <c r="W63" s="131">
        <f t="shared" si="9"/>
        <v>1</v>
      </c>
      <c r="X63" s="138">
        <f t="shared" si="9"/>
        <v>1</v>
      </c>
      <c r="Y63" s="139">
        <f t="shared" si="9"/>
        <v>1</v>
      </c>
    </row>
    <row r="64" spans="1:25">
      <c r="A64" s="76" t="s">
        <v>39</v>
      </c>
      <c r="B64" s="132">
        <f>B22/B21</f>
        <v>0.74003523771012647</v>
      </c>
      <c r="C64" s="132">
        <f t="shared" ref="C64:Y64" si="10">C22/C21</f>
        <v>0.74086225752604618</v>
      </c>
      <c r="D64" s="132">
        <f t="shared" si="10"/>
        <v>0.73814049821256311</v>
      </c>
      <c r="E64" s="132">
        <f t="shared" si="10"/>
        <v>0.73258127802690587</v>
      </c>
      <c r="F64" s="132">
        <f t="shared" si="10"/>
        <v>0.72622712908082299</v>
      </c>
      <c r="G64" s="132">
        <f t="shared" si="10"/>
        <v>0.71991511373433248</v>
      </c>
      <c r="H64" s="132">
        <f t="shared" si="10"/>
        <v>0.71371231453815676</v>
      </c>
      <c r="I64" s="132">
        <f t="shared" si="10"/>
        <v>0.70825729077433053</v>
      </c>
      <c r="J64" s="132">
        <f t="shared" si="10"/>
        <v>0.70752960362180384</v>
      </c>
      <c r="K64" s="132">
        <f t="shared" si="10"/>
        <v>0.70325294513830627</v>
      </c>
      <c r="L64" s="132">
        <f t="shared" si="10"/>
        <v>0.70185922974767601</v>
      </c>
      <c r="M64" s="132">
        <f t="shared" si="10"/>
        <v>0.70726082169554383</v>
      </c>
      <c r="N64" s="132">
        <f t="shared" si="10"/>
        <v>0.71104626350938305</v>
      </c>
      <c r="O64" s="132">
        <f t="shared" si="10"/>
        <v>0.71672716796312297</v>
      </c>
      <c r="P64" s="132">
        <f t="shared" si="10"/>
        <v>0.72302170726922321</v>
      </c>
      <c r="Q64" s="132">
        <f t="shared" si="10"/>
        <v>0.72980720329187665</v>
      </c>
      <c r="R64" s="132">
        <f t="shared" si="10"/>
        <v>0.73404537844235318</v>
      </c>
      <c r="S64" s="132">
        <f t="shared" si="10"/>
        <v>0.73858720105215792</v>
      </c>
      <c r="T64" s="132">
        <f t="shared" si="10"/>
        <v>0.74141307102213827</v>
      </c>
      <c r="U64" s="132">
        <f t="shared" si="10"/>
        <v>0.7406229184371913</v>
      </c>
      <c r="V64" s="132">
        <f t="shared" si="10"/>
        <v>0.73540485370832387</v>
      </c>
      <c r="W64" s="132">
        <f t="shared" si="10"/>
        <v>0.72736409523384105</v>
      </c>
      <c r="X64" s="138">
        <f t="shared" si="10"/>
        <v>0.72676313243095947</v>
      </c>
      <c r="Y64" s="140">
        <f t="shared" si="10"/>
        <v>0.72360886963057947</v>
      </c>
    </row>
    <row r="65" spans="1:25">
      <c r="A65" s="77" t="s">
        <v>40</v>
      </c>
      <c r="B65" s="133">
        <f>B23/B21</f>
        <v>0.30987522384610944</v>
      </c>
      <c r="C65" s="133">
        <f t="shared" ref="C65:Y65" si="11">C23/C21</f>
        <v>0.30774765440626262</v>
      </c>
      <c r="D65" s="133">
        <f t="shared" si="11"/>
        <v>0.30482891675651136</v>
      </c>
      <c r="E65" s="133">
        <f t="shared" si="11"/>
        <v>0.29981782511210764</v>
      </c>
      <c r="F65" s="133">
        <f t="shared" si="11"/>
        <v>0.29517557541808515</v>
      </c>
      <c r="G65" s="133">
        <f t="shared" si="11"/>
        <v>0.29195569998010479</v>
      </c>
      <c r="H65" s="133">
        <f t="shared" si="11"/>
        <v>0.28996806914504814</v>
      </c>
      <c r="I65" s="133">
        <f t="shared" si="11"/>
        <v>0.28541100227196542</v>
      </c>
      <c r="J65" s="133">
        <f t="shared" si="11"/>
        <v>0.28206501235259041</v>
      </c>
      <c r="K65" s="133">
        <f t="shared" si="11"/>
        <v>0.28125627725065283</v>
      </c>
      <c r="L65" s="133">
        <f t="shared" si="11"/>
        <v>0.28282192865963046</v>
      </c>
      <c r="M65" s="133">
        <f t="shared" si="11"/>
        <v>0.28605203685460973</v>
      </c>
      <c r="N65" s="133">
        <f t="shared" si="11"/>
        <v>0.28835396025329013</v>
      </c>
      <c r="O65" s="133">
        <f t="shared" si="11"/>
        <v>0.29226159608182078</v>
      </c>
      <c r="P65" s="133">
        <f t="shared" si="11"/>
        <v>0.29658523074792564</v>
      </c>
      <c r="Q65" s="133">
        <f t="shared" si="11"/>
        <v>0.2992741227056267</v>
      </c>
      <c r="R65" s="133">
        <f t="shared" si="11"/>
        <v>0.30183014837480515</v>
      </c>
      <c r="S65" s="133">
        <f t="shared" si="11"/>
        <v>0.30382214838657573</v>
      </c>
      <c r="T65" s="133">
        <f t="shared" si="11"/>
        <v>0.30462576884977771</v>
      </c>
      <c r="U65" s="133">
        <f t="shared" si="11"/>
        <v>0.30373016055309277</v>
      </c>
      <c r="V65" s="133">
        <f t="shared" si="11"/>
        <v>0.29998865955999093</v>
      </c>
      <c r="W65" s="133">
        <f t="shared" si="11"/>
        <v>0.29513780318935096</v>
      </c>
      <c r="X65" s="141">
        <f t="shared" si="11"/>
        <v>0.29382389251593244</v>
      </c>
      <c r="Y65" s="142">
        <f t="shared" si="11"/>
        <v>0.29049587690403023</v>
      </c>
    </row>
    <row r="66" spans="1:25">
      <c r="A66" s="77" t="s">
        <v>41</v>
      </c>
      <c r="B66" s="133">
        <f>B24/B21</f>
        <v>5.5528276818208079E-2</v>
      </c>
      <c r="C66" s="133">
        <f t="shared" ref="C66:Y66" si="12">C24/C21</f>
        <v>5.6337420134691764E-2</v>
      </c>
      <c r="D66" s="133">
        <f t="shared" si="12"/>
        <v>5.6971003801849857E-2</v>
      </c>
      <c r="E66" s="133">
        <f t="shared" si="12"/>
        <v>5.7118834080717489E-2</v>
      </c>
      <c r="F66" s="133">
        <f t="shared" si="12"/>
        <v>5.6992499559196518E-2</v>
      </c>
      <c r="G66" s="133">
        <f t="shared" si="12"/>
        <v>5.6329995357782346E-2</v>
      </c>
      <c r="H66" s="133">
        <f t="shared" si="12"/>
        <v>5.5282697067234328E-2</v>
      </c>
      <c r="I66" s="133">
        <f t="shared" si="12"/>
        <v>5.472581225868127E-2</v>
      </c>
      <c r="J66" s="133">
        <f t="shared" si="12"/>
        <v>5.4485268166826903E-2</v>
      </c>
      <c r="K66" s="133">
        <f t="shared" si="12"/>
        <v>5.3597381574127682E-2</v>
      </c>
      <c r="L66" s="133">
        <f t="shared" si="12"/>
        <v>5.322569371636262E-2</v>
      </c>
      <c r="M66" s="133">
        <f t="shared" si="12"/>
        <v>5.3218983600857625E-2</v>
      </c>
      <c r="N66" s="133">
        <f t="shared" si="12"/>
        <v>5.3333948488448538E-2</v>
      </c>
      <c r="O66" s="133">
        <f t="shared" si="12"/>
        <v>5.3517718236819362E-2</v>
      </c>
      <c r="P66" s="133">
        <f t="shared" si="12"/>
        <v>5.3073753938121013E-2</v>
      </c>
      <c r="Q66" s="133">
        <f t="shared" si="12"/>
        <v>5.3157797401636689E-2</v>
      </c>
      <c r="R66" s="133">
        <f t="shared" si="12"/>
        <v>5.2929969401304774E-2</v>
      </c>
      <c r="S66" s="133">
        <f t="shared" si="12"/>
        <v>5.2711729484650263E-2</v>
      </c>
      <c r="T66" s="133">
        <f t="shared" si="12"/>
        <v>5.3387546361353636E-2</v>
      </c>
      <c r="U66" s="133">
        <f t="shared" si="12"/>
        <v>5.3666995888554565E-2</v>
      </c>
      <c r="V66" s="133">
        <f t="shared" si="12"/>
        <v>5.3538217282830571E-2</v>
      </c>
      <c r="W66" s="133">
        <f t="shared" si="12"/>
        <v>5.301067583865636E-2</v>
      </c>
      <c r="X66" s="141">
        <f t="shared" si="12"/>
        <v>5.2696555482643945E-2</v>
      </c>
      <c r="Y66" s="142">
        <f t="shared" si="12"/>
        <v>5.2539075453761637E-2</v>
      </c>
    </row>
    <row r="67" spans="1:25">
      <c r="A67" s="77" t="s">
        <v>42</v>
      </c>
      <c r="B67" s="133">
        <f>B25/B21</f>
        <v>0.36521575876610246</v>
      </c>
      <c r="C67" s="133">
        <f t="shared" ref="C67:Y67" si="13">C25/C21</f>
        <v>0.36715017555977669</v>
      </c>
      <c r="D67" s="133">
        <f t="shared" si="13"/>
        <v>0.36665153492594904</v>
      </c>
      <c r="E67" s="133">
        <f t="shared" si="13"/>
        <v>0.36618553811659194</v>
      </c>
      <c r="F67" s="133">
        <f t="shared" si="13"/>
        <v>0.36468689389521086</v>
      </c>
      <c r="G67" s="133">
        <f t="shared" si="13"/>
        <v>0.36238477352609588</v>
      </c>
      <c r="H67" s="133">
        <f t="shared" si="13"/>
        <v>0.35926700093612546</v>
      </c>
      <c r="I67" s="133">
        <f t="shared" si="13"/>
        <v>0.35895812382832382</v>
      </c>
      <c r="J67" s="133">
        <f t="shared" si="13"/>
        <v>0.36165707261862745</v>
      </c>
      <c r="K67" s="133">
        <f t="shared" si="13"/>
        <v>0.35943094138081788</v>
      </c>
      <c r="L67" s="133">
        <f t="shared" si="13"/>
        <v>0.35670184758043849</v>
      </c>
      <c r="M67" s="133">
        <f t="shared" si="13"/>
        <v>0.3588804543083966</v>
      </c>
      <c r="N67" s="133">
        <f t="shared" si="13"/>
        <v>0.36048858695025315</v>
      </c>
      <c r="O67" s="133">
        <f t="shared" si="13"/>
        <v>0.36191299337366756</v>
      </c>
      <c r="P67" s="133">
        <f t="shared" si="13"/>
        <v>0.36423436003369764</v>
      </c>
      <c r="Q67" s="133">
        <f t="shared" si="13"/>
        <v>0.36845207822830461</v>
      </c>
      <c r="R67" s="133">
        <f t="shared" si="13"/>
        <v>0.37031349229259281</v>
      </c>
      <c r="S67" s="133">
        <f t="shared" si="13"/>
        <v>0.37291616193080218</v>
      </c>
      <c r="T67" s="133">
        <f t="shared" si="13"/>
        <v>0.3742196318735746</v>
      </c>
      <c r="U67" s="133">
        <f t="shared" si="13"/>
        <v>0.37387739164388911</v>
      </c>
      <c r="V67" s="133">
        <f t="shared" si="13"/>
        <v>0.37243139033794509</v>
      </c>
      <c r="W67" s="133">
        <f t="shared" si="13"/>
        <v>0.36963416268370036</v>
      </c>
      <c r="X67" s="141">
        <f t="shared" si="13"/>
        <v>0.37035512896086131</v>
      </c>
      <c r="Y67" s="142">
        <f t="shared" si="13"/>
        <v>0.3706143744611235</v>
      </c>
    </row>
    <row r="68" spans="1:25">
      <c r="A68" s="77" t="s">
        <v>43</v>
      </c>
      <c r="B68" s="133">
        <f>B26/B21</f>
        <v>9.4015365952284675E-3</v>
      </c>
      <c r="C68" s="133">
        <f t="shared" ref="C68:Y68" si="14">C26/C21</f>
        <v>9.6270074253151441E-3</v>
      </c>
      <c r="D68" s="133">
        <f t="shared" si="14"/>
        <v>9.6890427282528505E-3</v>
      </c>
      <c r="E68" s="133">
        <f t="shared" si="14"/>
        <v>9.4590807174887888E-3</v>
      </c>
      <c r="F68" s="133">
        <f t="shared" si="14"/>
        <v>9.3721602083305083E-3</v>
      </c>
      <c r="G68" s="133">
        <f t="shared" si="14"/>
        <v>9.2446448703494919E-3</v>
      </c>
      <c r="H68" s="133">
        <f t="shared" si="14"/>
        <v>9.1945473897487844E-3</v>
      </c>
      <c r="I68" s="133">
        <f t="shared" si="14"/>
        <v>9.1623524153599759E-3</v>
      </c>
      <c r="J68" s="133">
        <f t="shared" si="14"/>
        <v>9.3222504837590821E-3</v>
      </c>
      <c r="K68" s="133">
        <f t="shared" si="14"/>
        <v>8.9683449327078724E-3</v>
      </c>
      <c r="L68" s="133">
        <f t="shared" si="14"/>
        <v>9.1097597912443793E-3</v>
      </c>
      <c r="M68" s="133">
        <f t="shared" si="14"/>
        <v>9.1093469316798972E-3</v>
      </c>
      <c r="N68" s="133">
        <f t="shared" si="14"/>
        <v>8.869767817391204E-3</v>
      </c>
      <c r="O68" s="133">
        <f t="shared" si="14"/>
        <v>9.0348602708153272E-3</v>
      </c>
      <c r="P68" s="133">
        <f t="shared" si="14"/>
        <v>9.1283625494789564E-3</v>
      </c>
      <c r="Q68" s="133">
        <f t="shared" si="14"/>
        <v>8.9232049563086595E-3</v>
      </c>
      <c r="R68" s="133">
        <f t="shared" si="14"/>
        <v>8.9717683736504818E-3</v>
      </c>
      <c r="S68" s="133">
        <f t="shared" si="14"/>
        <v>9.1371612501297897E-3</v>
      </c>
      <c r="T68" s="133">
        <f t="shared" si="14"/>
        <v>9.1801239374323298E-3</v>
      </c>
      <c r="U68" s="133">
        <f t="shared" si="14"/>
        <v>9.3483703516549135E-3</v>
      </c>
      <c r="V68" s="133">
        <f t="shared" si="14"/>
        <v>9.4465865275572686E-3</v>
      </c>
      <c r="W68" s="133">
        <f t="shared" si="14"/>
        <v>9.5814535221333801E-3</v>
      </c>
      <c r="X68" s="141">
        <f t="shared" si="14"/>
        <v>9.8875554715218382E-3</v>
      </c>
      <c r="Y68" s="142">
        <f t="shared" si="14"/>
        <v>9.9595428116640503E-3</v>
      </c>
    </row>
    <row r="69" spans="1:25">
      <c r="A69" s="76" t="s">
        <v>44</v>
      </c>
      <c r="B69" s="132">
        <f>B27/B21</f>
        <v>0.25996476228987347</v>
      </c>
      <c r="C69" s="132">
        <f t="shared" ref="C69:Y69" si="15">C27/C21</f>
        <v>0.25913774247395382</v>
      </c>
      <c r="D69" s="132">
        <f t="shared" si="15"/>
        <v>0.26185950178743689</v>
      </c>
      <c r="E69" s="132">
        <f t="shared" si="15"/>
        <v>0.26741872197309419</v>
      </c>
      <c r="F69" s="132">
        <f t="shared" si="15"/>
        <v>0.27377287091917696</v>
      </c>
      <c r="G69" s="132">
        <f t="shared" si="15"/>
        <v>0.28008488626566747</v>
      </c>
      <c r="H69" s="132">
        <f t="shared" si="15"/>
        <v>0.28628768546184324</v>
      </c>
      <c r="I69" s="132">
        <f t="shared" si="15"/>
        <v>0.29174270922566947</v>
      </c>
      <c r="J69" s="132">
        <f t="shared" si="15"/>
        <v>0.29247039637819616</v>
      </c>
      <c r="K69" s="132">
        <f t="shared" si="15"/>
        <v>0.29674705486169373</v>
      </c>
      <c r="L69" s="132">
        <f t="shared" si="15"/>
        <v>0.29814077025232405</v>
      </c>
      <c r="M69" s="132">
        <f t="shared" si="15"/>
        <v>0.29273917830445617</v>
      </c>
      <c r="N69" s="132">
        <f t="shared" si="15"/>
        <v>0.28895373649061695</v>
      </c>
      <c r="O69" s="132">
        <f t="shared" si="15"/>
        <v>0.28327283203687698</v>
      </c>
      <c r="P69" s="132">
        <f t="shared" si="15"/>
        <v>0.27697829273077679</v>
      </c>
      <c r="Q69" s="132">
        <f t="shared" si="15"/>
        <v>0.27019279670812335</v>
      </c>
      <c r="R69" s="132">
        <f t="shared" si="15"/>
        <v>0.26595462155764676</v>
      </c>
      <c r="S69" s="132">
        <f t="shared" si="15"/>
        <v>0.26141279894784203</v>
      </c>
      <c r="T69" s="132">
        <f t="shared" si="15"/>
        <v>0.25858692897786173</v>
      </c>
      <c r="U69" s="132">
        <f t="shared" si="15"/>
        <v>0.25937708156280864</v>
      </c>
      <c r="V69" s="132">
        <f t="shared" si="15"/>
        <v>0.26459514629167613</v>
      </c>
      <c r="W69" s="132">
        <f t="shared" si="15"/>
        <v>0.27263590476615895</v>
      </c>
      <c r="X69" s="138">
        <f t="shared" si="15"/>
        <v>0.27323686756904048</v>
      </c>
      <c r="Y69" s="140">
        <f t="shared" si="15"/>
        <v>0.27639113036942053</v>
      </c>
    </row>
    <row r="70" spans="1:25">
      <c r="A70" s="77" t="s">
        <v>45</v>
      </c>
      <c r="B70" s="133">
        <f>B28/B21</f>
        <v>0.23879325284501185</v>
      </c>
      <c r="C70" s="133">
        <f t="shared" ref="C70:Y70" si="16">C28/C21</f>
        <v>0.23618546019685718</v>
      </c>
      <c r="D70" s="133">
        <f t="shared" si="16"/>
        <v>0.23242353742268626</v>
      </c>
      <c r="E70" s="133">
        <f t="shared" si="16"/>
        <v>0.22784473094170404</v>
      </c>
      <c r="F70" s="133">
        <f t="shared" si="16"/>
        <v>0.22049668380148923</v>
      </c>
      <c r="G70" s="133">
        <f t="shared" si="16"/>
        <v>0.21510710259301014</v>
      </c>
      <c r="H70" s="133">
        <f t="shared" si="16"/>
        <v>0.20893550993190649</v>
      </c>
      <c r="I70" s="133">
        <f t="shared" si="16"/>
        <v>0.20249047140179027</v>
      </c>
      <c r="J70" s="133">
        <f t="shared" si="16"/>
        <v>0.19776314668548967</v>
      </c>
      <c r="K70" s="133">
        <f t="shared" si="16"/>
        <v>0.192104547978873</v>
      </c>
      <c r="L70" s="133">
        <f t="shared" si="16"/>
        <v>0.18679667295729363</v>
      </c>
      <c r="M70" s="133">
        <f t="shared" si="16"/>
        <v>0.18362403662281973</v>
      </c>
      <c r="N70" s="133">
        <f t="shared" si="16"/>
        <v>0.18031349842558739</v>
      </c>
      <c r="O70" s="133">
        <f t="shared" si="16"/>
        <v>0.17688274272543936</v>
      </c>
      <c r="P70" s="133">
        <f t="shared" si="16"/>
        <v>0.17501990698533229</v>
      </c>
      <c r="Q70" s="133">
        <f t="shared" si="16"/>
        <v>0.17224559619030005</v>
      </c>
      <c r="R70" s="133">
        <f t="shared" si="16"/>
        <v>0.16984007851740662</v>
      </c>
      <c r="S70" s="133">
        <f t="shared" si="16"/>
        <v>0.16794148525017594</v>
      </c>
      <c r="T70" s="133">
        <f t="shared" si="16"/>
        <v>0.16504641894538</v>
      </c>
      <c r="U70" s="133">
        <f t="shared" si="16"/>
        <v>0.16289592760180996</v>
      </c>
      <c r="V70" s="133">
        <f t="shared" si="16"/>
        <v>0.15934452256747561</v>
      </c>
      <c r="W70" s="133">
        <f t="shared" si="16"/>
        <v>0.15548085942734624</v>
      </c>
      <c r="X70" s="141">
        <f t="shared" si="16"/>
        <v>0.15321818242484234</v>
      </c>
      <c r="Y70" s="142">
        <f t="shared" si="16"/>
        <v>0.14979108173236355</v>
      </c>
    </row>
    <row r="71" spans="1:25">
      <c r="A71" s="78" t="s">
        <v>46</v>
      </c>
      <c r="B71" s="134">
        <f>B29/B21</f>
        <v>2.1171509444861649E-2</v>
      </c>
      <c r="C71" s="134">
        <f t="shared" ref="C71:Y71" si="17">C29/C21</f>
        <v>2.2952282277096645E-2</v>
      </c>
      <c r="D71" s="134">
        <f t="shared" si="17"/>
        <v>2.943596436475061E-2</v>
      </c>
      <c r="E71" s="134">
        <f t="shared" si="17"/>
        <v>3.9573991031390136E-2</v>
      </c>
      <c r="F71" s="134">
        <f t="shared" si="17"/>
        <v>5.3276187117687751E-2</v>
      </c>
      <c r="G71" s="134">
        <f t="shared" si="17"/>
        <v>6.4977783672657344E-2</v>
      </c>
      <c r="H71" s="134">
        <f t="shared" si="17"/>
        <v>7.7352175529936784E-2</v>
      </c>
      <c r="I71" s="134">
        <f t="shared" si="17"/>
        <v>8.9252237823879227E-2</v>
      </c>
      <c r="J71" s="134">
        <f t="shared" si="17"/>
        <v>9.4707249692706497E-2</v>
      </c>
      <c r="K71" s="134">
        <f t="shared" si="17"/>
        <v>0.10464250688282072</v>
      </c>
      <c r="L71" s="134">
        <f t="shared" si="17"/>
        <v>0.11134409729503041</v>
      </c>
      <c r="M71" s="134">
        <f t="shared" si="17"/>
        <v>0.10911514168163644</v>
      </c>
      <c r="N71" s="134">
        <f t="shared" si="17"/>
        <v>0.10864023806502958</v>
      </c>
      <c r="O71" s="134">
        <f t="shared" si="17"/>
        <v>0.10639008931143763</v>
      </c>
      <c r="P71" s="134">
        <f t="shared" si="17"/>
        <v>0.10195838574544447</v>
      </c>
      <c r="Q71" s="134">
        <f t="shared" si="17"/>
        <v>9.7947200517823296E-2</v>
      </c>
      <c r="R71" s="134">
        <f t="shared" si="17"/>
        <v>9.6114543040240169E-2</v>
      </c>
      <c r="S71" s="134">
        <f t="shared" si="17"/>
        <v>9.3471313697666106E-2</v>
      </c>
      <c r="T71" s="134">
        <f t="shared" si="17"/>
        <v>9.3540510032481747E-2</v>
      </c>
      <c r="U71" s="134">
        <f t="shared" si="17"/>
        <v>9.6481153960998697E-2</v>
      </c>
      <c r="V71" s="134">
        <f t="shared" si="17"/>
        <v>0.10525062372420049</v>
      </c>
      <c r="W71" s="134">
        <f t="shared" si="17"/>
        <v>0.1171550453388127</v>
      </c>
      <c r="X71" s="143">
        <f t="shared" si="17"/>
        <v>0.12001868514419815</v>
      </c>
      <c r="Y71" s="144">
        <f t="shared" si="17"/>
        <v>0.12660004863705701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49</v>
      </c>
      <c r="B75" s="75" t="s">
        <v>15</v>
      </c>
      <c r="C75" s="75" t="s">
        <v>16</v>
      </c>
      <c r="D75" s="75" t="s">
        <v>17</v>
      </c>
      <c r="E75" s="75">
        <v>2002</v>
      </c>
      <c r="F75" s="75">
        <v>2003</v>
      </c>
      <c r="G75" s="75">
        <v>2004</v>
      </c>
      <c r="H75" s="75">
        <v>2005</v>
      </c>
      <c r="I75" s="75">
        <v>2006</v>
      </c>
      <c r="J75" s="75">
        <v>2007</v>
      </c>
      <c r="K75" s="75">
        <v>2008</v>
      </c>
      <c r="L75" s="75">
        <v>2009</v>
      </c>
      <c r="M75" s="75">
        <v>2010</v>
      </c>
      <c r="N75" s="75">
        <v>2011</v>
      </c>
      <c r="O75" s="75">
        <v>2012</v>
      </c>
      <c r="P75" s="75">
        <v>2013</v>
      </c>
      <c r="Q75" s="75">
        <v>2014</v>
      </c>
      <c r="R75" s="75">
        <v>2015</v>
      </c>
      <c r="S75" s="75">
        <v>2016</v>
      </c>
      <c r="T75" s="75">
        <v>2017</v>
      </c>
      <c r="U75" s="75">
        <v>2018</v>
      </c>
      <c r="V75" s="75">
        <v>2019</v>
      </c>
      <c r="W75" s="75">
        <v>2020</v>
      </c>
      <c r="X75" s="136">
        <v>2021</v>
      </c>
      <c r="Y75" s="137" t="s">
        <v>51</v>
      </c>
    </row>
    <row r="76" spans="1:25">
      <c r="A76" s="66" t="s">
        <v>38</v>
      </c>
      <c r="B76" s="131">
        <f>B34/B34</f>
        <v>1</v>
      </c>
      <c r="C76" s="131">
        <f t="shared" ref="C76:Y76" si="18">C34/C34</f>
        <v>1</v>
      </c>
      <c r="D76" s="131">
        <f t="shared" si="18"/>
        <v>1</v>
      </c>
      <c r="E76" s="131">
        <f t="shared" si="18"/>
        <v>1</v>
      </c>
      <c r="F76" s="131">
        <f t="shared" si="18"/>
        <v>1</v>
      </c>
      <c r="G76" s="131">
        <f t="shared" si="18"/>
        <v>1</v>
      </c>
      <c r="H76" s="131">
        <f t="shared" si="18"/>
        <v>1</v>
      </c>
      <c r="I76" s="131">
        <f t="shared" si="18"/>
        <v>1</v>
      </c>
      <c r="J76" s="131">
        <f t="shared" si="18"/>
        <v>1</v>
      </c>
      <c r="K76" s="131">
        <f t="shared" si="18"/>
        <v>1</v>
      </c>
      <c r="L76" s="131">
        <f t="shared" si="18"/>
        <v>1</v>
      </c>
      <c r="M76" s="131">
        <f t="shared" si="18"/>
        <v>1</v>
      </c>
      <c r="N76" s="131">
        <f t="shared" si="18"/>
        <v>1</v>
      </c>
      <c r="O76" s="131">
        <f t="shared" si="18"/>
        <v>1</v>
      </c>
      <c r="P76" s="131">
        <f t="shared" si="18"/>
        <v>1</v>
      </c>
      <c r="Q76" s="131">
        <f t="shared" si="18"/>
        <v>1</v>
      </c>
      <c r="R76" s="131">
        <f t="shared" si="18"/>
        <v>1</v>
      </c>
      <c r="S76" s="131">
        <f t="shared" si="18"/>
        <v>1</v>
      </c>
      <c r="T76" s="131">
        <f t="shared" si="18"/>
        <v>1</v>
      </c>
      <c r="U76" s="131">
        <f t="shared" si="18"/>
        <v>1</v>
      </c>
      <c r="V76" s="131">
        <f t="shared" si="18"/>
        <v>1</v>
      </c>
      <c r="W76" s="131">
        <f t="shared" si="18"/>
        <v>1</v>
      </c>
      <c r="X76" s="138">
        <f t="shared" si="18"/>
        <v>1</v>
      </c>
      <c r="Y76" s="139">
        <f t="shared" si="18"/>
        <v>1</v>
      </c>
    </row>
    <row r="77" spans="1:25">
      <c r="A77" s="76" t="s">
        <v>39</v>
      </c>
      <c r="B77" s="132">
        <f>B35/B34</f>
        <v>0.72749475127469043</v>
      </c>
      <c r="C77" s="132">
        <f t="shared" ref="C77:Y77" si="19">C35/C34</f>
        <v>0.72889464766271306</v>
      </c>
      <c r="D77" s="132">
        <f t="shared" si="19"/>
        <v>0.72799785413784346</v>
      </c>
      <c r="E77" s="132">
        <f t="shared" si="19"/>
        <v>0.72473067062663732</v>
      </c>
      <c r="F77" s="132">
        <f t="shared" si="19"/>
        <v>0.72040930333955555</v>
      </c>
      <c r="G77" s="132">
        <f t="shared" si="19"/>
        <v>0.71518683487584345</v>
      </c>
      <c r="H77" s="132">
        <f t="shared" si="19"/>
        <v>0.70984811240199752</v>
      </c>
      <c r="I77" s="132">
        <f t="shared" si="19"/>
        <v>0.70521176737046076</v>
      </c>
      <c r="J77" s="132">
        <f t="shared" si="19"/>
        <v>0.70197572887376058</v>
      </c>
      <c r="K77" s="132">
        <f t="shared" si="19"/>
        <v>0.69763687244373218</v>
      </c>
      <c r="L77" s="132">
        <f t="shared" si="19"/>
        <v>0.69604077845506973</v>
      </c>
      <c r="M77" s="132">
        <f t="shared" si="19"/>
        <v>0.69889046544625621</v>
      </c>
      <c r="N77" s="132">
        <f t="shared" si="19"/>
        <v>0.70212372611096985</v>
      </c>
      <c r="O77" s="132">
        <f t="shared" si="19"/>
        <v>0.70569034675370945</v>
      </c>
      <c r="P77" s="132">
        <f t="shared" si="19"/>
        <v>0.70971436424857415</v>
      </c>
      <c r="Q77" s="132">
        <f t="shared" si="19"/>
        <v>0.71438201220208852</v>
      </c>
      <c r="R77" s="132">
        <f t="shared" si="19"/>
        <v>0.71822561128741358</v>
      </c>
      <c r="S77" s="132">
        <f t="shared" si="19"/>
        <v>0.72185965991275725</v>
      </c>
      <c r="T77" s="132">
        <f t="shared" si="19"/>
        <v>0.7226610755369185</v>
      </c>
      <c r="U77" s="132">
        <f t="shared" si="19"/>
        <v>0.72136582505440972</v>
      </c>
      <c r="V77" s="132">
        <f t="shared" si="19"/>
        <v>0.71659365340567949</v>
      </c>
      <c r="W77" s="132">
        <f t="shared" si="19"/>
        <v>0.70837573171398871</v>
      </c>
      <c r="X77" s="138">
        <f t="shared" si="19"/>
        <v>0.70677953176237318</v>
      </c>
      <c r="Y77" s="140">
        <f t="shared" si="19"/>
        <v>0.70348258706467659</v>
      </c>
    </row>
    <row r="78" spans="1:25">
      <c r="A78" s="77" t="s">
        <v>40</v>
      </c>
      <c r="B78" s="133">
        <f>B36/B34</f>
        <v>0.30329777054143991</v>
      </c>
      <c r="C78" s="133">
        <f t="shared" ref="C78:Y78" si="20">C36/C34</f>
        <v>0.30292890603864392</v>
      </c>
      <c r="D78" s="133">
        <f t="shared" si="20"/>
        <v>0.3034842025016235</v>
      </c>
      <c r="E78" s="133">
        <f t="shared" si="20"/>
        <v>0.30068225438141805</v>
      </c>
      <c r="F78" s="133">
        <f t="shared" si="20"/>
        <v>0.29728993228237027</v>
      </c>
      <c r="G78" s="133">
        <f t="shared" si="20"/>
        <v>0.2940148827781186</v>
      </c>
      <c r="H78" s="133">
        <f t="shared" si="20"/>
        <v>0.29251947111030613</v>
      </c>
      <c r="I78" s="133">
        <f t="shared" si="20"/>
        <v>0.28906308981553713</v>
      </c>
      <c r="J78" s="133">
        <f t="shared" si="20"/>
        <v>0.28492674263726508</v>
      </c>
      <c r="K78" s="133">
        <f t="shared" si="20"/>
        <v>0.28367097993255042</v>
      </c>
      <c r="L78" s="133">
        <f t="shared" si="20"/>
        <v>0.2844978448022738</v>
      </c>
      <c r="M78" s="133">
        <f t="shared" si="20"/>
        <v>0.2865250866460422</v>
      </c>
      <c r="N78" s="133">
        <f t="shared" si="20"/>
        <v>0.28903704388417722</v>
      </c>
      <c r="O78" s="133">
        <f t="shared" si="20"/>
        <v>0.29185008102796328</v>
      </c>
      <c r="P78" s="133">
        <f t="shared" si="20"/>
        <v>0.29456902673110841</v>
      </c>
      <c r="Q78" s="133">
        <f t="shared" si="20"/>
        <v>0.29630052784315519</v>
      </c>
      <c r="R78" s="133">
        <f t="shared" si="20"/>
        <v>0.29798406429076962</v>
      </c>
      <c r="S78" s="133">
        <f t="shared" si="20"/>
        <v>0.2988120864227059</v>
      </c>
      <c r="T78" s="133">
        <f t="shared" si="20"/>
        <v>0.29871366237887459</v>
      </c>
      <c r="U78" s="133">
        <f t="shared" si="20"/>
        <v>0.29784954724342855</v>
      </c>
      <c r="V78" s="133">
        <f t="shared" si="20"/>
        <v>0.2941137227868087</v>
      </c>
      <c r="W78" s="133">
        <f t="shared" si="20"/>
        <v>0.28879041523059246</v>
      </c>
      <c r="X78" s="141">
        <f t="shared" si="20"/>
        <v>0.28765347365210098</v>
      </c>
      <c r="Y78" s="142">
        <f t="shared" si="20"/>
        <v>0.28425264979450571</v>
      </c>
    </row>
    <row r="79" spans="1:25">
      <c r="A79" s="77" t="s">
        <v>41</v>
      </c>
      <c r="B79" s="133">
        <f>B37/B34</f>
        <v>5.9928303126383593E-2</v>
      </c>
      <c r="C79" s="133">
        <f t="shared" ref="C79:Y79" si="21">C37/C34</f>
        <v>5.9916561062778546E-2</v>
      </c>
      <c r="D79" s="133">
        <f t="shared" si="21"/>
        <v>5.9773555072422845E-2</v>
      </c>
      <c r="E79" s="133">
        <f t="shared" si="21"/>
        <v>5.9511634748742666E-2</v>
      </c>
      <c r="F79" s="133">
        <f t="shared" si="21"/>
        <v>5.9324458735846741E-2</v>
      </c>
      <c r="G79" s="133">
        <f t="shared" si="21"/>
        <v>5.8784306403862056E-2</v>
      </c>
      <c r="H79" s="133">
        <f t="shared" si="21"/>
        <v>5.7714699717959998E-2</v>
      </c>
      <c r="I79" s="133">
        <f t="shared" si="21"/>
        <v>5.6962025316455694E-2</v>
      </c>
      <c r="J79" s="133">
        <f t="shared" si="21"/>
        <v>5.660796211336392E-2</v>
      </c>
      <c r="K79" s="133">
        <f t="shared" si="21"/>
        <v>5.5753545887249158E-2</v>
      </c>
      <c r="L79" s="133">
        <f t="shared" si="21"/>
        <v>5.5224739555806111E-2</v>
      </c>
      <c r="M79" s="133">
        <f t="shared" si="21"/>
        <v>5.4883580284245538E-2</v>
      </c>
      <c r="N79" s="133">
        <f t="shared" si="21"/>
        <v>5.4641462343724724E-2</v>
      </c>
      <c r="O79" s="133">
        <f t="shared" si="21"/>
        <v>5.4570321928120724E-2</v>
      </c>
      <c r="P79" s="133">
        <f t="shared" si="21"/>
        <v>5.4664773117713082E-2</v>
      </c>
      <c r="Q79" s="133">
        <f t="shared" si="21"/>
        <v>5.4623768937230081E-2</v>
      </c>
      <c r="R79" s="133">
        <f t="shared" si="21"/>
        <v>5.4382320038355289E-2</v>
      </c>
      <c r="S79" s="133">
        <f t="shared" si="21"/>
        <v>5.4555187298550127E-2</v>
      </c>
      <c r="T79" s="133">
        <f t="shared" si="21"/>
        <v>5.444551481838273E-2</v>
      </c>
      <c r="U79" s="133">
        <f t="shared" si="21"/>
        <v>5.4274405439844832E-2</v>
      </c>
      <c r="V79" s="133">
        <f t="shared" si="21"/>
        <v>5.3870444083702104E-2</v>
      </c>
      <c r="W79" s="133">
        <f t="shared" si="21"/>
        <v>5.3679085289129604E-2</v>
      </c>
      <c r="X79" s="141">
        <f t="shared" si="21"/>
        <v>5.3382139861206435E-2</v>
      </c>
      <c r="Y79" s="142">
        <f t="shared" si="21"/>
        <v>5.3114860480207658E-2</v>
      </c>
    </row>
    <row r="80" spans="1:25">
      <c r="A80" s="77" t="s">
        <v>42</v>
      </c>
      <c r="B80" s="133">
        <f>B38/B34</f>
        <v>0.35248582487110275</v>
      </c>
      <c r="C80" s="133">
        <f t="shared" ref="C80:Y80" si="22">C38/C34</f>
        <v>0.35437342484088225</v>
      </c>
      <c r="D80" s="133">
        <f t="shared" si="22"/>
        <v>0.35313549990117737</v>
      </c>
      <c r="E80" s="133">
        <f t="shared" si="22"/>
        <v>0.35300710273041846</v>
      </c>
      <c r="F80" s="133">
        <f t="shared" si="22"/>
        <v>0.35214529996048671</v>
      </c>
      <c r="G80" s="133">
        <f t="shared" si="22"/>
        <v>0.35085215906969303</v>
      </c>
      <c r="H80" s="133">
        <f t="shared" si="22"/>
        <v>0.34825471576060235</v>
      </c>
      <c r="I80" s="133">
        <f t="shared" si="22"/>
        <v>0.34817676221154087</v>
      </c>
      <c r="J80" s="133">
        <f t="shared" si="22"/>
        <v>0.3495634157170342</v>
      </c>
      <c r="K80" s="133">
        <f t="shared" si="22"/>
        <v>0.34752086871247817</v>
      </c>
      <c r="L80" s="133">
        <f t="shared" si="22"/>
        <v>0.34552458804599323</v>
      </c>
      <c r="M80" s="133">
        <f t="shared" si="22"/>
        <v>0.34674699355679095</v>
      </c>
      <c r="N80" s="133">
        <f t="shared" si="22"/>
        <v>0.34776881658308878</v>
      </c>
      <c r="O80" s="133">
        <f t="shared" si="22"/>
        <v>0.34866160194007378</v>
      </c>
      <c r="P80" s="133">
        <f t="shared" si="22"/>
        <v>0.34972627528231442</v>
      </c>
      <c r="Q80" s="133">
        <f t="shared" si="22"/>
        <v>0.35259237255215592</v>
      </c>
      <c r="R80" s="133">
        <f t="shared" si="22"/>
        <v>0.3549462341042442</v>
      </c>
      <c r="S80" s="133">
        <f t="shared" si="22"/>
        <v>0.35736495028530429</v>
      </c>
      <c r="T80" s="133">
        <f t="shared" si="22"/>
        <v>0.35836119453731513</v>
      </c>
      <c r="U80" s="133">
        <f t="shared" si="22"/>
        <v>0.35811184158594483</v>
      </c>
      <c r="V80" s="133">
        <f t="shared" si="22"/>
        <v>0.35753519090929309</v>
      </c>
      <c r="W80" s="133">
        <f t="shared" si="22"/>
        <v>0.354559877455003</v>
      </c>
      <c r="X80" s="141">
        <f t="shared" si="22"/>
        <v>0.35426131102177771</v>
      </c>
      <c r="Y80" s="142">
        <f t="shared" si="22"/>
        <v>0.3545641358425265</v>
      </c>
    </row>
    <row r="81" spans="1:25">
      <c r="A81" s="77" t="s">
        <v>43</v>
      </c>
      <c r="B81" s="133">
        <f>B39/B34</f>
        <v>1.1782852735764172E-2</v>
      </c>
      <c r="C81" s="133">
        <f t="shared" ref="C81:Y81" si="23">C39/C34</f>
        <v>1.1675755720408366E-2</v>
      </c>
      <c r="D81" s="133">
        <f t="shared" si="23"/>
        <v>1.1604596662619647E-2</v>
      </c>
      <c r="E81" s="133">
        <f t="shared" si="23"/>
        <v>1.1529678766058194E-2</v>
      </c>
      <c r="F81" s="133">
        <f t="shared" si="23"/>
        <v>1.1649612360851852E-2</v>
      </c>
      <c r="G81" s="133">
        <f t="shared" si="23"/>
        <v>1.1535486624169845E-2</v>
      </c>
      <c r="H81" s="133">
        <f t="shared" si="23"/>
        <v>1.1359225813129091E-2</v>
      </c>
      <c r="I81" s="133">
        <f t="shared" si="23"/>
        <v>1.1009890026927045E-2</v>
      </c>
      <c r="J81" s="133">
        <f t="shared" si="23"/>
        <v>1.087760840609738E-2</v>
      </c>
      <c r="K81" s="133">
        <f t="shared" si="23"/>
        <v>1.0691477911454472E-2</v>
      </c>
      <c r="L81" s="133">
        <f t="shared" si="23"/>
        <v>1.0793606050996558E-2</v>
      </c>
      <c r="M81" s="133">
        <f t="shared" si="23"/>
        <v>1.0734804959177502E-2</v>
      </c>
      <c r="N81" s="133">
        <f t="shared" si="23"/>
        <v>1.0676403299979202E-2</v>
      </c>
      <c r="O81" s="133">
        <f t="shared" si="23"/>
        <v>1.0608341857551691E-2</v>
      </c>
      <c r="P81" s="133">
        <f t="shared" si="23"/>
        <v>1.0754289117438212E-2</v>
      </c>
      <c r="Q81" s="133">
        <f t="shared" si="23"/>
        <v>1.0865342869547335E-2</v>
      </c>
      <c r="R81" s="133">
        <f t="shared" si="23"/>
        <v>1.0912992854044429E-2</v>
      </c>
      <c r="S81" s="133">
        <f t="shared" si="23"/>
        <v>1.1127435906196968E-2</v>
      </c>
      <c r="T81" s="133">
        <f t="shared" si="23"/>
        <v>1.1140703802346007E-2</v>
      </c>
      <c r="U81" s="133">
        <f t="shared" si="23"/>
        <v>1.1130030785191534E-2</v>
      </c>
      <c r="V81" s="133">
        <f t="shared" si="23"/>
        <v>1.1074295625875603E-2</v>
      </c>
      <c r="W81" s="133">
        <f t="shared" si="23"/>
        <v>1.1346353739263636E-2</v>
      </c>
      <c r="X81" s="141">
        <f t="shared" si="23"/>
        <v>1.1482607227288078E-2</v>
      </c>
      <c r="Y81" s="142">
        <f t="shared" si="23"/>
        <v>1.1550940947436729E-2</v>
      </c>
    </row>
    <row r="82" spans="1:25">
      <c r="A82" s="76" t="s">
        <v>44</v>
      </c>
      <c r="B82" s="132">
        <f>B40/B34</f>
        <v>0.27250524872530957</v>
      </c>
      <c r="C82" s="132">
        <f t="shared" ref="C82:Y82" si="24">C40/C34</f>
        <v>0.27110535233728694</v>
      </c>
      <c r="D82" s="132">
        <f t="shared" si="24"/>
        <v>0.2720021458621566</v>
      </c>
      <c r="E82" s="132">
        <f t="shared" si="24"/>
        <v>0.27526932937336268</v>
      </c>
      <c r="F82" s="132">
        <f t="shared" si="24"/>
        <v>0.27959069666044445</v>
      </c>
      <c r="G82" s="132">
        <f t="shared" si="24"/>
        <v>0.2848131651241565</v>
      </c>
      <c r="H82" s="132">
        <f t="shared" si="24"/>
        <v>0.29015188759800242</v>
      </c>
      <c r="I82" s="132">
        <f t="shared" si="24"/>
        <v>0.29478823262953924</v>
      </c>
      <c r="J82" s="132">
        <f t="shared" si="24"/>
        <v>0.29802427112623947</v>
      </c>
      <c r="K82" s="132">
        <f t="shared" si="24"/>
        <v>0.30236312755626776</v>
      </c>
      <c r="L82" s="132">
        <f t="shared" si="24"/>
        <v>0.30395922154493027</v>
      </c>
      <c r="M82" s="132">
        <f t="shared" si="24"/>
        <v>0.30110953455374379</v>
      </c>
      <c r="N82" s="132">
        <f t="shared" si="24"/>
        <v>0.2978762738890301</v>
      </c>
      <c r="O82" s="132">
        <f t="shared" si="24"/>
        <v>0.29430965324629055</v>
      </c>
      <c r="P82" s="132">
        <f t="shared" si="24"/>
        <v>0.29028563575142591</v>
      </c>
      <c r="Q82" s="132">
        <f t="shared" si="24"/>
        <v>0.28561798779791148</v>
      </c>
      <c r="R82" s="132">
        <f t="shared" si="24"/>
        <v>0.28177438871258648</v>
      </c>
      <c r="S82" s="132">
        <f t="shared" si="24"/>
        <v>0.27814034008724275</v>
      </c>
      <c r="T82" s="132">
        <f t="shared" si="24"/>
        <v>0.27733892446308156</v>
      </c>
      <c r="U82" s="132">
        <f t="shared" si="24"/>
        <v>0.27863417494559028</v>
      </c>
      <c r="V82" s="132">
        <f t="shared" si="24"/>
        <v>0.28340634659432051</v>
      </c>
      <c r="W82" s="132">
        <f t="shared" si="24"/>
        <v>0.29162426828601129</v>
      </c>
      <c r="X82" s="138">
        <f t="shared" si="24"/>
        <v>0.29322046823762676</v>
      </c>
      <c r="Y82" s="140">
        <f t="shared" si="24"/>
        <v>0.29651741293532341</v>
      </c>
    </row>
    <row r="83" spans="1:25">
      <c r="A83" s="77" t="s">
        <v>45</v>
      </c>
      <c r="B83" s="133">
        <f>B41/B34</f>
        <v>0.25378122455974977</v>
      </c>
      <c r="C83" s="133">
        <f t="shared" ref="C83:Y83" si="25">C41/C34</f>
        <v>0.25050191510871267</v>
      </c>
      <c r="D83" s="133">
        <f t="shared" si="25"/>
        <v>0.24736708360391901</v>
      </c>
      <c r="E83" s="133">
        <f t="shared" si="25"/>
        <v>0.24397248567545984</v>
      </c>
      <c r="F83" s="133">
        <f t="shared" si="25"/>
        <v>0.23707983050154646</v>
      </c>
      <c r="G83" s="133">
        <f t="shared" si="25"/>
        <v>0.23121649374549916</v>
      </c>
      <c r="H83" s="133">
        <f t="shared" si="25"/>
        <v>0.22510156027634745</v>
      </c>
      <c r="I83" s="133">
        <f t="shared" si="25"/>
        <v>0.21939250572514282</v>
      </c>
      <c r="J83" s="133">
        <f t="shared" si="25"/>
        <v>0.21493759557989245</v>
      </c>
      <c r="K83" s="133">
        <f t="shared" si="25"/>
        <v>0.20926116386423976</v>
      </c>
      <c r="L83" s="133">
        <f t="shared" si="25"/>
        <v>0.20446777773862795</v>
      </c>
      <c r="M83" s="133">
        <f t="shared" si="25"/>
        <v>0.20084436277360379</v>
      </c>
      <c r="N83" s="133">
        <f t="shared" si="25"/>
        <v>0.19761745199084879</v>
      </c>
      <c r="O83" s="133">
        <f t="shared" si="25"/>
        <v>0.19409932534163918</v>
      </c>
      <c r="P83" s="133">
        <f t="shared" si="25"/>
        <v>0.19151567904345237</v>
      </c>
      <c r="Q83" s="133">
        <f t="shared" si="25"/>
        <v>0.18966935539154081</v>
      </c>
      <c r="R83" s="133">
        <f t="shared" si="25"/>
        <v>0.18715326134106527</v>
      </c>
      <c r="S83" s="133">
        <f t="shared" si="25"/>
        <v>0.18466760059680415</v>
      </c>
      <c r="T83" s="133">
        <f t="shared" si="25"/>
        <v>0.1822179407264691</v>
      </c>
      <c r="U83" s="133">
        <f t="shared" si="25"/>
        <v>0.17961411382627229</v>
      </c>
      <c r="V83" s="133">
        <f t="shared" si="25"/>
        <v>0.17514287620360694</v>
      </c>
      <c r="W83" s="133">
        <f t="shared" si="25"/>
        <v>0.17145358061163082</v>
      </c>
      <c r="X83" s="141">
        <f t="shared" si="25"/>
        <v>0.16903618001764878</v>
      </c>
      <c r="Y83" s="142">
        <f t="shared" si="25"/>
        <v>0.16585550508327926</v>
      </c>
    </row>
    <row r="84" spans="1:25">
      <c r="A84" s="78" t="s">
        <v>46</v>
      </c>
      <c r="B84" s="134">
        <f>B42/B34</f>
        <v>1.8724024165559794E-2</v>
      </c>
      <c r="C84" s="134">
        <f t="shared" ref="C84:Y84" si="26">C42/C34</f>
        <v>2.0603437228574276E-2</v>
      </c>
      <c r="D84" s="134">
        <f t="shared" si="26"/>
        <v>2.4635062258237569E-2</v>
      </c>
      <c r="E84" s="134">
        <f t="shared" si="26"/>
        <v>3.1296843697902803E-2</v>
      </c>
      <c r="F84" s="134">
        <f t="shared" si="26"/>
        <v>4.2510866158897986E-2</v>
      </c>
      <c r="G84" s="134">
        <f t="shared" si="26"/>
        <v>5.3596671378657347E-2</v>
      </c>
      <c r="H84" s="134">
        <f t="shared" si="26"/>
        <v>6.5050327321654985E-2</v>
      </c>
      <c r="I84" s="134">
        <f t="shared" si="26"/>
        <v>7.5395726904396401E-2</v>
      </c>
      <c r="J84" s="134">
        <f t="shared" si="26"/>
        <v>8.3086675546346994E-2</v>
      </c>
      <c r="K84" s="134">
        <f t="shared" si="26"/>
        <v>9.3101963692028028E-2</v>
      </c>
      <c r="L84" s="134">
        <f t="shared" si="26"/>
        <v>9.9491443806302343E-2</v>
      </c>
      <c r="M84" s="134">
        <f t="shared" si="26"/>
        <v>0.10026517178014004</v>
      </c>
      <c r="N84" s="134">
        <f t="shared" si="26"/>
        <v>0.10025882189818132</v>
      </c>
      <c r="O84" s="134">
        <f t="shared" si="26"/>
        <v>0.10021032790465136</v>
      </c>
      <c r="P84" s="134">
        <f t="shared" si="26"/>
        <v>9.8769956707973519E-2</v>
      </c>
      <c r="Q84" s="134">
        <f t="shared" si="26"/>
        <v>9.5948632406370679E-2</v>
      </c>
      <c r="R84" s="134">
        <f t="shared" si="26"/>
        <v>9.4621127371521202E-2</v>
      </c>
      <c r="S84" s="134">
        <f t="shared" si="26"/>
        <v>9.3472739490438606E-2</v>
      </c>
      <c r="T84" s="134">
        <f t="shared" si="26"/>
        <v>9.5120983736612458E-2</v>
      </c>
      <c r="U84" s="134">
        <f t="shared" si="26"/>
        <v>9.9020061119317992E-2</v>
      </c>
      <c r="V84" s="134">
        <f t="shared" si="26"/>
        <v>0.1082634703907136</v>
      </c>
      <c r="W84" s="134">
        <f t="shared" si="26"/>
        <v>0.12017068767438044</v>
      </c>
      <c r="X84" s="143">
        <f t="shared" si="26"/>
        <v>0.124184288219978</v>
      </c>
      <c r="Y84" s="144">
        <f>Y42/Y34</f>
        <v>0.13066190785204412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zoomScale="70" zoomScaleNormal="70" zoomScalePageLayoutView="70" workbookViewId="0">
      <selection activeCell="X30" sqref="X30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53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79" t="s">
        <v>14</v>
      </c>
      <c r="B7" s="80">
        <v>1999</v>
      </c>
      <c r="C7" s="80">
        <v>2000</v>
      </c>
      <c r="D7" s="80">
        <v>2001</v>
      </c>
      <c r="E7" s="80">
        <v>2002</v>
      </c>
      <c r="F7" s="80">
        <v>2003</v>
      </c>
      <c r="G7" s="80">
        <v>2004</v>
      </c>
      <c r="H7" s="80">
        <v>2005</v>
      </c>
      <c r="I7" s="80">
        <v>2006</v>
      </c>
      <c r="J7" s="80">
        <v>2007</v>
      </c>
      <c r="K7" s="80">
        <v>2008</v>
      </c>
      <c r="L7" s="80">
        <v>2009</v>
      </c>
      <c r="M7" s="80">
        <v>2010</v>
      </c>
      <c r="N7" s="80">
        <v>2011</v>
      </c>
      <c r="O7" s="80">
        <v>2012</v>
      </c>
      <c r="P7" s="80">
        <v>2013</v>
      </c>
      <c r="Q7" s="80">
        <v>2014</v>
      </c>
      <c r="R7" s="80">
        <v>2015</v>
      </c>
      <c r="S7" s="80">
        <v>2016</v>
      </c>
      <c r="T7" s="80">
        <v>2017</v>
      </c>
      <c r="U7" s="80">
        <v>2018</v>
      </c>
      <c r="V7" s="80">
        <v>2019</v>
      </c>
      <c r="W7" s="80">
        <v>2020</v>
      </c>
      <c r="X7" s="80">
        <v>2021</v>
      </c>
      <c r="Y7" s="80">
        <v>2022</v>
      </c>
    </row>
    <row r="8" spans="1:25" s="26" customFormat="1" ht="18" customHeight="1">
      <c r="A8" s="27" t="s">
        <v>38</v>
      </c>
      <c r="B8" s="40">
        <f>B14+B21</f>
        <v>139261</v>
      </c>
      <c r="C8" s="40">
        <f t="shared" ref="C8:Y8" si="0">C14+C21</f>
        <v>139723</v>
      </c>
      <c r="D8" s="40">
        <f t="shared" si="0"/>
        <v>141326</v>
      </c>
      <c r="E8" s="40">
        <f t="shared" si="0"/>
        <v>142741</v>
      </c>
      <c r="F8" s="40">
        <f t="shared" si="0"/>
        <v>147122</v>
      </c>
      <c r="G8" s="40">
        <f t="shared" si="0"/>
        <v>150381</v>
      </c>
      <c r="H8" s="40">
        <f t="shared" si="0"/>
        <v>155275</v>
      </c>
      <c r="I8" s="40">
        <f t="shared" si="0"/>
        <v>160021</v>
      </c>
      <c r="J8" s="40">
        <f t="shared" si="0"/>
        <v>163253</v>
      </c>
      <c r="K8" s="40">
        <f t="shared" si="0"/>
        <v>168249</v>
      </c>
      <c r="L8" s="40">
        <f t="shared" si="0"/>
        <v>170985</v>
      </c>
      <c r="M8" s="40">
        <f t="shared" si="0"/>
        <v>172267</v>
      </c>
      <c r="N8" s="40">
        <f t="shared" si="0"/>
        <v>173245</v>
      </c>
      <c r="O8" s="40">
        <f t="shared" si="0"/>
        <v>173782</v>
      </c>
      <c r="P8" s="40">
        <f t="shared" si="0"/>
        <v>173967</v>
      </c>
      <c r="Q8" s="40">
        <f t="shared" si="0"/>
        <v>174042</v>
      </c>
      <c r="R8" s="40">
        <f t="shared" si="0"/>
        <v>174207</v>
      </c>
      <c r="S8" s="40">
        <f t="shared" si="0"/>
        <v>174480</v>
      </c>
      <c r="T8" s="40">
        <f t="shared" si="0"/>
        <v>175053</v>
      </c>
      <c r="U8" s="40">
        <f t="shared" si="0"/>
        <v>175753</v>
      </c>
      <c r="V8" s="40">
        <f t="shared" si="0"/>
        <v>178118</v>
      </c>
      <c r="W8" s="40">
        <f t="shared" si="0"/>
        <v>180943</v>
      </c>
      <c r="X8" s="40">
        <f t="shared" si="0"/>
        <v>181702</v>
      </c>
      <c r="Y8" s="40">
        <f t="shared" si="0"/>
        <v>182926</v>
      </c>
    </row>
    <row r="9" spans="1:25" s="26" customFormat="1" ht="18" customHeight="1">
      <c r="A9" s="28" t="s">
        <v>54</v>
      </c>
      <c r="B9" s="29">
        <f>B15+B22</f>
        <v>136484</v>
      </c>
      <c r="C9" s="29">
        <f t="shared" ref="C9:Y9" si="1">C15+C22</f>
        <v>136681</v>
      </c>
      <c r="D9" s="29">
        <f t="shared" si="1"/>
        <v>137506</v>
      </c>
      <c r="E9" s="29">
        <f t="shared" si="1"/>
        <v>137683</v>
      </c>
      <c r="F9" s="29">
        <f t="shared" si="1"/>
        <v>140074</v>
      </c>
      <c r="G9" s="29">
        <f t="shared" si="1"/>
        <v>141463</v>
      </c>
      <c r="H9" s="29">
        <f t="shared" si="1"/>
        <v>144215</v>
      </c>
      <c r="I9" s="29">
        <f t="shared" si="1"/>
        <v>146840</v>
      </c>
      <c r="J9" s="29">
        <f t="shared" si="1"/>
        <v>148734</v>
      </c>
      <c r="K9" s="29">
        <f t="shared" si="1"/>
        <v>151608</v>
      </c>
      <c r="L9" s="29">
        <f t="shared" si="1"/>
        <v>152956</v>
      </c>
      <c r="M9" s="29">
        <f t="shared" si="1"/>
        <v>154231</v>
      </c>
      <c r="N9" s="29">
        <f t="shared" si="1"/>
        <v>155149</v>
      </c>
      <c r="O9" s="29">
        <f t="shared" si="1"/>
        <v>155831</v>
      </c>
      <c r="P9" s="29">
        <f t="shared" si="1"/>
        <v>156508</v>
      </c>
      <c r="Q9" s="29">
        <f t="shared" si="1"/>
        <v>157170</v>
      </c>
      <c r="R9" s="29">
        <f t="shared" si="1"/>
        <v>157594</v>
      </c>
      <c r="S9" s="29">
        <f t="shared" si="1"/>
        <v>158171</v>
      </c>
      <c r="T9" s="29">
        <f t="shared" si="1"/>
        <v>158539</v>
      </c>
      <c r="U9" s="29">
        <f t="shared" si="1"/>
        <v>158571</v>
      </c>
      <c r="V9" s="29">
        <f t="shared" si="1"/>
        <v>159100</v>
      </c>
      <c r="W9" s="29">
        <f t="shared" si="1"/>
        <v>159469</v>
      </c>
      <c r="X9" s="29">
        <f t="shared" si="1"/>
        <v>159512</v>
      </c>
      <c r="Y9" s="29">
        <f t="shared" si="1"/>
        <v>159392</v>
      </c>
    </row>
    <row r="10" spans="1:25" s="26" customFormat="1" ht="18" customHeight="1">
      <c r="A10" s="30" t="s">
        <v>55</v>
      </c>
      <c r="B10" s="31">
        <f>B16+B23</f>
        <v>2777</v>
      </c>
      <c r="C10" s="31">
        <f t="shared" ref="C10:Y10" si="2">C16+C23</f>
        <v>3042</v>
      </c>
      <c r="D10" s="31">
        <f t="shared" si="2"/>
        <v>3820</v>
      </c>
      <c r="E10" s="31">
        <f t="shared" si="2"/>
        <v>5058</v>
      </c>
      <c r="F10" s="31">
        <f t="shared" si="2"/>
        <v>7048</v>
      </c>
      <c r="G10" s="31">
        <f t="shared" si="2"/>
        <v>8918</v>
      </c>
      <c r="H10" s="31">
        <f t="shared" si="2"/>
        <v>11060</v>
      </c>
      <c r="I10" s="31">
        <f t="shared" si="2"/>
        <v>13181</v>
      </c>
      <c r="J10" s="31">
        <f t="shared" si="2"/>
        <v>14519</v>
      </c>
      <c r="K10" s="31">
        <f t="shared" si="2"/>
        <v>16641</v>
      </c>
      <c r="L10" s="31">
        <f t="shared" si="2"/>
        <v>18029</v>
      </c>
      <c r="M10" s="31">
        <f t="shared" si="2"/>
        <v>18036</v>
      </c>
      <c r="N10" s="31">
        <f t="shared" si="2"/>
        <v>18096</v>
      </c>
      <c r="O10" s="31">
        <f t="shared" si="2"/>
        <v>17951</v>
      </c>
      <c r="P10" s="31">
        <f t="shared" si="2"/>
        <v>17459</v>
      </c>
      <c r="Q10" s="31">
        <f t="shared" si="2"/>
        <v>16872</v>
      </c>
      <c r="R10" s="31">
        <f t="shared" si="2"/>
        <v>16613</v>
      </c>
      <c r="S10" s="31">
        <f t="shared" si="2"/>
        <v>16309</v>
      </c>
      <c r="T10" s="31">
        <f t="shared" si="2"/>
        <v>16514</v>
      </c>
      <c r="U10" s="31">
        <f t="shared" si="2"/>
        <v>17182</v>
      </c>
      <c r="V10" s="31">
        <f t="shared" si="2"/>
        <v>19018</v>
      </c>
      <c r="W10" s="31">
        <f t="shared" si="2"/>
        <v>21474</v>
      </c>
      <c r="X10" s="31">
        <f t="shared" si="2"/>
        <v>22190</v>
      </c>
      <c r="Y10" s="31">
        <f t="shared" si="2"/>
        <v>23534</v>
      </c>
    </row>
    <row r="11" spans="1:25" s="26" customFormat="1" ht="18" customHeight="1">
      <c r="A11" s="32" t="s">
        <v>47</v>
      </c>
      <c r="B11" s="33"/>
      <c r="C11" s="33"/>
      <c r="D11" s="33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79" t="s">
        <v>48</v>
      </c>
      <c r="B13" s="80">
        <v>1999</v>
      </c>
      <c r="C13" s="80">
        <v>2000</v>
      </c>
      <c r="D13" s="80">
        <v>2001</v>
      </c>
      <c r="E13" s="80">
        <v>2002</v>
      </c>
      <c r="F13" s="80">
        <v>2003</v>
      </c>
      <c r="G13" s="80">
        <v>2004</v>
      </c>
      <c r="H13" s="80">
        <v>2005</v>
      </c>
      <c r="I13" s="80">
        <v>2006</v>
      </c>
      <c r="J13" s="80">
        <v>2007</v>
      </c>
      <c r="K13" s="80">
        <v>2008</v>
      </c>
      <c r="L13" s="80">
        <v>2009</v>
      </c>
      <c r="M13" s="80">
        <v>2010</v>
      </c>
      <c r="N13" s="80">
        <v>2011</v>
      </c>
      <c r="O13" s="80">
        <v>2012</v>
      </c>
      <c r="P13" s="80">
        <v>2013</v>
      </c>
      <c r="Q13" s="80">
        <v>2014</v>
      </c>
      <c r="R13" s="80">
        <v>2015</v>
      </c>
      <c r="S13" s="80">
        <v>2016</v>
      </c>
      <c r="T13" s="80">
        <v>2017</v>
      </c>
      <c r="U13" s="80">
        <v>2018</v>
      </c>
      <c r="V13" s="80">
        <v>2019</v>
      </c>
      <c r="W13" s="80">
        <v>2020</v>
      </c>
      <c r="X13" s="80">
        <v>2021</v>
      </c>
      <c r="Y13" s="80">
        <v>2022</v>
      </c>
    </row>
    <row r="14" spans="1:25" s="26" customFormat="1" ht="18" customHeight="1">
      <c r="A14" s="27" t="s">
        <v>38</v>
      </c>
      <c r="B14" s="40">
        <v>69244</v>
      </c>
      <c r="C14" s="40">
        <v>69492</v>
      </c>
      <c r="D14" s="40">
        <v>70492</v>
      </c>
      <c r="E14" s="40">
        <v>71360</v>
      </c>
      <c r="F14" s="40">
        <v>73729</v>
      </c>
      <c r="G14" s="40">
        <v>75395</v>
      </c>
      <c r="H14" s="40">
        <v>77981</v>
      </c>
      <c r="I14" s="40">
        <v>80547</v>
      </c>
      <c r="J14" s="40">
        <v>82169</v>
      </c>
      <c r="K14" s="40">
        <v>84631</v>
      </c>
      <c r="L14" s="40">
        <v>85842</v>
      </c>
      <c r="M14" s="40">
        <v>86285</v>
      </c>
      <c r="N14" s="40">
        <v>86699</v>
      </c>
      <c r="O14" s="40">
        <v>86775</v>
      </c>
      <c r="P14" s="40">
        <v>86653</v>
      </c>
      <c r="Q14" s="40">
        <v>86516</v>
      </c>
      <c r="R14" s="40">
        <v>86605</v>
      </c>
      <c r="S14" s="40">
        <v>86679</v>
      </c>
      <c r="T14" s="40">
        <v>86818</v>
      </c>
      <c r="U14" s="40">
        <v>87074</v>
      </c>
      <c r="V14" s="40">
        <v>88180</v>
      </c>
      <c r="W14" s="40">
        <v>89548</v>
      </c>
      <c r="X14" s="40">
        <v>89911</v>
      </c>
      <c r="Y14" s="40">
        <v>90466</v>
      </c>
    </row>
    <row r="15" spans="1:25" s="26" customFormat="1" ht="18" customHeight="1">
      <c r="A15" s="28" t="s">
        <v>54</v>
      </c>
      <c r="B15" s="29">
        <f>B14-B16</f>
        <v>67778</v>
      </c>
      <c r="C15" s="29">
        <f t="shared" ref="C15:Y15" si="3">C14-C16</f>
        <v>67897</v>
      </c>
      <c r="D15" s="29">
        <f t="shared" si="3"/>
        <v>68417</v>
      </c>
      <c r="E15" s="29">
        <f t="shared" si="3"/>
        <v>68536</v>
      </c>
      <c r="F15" s="29">
        <f t="shared" si="3"/>
        <v>69801</v>
      </c>
      <c r="G15" s="29">
        <f t="shared" si="3"/>
        <v>70496</v>
      </c>
      <c r="H15" s="29">
        <f t="shared" si="3"/>
        <v>71949</v>
      </c>
      <c r="I15" s="29">
        <f t="shared" si="3"/>
        <v>73358</v>
      </c>
      <c r="J15" s="29">
        <f t="shared" si="3"/>
        <v>74387</v>
      </c>
      <c r="K15" s="29">
        <f t="shared" si="3"/>
        <v>75775</v>
      </c>
      <c r="L15" s="29">
        <f t="shared" si="3"/>
        <v>76284</v>
      </c>
      <c r="M15" s="29">
        <f t="shared" si="3"/>
        <v>76870</v>
      </c>
      <c r="N15" s="29">
        <f t="shared" si="3"/>
        <v>77280</v>
      </c>
      <c r="O15" s="29">
        <f t="shared" si="3"/>
        <v>77543</v>
      </c>
      <c r="P15" s="29">
        <f t="shared" si="3"/>
        <v>77818</v>
      </c>
      <c r="Q15" s="29">
        <f t="shared" si="3"/>
        <v>78042</v>
      </c>
      <c r="R15" s="29">
        <f t="shared" si="3"/>
        <v>78281</v>
      </c>
      <c r="S15" s="29">
        <f t="shared" si="3"/>
        <v>78577</v>
      </c>
      <c r="T15" s="29">
        <f t="shared" si="3"/>
        <v>78697</v>
      </c>
      <c r="U15" s="29">
        <f t="shared" si="3"/>
        <v>78673</v>
      </c>
      <c r="V15" s="29">
        <f t="shared" si="3"/>
        <v>78899</v>
      </c>
      <c r="W15" s="29">
        <f t="shared" si="3"/>
        <v>79057</v>
      </c>
      <c r="X15" s="29">
        <f t="shared" si="3"/>
        <v>79120</v>
      </c>
      <c r="Y15" s="29">
        <f t="shared" si="3"/>
        <v>79013</v>
      </c>
    </row>
    <row r="16" spans="1:25" s="26" customFormat="1" ht="18" customHeight="1">
      <c r="A16" s="30" t="s">
        <v>55</v>
      </c>
      <c r="B16" s="31">
        <v>1466</v>
      </c>
      <c r="C16" s="31">
        <v>1595</v>
      </c>
      <c r="D16" s="31">
        <v>2075</v>
      </c>
      <c r="E16" s="31">
        <v>2824</v>
      </c>
      <c r="F16" s="31">
        <v>3928</v>
      </c>
      <c r="G16" s="31">
        <v>4899</v>
      </c>
      <c r="H16" s="31">
        <v>6032</v>
      </c>
      <c r="I16" s="31">
        <v>7189</v>
      </c>
      <c r="J16" s="31">
        <v>7782</v>
      </c>
      <c r="K16" s="31">
        <v>8856</v>
      </c>
      <c r="L16" s="31">
        <v>9558</v>
      </c>
      <c r="M16" s="31">
        <v>9415</v>
      </c>
      <c r="N16" s="31">
        <v>9419</v>
      </c>
      <c r="O16" s="31">
        <v>9232</v>
      </c>
      <c r="P16" s="31">
        <v>8835</v>
      </c>
      <c r="Q16" s="31">
        <v>8474</v>
      </c>
      <c r="R16" s="31">
        <v>8324</v>
      </c>
      <c r="S16" s="31">
        <v>8102</v>
      </c>
      <c r="T16" s="31">
        <v>8121</v>
      </c>
      <c r="U16" s="31">
        <v>8401</v>
      </c>
      <c r="V16" s="31">
        <v>9281</v>
      </c>
      <c r="W16" s="31">
        <v>10491</v>
      </c>
      <c r="X16" s="31">
        <v>10791</v>
      </c>
      <c r="Y16" s="31">
        <v>11453</v>
      </c>
    </row>
    <row r="17" spans="1:25" s="26" customFormat="1" ht="18" customHeight="1">
      <c r="A17" s="32" t="s">
        <v>47</v>
      </c>
      <c r="B17" s="33"/>
      <c r="C17" s="33"/>
      <c r="D17" s="33"/>
      <c r="E17" s="33"/>
      <c r="F17" s="33"/>
      <c r="G17" s="33"/>
      <c r="H17" s="33"/>
    </row>
    <row r="18" spans="1:25" s="26" customFormat="1" ht="18" customHeight="1">
      <c r="A18" s="34"/>
      <c r="B18" s="33"/>
      <c r="C18" s="33"/>
      <c r="D18" s="33"/>
      <c r="E18" s="33"/>
      <c r="F18" s="33"/>
      <c r="G18" s="33"/>
      <c r="H18" s="33"/>
    </row>
    <row r="19" spans="1:25" s="26" customFormat="1" ht="18" customHeight="1">
      <c r="A19" s="34"/>
      <c r="B19" s="33"/>
      <c r="C19" s="33"/>
      <c r="D19" s="33"/>
      <c r="E19" s="33"/>
      <c r="F19" s="33"/>
      <c r="G19" s="33"/>
      <c r="H19" s="33"/>
    </row>
    <row r="20" spans="1:25" s="26" customFormat="1" ht="18" customHeight="1">
      <c r="A20" s="79" t="s">
        <v>49</v>
      </c>
      <c r="B20" s="80">
        <v>1999</v>
      </c>
      <c r="C20" s="80">
        <v>2000</v>
      </c>
      <c r="D20" s="80">
        <v>2001</v>
      </c>
      <c r="E20" s="80">
        <v>2002</v>
      </c>
      <c r="F20" s="80">
        <v>2003</v>
      </c>
      <c r="G20" s="80">
        <v>2004</v>
      </c>
      <c r="H20" s="80">
        <v>2005</v>
      </c>
      <c r="I20" s="80">
        <v>2006</v>
      </c>
      <c r="J20" s="80">
        <v>2007</v>
      </c>
      <c r="K20" s="80">
        <v>2008</v>
      </c>
      <c r="L20" s="80">
        <v>2009</v>
      </c>
      <c r="M20" s="80">
        <v>2010</v>
      </c>
      <c r="N20" s="80">
        <v>2011</v>
      </c>
      <c r="O20" s="80">
        <v>2012</v>
      </c>
      <c r="P20" s="80">
        <v>2013</v>
      </c>
      <c r="Q20" s="80">
        <v>2014</v>
      </c>
      <c r="R20" s="80">
        <v>2015</v>
      </c>
      <c r="S20" s="80">
        <v>2016</v>
      </c>
      <c r="T20" s="80">
        <v>2017</v>
      </c>
      <c r="U20" s="80">
        <v>2018</v>
      </c>
      <c r="V20" s="80">
        <v>2019</v>
      </c>
      <c r="W20" s="80">
        <v>2020</v>
      </c>
      <c r="X20" s="80">
        <v>2021</v>
      </c>
      <c r="Y20" s="80">
        <v>2022</v>
      </c>
    </row>
    <row r="21" spans="1:25" s="26" customFormat="1" ht="18" customHeight="1">
      <c r="A21" s="27" t="s">
        <v>38</v>
      </c>
      <c r="B21" s="40">
        <v>70017</v>
      </c>
      <c r="C21" s="40">
        <v>70231</v>
      </c>
      <c r="D21" s="40">
        <v>70834</v>
      </c>
      <c r="E21" s="40">
        <v>71381</v>
      </c>
      <c r="F21" s="40">
        <v>73393</v>
      </c>
      <c r="G21" s="40">
        <v>74986</v>
      </c>
      <c r="H21" s="40">
        <v>77294</v>
      </c>
      <c r="I21" s="40">
        <v>79474</v>
      </c>
      <c r="J21" s="40">
        <v>81084</v>
      </c>
      <c r="K21" s="40">
        <v>83618</v>
      </c>
      <c r="L21" s="40">
        <v>85143</v>
      </c>
      <c r="M21" s="40">
        <v>85982</v>
      </c>
      <c r="N21" s="40">
        <v>86546</v>
      </c>
      <c r="O21" s="40">
        <v>87007</v>
      </c>
      <c r="P21" s="40">
        <v>87314</v>
      </c>
      <c r="Q21" s="40">
        <v>87526</v>
      </c>
      <c r="R21" s="40">
        <v>87602</v>
      </c>
      <c r="S21" s="40">
        <v>87801</v>
      </c>
      <c r="T21" s="40">
        <v>88235</v>
      </c>
      <c r="U21" s="40">
        <v>88679</v>
      </c>
      <c r="V21" s="40">
        <v>89938</v>
      </c>
      <c r="W21" s="40">
        <v>91395</v>
      </c>
      <c r="X21" s="40">
        <v>91791</v>
      </c>
      <c r="Y21" s="40">
        <v>92460</v>
      </c>
    </row>
    <row r="22" spans="1:25" s="26" customFormat="1" ht="18" customHeight="1">
      <c r="A22" s="28" t="s">
        <v>54</v>
      </c>
      <c r="B22" s="29">
        <f>B21-B23</f>
        <v>68706</v>
      </c>
      <c r="C22" s="29">
        <f t="shared" ref="C22:Y22" si="4">C21-C23</f>
        <v>68784</v>
      </c>
      <c r="D22" s="29">
        <f t="shared" si="4"/>
        <v>69089</v>
      </c>
      <c r="E22" s="29">
        <f t="shared" si="4"/>
        <v>69147</v>
      </c>
      <c r="F22" s="29">
        <f t="shared" si="4"/>
        <v>70273</v>
      </c>
      <c r="G22" s="29">
        <f t="shared" si="4"/>
        <v>70967</v>
      </c>
      <c r="H22" s="29">
        <f t="shared" si="4"/>
        <v>72266</v>
      </c>
      <c r="I22" s="29">
        <f t="shared" si="4"/>
        <v>73482</v>
      </c>
      <c r="J22" s="29">
        <f t="shared" si="4"/>
        <v>74347</v>
      </c>
      <c r="K22" s="29">
        <f t="shared" si="4"/>
        <v>75833</v>
      </c>
      <c r="L22" s="29">
        <f t="shared" si="4"/>
        <v>76672</v>
      </c>
      <c r="M22" s="29">
        <f t="shared" si="4"/>
        <v>77361</v>
      </c>
      <c r="N22" s="29">
        <f t="shared" si="4"/>
        <v>77869</v>
      </c>
      <c r="O22" s="29">
        <f t="shared" si="4"/>
        <v>78288</v>
      </c>
      <c r="P22" s="29">
        <f t="shared" si="4"/>
        <v>78690</v>
      </c>
      <c r="Q22" s="29">
        <f t="shared" si="4"/>
        <v>79128</v>
      </c>
      <c r="R22" s="29">
        <f t="shared" si="4"/>
        <v>79313</v>
      </c>
      <c r="S22" s="29">
        <f t="shared" si="4"/>
        <v>79594</v>
      </c>
      <c r="T22" s="29">
        <f t="shared" si="4"/>
        <v>79842</v>
      </c>
      <c r="U22" s="29">
        <f t="shared" si="4"/>
        <v>79898</v>
      </c>
      <c r="V22" s="29">
        <f t="shared" si="4"/>
        <v>80201</v>
      </c>
      <c r="W22" s="29">
        <f t="shared" si="4"/>
        <v>80412</v>
      </c>
      <c r="X22" s="29">
        <f t="shared" si="4"/>
        <v>80392</v>
      </c>
      <c r="Y22" s="29">
        <f t="shared" si="4"/>
        <v>80379</v>
      </c>
    </row>
    <row r="23" spans="1:25" s="26" customFormat="1" ht="18" customHeight="1">
      <c r="A23" s="30" t="s">
        <v>55</v>
      </c>
      <c r="B23" s="31">
        <v>1311</v>
      </c>
      <c r="C23" s="31">
        <v>1447</v>
      </c>
      <c r="D23" s="31">
        <v>1745</v>
      </c>
      <c r="E23" s="31">
        <v>2234</v>
      </c>
      <c r="F23" s="31">
        <v>3120</v>
      </c>
      <c r="G23" s="31">
        <v>4019</v>
      </c>
      <c r="H23" s="31">
        <v>5028</v>
      </c>
      <c r="I23" s="31">
        <v>5992</v>
      </c>
      <c r="J23" s="31">
        <v>6737</v>
      </c>
      <c r="K23" s="31">
        <v>7785</v>
      </c>
      <c r="L23" s="31">
        <v>8471</v>
      </c>
      <c r="M23" s="31">
        <v>8621</v>
      </c>
      <c r="N23" s="31">
        <v>8677</v>
      </c>
      <c r="O23" s="31">
        <v>8719</v>
      </c>
      <c r="P23" s="31">
        <v>8624</v>
      </c>
      <c r="Q23" s="31">
        <v>8398</v>
      </c>
      <c r="R23" s="31">
        <v>8289</v>
      </c>
      <c r="S23" s="31">
        <v>8207</v>
      </c>
      <c r="T23" s="31">
        <v>8393</v>
      </c>
      <c r="U23" s="31">
        <v>8781</v>
      </c>
      <c r="V23" s="31">
        <v>9737</v>
      </c>
      <c r="W23" s="31">
        <v>10983</v>
      </c>
      <c r="X23" s="31">
        <v>11399</v>
      </c>
      <c r="Y23" s="31">
        <v>12081</v>
      </c>
    </row>
    <row r="24" spans="1:25" s="26" customFormat="1" ht="18" customHeight="1">
      <c r="A24" s="32" t="s">
        <v>47</v>
      </c>
      <c r="B24" s="33"/>
      <c r="C24" s="33"/>
      <c r="D24" s="33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56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81" t="s">
        <v>14</v>
      </c>
      <c r="B30" s="112">
        <v>1999</v>
      </c>
      <c r="C30" s="112">
        <v>2000</v>
      </c>
      <c r="D30" s="112">
        <v>2001</v>
      </c>
      <c r="E30" s="112">
        <v>2002</v>
      </c>
      <c r="F30" s="112">
        <v>2003</v>
      </c>
      <c r="G30" s="112">
        <v>2004</v>
      </c>
      <c r="H30" s="112">
        <v>2005</v>
      </c>
      <c r="I30" s="112">
        <v>2006</v>
      </c>
      <c r="J30" s="112">
        <v>2007</v>
      </c>
      <c r="K30" s="112">
        <v>2008</v>
      </c>
      <c r="L30" s="112">
        <v>2009</v>
      </c>
      <c r="M30" s="112">
        <v>2010</v>
      </c>
      <c r="N30" s="112">
        <v>2011</v>
      </c>
      <c r="O30" s="112">
        <v>2012</v>
      </c>
      <c r="P30" s="112">
        <v>2013</v>
      </c>
      <c r="Q30" s="112">
        <v>2014</v>
      </c>
      <c r="R30" s="112">
        <v>2015</v>
      </c>
      <c r="S30" s="112">
        <v>2016</v>
      </c>
      <c r="T30" s="112">
        <v>2017</v>
      </c>
      <c r="U30" s="112">
        <v>2018</v>
      </c>
      <c r="V30" s="112">
        <v>2019</v>
      </c>
      <c r="W30" s="112">
        <v>2020</v>
      </c>
      <c r="X30" s="112">
        <v>2021</v>
      </c>
      <c r="Y30" s="112">
        <v>2022</v>
      </c>
    </row>
    <row r="31" spans="1:25" s="35" customFormat="1" ht="18" customHeight="1">
      <c r="A31" s="36" t="s">
        <v>54</v>
      </c>
      <c r="B31" s="113">
        <f t="shared" ref="B31:W31" si="5">B9/B8</f>
        <v>0.98005902585792148</v>
      </c>
      <c r="C31" s="113">
        <f t="shared" si="5"/>
        <v>0.9782283518103676</v>
      </c>
      <c r="D31" s="113">
        <f t="shared" si="5"/>
        <v>0.97297029562854676</v>
      </c>
      <c r="E31" s="113">
        <f t="shared" si="5"/>
        <v>0.96456519150069009</v>
      </c>
      <c r="F31" s="113">
        <f t="shared" si="5"/>
        <v>0.95209418034012583</v>
      </c>
      <c r="G31" s="113">
        <f t="shared" si="5"/>
        <v>0.94069729553600523</v>
      </c>
      <c r="H31" s="113">
        <f t="shared" si="5"/>
        <v>0.92877153437449689</v>
      </c>
      <c r="I31" s="113">
        <f t="shared" si="5"/>
        <v>0.91762956112010297</v>
      </c>
      <c r="J31" s="113">
        <f t="shared" si="5"/>
        <v>0.91106442148076916</v>
      </c>
      <c r="K31" s="113">
        <f t="shared" si="5"/>
        <v>0.90109302284114612</v>
      </c>
      <c r="L31" s="113">
        <f t="shared" si="5"/>
        <v>0.89455800216393255</v>
      </c>
      <c r="M31" s="113">
        <f t="shared" si="5"/>
        <v>0.89530206017403213</v>
      </c>
      <c r="N31" s="113">
        <f t="shared" si="5"/>
        <v>0.89554676902652308</v>
      </c>
      <c r="O31" s="113">
        <f t="shared" si="5"/>
        <v>0.89670391640100811</v>
      </c>
      <c r="P31" s="113">
        <f t="shared" si="5"/>
        <v>0.89964188610483597</v>
      </c>
      <c r="Q31" s="113">
        <f t="shared" si="5"/>
        <v>0.90305788258006692</v>
      </c>
      <c r="R31" s="113">
        <f t="shared" si="5"/>
        <v>0.90463643826023066</v>
      </c>
      <c r="S31" s="113">
        <f t="shared" si="5"/>
        <v>0.90652796882164144</v>
      </c>
      <c r="T31" s="113">
        <f t="shared" si="5"/>
        <v>0.90566285639206412</v>
      </c>
      <c r="U31" s="113">
        <f t="shared" si="5"/>
        <v>0.90223779963926642</v>
      </c>
      <c r="V31" s="113">
        <f t="shared" si="5"/>
        <v>0.89322808475280435</v>
      </c>
      <c r="W31" s="113">
        <f t="shared" si="5"/>
        <v>0.88132174220610915</v>
      </c>
      <c r="X31" s="113">
        <f>X9/X8</f>
        <v>0.87787696337959953</v>
      </c>
      <c r="Y31" s="113">
        <f>Y9/Y8</f>
        <v>0.87134688343920497</v>
      </c>
    </row>
    <row r="32" spans="1:25" s="35" customFormat="1" ht="18" customHeight="1">
      <c r="A32" s="28" t="s">
        <v>55</v>
      </c>
      <c r="B32" s="113">
        <f t="shared" ref="B32:W32" si="6">B10/B8</f>
        <v>1.9940974142078544E-2</v>
      </c>
      <c r="C32" s="113">
        <f t="shared" si="6"/>
        <v>2.1771648189632346E-2</v>
      </c>
      <c r="D32" s="113">
        <f t="shared" si="6"/>
        <v>2.7029704371453234E-2</v>
      </c>
      <c r="E32" s="113">
        <f t="shared" si="6"/>
        <v>3.5434808499309939E-2</v>
      </c>
      <c r="F32" s="113">
        <f t="shared" si="6"/>
        <v>4.7905819659874116E-2</v>
      </c>
      <c r="G32" s="113">
        <f t="shared" si="6"/>
        <v>5.9302704463994785E-2</v>
      </c>
      <c r="H32" s="113">
        <f t="shared" si="6"/>
        <v>7.122846562550314E-2</v>
      </c>
      <c r="I32" s="113">
        <f t="shared" si="6"/>
        <v>8.2370438879897007E-2</v>
      </c>
      <c r="J32" s="113">
        <f t="shared" si="6"/>
        <v>8.8935578519230882E-2</v>
      </c>
      <c r="K32" s="113">
        <f t="shared" si="6"/>
        <v>9.890697715885384E-2</v>
      </c>
      <c r="L32" s="113">
        <f t="shared" si="6"/>
        <v>0.10544199783606749</v>
      </c>
      <c r="M32" s="113">
        <f t="shared" si="6"/>
        <v>0.10469793982596783</v>
      </c>
      <c r="N32" s="113">
        <f t="shared" si="6"/>
        <v>0.10445323097347686</v>
      </c>
      <c r="O32" s="113">
        <f t="shared" si="6"/>
        <v>0.10329608359899184</v>
      </c>
      <c r="P32" s="113">
        <f t="shared" si="6"/>
        <v>0.10035811389516403</v>
      </c>
      <c r="Q32" s="113">
        <f t="shared" si="6"/>
        <v>9.6942117419933124E-2</v>
      </c>
      <c r="R32" s="113">
        <f t="shared" si="6"/>
        <v>9.5363561739769356E-2</v>
      </c>
      <c r="S32" s="113">
        <f t="shared" si="6"/>
        <v>9.3472031178358547E-2</v>
      </c>
      <c r="T32" s="113">
        <f t="shared" si="6"/>
        <v>9.433714360793588E-2</v>
      </c>
      <c r="U32" s="113">
        <f t="shared" si="6"/>
        <v>9.7762200360733534E-2</v>
      </c>
      <c r="V32" s="113">
        <f t="shared" si="6"/>
        <v>0.10677191524719568</v>
      </c>
      <c r="W32" s="113">
        <f t="shared" si="6"/>
        <v>0.11867825779389089</v>
      </c>
      <c r="X32" s="113">
        <f>X10/X8</f>
        <v>0.12212303662040043</v>
      </c>
      <c r="Y32" s="113">
        <f>Y10/Y8</f>
        <v>0.12865311656079509</v>
      </c>
    </row>
    <row r="33" spans="1:25" s="35" customFormat="1" ht="18" customHeight="1">
      <c r="A33" s="30" t="s">
        <v>38</v>
      </c>
      <c r="B33" s="41">
        <f t="shared" ref="B33:W33" si="7">B31+B32</f>
        <v>1</v>
      </c>
      <c r="C33" s="41">
        <f t="shared" si="7"/>
        <v>1</v>
      </c>
      <c r="D33" s="41">
        <f t="shared" si="7"/>
        <v>1</v>
      </c>
      <c r="E33" s="41">
        <f t="shared" si="7"/>
        <v>1</v>
      </c>
      <c r="F33" s="41">
        <f t="shared" si="7"/>
        <v>1</v>
      </c>
      <c r="G33" s="41">
        <f t="shared" si="7"/>
        <v>1</v>
      </c>
      <c r="H33" s="41">
        <f t="shared" si="7"/>
        <v>1</v>
      </c>
      <c r="I33" s="41">
        <f t="shared" si="7"/>
        <v>1</v>
      </c>
      <c r="J33" s="41">
        <f t="shared" si="7"/>
        <v>1</v>
      </c>
      <c r="K33" s="41">
        <f t="shared" si="7"/>
        <v>1</v>
      </c>
      <c r="L33" s="41">
        <f t="shared" si="7"/>
        <v>1</v>
      </c>
      <c r="M33" s="41">
        <f t="shared" si="7"/>
        <v>1</v>
      </c>
      <c r="N33" s="41">
        <f t="shared" si="7"/>
        <v>1</v>
      </c>
      <c r="O33" s="41">
        <f t="shared" si="7"/>
        <v>1</v>
      </c>
      <c r="P33" s="41">
        <f t="shared" si="7"/>
        <v>1</v>
      </c>
      <c r="Q33" s="41">
        <f t="shared" si="7"/>
        <v>1</v>
      </c>
      <c r="R33" s="41">
        <f t="shared" si="7"/>
        <v>1</v>
      </c>
      <c r="S33" s="41">
        <f t="shared" si="7"/>
        <v>1</v>
      </c>
      <c r="T33" s="41">
        <f t="shared" si="7"/>
        <v>1</v>
      </c>
      <c r="U33" s="41">
        <f t="shared" si="7"/>
        <v>1</v>
      </c>
      <c r="V33" s="41">
        <f t="shared" si="7"/>
        <v>1</v>
      </c>
      <c r="W33" s="41">
        <f t="shared" si="7"/>
        <v>1</v>
      </c>
      <c r="X33" s="41">
        <f>X31+X32</f>
        <v>1</v>
      </c>
      <c r="Y33" s="41">
        <f>Y31+Y32</f>
        <v>1</v>
      </c>
    </row>
    <row r="34" spans="1:25" s="35" customFormat="1" ht="18" customHeight="1">
      <c r="A34" s="32" t="s">
        <v>52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s="35" customFormat="1" ht="18" customHeight="1">
      <c r="A35" s="34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s="35" customFormat="1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s="35" customFormat="1" ht="18" customHeight="1">
      <c r="A37" s="81" t="s">
        <v>48</v>
      </c>
      <c r="B37" s="112">
        <v>1999</v>
      </c>
      <c r="C37" s="112">
        <v>2000</v>
      </c>
      <c r="D37" s="112">
        <v>2001</v>
      </c>
      <c r="E37" s="112">
        <v>2002</v>
      </c>
      <c r="F37" s="112">
        <v>2003</v>
      </c>
      <c r="G37" s="112">
        <v>2004</v>
      </c>
      <c r="H37" s="112">
        <v>2005</v>
      </c>
      <c r="I37" s="112">
        <v>2006</v>
      </c>
      <c r="J37" s="112">
        <v>2007</v>
      </c>
      <c r="K37" s="112">
        <v>2008</v>
      </c>
      <c r="L37" s="112">
        <v>2009</v>
      </c>
      <c r="M37" s="112">
        <v>2010</v>
      </c>
      <c r="N37" s="112">
        <v>2011</v>
      </c>
      <c r="O37" s="112">
        <v>2012</v>
      </c>
      <c r="P37" s="112">
        <v>2013</v>
      </c>
      <c r="Q37" s="112">
        <v>2014</v>
      </c>
      <c r="R37" s="112">
        <v>2015</v>
      </c>
      <c r="S37" s="112">
        <v>2016</v>
      </c>
      <c r="T37" s="112">
        <v>2017</v>
      </c>
      <c r="U37" s="112">
        <v>2018</v>
      </c>
      <c r="V37" s="112">
        <v>2019</v>
      </c>
      <c r="W37" s="112">
        <v>2020</v>
      </c>
      <c r="X37" s="112">
        <v>2021</v>
      </c>
      <c r="Y37" s="112">
        <v>2022</v>
      </c>
    </row>
    <row r="38" spans="1:25" s="35" customFormat="1" ht="18" customHeight="1">
      <c r="A38" s="36" t="s">
        <v>54</v>
      </c>
      <c r="B38" s="113">
        <f t="shared" ref="B38:W38" si="8">B15/B14</f>
        <v>0.97882849055513832</v>
      </c>
      <c r="C38" s="113">
        <f t="shared" si="8"/>
        <v>0.97704771772290333</v>
      </c>
      <c r="D38" s="113">
        <f t="shared" si="8"/>
        <v>0.9705640356352494</v>
      </c>
      <c r="E38" s="113">
        <f t="shared" si="8"/>
        <v>0.96042600896860986</v>
      </c>
      <c r="F38" s="113">
        <f t="shared" si="8"/>
        <v>0.94672381288231222</v>
      </c>
      <c r="G38" s="113">
        <f t="shared" si="8"/>
        <v>0.93502221632734261</v>
      </c>
      <c r="H38" s="113">
        <f t="shared" si="8"/>
        <v>0.92264782447006322</v>
      </c>
      <c r="I38" s="113">
        <f t="shared" si="8"/>
        <v>0.91074776217612075</v>
      </c>
      <c r="J38" s="113">
        <f t="shared" si="8"/>
        <v>0.9052927503072935</v>
      </c>
      <c r="K38" s="113">
        <f t="shared" si="8"/>
        <v>0.89535749311717927</v>
      </c>
      <c r="L38" s="113">
        <f t="shared" si="8"/>
        <v>0.88865590270496964</v>
      </c>
      <c r="M38" s="113">
        <f t="shared" si="8"/>
        <v>0.89088485831836361</v>
      </c>
      <c r="N38" s="113">
        <f t="shared" si="8"/>
        <v>0.89135976193497046</v>
      </c>
      <c r="O38" s="113">
        <f t="shared" si="8"/>
        <v>0.89360991068856233</v>
      </c>
      <c r="P38" s="113">
        <f t="shared" si="8"/>
        <v>0.89804161425455553</v>
      </c>
      <c r="Q38" s="113">
        <f t="shared" si="8"/>
        <v>0.90205279948217676</v>
      </c>
      <c r="R38" s="113">
        <f t="shared" si="8"/>
        <v>0.90388545695975986</v>
      </c>
      <c r="S38" s="113">
        <f t="shared" si="8"/>
        <v>0.90652868630233385</v>
      </c>
      <c r="T38" s="113">
        <f t="shared" si="8"/>
        <v>0.90645948996751824</v>
      </c>
      <c r="U38" s="113">
        <f t="shared" si="8"/>
        <v>0.90351884603900134</v>
      </c>
      <c r="V38" s="113">
        <f t="shared" si="8"/>
        <v>0.89474937627579954</v>
      </c>
      <c r="W38" s="113">
        <f t="shared" si="8"/>
        <v>0.88284495466118729</v>
      </c>
      <c r="X38" s="113">
        <f>X15/X14</f>
        <v>0.87998131485580189</v>
      </c>
      <c r="Y38" s="113">
        <f>Y15/Y14</f>
        <v>0.87339995136294302</v>
      </c>
    </row>
    <row r="39" spans="1:25" s="35" customFormat="1" ht="18" customHeight="1">
      <c r="A39" s="28" t="s">
        <v>55</v>
      </c>
      <c r="B39" s="113">
        <f t="shared" ref="B39:W39" si="9">B16/B14</f>
        <v>2.1171509444861649E-2</v>
      </c>
      <c r="C39" s="113">
        <f t="shared" si="9"/>
        <v>2.2952282277096645E-2</v>
      </c>
      <c r="D39" s="113">
        <f t="shared" si="9"/>
        <v>2.943596436475061E-2</v>
      </c>
      <c r="E39" s="113">
        <f t="shared" si="9"/>
        <v>3.9573991031390136E-2</v>
      </c>
      <c r="F39" s="113">
        <f t="shared" si="9"/>
        <v>5.3276187117687751E-2</v>
      </c>
      <c r="G39" s="113">
        <f t="shared" si="9"/>
        <v>6.4977783672657344E-2</v>
      </c>
      <c r="H39" s="113">
        <f t="shared" si="9"/>
        <v>7.7352175529936784E-2</v>
      </c>
      <c r="I39" s="113">
        <f t="shared" si="9"/>
        <v>8.9252237823879227E-2</v>
      </c>
      <c r="J39" s="113">
        <f t="shared" si="9"/>
        <v>9.4707249692706497E-2</v>
      </c>
      <c r="K39" s="113">
        <f t="shared" si="9"/>
        <v>0.10464250688282072</v>
      </c>
      <c r="L39" s="113">
        <f t="shared" si="9"/>
        <v>0.11134409729503041</v>
      </c>
      <c r="M39" s="113">
        <f t="shared" si="9"/>
        <v>0.10911514168163644</v>
      </c>
      <c r="N39" s="113">
        <f t="shared" si="9"/>
        <v>0.10864023806502958</v>
      </c>
      <c r="O39" s="113">
        <f t="shared" si="9"/>
        <v>0.10639008931143763</v>
      </c>
      <c r="P39" s="113">
        <f t="shared" si="9"/>
        <v>0.10195838574544447</v>
      </c>
      <c r="Q39" s="113">
        <f t="shared" si="9"/>
        <v>9.7947200517823296E-2</v>
      </c>
      <c r="R39" s="113">
        <f t="shared" si="9"/>
        <v>9.6114543040240169E-2</v>
      </c>
      <c r="S39" s="113">
        <f t="shared" si="9"/>
        <v>9.3471313697666106E-2</v>
      </c>
      <c r="T39" s="113">
        <f t="shared" si="9"/>
        <v>9.3540510032481747E-2</v>
      </c>
      <c r="U39" s="113">
        <f t="shared" si="9"/>
        <v>9.6481153960998697E-2</v>
      </c>
      <c r="V39" s="113">
        <f t="shared" si="9"/>
        <v>0.10525062372420049</v>
      </c>
      <c r="W39" s="113">
        <f t="shared" si="9"/>
        <v>0.1171550453388127</v>
      </c>
      <c r="X39" s="113">
        <f>X16/X14</f>
        <v>0.12001868514419815</v>
      </c>
      <c r="Y39" s="113">
        <f>Y16/Y14</f>
        <v>0.12660004863705701</v>
      </c>
    </row>
    <row r="40" spans="1:25" s="35" customFormat="1" ht="18" customHeight="1">
      <c r="A40" s="30" t="s">
        <v>38</v>
      </c>
      <c r="B40" s="41">
        <f t="shared" ref="B40:W40" si="10">B38+B39</f>
        <v>1</v>
      </c>
      <c r="C40" s="41">
        <f t="shared" si="10"/>
        <v>1</v>
      </c>
      <c r="D40" s="41">
        <f t="shared" si="10"/>
        <v>1</v>
      </c>
      <c r="E40" s="41">
        <f t="shared" si="10"/>
        <v>1</v>
      </c>
      <c r="F40" s="41">
        <f t="shared" si="10"/>
        <v>1</v>
      </c>
      <c r="G40" s="41">
        <f t="shared" si="10"/>
        <v>1</v>
      </c>
      <c r="H40" s="41">
        <f t="shared" si="10"/>
        <v>1</v>
      </c>
      <c r="I40" s="41">
        <f t="shared" si="10"/>
        <v>1</v>
      </c>
      <c r="J40" s="41">
        <f t="shared" si="10"/>
        <v>1</v>
      </c>
      <c r="K40" s="41">
        <f t="shared" si="10"/>
        <v>1</v>
      </c>
      <c r="L40" s="41">
        <f t="shared" si="10"/>
        <v>1</v>
      </c>
      <c r="M40" s="41">
        <f t="shared" si="10"/>
        <v>1</v>
      </c>
      <c r="N40" s="41">
        <f t="shared" si="10"/>
        <v>1</v>
      </c>
      <c r="O40" s="41">
        <f t="shared" si="10"/>
        <v>1</v>
      </c>
      <c r="P40" s="41">
        <f t="shared" si="10"/>
        <v>1</v>
      </c>
      <c r="Q40" s="41">
        <f t="shared" si="10"/>
        <v>1</v>
      </c>
      <c r="R40" s="41">
        <f t="shared" si="10"/>
        <v>1</v>
      </c>
      <c r="S40" s="41">
        <f t="shared" si="10"/>
        <v>1</v>
      </c>
      <c r="T40" s="41">
        <f t="shared" si="10"/>
        <v>1</v>
      </c>
      <c r="U40" s="41">
        <f t="shared" si="10"/>
        <v>1</v>
      </c>
      <c r="V40" s="41">
        <f t="shared" si="10"/>
        <v>1</v>
      </c>
      <c r="W40" s="41">
        <f t="shared" si="10"/>
        <v>1</v>
      </c>
      <c r="X40" s="41">
        <f>X38+X39</f>
        <v>1</v>
      </c>
      <c r="Y40" s="41">
        <f>Y38+Y39</f>
        <v>1</v>
      </c>
    </row>
    <row r="41" spans="1:25" s="35" customFormat="1" ht="18" customHeight="1">
      <c r="A41" s="32" t="s">
        <v>52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s="35" customFormat="1" ht="18" customHeight="1">
      <c r="A42" s="34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s="35" customFormat="1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s="35" customFormat="1" ht="18" customHeight="1">
      <c r="A44" s="81" t="s">
        <v>49</v>
      </c>
      <c r="B44" s="112">
        <v>1999</v>
      </c>
      <c r="C44" s="112">
        <v>2000</v>
      </c>
      <c r="D44" s="112">
        <v>2001</v>
      </c>
      <c r="E44" s="112">
        <v>2002</v>
      </c>
      <c r="F44" s="112">
        <v>2003</v>
      </c>
      <c r="G44" s="112">
        <v>2004</v>
      </c>
      <c r="H44" s="112">
        <v>2005</v>
      </c>
      <c r="I44" s="112">
        <v>2006</v>
      </c>
      <c r="J44" s="112">
        <v>2007</v>
      </c>
      <c r="K44" s="112">
        <v>2008</v>
      </c>
      <c r="L44" s="112">
        <v>2009</v>
      </c>
      <c r="M44" s="112">
        <v>2010</v>
      </c>
      <c r="N44" s="112">
        <v>2011</v>
      </c>
      <c r="O44" s="112">
        <v>2012</v>
      </c>
      <c r="P44" s="112">
        <v>2013</v>
      </c>
      <c r="Q44" s="112">
        <v>2014</v>
      </c>
      <c r="R44" s="112">
        <v>2015</v>
      </c>
      <c r="S44" s="112">
        <v>2016</v>
      </c>
      <c r="T44" s="112">
        <v>2017</v>
      </c>
      <c r="U44" s="112">
        <v>2018</v>
      </c>
      <c r="V44" s="112">
        <v>2019</v>
      </c>
      <c r="W44" s="112">
        <v>2020</v>
      </c>
      <c r="X44" s="112">
        <v>2021</v>
      </c>
      <c r="Y44" s="112">
        <v>2022</v>
      </c>
    </row>
    <row r="45" spans="1:25" s="35" customFormat="1" ht="18" customHeight="1">
      <c r="A45" s="36" t="s">
        <v>54</v>
      </c>
      <c r="B45" s="113">
        <f t="shared" ref="B45:W45" si="11">B22/B21</f>
        <v>0.98127597583444026</v>
      </c>
      <c r="C45" s="113">
        <f t="shared" si="11"/>
        <v>0.97939656277142573</v>
      </c>
      <c r="D45" s="113">
        <f t="shared" si="11"/>
        <v>0.97536493774176247</v>
      </c>
      <c r="E45" s="113">
        <f t="shared" si="11"/>
        <v>0.96870315630209725</v>
      </c>
      <c r="F45" s="113">
        <f t="shared" si="11"/>
        <v>0.95748913384110201</v>
      </c>
      <c r="G45" s="113">
        <f t="shared" si="11"/>
        <v>0.94640332862134269</v>
      </c>
      <c r="H45" s="113">
        <f t="shared" si="11"/>
        <v>0.93494967267834506</v>
      </c>
      <c r="I45" s="113">
        <f t="shared" si="11"/>
        <v>0.92460427309560356</v>
      </c>
      <c r="J45" s="113">
        <f t="shared" si="11"/>
        <v>0.91691332445365303</v>
      </c>
      <c r="K45" s="113">
        <f t="shared" si="11"/>
        <v>0.90689803630797194</v>
      </c>
      <c r="L45" s="113">
        <f t="shared" si="11"/>
        <v>0.90050855619369763</v>
      </c>
      <c r="M45" s="113">
        <f t="shared" si="11"/>
        <v>0.89973482821985995</v>
      </c>
      <c r="N45" s="113">
        <f t="shared" si="11"/>
        <v>0.89974117810181864</v>
      </c>
      <c r="O45" s="113">
        <f t="shared" si="11"/>
        <v>0.89978967209534866</v>
      </c>
      <c r="P45" s="113">
        <f t="shared" si="11"/>
        <v>0.90123004329202649</v>
      </c>
      <c r="Q45" s="113">
        <f t="shared" si="11"/>
        <v>0.90405136759362936</v>
      </c>
      <c r="R45" s="113">
        <f t="shared" si="11"/>
        <v>0.90537887262847883</v>
      </c>
      <c r="S45" s="113">
        <f t="shared" si="11"/>
        <v>0.90652726050956145</v>
      </c>
      <c r="T45" s="113">
        <f t="shared" si="11"/>
        <v>0.90487901626338751</v>
      </c>
      <c r="U45" s="113">
        <f t="shared" si="11"/>
        <v>0.90097993888068206</v>
      </c>
      <c r="V45" s="113">
        <f t="shared" si="11"/>
        <v>0.8917365296092864</v>
      </c>
      <c r="W45" s="113">
        <f t="shared" si="11"/>
        <v>0.87982931232561956</v>
      </c>
      <c r="X45" s="113">
        <f>X22/X21</f>
        <v>0.87581571178002204</v>
      </c>
      <c r="Y45" s="113">
        <f>Y22/Y21</f>
        <v>0.86933809214795588</v>
      </c>
    </row>
    <row r="46" spans="1:25" s="35" customFormat="1" ht="18" customHeight="1">
      <c r="A46" s="28" t="s">
        <v>55</v>
      </c>
      <c r="B46" s="113">
        <f t="shared" ref="B46:W46" si="12">B23/B21</f>
        <v>1.8724024165559794E-2</v>
      </c>
      <c r="C46" s="113">
        <f t="shared" si="12"/>
        <v>2.0603437228574276E-2</v>
      </c>
      <c r="D46" s="113">
        <f t="shared" si="12"/>
        <v>2.4635062258237569E-2</v>
      </c>
      <c r="E46" s="113">
        <f t="shared" si="12"/>
        <v>3.1296843697902803E-2</v>
      </c>
      <c r="F46" s="113">
        <f t="shared" si="12"/>
        <v>4.2510866158897986E-2</v>
      </c>
      <c r="G46" s="113">
        <f t="shared" si="12"/>
        <v>5.3596671378657347E-2</v>
      </c>
      <c r="H46" s="113">
        <f t="shared" si="12"/>
        <v>6.5050327321654985E-2</v>
      </c>
      <c r="I46" s="113">
        <f t="shared" si="12"/>
        <v>7.5395726904396401E-2</v>
      </c>
      <c r="J46" s="113">
        <f t="shared" si="12"/>
        <v>8.3086675546346994E-2</v>
      </c>
      <c r="K46" s="113">
        <f t="shared" si="12"/>
        <v>9.3101963692028028E-2</v>
      </c>
      <c r="L46" s="113">
        <f t="shared" si="12"/>
        <v>9.9491443806302343E-2</v>
      </c>
      <c r="M46" s="113">
        <f t="shared" si="12"/>
        <v>0.10026517178014004</v>
      </c>
      <c r="N46" s="113">
        <f t="shared" si="12"/>
        <v>0.10025882189818132</v>
      </c>
      <c r="O46" s="113">
        <f t="shared" si="12"/>
        <v>0.10021032790465136</v>
      </c>
      <c r="P46" s="113">
        <f t="shared" si="12"/>
        <v>9.8769956707973519E-2</v>
      </c>
      <c r="Q46" s="113">
        <f t="shared" si="12"/>
        <v>9.5948632406370679E-2</v>
      </c>
      <c r="R46" s="113">
        <f t="shared" si="12"/>
        <v>9.4621127371521202E-2</v>
      </c>
      <c r="S46" s="113">
        <f t="shared" si="12"/>
        <v>9.3472739490438606E-2</v>
      </c>
      <c r="T46" s="113">
        <f t="shared" si="12"/>
        <v>9.5120983736612458E-2</v>
      </c>
      <c r="U46" s="113">
        <f t="shared" si="12"/>
        <v>9.9020061119317992E-2</v>
      </c>
      <c r="V46" s="113">
        <f t="shared" si="12"/>
        <v>0.1082634703907136</v>
      </c>
      <c r="W46" s="113">
        <f t="shared" si="12"/>
        <v>0.12017068767438044</v>
      </c>
      <c r="X46" s="113">
        <f>X23/X21</f>
        <v>0.124184288219978</v>
      </c>
      <c r="Y46" s="113">
        <f>Y23/Y21</f>
        <v>0.13066190785204412</v>
      </c>
    </row>
    <row r="47" spans="1:25" s="35" customFormat="1" ht="18" customHeight="1">
      <c r="A47" s="30" t="s">
        <v>38</v>
      </c>
      <c r="B47" s="41">
        <f t="shared" ref="B47:W47" si="13">B45+B46</f>
        <v>1</v>
      </c>
      <c r="C47" s="41">
        <f t="shared" si="13"/>
        <v>1</v>
      </c>
      <c r="D47" s="41">
        <f t="shared" si="13"/>
        <v>1</v>
      </c>
      <c r="E47" s="41">
        <f t="shared" si="13"/>
        <v>1</v>
      </c>
      <c r="F47" s="41">
        <f t="shared" si="13"/>
        <v>1</v>
      </c>
      <c r="G47" s="41">
        <f t="shared" si="13"/>
        <v>1</v>
      </c>
      <c r="H47" s="41">
        <f t="shared" si="13"/>
        <v>1</v>
      </c>
      <c r="I47" s="41">
        <f t="shared" si="13"/>
        <v>1</v>
      </c>
      <c r="J47" s="41">
        <f t="shared" si="13"/>
        <v>1</v>
      </c>
      <c r="K47" s="41">
        <f t="shared" si="13"/>
        <v>1</v>
      </c>
      <c r="L47" s="41">
        <f t="shared" si="13"/>
        <v>1</v>
      </c>
      <c r="M47" s="41">
        <f t="shared" si="13"/>
        <v>1</v>
      </c>
      <c r="N47" s="41">
        <f t="shared" si="13"/>
        <v>1</v>
      </c>
      <c r="O47" s="41">
        <f t="shared" si="13"/>
        <v>1</v>
      </c>
      <c r="P47" s="41">
        <f t="shared" si="13"/>
        <v>1</v>
      </c>
      <c r="Q47" s="41">
        <f t="shared" si="13"/>
        <v>1</v>
      </c>
      <c r="R47" s="41">
        <f t="shared" si="13"/>
        <v>1</v>
      </c>
      <c r="S47" s="41">
        <f t="shared" si="13"/>
        <v>1</v>
      </c>
      <c r="T47" s="41">
        <f t="shared" si="13"/>
        <v>1</v>
      </c>
      <c r="U47" s="41">
        <f t="shared" si="13"/>
        <v>1</v>
      </c>
      <c r="V47" s="41">
        <f t="shared" si="13"/>
        <v>1</v>
      </c>
      <c r="W47" s="41">
        <f t="shared" si="13"/>
        <v>1</v>
      </c>
      <c r="X47" s="41">
        <f>X45+X46</f>
        <v>1</v>
      </c>
      <c r="Y47" s="41">
        <f>Y45+Y46</f>
        <v>1</v>
      </c>
    </row>
    <row r="48" spans="1:25" s="9" customFormat="1" ht="18" customHeight="1">
      <c r="A48" s="19" t="s">
        <v>52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s="9" customFormat="1" ht="18" customHeight="1">
      <c r="A49" s="1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s="9" customFormat="1" ht="18" customHeight="1">
      <c r="A50" s="8"/>
    </row>
    <row r="51" spans="1:25" s="9" customFormat="1" ht="18" customHeight="1">
      <c r="A51" s="8"/>
    </row>
    <row r="52" spans="1:25" s="9" customFormat="1" ht="18" customHeight="1">
      <c r="A52" s="8" t="s">
        <v>57</v>
      </c>
    </row>
    <row r="53" spans="1:25" s="9" customFormat="1" ht="18" customHeight="1">
      <c r="A53" s="8"/>
    </row>
    <row r="54" spans="1:25" s="9" customFormat="1" ht="18" customHeight="1">
      <c r="B54" s="80">
        <v>1999</v>
      </c>
      <c r="C54" s="80">
        <v>2000</v>
      </c>
      <c r="D54" s="80">
        <v>2001</v>
      </c>
      <c r="E54" s="80">
        <v>2002</v>
      </c>
      <c r="F54" s="80">
        <v>2003</v>
      </c>
      <c r="G54" s="80">
        <v>2004</v>
      </c>
      <c r="H54" s="80">
        <v>2005</v>
      </c>
      <c r="I54" s="80">
        <v>2006</v>
      </c>
      <c r="J54" s="80">
        <v>2007</v>
      </c>
      <c r="K54" s="80">
        <v>2008</v>
      </c>
      <c r="L54" s="80">
        <v>2009</v>
      </c>
      <c r="M54" s="80">
        <v>2010</v>
      </c>
      <c r="N54" s="80">
        <v>2011</v>
      </c>
      <c r="O54" s="80">
        <v>2012</v>
      </c>
      <c r="P54" s="80">
        <v>2013</v>
      </c>
      <c r="Q54" s="80">
        <v>2014</v>
      </c>
      <c r="R54" s="80">
        <v>2015</v>
      </c>
      <c r="S54" s="80">
        <v>2016</v>
      </c>
      <c r="T54" s="80">
        <v>2017</v>
      </c>
      <c r="U54" s="80">
        <v>2018</v>
      </c>
      <c r="V54" s="80">
        <v>2019</v>
      </c>
      <c r="W54" s="80">
        <v>2020</v>
      </c>
      <c r="X54" s="80">
        <v>2021</v>
      </c>
      <c r="Y54" s="80">
        <v>2022</v>
      </c>
    </row>
    <row r="55" spans="1:25" s="9" customFormat="1" ht="18" customHeight="1">
      <c r="A55" s="82" t="s">
        <v>38</v>
      </c>
      <c r="B55" s="42">
        <f t="shared" ref="B55:W55" si="14">B10</f>
        <v>2777</v>
      </c>
      <c r="C55" s="42">
        <f t="shared" si="14"/>
        <v>3042</v>
      </c>
      <c r="D55" s="42">
        <f t="shared" si="14"/>
        <v>3820</v>
      </c>
      <c r="E55" s="42">
        <f t="shared" si="14"/>
        <v>5058</v>
      </c>
      <c r="F55" s="42">
        <f t="shared" si="14"/>
        <v>7048</v>
      </c>
      <c r="G55" s="42">
        <f t="shared" si="14"/>
        <v>8918</v>
      </c>
      <c r="H55" s="42">
        <f t="shared" si="14"/>
        <v>11060</v>
      </c>
      <c r="I55" s="42">
        <f t="shared" si="14"/>
        <v>13181</v>
      </c>
      <c r="J55" s="42">
        <f t="shared" si="14"/>
        <v>14519</v>
      </c>
      <c r="K55" s="42">
        <f t="shared" si="14"/>
        <v>16641</v>
      </c>
      <c r="L55" s="42">
        <f t="shared" si="14"/>
        <v>18029</v>
      </c>
      <c r="M55" s="42">
        <f t="shared" si="14"/>
        <v>18036</v>
      </c>
      <c r="N55" s="42">
        <f t="shared" si="14"/>
        <v>18096</v>
      </c>
      <c r="O55" s="42">
        <f t="shared" si="14"/>
        <v>17951</v>
      </c>
      <c r="P55" s="42">
        <f t="shared" si="14"/>
        <v>17459</v>
      </c>
      <c r="Q55" s="42">
        <f t="shared" si="14"/>
        <v>16872</v>
      </c>
      <c r="R55" s="42">
        <f t="shared" si="14"/>
        <v>16613</v>
      </c>
      <c r="S55" s="42">
        <f t="shared" si="14"/>
        <v>16309</v>
      </c>
      <c r="T55" s="42">
        <f t="shared" si="14"/>
        <v>16514</v>
      </c>
      <c r="U55" s="42">
        <f t="shared" si="14"/>
        <v>17182</v>
      </c>
      <c r="V55" s="42">
        <f t="shared" si="14"/>
        <v>19018</v>
      </c>
      <c r="W55" s="42">
        <f t="shared" si="14"/>
        <v>21474</v>
      </c>
      <c r="X55" s="42">
        <f>X10</f>
        <v>22190</v>
      </c>
      <c r="Y55" s="42">
        <f>Y10</f>
        <v>23534</v>
      </c>
    </row>
    <row r="56" spans="1:25" s="9" customFormat="1" ht="18" customHeight="1">
      <c r="A56" s="83" t="s">
        <v>58</v>
      </c>
      <c r="B56" s="38">
        <f t="shared" ref="B56:W56" si="15">B16</f>
        <v>1466</v>
      </c>
      <c r="C56" s="38">
        <f t="shared" si="15"/>
        <v>1595</v>
      </c>
      <c r="D56" s="38">
        <f t="shared" si="15"/>
        <v>2075</v>
      </c>
      <c r="E56" s="38">
        <f t="shared" si="15"/>
        <v>2824</v>
      </c>
      <c r="F56" s="38">
        <f t="shared" si="15"/>
        <v>3928</v>
      </c>
      <c r="G56" s="38">
        <f t="shared" si="15"/>
        <v>4899</v>
      </c>
      <c r="H56" s="38">
        <f t="shared" si="15"/>
        <v>6032</v>
      </c>
      <c r="I56" s="38">
        <f t="shared" si="15"/>
        <v>7189</v>
      </c>
      <c r="J56" s="38">
        <f t="shared" si="15"/>
        <v>7782</v>
      </c>
      <c r="K56" s="38">
        <f t="shared" si="15"/>
        <v>8856</v>
      </c>
      <c r="L56" s="38">
        <f t="shared" si="15"/>
        <v>9558</v>
      </c>
      <c r="M56" s="38">
        <f t="shared" si="15"/>
        <v>9415</v>
      </c>
      <c r="N56" s="38">
        <f t="shared" si="15"/>
        <v>9419</v>
      </c>
      <c r="O56" s="38">
        <f t="shared" si="15"/>
        <v>9232</v>
      </c>
      <c r="P56" s="38">
        <f t="shared" si="15"/>
        <v>8835</v>
      </c>
      <c r="Q56" s="38">
        <f t="shared" si="15"/>
        <v>8474</v>
      </c>
      <c r="R56" s="38">
        <f t="shared" si="15"/>
        <v>8324</v>
      </c>
      <c r="S56" s="38">
        <f t="shared" si="15"/>
        <v>8102</v>
      </c>
      <c r="T56" s="38">
        <f t="shared" si="15"/>
        <v>8121</v>
      </c>
      <c r="U56" s="38">
        <f t="shared" si="15"/>
        <v>8401</v>
      </c>
      <c r="V56" s="38">
        <f t="shared" si="15"/>
        <v>9281</v>
      </c>
      <c r="W56" s="38">
        <f t="shared" si="15"/>
        <v>10491</v>
      </c>
      <c r="X56" s="38">
        <f>X16</f>
        <v>10791</v>
      </c>
      <c r="Y56" s="38">
        <f>Y16</f>
        <v>11453</v>
      </c>
    </row>
    <row r="57" spans="1:25" s="9" customFormat="1" ht="18" customHeight="1">
      <c r="A57" s="84" t="s">
        <v>59</v>
      </c>
      <c r="B57" s="39">
        <f t="shared" ref="B57:W57" si="16">B23</f>
        <v>1311</v>
      </c>
      <c r="C57" s="39">
        <f t="shared" si="16"/>
        <v>1447</v>
      </c>
      <c r="D57" s="39">
        <f t="shared" si="16"/>
        <v>1745</v>
      </c>
      <c r="E57" s="39">
        <f t="shared" si="16"/>
        <v>2234</v>
      </c>
      <c r="F57" s="39">
        <f t="shared" si="16"/>
        <v>3120</v>
      </c>
      <c r="G57" s="39">
        <f t="shared" si="16"/>
        <v>4019</v>
      </c>
      <c r="H57" s="39">
        <f t="shared" si="16"/>
        <v>5028</v>
      </c>
      <c r="I57" s="39">
        <f t="shared" si="16"/>
        <v>5992</v>
      </c>
      <c r="J57" s="39">
        <f t="shared" si="16"/>
        <v>6737</v>
      </c>
      <c r="K57" s="39">
        <f t="shared" si="16"/>
        <v>7785</v>
      </c>
      <c r="L57" s="39">
        <f t="shared" si="16"/>
        <v>8471</v>
      </c>
      <c r="M57" s="39">
        <f t="shared" si="16"/>
        <v>8621</v>
      </c>
      <c r="N57" s="39">
        <f t="shared" si="16"/>
        <v>8677</v>
      </c>
      <c r="O57" s="39">
        <f t="shared" si="16"/>
        <v>8719</v>
      </c>
      <c r="P57" s="39">
        <f t="shared" si="16"/>
        <v>8624</v>
      </c>
      <c r="Q57" s="39">
        <f t="shared" si="16"/>
        <v>8398</v>
      </c>
      <c r="R57" s="39">
        <f t="shared" si="16"/>
        <v>8289</v>
      </c>
      <c r="S57" s="39">
        <f t="shared" si="16"/>
        <v>8207</v>
      </c>
      <c r="T57" s="39">
        <f t="shared" si="16"/>
        <v>8393</v>
      </c>
      <c r="U57" s="39">
        <f t="shared" si="16"/>
        <v>8781</v>
      </c>
      <c r="V57" s="39">
        <f t="shared" si="16"/>
        <v>9737</v>
      </c>
      <c r="W57" s="39">
        <f t="shared" si="16"/>
        <v>10983</v>
      </c>
      <c r="X57" s="39">
        <f>X23</f>
        <v>11399</v>
      </c>
      <c r="Y57" s="39">
        <f>Y23</f>
        <v>12081</v>
      </c>
    </row>
    <row r="58" spans="1:25" s="9" customFormat="1" ht="18" customHeight="1">
      <c r="A58" s="19" t="s">
        <v>52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9" customFormat="1" ht="18" customHeight="1">
      <c r="A59" s="8"/>
    </row>
    <row r="60" spans="1:25" s="9" customFormat="1" ht="18" customHeight="1">
      <c r="A60" s="8"/>
    </row>
    <row r="61" spans="1:25" s="9" customFormat="1" ht="18" customHeight="1">
      <c r="B61" s="85">
        <v>1999</v>
      </c>
      <c r="C61" s="85">
        <v>2000</v>
      </c>
      <c r="D61" s="85">
        <v>2001</v>
      </c>
      <c r="E61" s="85">
        <v>2002</v>
      </c>
      <c r="F61" s="85">
        <v>2003</v>
      </c>
      <c r="G61" s="85">
        <v>2004</v>
      </c>
      <c r="H61" s="85">
        <v>2005</v>
      </c>
      <c r="I61" s="85">
        <v>2006</v>
      </c>
      <c r="J61" s="85">
        <v>2007</v>
      </c>
      <c r="K61" s="85">
        <v>2008</v>
      </c>
      <c r="L61" s="85">
        <v>2009</v>
      </c>
      <c r="M61" s="85">
        <v>2010</v>
      </c>
      <c r="N61" s="85">
        <v>2011</v>
      </c>
      <c r="O61" s="85">
        <v>2012</v>
      </c>
      <c r="P61" s="85">
        <v>2013</v>
      </c>
      <c r="Q61" s="85">
        <v>2014</v>
      </c>
      <c r="R61" s="85">
        <v>2015</v>
      </c>
      <c r="S61" s="85">
        <v>2016</v>
      </c>
      <c r="T61" s="85">
        <v>2017</v>
      </c>
      <c r="U61" s="85">
        <v>2018</v>
      </c>
      <c r="V61" s="85">
        <v>2019</v>
      </c>
      <c r="W61" s="85">
        <v>2020</v>
      </c>
      <c r="X61" s="85">
        <v>2021</v>
      </c>
      <c r="Y61" s="85">
        <v>2022</v>
      </c>
    </row>
    <row r="62" spans="1:25" s="9" customFormat="1" ht="18" customHeight="1">
      <c r="A62" s="86" t="s">
        <v>58</v>
      </c>
      <c r="B62" s="7">
        <f t="shared" ref="B62:W62" si="17">B56/B55</f>
        <v>0.52790781418797261</v>
      </c>
      <c r="C62" s="7">
        <f t="shared" si="17"/>
        <v>0.52432610124917822</v>
      </c>
      <c r="D62" s="7">
        <f t="shared" si="17"/>
        <v>0.54319371727748689</v>
      </c>
      <c r="E62" s="7">
        <f t="shared" si="17"/>
        <v>0.55832344800316336</v>
      </c>
      <c r="F62" s="7">
        <f t="shared" si="17"/>
        <v>0.55732122587968214</v>
      </c>
      <c r="G62" s="7">
        <f t="shared" si="17"/>
        <v>0.54933841668535544</v>
      </c>
      <c r="H62" s="7">
        <f t="shared" si="17"/>
        <v>0.54538878842676308</v>
      </c>
      <c r="I62" s="7">
        <f t="shared" si="17"/>
        <v>0.54540626659585767</v>
      </c>
      <c r="J62" s="7">
        <f t="shared" si="17"/>
        <v>0.53598732695089191</v>
      </c>
      <c r="K62" s="7">
        <f t="shared" si="17"/>
        <v>0.53217955651703619</v>
      </c>
      <c r="L62" s="7">
        <f t="shared" si="17"/>
        <v>0.53014587608852404</v>
      </c>
      <c r="M62" s="7">
        <f t="shared" si="17"/>
        <v>0.52201153249057441</v>
      </c>
      <c r="N62" s="7">
        <f t="shared" si="17"/>
        <v>0.52050176834659589</v>
      </c>
      <c r="O62" s="7">
        <f t="shared" si="17"/>
        <v>0.51428889755445384</v>
      </c>
      <c r="P62" s="7">
        <f t="shared" si="17"/>
        <v>0.50604272867861844</v>
      </c>
      <c r="Q62" s="7">
        <f t="shared" si="17"/>
        <v>0.50225225225225223</v>
      </c>
      <c r="R62" s="7">
        <f t="shared" si="17"/>
        <v>0.50105339192198883</v>
      </c>
      <c r="S62" s="7">
        <f t="shared" si="17"/>
        <v>0.49678091851125145</v>
      </c>
      <c r="T62" s="7">
        <f t="shared" si="17"/>
        <v>0.49176456340075086</v>
      </c>
      <c r="U62" s="7">
        <f t="shared" si="17"/>
        <v>0.48894191595856129</v>
      </c>
      <c r="V62" s="7">
        <f t="shared" si="17"/>
        <v>0.4880113576611631</v>
      </c>
      <c r="W62" s="7">
        <f t="shared" si="17"/>
        <v>0.48854428611343953</v>
      </c>
      <c r="X62" s="7">
        <f t="shared" ref="X62:Y62" si="18">X56/X55</f>
        <v>0.48630013519603427</v>
      </c>
      <c r="Y62" s="7">
        <f t="shared" si="18"/>
        <v>0.48665760176765532</v>
      </c>
    </row>
    <row r="63" spans="1:25" s="9" customFormat="1" ht="18" customHeight="1">
      <c r="A63" s="87" t="s">
        <v>59</v>
      </c>
      <c r="B63" s="7">
        <f t="shared" ref="B63:W63" si="19">B57/B55</f>
        <v>0.47209218581202739</v>
      </c>
      <c r="C63" s="7">
        <f t="shared" si="19"/>
        <v>0.47567389875082183</v>
      </c>
      <c r="D63" s="7">
        <f t="shared" si="19"/>
        <v>0.45680628272251311</v>
      </c>
      <c r="E63" s="7">
        <f t="shared" si="19"/>
        <v>0.4416765519968367</v>
      </c>
      <c r="F63" s="7">
        <f t="shared" si="19"/>
        <v>0.44267877412031781</v>
      </c>
      <c r="G63" s="7">
        <f t="shared" si="19"/>
        <v>0.45066158331464456</v>
      </c>
      <c r="H63" s="7">
        <f t="shared" si="19"/>
        <v>0.45461121157323692</v>
      </c>
      <c r="I63" s="7">
        <f t="shared" si="19"/>
        <v>0.45459373340414233</v>
      </c>
      <c r="J63" s="7">
        <f t="shared" si="19"/>
        <v>0.46401267304910804</v>
      </c>
      <c r="K63" s="7">
        <f t="shared" si="19"/>
        <v>0.46782044348296375</v>
      </c>
      <c r="L63" s="7">
        <f t="shared" si="19"/>
        <v>0.46985412391147596</v>
      </c>
      <c r="M63" s="7">
        <f t="shared" si="19"/>
        <v>0.47798846750942559</v>
      </c>
      <c r="N63" s="7">
        <f t="shared" si="19"/>
        <v>0.47949823165340405</v>
      </c>
      <c r="O63" s="7">
        <f t="shared" si="19"/>
        <v>0.48571110244554622</v>
      </c>
      <c r="P63" s="7">
        <f t="shared" si="19"/>
        <v>0.49395727132138151</v>
      </c>
      <c r="Q63" s="7">
        <f t="shared" si="19"/>
        <v>0.49774774774774777</v>
      </c>
      <c r="R63" s="7">
        <f t="shared" si="19"/>
        <v>0.49894660807801122</v>
      </c>
      <c r="S63" s="7">
        <f t="shared" si="19"/>
        <v>0.5032190814887485</v>
      </c>
      <c r="T63" s="7">
        <f t="shared" si="19"/>
        <v>0.50823543659924908</v>
      </c>
      <c r="U63" s="7">
        <f t="shared" si="19"/>
        <v>0.51105808404143871</v>
      </c>
      <c r="V63" s="7">
        <f t="shared" si="19"/>
        <v>0.5119886423388369</v>
      </c>
      <c r="W63" s="7">
        <f t="shared" si="19"/>
        <v>0.51145571388656053</v>
      </c>
      <c r="X63" s="7">
        <f t="shared" ref="X63:Y63" si="20">X57/X55</f>
        <v>0.51369986480396579</v>
      </c>
      <c r="Y63" s="7">
        <f t="shared" si="20"/>
        <v>0.51334239823234473</v>
      </c>
    </row>
    <row r="64" spans="1:25" s="9" customFormat="1" ht="18" customHeight="1">
      <c r="A64" s="88" t="s">
        <v>38</v>
      </c>
      <c r="B64" s="41">
        <f t="shared" ref="B64:W64" si="21">SUM(B62:B63)</f>
        <v>1</v>
      </c>
      <c r="C64" s="41">
        <f t="shared" si="21"/>
        <v>1</v>
      </c>
      <c r="D64" s="41">
        <f t="shared" si="21"/>
        <v>1</v>
      </c>
      <c r="E64" s="41">
        <f t="shared" si="21"/>
        <v>1</v>
      </c>
      <c r="F64" s="41">
        <f t="shared" si="21"/>
        <v>1</v>
      </c>
      <c r="G64" s="41">
        <f t="shared" si="21"/>
        <v>1</v>
      </c>
      <c r="H64" s="41">
        <f t="shared" si="21"/>
        <v>1</v>
      </c>
      <c r="I64" s="41">
        <f t="shared" si="21"/>
        <v>1</v>
      </c>
      <c r="J64" s="41">
        <f t="shared" si="21"/>
        <v>1</v>
      </c>
      <c r="K64" s="41">
        <f t="shared" si="21"/>
        <v>1</v>
      </c>
      <c r="L64" s="41">
        <f t="shared" si="21"/>
        <v>1</v>
      </c>
      <c r="M64" s="41">
        <f t="shared" si="21"/>
        <v>1</v>
      </c>
      <c r="N64" s="41">
        <f t="shared" si="21"/>
        <v>1</v>
      </c>
      <c r="O64" s="41">
        <f t="shared" si="21"/>
        <v>1</v>
      </c>
      <c r="P64" s="41">
        <f t="shared" si="21"/>
        <v>1</v>
      </c>
      <c r="Q64" s="41">
        <f t="shared" si="21"/>
        <v>1</v>
      </c>
      <c r="R64" s="41">
        <f t="shared" si="21"/>
        <v>1</v>
      </c>
      <c r="S64" s="41">
        <f t="shared" si="21"/>
        <v>1</v>
      </c>
      <c r="T64" s="41">
        <f t="shared" si="21"/>
        <v>1</v>
      </c>
      <c r="U64" s="41">
        <f t="shared" si="21"/>
        <v>1</v>
      </c>
      <c r="V64" s="41">
        <f t="shared" si="21"/>
        <v>1</v>
      </c>
      <c r="W64" s="41">
        <f t="shared" si="21"/>
        <v>1</v>
      </c>
      <c r="X64" s="41">
        <f t="shared" ref="X64:Y64" si="22">SUM(X62:X63)</f>
        <v>1</v>
      </c>
      <c r="Y64" s="41">
        <f t="shared" si="22"/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topLeftCell="A44" zoomScale="72" zoomScaleNormal="80" zoomScalePageLayoutView="80" workbookViewId="0">
      <selection activeCell="B56" sqref="B56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3" t="s">
        <v>0</v>
      </c>
      <c r="B1" s="43"/>
      <c r="C1" s="43"/>
    </row>
    <row r="2" spans="1:24" ht="23.25">
      <c r="A2" s="44" t="s">
        <v>4</v>
      </c>
      <c r="B2" s="44"/>
      <c r="C2" s="44"/>
    </row>
    <row r="3" spans="1:24" ht="18" customHeight="1"/>
    <row r="4" spans="1:24" ht="18" customHeight="1"/>
    <row r="5" spans="1:24" ht="18" customHeight="1">
      <c r="A5" s="33" t="s">
        <v>60</v>
      </c>
      <c r="B5" s="33"/>
      <c r="C5" s="33"/>
    </row>
    <row r="6" spans="1:24" ht="18" customHeight="1"/>
    <row r="7" spans="1:24" ht="18" customHeight="1">
      <c r="A7" s="79" t="s">
        <v>14</v>
      </c>
      <c r="B7" s="80">
        <v>2000</v>
      </c>
      <c r="C7" s="80">
        <v>2001</v>
      </c>
      <c r="D7" s="80">
        <v>2002</v>
      </c>
      <c r="E7" s="80">
        <v>2003</v>
      </c>
      <c r="F7" s="80">
        <v>2004</v>
      </c>
      <c r="G7" s="80">
        <v>2005</v>
      </c>
      <c r="H7" s="80">
        <v>2006</v>
      </c>
      <c r="I7" s="80">
        <v>2007</v>
      </c>
      <c r="J7" s="80">
        <v>2008</v>
      </c>
      <c r="K7" s="80">
        <v>2009</v>
      </c>
      <c r="L7" s="80">
        <v>2010</v>
      </c>
      <c r="M7" s="80">
        <v>2011</v>
      </c>
      <c r="N7" s="80">
        <v>2012</v>
      </c>
      <c r="O7" s="80">
        <v>2013</v>
      </c>
      <c r="P7" s="80">
        <v>2014</v>
      </c>
      <c r="Q7" s="80">
        <v>2015</v>
      </c>
      <c r="R7" s="80">
        <v>2016</v>
      </c>
      <c r="S7" s="80">
        <v>2017</v>
      </c>
      <c r="T7" s="80">
        <v>2018</v>
      </c>
      <c r="U7" s="80">
        <v>2019</v>
      </c>
      <c r="V7" s="80">
        <v>2020</v>
      </c>
      <c r="W7" s="80">
        <v>2021</v>
      </c>
      <c r="X7" s="80">
        <v>2022</v>
      </c>
    </row>
    <row r="8" spans="1:24" ht="18" customHeight="1">
      <c r="A8" s="27" t="s">
        <v>38</v>
      </c>
      <c r="B8" s="40">
        <f>B9+B10</f>
        <v>139723</v>
      </c>
      <c r="C8" s="40">
        <f t="shared" ref="C8:X8" si="0">C9+C10</f>
        <v>141326</v>
      </c>
      <c r="D8" s="40">
        <f t="shared" si="0"/>
        <v>142741</v>
      </c>
      <c r="E8" s="40">
        <f t="shared" si="0"/>
        <v>147122</v>
      </c>
      <c r="F8" s="40">
        <f t="shared" si="0"/>
        <v>150381</v>
      </c>
      <c r="G8" s="40">
        <f t="shared" si="0"/>
        <v>155275</v>
      </c>
      <c r="H8" s="40">
        <f t="shared" si="0"/>
        <v>160021</v>
      </c>
      <c r="I8" s="40">
        <f t="shared" si="0"/>
        <v>163253</v>
      </c>
      <c r="J8" s="40">
        <f t="shared" si="0"/>
        <v>168249</v>
      </c>
      <c r="K8" s="40">
        <f t="shared" si="0"/>
        <v>170985</v>
      </c>
      <c r="L8" s="40">
        <f t="shared" si="0"/>
        <v>172267</v>
      </c>
      <c r="M8" s="40">
        <f t="shared" si="0"/>
        <v>173245</v>
      </c>
      <c r="N8" s="40">
        <f t="shared" si="0"/>
        <v>173782</v>
      </c>
      <c r="O8" s="40">
        <f t="shared" si="0"/>
        <v>173967</v>
      </c>
      <c r="P8" s="40">
        <f t="shared" si="0"/>
        <v>174042</v>
      </c>
      <c r="Q8" s="40">
        <f t="shared" si="0"/>
        <v>174207</v>
      </c>
      <c r="R8" s="40">
        <f t="shared" si="0"/>
        <v>174480</v>
      </c>
      <c r="S8" s="40">
        <f t="shared" si="0"/>
        <v>175053</v>
      </c>
      <c r="T8" s="40">
        <f t="shared" si="0"/>
        <v>175753</v>
      </c>
      <c r="U8" s="40">
        <f t="shared" si="0"/>
        <v>178118</v>
      </c>
      <c r="V8" s="40">
        <f t="shared" si="0"/>
        <v>180943</v>
      </c>
      <c r="W8" s="40">
        <f t="shared" si="0"/>
        <v>181702</v>
      </c>
      <c r="X8" s="40">
        <f t="shared" si="0"/>
        <v>182926</v>
      </c>
    </row>
    <row r="9" spans="1:24" ht="18" customHeight="1">
      <c r="A9" s="28" t="s">
        <v>61</v>
      </c>
      <c r="B9" s="29">
        <v>138401</v>
      </c>
      <c r="C9" s="29">
        <v>139589</v>
      </c>
      <c r="D9" s="29">
        <v>139844</v>
      </c>
      <c r="E9" s="29">
        <v>142258</v>
      </c>
      <c r="F9" s="29">
        <v>143759</v>
      </c>
      <c r="G9" s="29">
        <v>146540</v>
      </c>
      <c r="H9" s="29">
        <v>149334</v>
      </c>
      <c r="I9" s="29">
        <v>151243</v>
      </c>
      <c r="J9" s="29">
        <v>154178</v>
      </c>
      <c r="K9" s="29">
        <v>155619</v>
      </c>
      <c r="L9" s="29">
        <v>156878</v>
      </c>
      <c r="M9" s="29">
        <v>157942</v>
      </c>
      <c r="N9" s="29">
        <v>158833</v>
      </c>
      <c r="O9" s="29">
        <v>159682</v>
      </c>
      <c r="P9" s="29">
        <v>160872</v>
      </c>
      <c r="Q9" s="29">
        <v>161779</v>
      </c>
      <c r="R9" s="29">
        <v>162635</v>
      </c>
      <c r="S9" s="29">
        <v>163463</v>
      </c>
      <c r="T9" s="29">
        <v>163683</v>
      </c>
      <c r="U9" s="29">
        <v>164666</v>
      </c>
      <c r="V9" s="29">
        <v>165500</v>
      </c>
      <c r="W9" s="29">
        <v>165906</v>
      </c>
      <c r="X9" s="29">
        <v>166230</v>
      </c>
    </row>
    <row r="10" spans="1:24" ht="18" customHeight="1">
      <c r="A10" s="30" t="s">
        <v>62</v>
      </c>
      <c r="B10" s="31">
        <v>1322</v>
      </c>
      <c r="C10" s="31">
        <v>1737</v>
      </c>
      <c r="D10" s="31">
        <v>2897</v>
      </c>
      <c r="E10" s="31">
        <v>4864</v>
      </c>
      <c r="F10" s="31">
        <v>6622</v>
      </c>
      <c r="G10" s="31">
        <v>8735</v>
      </c>
      <c r="H10" s="31">
        <v>10687</v>
      </c>
      <c r="I10" s="31">
        <v>12010</v>
      </c>
      <c r="J10" s="31">
        <v>14071</v>
      </c>
      <c r="K10" s="31">
        <v>15366</v>
      </c>
      <c r="L10" s="31">
        <v>15389</v>
      </c>
      <c r="M10" s="31">
        <v>15303</v>
      </c>
      <c r="N10" s="31">
        <v>14949</v>
      </c>
      <c r="O10" s="31">
        <v>14285</v>
      </c>
      <c r="P10" s="31">
        <v>13170</v>
      </c>
      <c r="Q10" s="31">
        <v>12428</v>
      </c>
      <c r="R10" s="31">
        <v>11845</v>
      </c>
      <c r="S10" s="31">
        <v>11590</v>
      </c>
      <c r="T10" s="31">
        <v>12070</v>
      </c>
      <c r="U10" s="31">
        <v>13452</v>
      </c>
      <c r="V10" s="31">
        <v>15443</v>
      </c>
      <c r="W10" s="31">
        <v>15796</v>
      </c>
      <c r="X10" s="31">
        <v>16696</v>
      </c>
    </row>
    <row r="11" spans="1:24" ht="18" customHeight="1">
      <c r="A11" s="32" t="s">
        <v>47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79" t="s">
        <v>48</v>
      </c>
      <c r="B14" s="80">
        <v>2000</v>
      </c>
      <c r="C14" s="80">
        <v>2001</v>
      </c>
      <c r="D14" s="80">
        <v>2002</v>
      </c>
      <c r="E14" s="80">
        <v>2003</v>
      </c>
      <c r="F14" s="80">
        <v>2004</v>
      </c>
      <c r="G14" s="80">
        <v>2005</v>
      </c>
      <c r="H14" s="80">
        <v>2006</v>
      </c>
      <c r="I14" s="80">
        <v>2007</v>
      </c>
      <c r="J14" s="80">
        <v>2008</v>
      </c>
      <c r="K14" s="80">
        <v>2009</v>
      </c>
      <c r="L14" s="80">
        <v>2010</v>
      </c>
      <c r="M14" s="80">
        <v>2011</v>
      </c>
      <c r="N14" s="80">
        <v>2012</v>
      </c>
      <c r="O14" s="80">
        <v>2013</v>
      </c>
      <c r="P14" s="80">
        <v>2014</v>
      </c>
      <c r="Q14" s="80">
        <v>2015</v>
      </c>
      <c r="R14" s="80">
        <v>2016</v>
      </c>
      <c r="S14" s="80">
        <v>2017</v>
      </c>
      <c r="T14" s="80">
        <v>2018</v>
      </c>
      <c r="U14" s="80">
        <v>2019</v>
      </c>
      <c r="V14" s="80">
        <v>2020</v>
      </c>
      <c r="W14" s="80">
        <v>2021</v>
      </c>
      <c r="X14" s="80">
        <v>2022</v>
      </c>
    </row>
    <row r="15" spans="1:24" ht="18" customHeight="1">
      <c r="A15" s="27" t="s">
        <v>38</v>
      </c>
      <c r="B15" s="40">
        <f>B16+B17</f>
        <v>69492</v>
      </c>
      <c r="C15" s="40">
        <f t="shared" ref="C15:X15" si="1">C16+C17</f>
        <v>70492</v>
      </c>
      <c r="D15" s="40">
        <f t="shared" si="1"/>
        <v>71360</v>
      </c>
      <c r="E15" s="40">
        <f t="shared" si="1"/>
        <v>73729</v>
      </c>
      <c r="F15" s="40">
        <f t="shared" si="1"/>
        <v>75395</v>
      </c>
      <c r="G15" s="40">
        <f t="shared" si="1"/>
        <v>77981</v>
      </c>
      <c r="H15" s="40">
        <f t="shared" si="1"/>
        <v>80547</v>
      </c>
      <c r="I15" s="40">
        <f t="shared" si="1"/>
        <v>82169</v>
      </c>
      <c r="J15" s="40">
        <f t="shared" si="1"/>
        <v>84631</v>
      </c>
      <c r="K15" s="40">
        <f t="shared" si="1"/>
        <v>85842</v>
      </c>
      <c r="L15" s="40">
        <f t="shared" si="1"/>
        <v>86285</v>
      </c>
      <c r="M15" s="40">
        <f t="shared" si="1"/>
        <v>86699</v>
      </c>
      <c r="N15" s="40">
        <f t="shared" si="1"/>
        <v>86775</v>
      </c>
      <c r="O15" s="40">
        <f t="shared" si="1"/>
        <v>86653</v>
      </c>
      <c r="P15" s="40">
        <f t="shared" si="1"/>
        <v>86516</v>
      </c>
      <c r="Q15" s="40">
        <f t="shared" si="1"/>
        <v>86605</v>
      </c>
      <c r="R15" s="40">
        <f t="shared" si="1"/>
        <v>86679</v>
      </c>
      <c r="S15" s="40">
        <f t="shared" si="1"/>
        <v>86818</v>
      </c>
      <c r="T15" s="40">
        <f t="shared" si="1"/>
        <v>87074</v>
      </c>
      <c r="U15" s="40">
        <f t="shared" si="1"/>
        <v>88180</v>
      </c>
      <c r="V15" s="40">
        <f t="shared" si="1"/>
        <v>89548</v>
      </c>
      <c r="W15" s="40">
        <f t="shared" si="1"/>
        <v>89911</v>
      </c>
      <c r="X15" s="40">
        <f t="shared" si="1"/>
        <v>90466</v>
      </c>
    </row>
    <row r="16" spans="1:24" ht="18" customHeight="1">
      <c r="A16" s="28" t="s">
        <v>61</v>
      </c>
      <c r="B16" s="29">
        <v>68787</v>
      </c>
      <c r="C16" s="29">
        <v>69499</v>
      </c>
      <c r="D16" s="29">
        <v>69653</v>
      </c>
      <c r="E16" s="29">
        <v>70940</v>
      </c>
      <c r="F16" s="29">
        <v>71672</v>
      </c>
      <c r="G16" s="29">
        <v>73120</v>
      </c>
      <c r="H16" s="29">
        <v>74645</v>
      </c>
      <c r="I16" s="29">
        <v>75681</v>
      </c>
      <c r="J16" s="29">
        <v>77097</v>
      </c>
      <c r="K16" s="29">
        <v>77641</v>
      </c>
      <c r="L16" s="29">
        <v>78222</v>
      </c>
      <c r="M16" s="29">
        <v>78677</v>
      </c>
      <c r="N16" s="29">
        <v>78993</v>
      </c>
      <c r="O16" s="29">
        <v>79354</v>
      </c>
      <c r="P16" s="29">
        <v>79819</v>
      </c>
      <c r="Q16" s="29">
        <v>80261</v>
      </c>
      <c r="R16" s="29">
        <v>80695</v>
      </c>
      <c r="S16" s="29">
        <v>81043</v>
      </c>
      <c r="T16" s="29">
        <v>81113</v>
      </c>
      <c r="U16" s="29">
        <v>81551</v>
      </c>
      <c r="V16" s="29">
        <v>81910</v>
      </c>
      <c r="W16" s="29">
        <v>82125</v>
      </c>
      <c r="X16" s="29">
        <v>82214</v>
      </c>
    </row>
    <row r="17" spans="1:24" ht="18" customHeight="1">
      <c r="A17" s="30" t="s">
        <v>62</v>
      </c>
      <c r="B17" s="31">
        <v>705</v>
      </c>
      <c r="C17" s="31">
        <v>993</v>
      </c>
      <c r="D17" s="31">
        <v>1707</v>
      </c>
      <c r="E17" s="31">
        <v>2789</v>
      </c>
      <c r="F17" s="31">
        <v>3723</v>
      </c>
      <c r="G17" s="31">
        <v>4861</v>
      </c>
      <c r="H17" s="31">
        <v>5902</v>
      </c>
      <c r="I17" s="31">
        <v>6488</v>
      </c>
      <c r="J17" s="31">
        <v>7534</v>
      </c>
      <c r="K17" s="31">
        <v>8201</v>
      </c>
      <c r="L17" s="31">
        <v>8063</v>
      </c>
      <c r="M17" s="31">
        <v>8022</v>
      </c>
      <c r="N17" s="31">
        <v>7782</v>
      </c>
      <c r="O17" s="31">
        <v>7299</v>
      </c>
      <c r="P17" s="31">
        <v>6697</v>
      </c>
      <c r="Q17" s="31">
        <v>6344</v>
      </c>
      <c r="R17" s="31">
        <v>5984</v>
      </c>
      <c r="S17" s="31">
        <v>5775</v>
      </c>
      <c r="T17" s="31">
        <v>5961</v>
      </c>
      <c r="U17" s="31">
        <v>6629</v>
      </c>
      <c r="V17" s="31">
        <v>7638</v>
      </c>
      <c r="W17" s="31">
        <v>7786</v>
      </c>
      <c r="X17" s="31">
        <v>8252</v>
      </c>
    </row>
    <row r="18" spans="1:24" ht="18" customHeight="1">
      <c r="A18" s="32" t="s">
        <v>47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79" t="s">
        <v>49</v>
      </c>
      <c r="B21" s="80">
        <v>2000</v>
      </c>
      <c r="C21" s="80">
        <v>2001</v>
      </c>
      <c r="D21" s="80">
        <v>2002</v>
      </c>
      <c r="E21" s="80">
        <v>2003</v>
      </c>
      <c r="F21" s="80">
        <v>2004</v>
      </c>
      <c r="G21" s="80">
        <v>2005</v>
      </c>
      <c r="H21" s="80">
        <v>2006</v>
      </c>
      <c r="I21" s="80">
        <v>2007</v>
      </c>
      <c r="J21" s="80">
        <v>2008</v>
      </c>
      <c r="K21" s="80">
        <v>2009</v>
      </c>
      <c r="L21" s="80">
        <v>2010</v>
      </c>
      <c r="M21" s="80">
        <v>2011</v>
      </c>
      <c r="N21" s="80">
        <v>2012</v>
      </c>
      <c r="O21" s="80">
        <v>2013</v>
      </c>
      <c r="P21" s="80">
        <v>2014</v>
      </c>
      <c r="Q21" s="80">
        <v>2015</v>
      </c>
      <c r="R21" s="80">
        <v>2016</v>
      </c>
      <c r="S21" s="80">
        <v>2017</v>
      </c>
      <c r="T21" s="80">
        <v>2018</v>
      </c>
      <c r="U21" s="80">
        <v>2019</v>
      </c>
      <c r="V21" s="80">
        <v>2020</v>
      </c>
      <c r="W21" s="80">
        <v>2021</v>
      </c>
      <c r="X21" s="80">
        <v>2022</v>
      </c>
    </row>
    <row r="22" spans="1:24" ht="18" customHeight="1">
      <c r="A22" s="27" t="s">
        <v>38</v>
      </c>
      <c r="B22" s="40">
        <f>B23+B24</f>
        <v>70231</v>
      </c>
      <c r="C22" s="40">
        <f t="shared" ref="C22:X22" si="2">C23+C24</f>
        <v>70834</v>
      </c>
      <c r="D22" s="40">
        <f t="shared" si="2"/>
        <v>71381</v>
      </c>
      <c r="E22" s="40">
        <f t="shared" si="2"/>
        <v>73393</v>
      </c>
      <c r="F22" s="40">
        <f t="shared" si="2"/>
        <v>74986</v>
      </c>
      <c r="G22" s="40">
        <f t="shared" si="2"/>
        <v>77294</v>
      </c>
      <c r="H22" s="40">
        <f t="shared" si="2"/>
        <v>79474</v>
      </c>
      <c r="I22" s="40">
        <f t="shared" si="2"/>
        <v>81084</v>
      </c>
      <c r="J22" s="40">
        <f t="shared" si="2"/>
        <v>83618</v>
      </c>
      <c r="K22" s="40">
        <f t="shared" si="2"/>
        <v>85143</v>
      </c>
      <c r="L22" s="40">
        <f t="shared" si="2"/>
        <v>85982</v>
      </c>
      <c r="M22" s="40">
        <f t="shared" si="2"/>
        <v>86546</v>
      </c>
      <c r="N22" s="40">
        <f t="shared" si="2"/>
        <v>87007</v>
      </c>
      <c r="O22" s="40">
        <f t="shared" si="2"/>
        <v>87314</v>
      </c>
      <c r="P22" s="40">
        <f t="shared" si="2"/>
        <v>87526</v>
      </c>
      <c r="Q22" s="40">
        <f t="shared" si="2"/>
        <v>87602</v>
      </c>
      <c r="R22" s="40">
        <f t="shared" si="2"/>
        <v>87801</v>
      </c>
      <c r="S22" s="40">
        <f t="shared" si="2"/>
        <v>88235</v>
      </c>
      <c r="T22" s="40">
        <f t="shared" si="2"/>
        <v>88679</v>
      </c>
      <c r="U22" s="40">
        <f t="shared" si="2"/>
        <v>89938</v>
      </c>
      <c r="V22" s="40">
        <f t="shared" si="2"/>
        <v>91395</v>
      </c>
      <c r="W22" s="40">
        <f t="shared" si="2"/>
        <v>91791</v>
      </c>
      <c r="X22" s="40">
        <f t="shared" si="2"/>
        <v>92460</v>
      </c>
    </row>
    <row r="23" spans="1:24" ht="18" customHeight="1">
      <c r="A23" s="28" t="s">
        <v>61</v>
      </c>
      <c r="B23" s="29">
        <v>69614</v>
      </c>
      <c r="C23" s="29">
        <v>70090</v>
      </c>
      <c r="D23" s="29">
        <v>70191</v>
      </c>
      <c r="E23" s="29">
        <v>71318</v>
      </c>
      <c r="F23" s="29">
        <v>72087</v>
      </c>
      <c r="G23" s="29">
        <v>73420</v>
      </c>
      <c r="H23" s="29">
        <v>74689</v>
      </c>
      <c r="I23" s="29">
        <v>75562</v>
      </c>
      <c r="J23" s="29">
        <v>77081</v>
      </c>
      <c r="K23" s="29">
        <v>77978</v>
      </c>
      <c r="L23" s="29">
        <v>78656</v>
      </c>
      <c r="M23" s="29">
        <v>79265</v>
      </c>
      <c r="N23" s="29">
        <v>79840</v>
      </c>
      <c r="O23" s="29">
        <v>80328</v>
      </c>
      <c r="P23" s="29">
        <v>81053</v>
      </c>
      <c r="Q23" s="29">
        <v>81518</v>
      </c>
      <c r="R23" s="29">
        <v>81940</v>
      </c>
      <c r="S23" s="29">
        <v>82420</v>
      </c>
      <c r="T23" s="29">
        <v>82570</v>
      </c>
      <c r="U23" s="29">
        <v>83115</v>
      </c>
      <c r="V23" s="29">
        <v>83590</v>
      </c>
      <c r="W23" s="29">
        <v>83781</v>
      </c>
      <c r="X23" s="29">
        <v>84016</v>
      </c>
    </row>
    <row r="24" spans="1:24" ht="18" customHeight="1">
      <c r="A24" s="30" t="s">
        <v>62</v>
      </c>
      <c r="B24" s="31">
        <v>617</v>
      </c>
      <c r="C24" s="31">
        <v>744</v>
      </c>
      <c r="D24" s="31">
        <v>1190</v>
      </c>
      <c r="E24" s="31">
        <v>2075</v>
      </c>
      <c r="F24" s="31">
        <v>2899</v>
      </c>
      <c r="G24" s="31">
        <v>3874</v>
      </c>
      <c r="H24" s="31">
        <v>4785</v>
      </c>
      <c r="I24" s="31">
        <v>5522</v>
      </c>
      <c r="J24" s="31">
        <v>6537</v>
      </c>
      <c r="K24" s="31">
        <v>7165</v>
      </c>
      <c r="L24" s="31">
        <v>7326</v>
      </c>
      <c r="M24" s="31">
        <v>7281</v>
      </c>
      <c r="N24" s="31">
        <v>7167</v>
      </c>
      <c r="O24" s="31">
        <v>6986</v>
      </c>
      <c r="P24" s="31">
        <v>6473</v>
      </c>
      <c r="Q24" s="31">
        <v>6084</v>
      </c>
      <c r="R24" s="31">
        <v>5861</v>
      </c>
      <c r="S24" s="31">
        <v>5815</v>
      </c>
      <c r="T24" s="31">
        <v>6109</v>
      </c>
      <c r="U24" s="31">
        <v>6823</v>
      </c>
      <c r="V24" s="31">
        <v>7805</v>
      </c>
      <c r="W24" s="31">
        <v>8010</v>
      </c>
      <c r="X24" s="31">
        <v>8444</v>
      </c>
    </row>
    <row r="25" spans="1:24" ht="18" customHeight="1">
      <c r="A25" s="32" t="s">
        <v>47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63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81" t="s">
        <v>14</v>
      </c>
      <c r="B31" s="112">
        <v>2000</v>
      </c>
      <c r="C31" s="112">
        <v>2001</v>
      </c>
      <c r="D31" s="112">
        <v>2002</v>
      </c>
      <c r="E31" s="112">
        <v>2003</v>
      </c>
      <c r="F31" s="112">
        <v>2004</v>
      </c>
      <c r="G31" s="112">
        <v>2005</v>
      </c>
      <c r="H31" s="112">
        <v>2006</v>
      </c>
      <c r="I31" s="112">
        <v>2007</v>
      </c>
      <c r="J31" s="112">
        <v>2008</v>
      </c>
      <c r="K31" s="112">
        <v>2009</v>
      </c>
      <c r="L31" s="112">
        <v>2010</v>
      </c>
      <c r="M31" s="112">
        <v>2011</v>
      </c>
      <c r="N31" s="112">
        <v>2012</v>
      </c>
      <c r="O31" s="112">
        <v>2013</v>
      </c>
      <c r="P31" s="112">
        <v>2014</v>
      </c>
      <c r="Q31" s="112">
        <v>2015</v>
      </c>
      <c r="R31" s="112">
        <v>2016</v>
      </c>
      <c r="S31" s="112">
        <v>2017</v>
      </c>
      <c r="T31" s="112">
        <v>2018</v>
      </c>
      <c r="U31" s="112">
        <v>2019</v>
      </c>
      <c r="V31" s="112">
        <v>2020</v>
      </c>
      <c r="W31" s="112">
        <v>2021</v>
      </c>
      <c r="X31" s="112">
        <v>2022</v>
      </c>
    </row>
    <row r="32" spans="1:24" ht="18" customHeight="1">
      <c r="A32" s="36" t="s">
        <v>61</v>
      </c>
      <c r="B32" s="113">
        <f t="shared" ref="B32:V32" si="3">B9/B8</f>
        <v>0.99053842245013346</v>
      </c>
      <c r="C32" s="113">
        <f t="shared" si="3"/>
        <v>0.9877092679337135</v>
      </c>
      <c r="D32" s="113">
        <f t="shared" si="3"/>
        <v>0.97970449975830354</v>
      </c>
      <c r="E32" s="113">
        <f t="shared" si="3"/>
        <v>0.96693900300430935</v>
      </c>
      <c r="F32" s="113">
        <f t="shared" si="3"/>
        <v>0.95596518177163337</v>
      </c>
      <c r="G32" s="113">
        <f t="shared" si="3"/>
        <v>0.94374496860408952</v>
      </c>
      <c r="H32" s="113">
        <f t="shared" si="3"/>
        <v>0.93321501552921182</v>
      </c>
      <c r="I32" s="113">
        <f t="shared" si="3"/>
        <v>0.92643320490281955</v>
      </c>
      <c r="J32" s="113">
        <f t="shared" si="3"/>
        <v>0.91636800218723435</v>
      </c>
      <c r="K32" s="113">
        <f t="shared" si="3"/>
        <v>0.91013246776032986</v>
      </c>
      <c r="L32" s="113">
        <f t="shared" si="3"/>
        <v>0.91066774251597815</v>
      </c>
      <c r="M32" s="113">
        <f t="shared" si="3"/>
        <v>0.91166844641981004</v>
      </c>
      <c r="N32" s="113">
        <f t="shared" si="3"/>
        <v>0.91397843274907642</v>
      </c>
      <c r="O32" s="113">
        <f t="shared" si="3"/>
        <v>0.91788672564336915</v>
      </c>
      <c r="P32" s="113">
        <f t="shared" si="3"/>
        <v>0.92432861033543623</v>
      </c>
      <c r="Q32" s="113">
        <f t="shared" si="3"/>
        <v>0.92865958313959829</v>
      </c>
      <c r="R32" s="113">
        <f t="shared" si="3"/>
        <v>0.93211256304447498</v>
      </c>
      <c r="S32" s="113">
        <f t="shared" si="3"/>
        <v>0.9337914802945394</v>
      </c>
      <c r="T32" s="113">
        <f t="shared" si="3"/>
        <v>0.93132407412675744</v>
      </c>
      <c r="U32" s="113">
        <f t="shared" si="3"/>
        <v>0.92447703207985721</v>
      </c>
      <c r="V32" s="113">
        <f t="shared" si="3"/>
        <v>0.91465268067844574</v>
      </c>
      <c r="W32" s="113">
        <f>W9/W8</f>
        <v>0.91306644946120574</v>
      </c>
      <c r="X32" s="113">
        <f>X9/X8</f>
        <v>0.90872811956747535</v>
      </c>
    </row>
    <row r="33" spans="1:24" ht="18" customHeight="1">
      <c r="A33" s="28" t="s">
        <v>62</v>
      </c>
      <c r="B33" s="113">
        <f t="shared" ref="B33:V33" si="4">B10/B8</f>
        <v>9.4615775498665209E-3</v>
      </c>
      <c r="C33" s="113">
        <f t="shared" si="4"/>
        <v>1.2290732066286458E-2</v>
      </c>
      <c r="D33" s="113">
        <f t="shared" si="4"/>
        <v>2.0295500241696501E-2</v>
      </c>
      <c r="E33" s="113">
        <f t="shared" si="4"/>
        <v>3.306099699569065E-2</v>
      </c>
      <c r="F33" s="113">
        <f t="shared" si="4"/>
        <v>4.4034818228366614E-2</v>
      </c>
      <c r="G33" s="113">
        <f t="shared" si="4"/>
        <v>5.6255031395910482E-2</v>
      </c>
      <c r="H33" s="113">
        <f t="shared" si="4"/>
        <v>6.6784984470788206E-2</v>
      </c>
      <c r="I33" s="113">
        <f t="shared" si="4"/>
        <v>7.3566795097180449E-2</v>
      </c>
      <c r="J33" s="113">
        <f t="shared" si="4"/>
        <v>8.3631997812765604E-2</v>
      </c>
      <c r="K33" s="113">
        <f t="shared" si="4"/>
        <v>8.9867532239670145E-2</v>
      </c>
      <c r="L33" s="113">
        <f t="shared" si="4"/>
        <v>8.933225748402189E-2</v>
      </c>
      <c r="M33" s="113">
        <f t="shared" si="4"/>
        <v>8.8331553580189903E-2</v>
      </c>
      <c r="N33" s="113">
        <f t="shared" si="4"/>
        <v>8.6021567250923567E-2</v>
      </c>
      <c r="O33" s="113">
        <f t="shared" si="4"/>
        <v>8.211327435663085E-2</v>
      </c>
      <c r="P33" s="113">
        <f t="shared" si="4"/>
        <v>7.5671389664563729E-2</v>
      </c>
      <c r="Q33" s="113">
        <f t="shared" si="4"/>
        <v>7.1340416860401712E-2</v>
      </c>
      <c r="R33" s="113">
        <f t="shared" si="4"/>
        <v>6.7887436955524988E-2</v>
      </c>
      <c r="S33" s="113">
        <f t="shared" si="4"/>
        <v>6.6208519705460628E-2</v>
      </c>
      <c r="T33" s="113">
        <f t="shared" si="4"/>
        <v>6.867592587324256E-2</v>
      </c>
      <c r="U33" s="113">
        <f t="shared" si="4"/>
        <v>7.5522967920142833E-2</v>
      </c>
      <c r="V33" s="113">
        <f t="shared" si="4"/>
        <v>8.5347319321554302E-2</v>
      </c>
      <c r="W33" s="113">
        <f>W10/W8</f>
        <v>8.6933550538794285E-2</v>
      </c>
      <c r="X33" s="113">
        <f>X10/X8</f>
        <v>9.1271880432524627E-2</v>
      </c>
    </row>
    <row r="34" spans="1:24" ht="18" customHeight="1">
      <c r="A34" s="30" t="s">
        <v>38</v>
      </c>
      <c r="B34" s="41">
        <f t="shared" ref="B34:V34" si="5">SUM(B32:B33)</f>
        <v>1</v>
      </c>
      <c r="C34" s="41">
        <f t="shared" si="5"/>
        <v>1</v>
      </c>
      <c r="D34" s="41">
        <f t="shared" si="5"/>
        <v>1</v>
      </c>
      <c r="E34" s="41">
        <f t="shared" si="5"/>
        <v>1</v>
      </c>
      <c r="F34" s="41">
        <f t="shared" si="5"/>
        <v>1</v>
      </c>
      <c r="G34" s="41">
        <f t="shared" si="5"/>
        <v>1</v>
      </c>
      <c r="H34" s="41">
        <f t="shared" si="5"/>
        <v>1</v>
      </c>
      <c r="I34" s="41">
        <f t="shared" si="5"/>
        <v>1</v>
      </c>
      <c r="J34" s="41">
        <f t="shared" si="5"/>
        <v>1</v>
      </c>
      <c r="K34" s="41">
        <f t="shared" si="5"/>
        <v>1</v>
      </c>
      <c r="L34" s="41">
        <f t="shared" si="5"/>
        <v>1</v>
      </c>
      <c r="M34" s="41">
        <f t="shared" si="5"/>
        <v>1</v>
      </c>
      <c r="N34" s="41">
        <f t="shared" si="5"/>
        <v>1</v>
      </c>
      <c r="O34" s="41">
        <f t="shared" si="5"/>
        <v>1</v>
      </c>
      <c r="P34" s="41">
        <f t="shared" si="5"/>
        <v>1</v>
      </c>
      <c r="Q34" s="41">
        <f t="shared" si="5"/>
        <v>1</v>
      </c>
      <c r="R34" s="41">
        <f t="shared" si="5"/>
        <v>1</v>
      </c>
      <c r="S34" s="41">
        <f t="shared" si="5"/>
        <v>1</v>
      </c>
      <c r="T34" s="41">
        <f t="shared" si="5"/>
        <v>1</v>
      </c>
      <c r="U34" s="41">
        <f t="shared" si="5"/>
        <v>1</v>
      </c>
      <c r="V34" s="41">
        <f t="shared" si="5"/>
        <v>1</v>
      </c>
      <c r="W34" s="41">
        <f>SUM(W32:W33)</f>
        <v>1</v>
      </c>
      <c r="X34" s="41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81" t="s">
        <v>48</v>
      </c>
      <c r="B38" s="112">
        <v>2000</v>
      </c>
      <c r="C38" s="112">
        <v>2001</v>
      </c>
      <c r="D38" s="112">
        <v>2002</v>
      </c>
      <c r="E38" s="112">
        <v>2003</v>
      </c>
      <c r="F38" s="112">
        <v>2004</v>
      </c>
      <c r="G38" s="112">
        <v>2005</v>
      </c>
      <c r="H38" s="112">
        <v>2006</v>
      </c>
      <c r="I38" s="112">
        <v>2007</v>
      </c>
      <c r="J38" s="112">
        <v>2008</v>
      </c>
      <c r="K38" s="112">
        <v>2009</v>
      </c>
      <c r="L38" s="112">
        <v>2010</v>
      </c>
      <c r="M38" s="112">
        <v>2011</v>
      </c>
      <c r="N38" s="112">
        <v>2012</v>
      </c>
      <c r="O38" s="112">
        <v>2013</v>
      </c>
      <c r="P38" s="112">
        <v>2014</v>
      </c>
      <c r="Q38" s="112">
        <v>2015</v>
      </c>
      <c r="R38" s="112">
        <v>2016</v>
      </c>
      <c r="S38" s="112">
        <v>2017</v>
      </c>
      <c r="T38" s="112">
        <v>2018</v>
      </c>
      <c r="U38" s="112">
        <v>2019</v>
      </c>
      <c r="V38" s="112">
        <v>2020</v>
      </c>
      <c r="W38" s="112">
        <v>2021</v>
      </c>
      <c r="X38" s="112">
        <v>2022</v>
      </c>
    </row>
    <row r="39" spans="1:24" ht="18" customHeight="1">
      <c r="A39" s="36" t="s">
        <v>61</v>
      </c>
      <c r="B39" s="113">
        <f t="shared" ref="B39:V39" si="6">B16/B15</f>
        <v>0.98985494733206703</v>
      </c>
      <c r="C39" s="113">
        <f t="shared" si="6"/>
        <v>0.98591329512568804</v>
      </c>
      <c r="D39" s="113">
        <f t="shared" si="6"/>
        <v>0.97607903587443945</v>
      </c>
      <c r="E39" s="113">
        <f t="shared" si="6"/>
        <v>0.96217227956435047</v>
      </c>
      <c r="F39" s="113">
        <f t="shared" si="6"/>
        <v>0.95062006764374296</v>
      </c>
      <c r="G39" s="113">
        <f t="shared" si="6"/>
        <v>0.93766430284300017</v>
      </c>
      <c r="H39" s="113">
        <f t="shared" si="6"/>
        <v>0.92672601090046802</v>
      </c>
      <c r="I39" s="113">
        <f t="shared" si="6"/>
        <v>0.92104078180335647</v>
      </c>
      <c r="J39" s="113">
        <f t="shared" si="6"/>
        <v>0.91097824674173766</v>
      </c>
      <c r="K39" s="113">
        <f t="shared" si="6"/>
        <v>0.90446401528389364</v>
      </c>
      <c r="L39" s="113">
        <f t="shared" si="6"/>
        <v>0.90655386220084599</v>
      </c>
      <c r="M39" s="113">
        <f t="shared" si="6"/>
        <v>0.90747298123392428</v>
      </c>
      <c r="N39" s="113">
        <f t="shared" si="6"/>
        <v>0.91031979256698359</v>
      </c>
      <c r="O39" s="113">
        <f t="shared" si="6"/>
        <v>0.91576748641131867</v>
      </c>
      <c r="P39" s="113">
        <f t="shared" si="6"/>
        <v>0.92259235285958663</v>
      </c>
      <c r="Q39" s="113">
        <f t="shared" si="6"/>
        <v>0.92674787829801974</v>
      </c>
      <c r="R39" s="113">
        <f t="shared" si="6"/>
        <v>0.93096367055457496</v>
      </c>
      <c r="S39" s="113">
        <f t="shared" si="6"/>
        <v>0.93348153608698659</v>
      </c>
      <c r="T39" s="113">
        <f t="shared" si="6"/>
        <v>0.93154098812504305</v>
      </c>
      <c r="U39" s="113">
        <f t="shared" si="6"/>
        <v>0.92482422317985935</v>
      </c>
      <c r="V39" s="113">
        <f t="shared" si="6"/>
        <v>0.91470496270156787</v>
      </c>
      <c r="W39" s="113">
        <f>W16/W15</f>
        <v>0.91340325432928116</v>
      </c>
      <c r="X39" s="113">
        <f>X16/X15</f>
        <v>0.90878341034200694</v>
      </c>
    </row>
    <row r="40" spans="1:24" ht="18" customHeight="1">
      <c r="A40" s="28" t="s">
        <v>62</v>
      </c>
      <c r="B40" s="113">
        <f t="shared" ref="B40:V40" si="7">B17/B15</f>
        <v>1.0145052667932999E-2</v>
      </c>
      <c r="C40" s="113">
        <f t="shared" si="7"/>
        <v>1.4086704874311979E-2</v>
      </c>
      <c r="D40" s="113">
        <f t="shared" si="7"/>
        <v>2.3920964125560537E-2</v>
      </c>
      <c r="E40" s="113">
        <f t="shared" si="7"/>
        <v>3.782772043564947E-2</v>
      </c>
      <c r="F40" s="113">
        <f t="shared" si="7"/>
        <v>4.9379932356257046E-2</v>
      </c>
      <c r="G40" s="113">
        <f t="shared" si="7"/>
        <v>6.2335697156999784E-2</v>
      </c>
      <c r="H40" s="113">
        <f t="shared" si="7"/>
        <v>7.327398909953195E-2</v>
      </c>
      <c r="I40" s="113">
        <f t="shared" si="7"/>
        <v>7.8959218196643505E-2</v>
      </c>
      <c r="J40" s="113">
        <f t="shared" si="7"/>
        <v>8.9021753258262337E-2</v>
      </c>
      <c r="K40" s="113">
        <f t="shared" si="7"/>
        <v>9.5535984716106331E-2</v>
      </c>
      <c r="L40" s="113">
        <f t="shared" si="7"/>
        <v>9.3446137799153964E-2</v>
      </c>
      <c r="M40" s="113">
        <f t="shared" si="7"/>
        <v>9.2527018766075733E-2</v>
      </c>
      <c r="N40" s="113">
        <f t="shared" si="7"/>
        <v>8.9680207433016426E-2</v>
      </c>
      <c r="O40" s="113">
        <f t="shared" si="7"/>
        <v>8.4232513588681293E-2</v>
      </c>
      <c r="P40" s="113">
        <f t="shared" si="7"/>
        <v>7.740764714041333E-2</v>
      </c>
      <c r="Q40" s="113">
        <f t="shared" si="7"/>
        <v>7.3252121701980255E-2</v>
      </c>
      <c r="R40" s="113">
        <f t="shared" si="7"/>
        <v>6.9036329445425079E-2</v>
      </c>
      <c r="S40" s="113">
        <f t="shared" si="7"/>
        <v>6.6518463913013429E-2</v>
      </c>
      <c r="T40" s="113">
        <f t="shared" si="7"/>
        <v>6.8459011874956927E-2</v>
      </c>
      <c r="U40" s="113">
        <f t="shared" si="7"/>
        <v>7.5175776820140622E-2</v>
      </c>
      <c r="V40" s="113">
        <f t="shared" si="7"/>
        <v>8.529503729843213E-2</v>
      </c>
      <c r="W40" s="113">
        <f>W17/W15</f>
        <v>8.6596745670718817E-2</v>
      </c>
      <c r="X40" s="113">
        <f>X17/X15</f>
        <v>9.1216589657993064E-2</v>
      </c>
    </row>
    <row r="41" spans="1:24" ht="18" customHeight="1">
      <c r="A41" s="30" t="s">
        <v>38</v>
      </c>
      <c r="B41" s="41">
        <f t="shared" ref="B41:V41" si="8">SUM(B39:B40)</f>
        <v>1</v>
      </c>
      <c r="C41" s="41">
        <f t="shared" si="8"/>
        <v>1</v>
      </c>
      <c r="D41" s="41">
        <f t="shared" si="8"/>
        <v>1</v>
      </c>
      <c r="E41" s="41">
        <f t="shared" si="8"/>
        <v>1</v>
      </c>
      <c r="F41" s="41">
        <f t="shared" si="8"/>
        <v>1</v>
      </c>
      <c r="G41" s="41">
        <f t="shared" si="8"/>
        <v>1</v>
      </c>
      <c r="H41" s="41">
        <f t="shared" si="8"/>
        <v>1</v>
      </c>
      <c r="I41" s="41">
        <f t="shared" si="8"/>
        <v>1</v>
      </c>
      <c r="J41" s="41">
        <f t="shared" si="8"/>
        <v>1</v>
      </c>
      <c r="K41" s="41">
        <f t="shared" si="8"/>
        <v>1</v>
      </c>
      <c r="L41" s="41">
        <f t="shared" si="8"/>
        <v>1</v>
      </c>
      <c r="M41" s="41">
        <f t="shared" si="8"/>
        <v>1</v>
      </c>
      <c r="N41" s="41">
        <f t="shared" si="8"/>
        <v>1</v>
      </c>
      <c r="O41" s="41">
        <f t="shared" si="8"/>
        <v>1</v>
      </c>
      <c r="P41" s="41">
        <f t="shared" si="8"/>
        <v>1</v>
      </c>
      <c r="Q41" s="41">
        <f t="shared" si="8"/>
        <v>1</v>
      </c>
      <c r="R41" s="41">
        <f t="shared" si="8"/>
        <v>1</v>
      </c>
      <c r="S41" s="41">
        <f t="shared" si="8"/>
        <v>1</v>
      </c>
      <c r="T41" s="41">
        <f t="shared" si="8"/>
        <v>1</v>
      </c>
      <c r="U41" s="41">
        <f t="shared" si="8"/>
        <v>1</v>
      </c>
      <c r="V41" s="41">
        <f t="shared" si="8"/>
        <v>1</v>
      </c>
      <c r="W41" s="41">
        <f>SUM(W39:W40)</f>
        <v>1</v>
      </c>
      <c r="X41" s="41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81" t="s">
        <v>49</v>
      </c>
      <c r="B45" s="80">
        <v>2000</v>
      </c>
      <c r="C45" s="80">
        <v>2001</v>
      </c>
      <c r="D45" s="80">
        <v>2002</v>
      </c>
      <c r="E45" s="80">
        <v>2003</v>
      </c>
      <c r="F45" s="80">
        <v>2004</v>
      </c>
      <c r="G45" s="80">
        <v>2005</v>
      </c>
      <c r="H45" s="80">
        <v>2006</v>
      </c>
      <c r="I45" s="80">
        <v>2007</v>
      </c>
      <c r="J45" s="80">
        <v>2008</v>
      </c>
      <c r="K45" s="80">
        <v>2009</v>
      </c>
      <c r="L45" s="80">
        <v>2010</v>
      </c>
      <c r="M45" s="80">
        <v>2011</v>
      </c>
      <c r="N45" s="80">
        <v>2012</v>
      </c>
      <c r="O45" s="80">
        <v>2013</v>
      </c>
      <c r="P45" s="80">
        <v>2014</v>
      </c>
      <c r="Q45" s="80">
        <v>2015</v>
      </c>
      <c r="R45" s="80">
        <v>2016</v>
      </c>
      <c r="S45" s="80">
        <v>2017</v>
      </c>
      <c r="T45" s="80">
        <v>2018</v>
      </c>
      <c r="U45" s="80">
        <v>2019</v>
      </c>
      <c r="V45" s="80">
        <v>2020</v>
      </c>
      <c r="W45" s="80">
        <v>2021</v>
      </c>
      <c r="X45" s="80">
        <v>2022</v>
      </c>
    </row>
    <row r="46" spans="1:24" ht="18" customHeight="1">
      <c r="A46" s="36" t="s">
        <v>61</v>
      </c>
      <c r="B46" s="114">
        <f t="shared" ref="B46:V46" si="9">B23/B22</f>
        <v>0.99121470575671711</v>
      </c>
      <c r="C46" s="114">
        <f t="shared" si="9"/>
        <v>0.98949656944405229</v>
      </c>
      <c r="D46" s="114">
        <f t="shared" si="9"/>
        <v>0.98332889704543225</v>
      </c>
      <c r="E46" s="114">
        <f t="shared" si="9"/>
        <v>0.97172754894880986</v>
      </c>
      <c r="F46" s="114">
        <f t="shared" si="9"/>
        <v>0.96133945003067234</v>
      </c>
      <c r="G46" s="114">
        <f t="shared" si="9"/>
        <v>0.94987968018216162</v>
      </c>
      <c r="H46" s="114">
        <f t="shared" si="9"/>
        <v>0.93979162996703325</v>
      </c>
      <c r="I46" s="114">
        <f t="shared" si="9"/>
        <v>0.93189778501307285</v>
      </c>
      <c r="J46" s="114">
        <f t="shared" si="9"/>
        <v>0.92182305245282115</v>
      </c>
      <c r="K46" s="114">
        <f t="shared" si="9"/>
        <v>0.91584745663178413</v>
      </c>
      <c r="L46" s="114">
        <f t="shared" si="9"/>
        <v>0.91479612011816425</v>
      </c>
      <c r="M46" s="114">
        <f t="shared" si="9"/>
        <v>0.915871328542047</v>
      </c>
      <c r="N46" s="114">
        <f t="shared" si="9"/>
        <v>0.91762731734228276</v>
      </c>
      <c r="O46" s="114">
        <f t="shared" si="9"/>
        <v>0.91998992143298897</v>
      </c>
      <c r="P46" s="114">
        <f t="shared" si="9"/>
        <v>0.92604483239266044</v>
      </c>
      <c r="Q46" s="114">
        <f t="shared" si="9"/>
        <v>0.93054953083262937</v>
      </c>
      <c r="R46" s="114">
        <f t="shared" si="9"/>
        <v>0.93324677395473854</v>
      </c>
      <c r="S46" s="114">
        <f t="shared" si="9"/>
        <v>0.93409644698815664</v>
      </c>
      <c r="T46" s="114">
        <f t="shared" si="9"/>
        <v>0.93111108605194015</v>
      </c>
      <c r="U46" s="114">
        <f t="shared" si="9"/>
        <v>0.92413662745446867</v>
      </c>
      <c r="V46" s="114">
        <f t="shared" si="9"/>
        <v>0.91460145522183922</v>
      </c>
      <c r="W46" s="114">
        <f>W23/W22</f>
        <v>0.91273654279831351</v>
      </c>
      <c r="X46" s="114">
        <f>X23/X22</f>
        <v>0.90867402119835605</v>
      </c>
    </row>
    <row r="47" spans="1:24" ht="18" customHeight="1">
      <c r="A47" s="28" t="s">
        <v>62</v>
      </c>
      <c r="B47" s="113">
        <f t="shared" ref="B47:V47" si="10">B24/B22</f>
        <v>8.7852942432828807E-3</v>
      </c>
      <c r="C47" s="113">
        <f t="shared" si="10"/>
        <v>1.0503430555947709E-2</v>
      </c>
      <c r="D47" s="113">
        <f t="shared" si="10"/>
        <v>1.6671102954567741E-2</v>
      </c>
      <c r="E47" s="113">
        <f t="shared" si="10"/>
        <v>2.8272451051190167E-2</v>
      </c>
      <c r="F47" s="113">
        <f t="shared" si="10"/>
        <v>3.8660549969327607E-2</v>
      </c>
      <c r="G47" s="113">
        <f t="shared" si="10"/>
        <v>5.0120319817838384E-2</v>
      </c>
      <c r="H47" s="113">
        <f t="shared" si="10"/>
        <v>6.0208370032966758E-2</v>
      </c>
      <c r="I47" s="113">
        <f t="shared" si="10"/>
        <v>6.8102214986927131E-2</v>
      </c>
      <c r="J47" s="113">
        <f t="shared" si="10"/>
        <v>7.8176947547178841E-2</v>
      </c>
      <c r="K47" s="113">
        <f t="shared" si="10"/>
        <v>8.4152543368215829E-2</v>
      </c>
      <c r="L47" s="113">
        <f t="shared" si="10"/>
        <v>8.520387988183574E-2</v>
      </c>
      <c r="M47" s="113">
        <f t="shared" si="10"/>
        <v>8.4128671457952997E-2</v>
      </c>
      <c r="N47" s="113">
        <f t="shared" si="10"/>
        <v>8.2372682657717189E-2</v>
      </c>
      <c r="O47" s="113">
        <f t="shared" si="10"/>
        <v>8.001007856701102E-2</v>
      </c>
      <c r="P47" s="113">
        <f t="shared" si="10"/>
        <v>7.3955167607339528E-2</v>
      </c>
      <c r="Q47" s="113">
        <f t="shared" si="10"/>
        <v>6.9450469167370604E-2</v>
      </c>
      <c r="R47" s="113">
        <f t="shared" si="10"/>
        <v>6.6753226045261446E-2</v>
      </c>
      <c r="S47" s="113">
        <f t="shared" si="10"/>
        <v>6.5903553011843377E-2</v>
      </c>
      <c r="T47" s="113">
        <f t="shared" si="10"/>
        <v>6.8888913948059863E-2</v>
      </c>
      <c r="U47" s="113">
        <f t="shared" si="10"/>
        <v>7.5863372545531368E-2</v>
      </c>
      <c r="V47" s="113">
        <f t="shared" si="10"/>
        <v>8.5398544778160737E-2</v>
      </c>
      <c r="W47" s="113">
        <f>W24/W22</f>
        <v>8.7263457201686434E-2</v>
      </c>
      <c r="X47" s="113">
        <f>X24/X22</f>
        <v>9.1325978801643948E-2</v>
      </c>
    </row>
    <row r="48" spans="1:24" ht="18" customHeight="1">
      <c r="A48" s="30" t="s">
        <v>38</v>
      </c>
      <c r="B48" s="41">
        <f t="shared" ref="B48:V48" si="11">SUM(B46:B47)</f>
        <v>1</v>
      </c>
      <c r="C48" s="41">
        <f t="shared" si="11"/>
        <v>1</v>
      </c>
      <c r="D48" s="41">
        <f t="shared" si="11"/>
        <v>1</v>
      </c>
      <c r="E48" s="41">
        <f t="shared" si="11"/>
        <v>1</v>
      </c>
      <c r="F48" s="41">
        <f t="shared" si="11"/>
        <v>1</v>
      </c>
      <c r="G48" s="41">
        <f t="shared" si="11"/>
        <v>1</v>
      </c>
      <c r="H48" s="41">
        <f t="shared" si="11"/>
        <v>1</v>
      </c>
      <c r="I48" s="41">
        <f t="shared" si="11"/>
        <v>1</v>
      </c>
      <c r="J48" s="41">
        <f t="shared" si="11"/>
        <v>1</v>
      </c>
      <c r="K48" s="41">
        <f t="shared" si="11"/>
        <v>1</v>
      </c>
      <c r="L48" s="41">
        <f t="shared" si="11"/>
        <v>1</v>
      </c>
      <c r="M48" s="41">
        <f t="shared" si="11"/>
        <v>1</v>
      </c>
      <c r="N48" s="41">
        <f t="shared" si="11"/>
        <v>1</v>
      </c>
      <c r="O48" s="41">
        <f t="shared" si="11"/>
        <v>1</v>
      </c>
      <c r="P48" s="41">
        <f t="shared" si="11"/>
        <v>1</v>
      </c>
      <c r="Q48" s="41">
        <f t="shared" si="11"/>
        <v>1</v>
      </c>
      <c r="R48" s="41">
        <f t="shared" si="11"/>
        <v>1</v>
      </c>
      <c r="S48" s="41">
        <f t="shared" si="11"/>
        <v>1</v>
      </c>
      <c r="T48" s="41">
        <f t="shared" si="11"/>
        <v>1</v>
      </c>
      <c r="U48" s="41">
        <f t="shared" si="11"/>
        <v>1</v>
      </c>
      <c r="V48" s="41">
        <f t="shared" si="11"/>
        <v>1</v>
      </c>
      <c r="W48" s="41">
        <f>SUM(W46:W47)</f>
        <v>1</v>
      </c>
      <c r="X48" s="41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64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80">
        <v>2000</v>
      </c>
      <c r="C55" s="80">
        <v>2001</v>
      </c>
      <c r="D55" s="80">
        <v>2002</v>
      </c>
      <c r="E55" s="80">
        <v>2003</v>
      </c>
      <c r="F55" s="80">
        <v>2004</v>
      </c>
      <c r="G55" s="80">
        <v>2005</v>
      </c>
      <c r="H55" s="80">
        <v>2006</v>
      </c>
      <c r="I55" s="80">
        <v>2007</v>
      </c>
      <c r="J55" s="80">
        <v>2008</v>
      </c>
      <c r="K55" s="80">
        <v>2009</v>
      </c>
      <c r="L55" s="80">
        <v>2010</v>
      </c>
      <c r="M55" s="80">
        <v>2011</v>
      </c>
      <c r="N55" s="80">
        <v>2012</v>
      </c>
      <c r="O55" s="80">
        <v>2013</v>
      </c>
      <c r="P55" s="80">
        <v>2014</v>
      </c>
      <c r="Q55" s="80">
        <v>2015</v>
      </c>
      <c r="R55" s="80">
        <v>2016</v>
      </c>
      <c r="S55" s="80">
        <v>2017</v>
      </c>
      <c r="T55" s="80">
        <v>2018</v>
      </c>
      <c r="U55" s="80">
        <v>2019</v>
      </c>
      <c r="V55" s="80">
        <v>2020</v>
      </c>
      <c r="W55" s="80">
        <v>2021</v>
      </c>
      <c r="X55" s="80">
        <v>2022</v>
      </c>
    </row>
    <row r="56" spans="1:24" ht="18" customHeight="1">
      <c r="A56" s="89" t="s">
        <v>38</v>
      </c>
      <c r="B56" s="42">
        <f>B10</f>
        <v>1322</v>
      </c>
      <c r="C56" s="42">
        <f t="shared" ref="C56:X56" si="12">C10</f>
        <v>1737</v>
      </c>
      <c r="D56" s="42">
        <f t="shared" si="12"/>
        <v>2897</v>
      </c>
      <c r="E56" s="42">
        <f t="shared" si="12"/>
        <v>4864</v>
      </c>
      <c r="F56" s="42">
        <f t="shared" si="12"/>
        <v>6622</v>
      </c>
      <c r="G56" s="42">
        <f t="shared" si="12"/>
        <v>8735</v>
      </c>
      <c r="H56" s="42">
        <f t="shared" si="12"/>
        <v>10687</v>
      </c>
      <c r="I56" s="42">
        <f t="shared" si="12"/>
        <v>12010</v>
      </c>
      <c r="J56" s="42">
        <f t="shared" si="12"/>
        <v>14071</v>
      </c>
      <c r="K56" s="42">
        <f t="shared" si="12"/>
        <v>15366</v>
      </c>
      <c r="L56" s="42">
        <f t="shared" si="12"/>
        <v>15389</v>
      </c>
      <c r="M56" s="42">
        <f t="shared" si="12"/>
        <v>15303</v>
      </c>
      <c r="N56" s="42">
        <f t="shared" si="12"/>
        <v>14949</v>
      </c>
      <c r="O56" s="42">
        <f t="shared" si="12"/>
        <v>14285</v>
      </c>
      <c r="P56" s="42">
        <f t="shared" si="12"/>
        <v>13170</v>
      </c>
      <c r="Q56" s="42">
        <f t="shared" si="12"/>
        <v>12428</v>
      </c>
      <c r="R56" s="42">
        <f t="shared" si="12"/>
        <v>11845</v>
      </c>
      <c r="S56" s="42">
        <f t="shared" si="12"/>
        <v>11590</v>
      </c>
      <c r="T56" s="42">
        <f t="shared" si="12"/>
        <v>12070</v>
      </c>
      <c r="U56" s="42">
        <f t="shared" si="12"/>
        <v>13452</v>
      </c>
      <c r="V56" s="42">
        <f t="shared" si="12"/>
        <v>15443</v>
      </c>
      <c r="W56" s="42">
        <f t="shared" si="12"/>
        <v>15796</v>
      </c>
      <c r="X56" s="42">
        <f t="shared" si="12"/>
        <v>16696</v>
      </c>
    </row>
    <row r="57" spans="1:24" ht="18" customHeight="1">
      <c r="A57" s="46" t="s">
        <v>65</v>
      </c>
      <c r="B57" s="38">
        <f>B17</f>
        <v>705</v>
      </c>
      <c r="C57" s="38">
        <f t="shared" ref="C57:X57" si="13">C17</f>
        <v>993</v>
      </c>
      <c r="D57" s="38">
        <f t="shared" si="13"/>
        <v>1707</v>
      </c>
      <c r="E57" s="38">
        <f t="shared" si="13"/>
        <v>2789</v>
      </c>
      <c r="F57" s="38">
        <f t="shared" si="13"/>
        <v>3723</v>
      </c>
      <c r="G57" s="38">
        <f t="shared" si="13"/>
        <v>4861</v>
      </c>
      <c r="H57" s="38">
        <f t="shared" si="13"/>
        <v>5902</v>
      </c>
      <c r="I57" s="38">
        <f t="shared" si="13"/>
        <v>6488</v>
      </c>
      <c r="J57" s="38">
        <f t="shared" si="13"/>
        <v>7534</v>
      </c>
      <c r="K57" s="38">
        <f t="shared" si="13"/>
        <v>8201</v>
      </c>
      <c r="L57" s="38">
        <f t="shared" si="13"/>
        <v>8063</v>
      </c>
      <c r="M57" s="38">
        <f t="shared" si="13"/>
        <v>8022</v>
      </c>
      <c r="N57" s="38">
        <f t="shared" si="13"/>
        <v>7782</v>
      </c>
      <c r="O57" s="38">
        <f t="shared" si="13"/>
        <v>7299</v>
      </c>
      <c r="P57" s="38">
        <f t="shared" si="13"/>
        <v>6697</v>
      </c>
      <c r="Q57" s="38">
        <f t="shared" si="13"/>
        <v>6344</v>
      </c>
      <c r="R57" s="38">
        <f t="shared" si="13"/>
        <v>5984</v>
      </c>
      <c r="S57" s="38">
        <f t="shared" si="13"/>
        <v>5775</v>
      </c>
      <c r="T57" s="38">
        <f t="shared" si="13"/>
        <v>5961</v>
      </c>
      <c r="U57" s="38">
        <f t="shared" si="13"/>
        <v>6629</v>
      </c>
      <c r="V57" s="38">
        <f t="shared" si="13"/>
        <v>7638</v>
      </c>
      <c r="W57" s="38">
        <f t="shared" si="13"/>
        <v>7786</v>
      </c>
      <c r="X57" s="38">
        <f t="shared" si="13"/>
        <v>8252</v>
      </c>
    </row>
    <row r="58" spans="1:24" ht="18" customHeight="1">
      <c r="A58" s="48" t="s">
        <v>66</v>
      </c>
      <c r="B58" s="39">
        <f>B24</f>
        <v>617</v>
      </c>
      <c r="C58" s="39">
        <f t="shared" ref="C58:X58" si="14">C24</f>
        <v>744</v>
      </c>
      <c r="D58" s="39">
        <f t="shared" si="14"/>
        <v>1190</v>
      </c>
      <c r="E58" s="39">
        <f t="shared" si="14"/>
        <v>2075</v>
      </c>
      <c r="F58" s="39">
        <f t="shared" si="14"/>
        <v>2899</v>
      </c>
      <c r="G58" s="39">
        <f t="shared" si="14"/>
        <v>3874</v>
      </c>
      <c r="H58" s="39">
        <f t="shared" si="14"/>
        <v>4785</v>
      </c>
      <c r="I58" s="39">
        <f t="shared" si="14"/>
        <v>5522</v>
      </c>
      <c r="J58" s="39">
        <f t="shared" si="14"/>
        <v>6537</v>
      </c>
      <c r="K58" s="39">
        <f t="shared" si="14"/>
        <v>7165</v>
      </c>
      <c r="L58" s="39">
        <f t="shared" si="14"/>
        <v>7326</v>
      </c>
      <c r="M58" s="39">
        <f t="shared" si="14"/>
        <v>7281</v>
      </c>
      <c r="N58" s="39">
        <f t="shared" si="14"/>
        <v>7167</v>
      </c>
      <c r="O58" s="39">
        <f t="shared" si="14"/>
        <v>6986</v>
      </c>
      <c r="P58" s="39">
        <f t="shared" si="14"/>
        <v>6473</v>
      </c>
      <c r="Q58" s="39">
        <f t="shared" si="14"/>
        <v>6084</v>
      </c>
      <c r="R58" s="39">
        <f t="shared" si="14"/>
        <v>5861</v>
      </c>
      <c r="S58" s="39">
        <f t="shared" si="14"/>
        <v>5815</v>
      </c>
      <c r="T58" s="39">
        <f t="shared" si="14"/>
        <v>6109</v>
      </c>
      <c r="U58" s="39">
        <f t="shared" si="14"/>
        <v>6823</v>
      </c>
      <c r="V58" s="39">
        <f t="shared" si="14"/>
        <v>7805</v>
      </c>
      <c r="W58" s="39">
        <f t="shared" si="14"/>
        <v>8010</v>
      </c>
      <c r="X58" s="39">
        <f t="shared" si="14"/>
        <v>8444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80">
        <v>2000</v>
      </c>
      <c r="C62" s="80">
        <v>2001</v>
      </c>
      <c r="D62" s="80">
        <v>2002</v>
      </c>
      <c r="E62" s="80">
        <v>2003</v>
      </c>
      <c r="F62" s="80">
        <v>2004</v>
      </c>
      <c r="G62" s="80">
        <v>2005</v>
      </c>
      <c r="H62" s="80">
        <v>2006</v>
      </c>
      <c r="I62" s="80">
        <v>2007</v>
      </c>
      <c r="J62" s="80">
        <v>2008</v>
      </c>
      <c r="K62" s="80">
        <v>2009</v>
      </c>
      <c r="L62" s="80">
        <v>2010</v>
      </c>
      <c r="M62" s="80">
        <v>2011</v>
      </c>
      <c r="N62" s="80">
        <v>2012</v>
      </c>
      <c r="O62" s="80">
        <v>2013</v>
      </c>
      <c r="P62" s="80">
        <v>2014</v>
      </c>
      <c r="Q62" s="80">
        <v>2015</v>
      </c>
      <c r="R62" s="80">
        <v>2016</v>
      </c>
      <c r="S62" s="80">
        <v>2017</v>
      </c>
      <c r="T62" s="80">
        <v>2018</v>
      </c>
      <c r="U62" s="80">
        <v>2019</v>
      </c>
      <c r="V62" s="80">
        <v>2020</v>
      </c>
      <c r="W62" s="80">
        <v>2021</v>
      </c>
      <c r="X62" s="80">
        <v>2022</v>
      </c>
    </row>
    <row r="63" spans="1:24" ht="18" customHeight="1">
      <c r="A63" s="90" t="s">
        <v>65</v>
      </c>
      <c r="B63" s="49">
        <f t="shared" ref="B63:V63" si="15">B57/B56</f>
        <v>0.53328290468986383</v>
      </c>
      <c r="C63" s="49">
        <f t="shared" si="15"/>
        <v>0.57167530224525043</v>
      </c>
      <c r="D63" s="49">
        <f t="shared" si="15"/>
        <v>0.58923023817742493</v>
      </c>
      <c r="E63" s="49">
        <f t="shared" si="15"/>
        <v>0.57339638157894735</v>
      </c>
      <c r="F63" s="49">
        <f t="shared" si="15"/>
        <v>0.56221685291452739</v>
      </c>
      <c r="G63" s="49">
        <f t="shared" si="15"/>
        <v>0.55649685174585006</v>
      </c>
      <c r="H63" s="49">
        <f t="shared" si="15"/>
        <v>0.55225975484233181</v>
      </c>
      <c r="I63" s="49">
        <f t="shared" si="15"/>
        <v>0.5402164862614488</v>
      </c>
      <c r="J63" s="49">
        <f t="shared" si="15"/>
        <v>0.53542747494847553</v>
      </c>
      <c r="K63" s="49">
        <f t="shared" si="15"/>
        <v>0.53371079005596767</v>
      </c>
      <c r="L63" s="49">
        <f t="shared" si="15"/>
        <v>0.52394567548248749</v>
      </c>
      <c r="M63" s="49">
        <f t="shared" si="15"/>
        <v>0.52421093903156246</v>
      </c>
      <c r="N63" s="49">
        <f t="shared" si="15"/>
        <v>0.52056993778848082</v>
      </c>
      <c r="O63" s="49">
        <f t="shared" si="15"/>
        <v>0.51095554777738883</v>
      </c>
      <c r="P63" s="49">
        <f t="shared" si="15"/>
        <v>0.50850417615793475</v>
      </c>
      <c r="Q63" s="49">
        <f t="shared" si="15"/>
        <v>0.5104602510460251</v>
      </c>
      <c r="R63" s="49">
        <f t="shared" si="15"/>
        <v>0.50519206416209372</v>
      </c>
      <c r="S63" s="49">
        <f t="shared" si="15"/>
        <v>0.49827437446074202</v>
      </c>
      <c r="T63" s="49">
        <f t="shared" si="15"/>
        <v>0.49386909693454845</v>
      </c>
      <c r="U63" s="49">
        <f t="shared" si="15"/>
        <v>0.49278917633065716</v>
      </c>
      <c r="V63" s="49">
        <f t="shared" si="15"/>
        <v>0.49459301949103152</v>
      </c>
      <c r="W63" s="49">
        <f>W57/W56</f>
        <v>0.49290959736642187</v>
      </c>
      <c r="X63" s="49">
        <f>X57/X56</f>
        <v>0.49425011978917105</v>
      </c>
    </row>
    <row r="64" spans="1:24" ht="18" customHeight="1">
      <c r="A64" s="36" t="s">
        <v>66</v>
      </c>
      <c r="B64" s="25">
        <f t="shared" ref="B64:V64" si="16">B58/B56</f>
        <v>0.46671709531013617</v>
      </c>
      <c r="C64" s="25">
        <f t="shared" si="16"/>
        <v>0.42832469775474957</v>
      </c>
      <c r="D64" s="25">
        <f t="shared" si="16"/>
        <v>0.41076976182257507</v>
      </c>
      <c r="E64" s="25">
        <f t="shared" si="16"/>
        <v>0.42660361842105265</v>
      </c>
      <c r="F64" s="25">
        <f t="shared" si="16"/>
        <v>0.43778314708547267</v>
      </c>
      <c r="G64" s="25">
        <f t="shared" si="16"/>
        <v>0.44350314825414999</v>
      </c>
      <c r="H64" s="25">
        <f t="shared" si="16"/>
        <v>0.44774024515766819</v>
      </c>
      <c r="I64" s="25">
        <f t="shared" si="16"/>
        <v>0.4597835137385512</v>
      </c>
      <c r="J64" s="25">
        <f t="shared" si="16"/>
        <v>0.46457252505152441</v>
      </c>
      <c r="K64" s="25">
        <f t="shared" si="16"/>
        <v>0.46628920994403228</v>
      </c>
      <c r="L64" s="25">
        <f t="shared" si="16"/>
        <v>0.47605432451751251</v>
      </c>
      <c r="M64" s="25">
        <f t="shared" si="16"/>
        <v>0.47578906096843754</v>
      </c>
      <c r="N64" s="25">
        <f t="shared" si="16"/>
        <v>0.47943006221151918</v>
      </c>
      <c r="O64" s="25">
        <f t="shared" si="16"/>
        <v>0.48904445222261111</v>
      </c>
      <c r="P64" s="25">
        <f t="shared" si="16"/>
        <v>0.4914958238420653</v>
      </c>
      <c r="Q64" s="25">
        <f t="shared" si="16"/>
        <v>0.4895397489539749</v>
      </c>
      <c r="R64" s="25">
        <f t="shared" si="16"/>
        <v>0.49480793583790628</v>
      </c>
      <c r="S64" s="25">
        <f t="shared" si="16"/>
        <v>0.50172562553925804</v>
      </c>
      <c r="T64" s="25">
        <f t="shared" si="16"/>
        <v>0.5061309030654515</v>
      </c>
      <c r="U64" s="25">
        <f t="shared" si="16"/>
        <v>0.50721082366934289</v>
      </c>
      <c r="V64" s="25">
        <f t="shared" si="16"/>
        <v>0.50540698050896848</v>
      </c>
      <c r="W64" s="25">
        <f>W58/W56</f>
        <v>0.50709040263357807</v>
      </c>
      <c r="X64" s="25">
        <f>X58/X56</f>
        <v>0.50574988021082889</v>
      </c>
    </row>
    <row r="65" spans="1:24" ht="18" customHeight="1">
      <c r="A65" s="88" t="s">
        <v>38</v>
      </c>
      <c r="B65" s="41">
        <f t="shared" ref="B65:V65" si="17">SUM(B63:B64)</f>
        <v>1</v>
      </c>
      <c r="C65" s="41">
        <f t="shared" si="17"/>
        <v>1</v>
      </c>
      <c r="D65" s="41">
        <f t="shared" si="17"/>
        <v>1</v>
      </c>
      <c r="E65" s="41">
        <f t="shared" si="17"/>
        <v>1</v>
      </c>
      <c r="F65" s="41">
        <f t="shared" si="17"/>
        <v>1</v>
      </c>
      <c r="G65" s="41">
        <f t="shared" si="17"/>
        <v>1</v>
      </c>
      <c r="H65" s="41">
        <f t="shared" si="17"/>
        <v>1</v>
      </c>
      <c r="I65" s="41">
        <f t="shared" si="17"/>
        <v>1</v>
      </c>
      <c r="J65" s="41">
        <f t="shared" si="17"/>
        <v>1</v>
      </c>
      <c r="K65" s="41">
        <f t="shared" si="17"/>
        <v>1</v>
      </c>
      <c r="L65" s="41">
        <f t="shared" si="17"/>
        <v>1</v>
      </c>
      <c r="M65" s="41">
        <f t="shared" si="17"/>
        <v>1</v>
      </c>
      <c r="N65" s="41">
        <f t="shared" si="17"/>
        <v>1</v>
      </c>
      <c r="O65" s="41">
        <f t="shared" si="17"/>
        <v>1</v>
      </c>
      <c r="P65" s="41">
        <f t="shared" si="17"/>
        <v>1</v>
      </c>
      <c r="Q65" s="41">
        <f t="shared" si="17"/>
        <v>1</v>
      </c>
      <c r="R65" s="41">
        <f t="shared" si="17"/>
        <v>1</v>
      </c>
      <c r="S65" s="41">
        <f t="shared" si="17"/>
        <v>1</v>
      </c>
      <c r="T65" s="41">
        <f t="shared" si="17"/>
        <v>1</v>
      </c>
      <c r="U65" s="41">
        <f t="shared" si="17"/>
        <v>1</v>
      </c>
      <c r="V65" s="41">
        <f t="shared" si="17"/>
        <v>1</v>
      </c>
      <c r="W65" s="41">
        <f>SUM(W63:W64)</f>
        <v>1</v>
      </c>
      <c r="X65" s="41">
        <f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V8" sqref="V8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3" t="s">
        <v>0</v>
      </c>
      <c r="B1" s="43"/>
      <c r="C1" s="43"/>
    </row>
    <row r="2" spans="1:23" ht="30" customHeight="1">
      <c r="A2" s="44" t="s">
        <v>5</v>
      </c>
      <c r="B2" s="44"/>
      <c r="C2" s="44"/>
    </row>
    <row r="3" spans="1:23" ht="18" customHeight="1"/>
    <row r="4" spans="1:23" ht="18" customHeight="1"/>
    <row r="5" spans="1:23" ht="18" customHeight="1">
      <c r="A5" s="33" t="s">
        <v>67</v>
      </c>
      <c r="B5" s="33"/>
      <c r="C5" s="33"/>
    </row>
    <row r="6" spans="1:23" ht="18" customHeight="1"/>
    <row r="7" spans="1:23" ht="18" customHeight="1">
      <c r="A7" s="79" t="s">
        <v>14</v>
      </c>
      <c r="B7" s="80">
        <v>2001</v>
      </c>
      <c r="C7" s="80">
        <v>2002</v>
      </c>
      <c r="D7" s="80">
        <v>2003</v>
      </c>
      <c r="E7" s="80">
        <v>2004</v>
      </c>
      <c r="F7" s="80">
        <v>2005</v>
      </c>
      <c r="G7" s="80">
        <v>2006</v>
      </c>
      <c r="H7" s="80">
        <v>2007</v>
      </c>
      <c r="I7" s="80">
        <v>2008</v>
      </c>
      <c r="J7" s="80">
        <v>2009</v>
      </c>
      <c r="K7" s="80">
        <v>2010</v>
      </c>
      <c r="L7" s="80">
        <v>2011</v>
      </c>
      <c r="M7" s="80">
        <v>2012</v>
      </c>
      <c r="N7" s="80">
        <v>2013</v>
      </c>
      <c r="O7" s="80">
        <v>2014</v>
      </c>
      <c r="P7" s="80">
        <v>2015</v>
      </c>
      <c r="Q7" s="80">
        <v>2016</v>
      </c>
      <c r="R7" s="80">
        <v>2017</v>
      </c>
      <c r="S7" s="80">
        <v>2018</v>
      </c>
      <c r="T7" s="80">
        <v>2019</v>
      </c>
      <c r="U7" s="80">
        <v>2020</v>
      </c>
      <c r="V7" s="80">
        <v>2021</v>
      </c>
      <c r="W7" s="80">
        <v>2022</v>
      </c>
    </row>
    <row r="8" spans="1:23" ht="18" customHeight="1">
      <c r="A8" s="47" t="s">
        <v>68</v>
      </c>
      <c r="B8" s="53">
        <f>'Nacionalidad (esp-extr)'!C8-'Nacionalidad (esp-extr)'!B8</f>
        <v>1603</v>
      </c>
      <c r="C8" s="53">
        <f>'Nacionalidad (esp-extr)'!D8-'Nacionalidad (esp-extr)'!C8</f>
        <v>1415</v>
      </c>
      <c r="D8" s="53">
        <f>'Nacionalidad (esp-extr)'!E8-'Nacionalidad (esp-extr)'!D8</f>
        <v>4381</v>
      </c>
      <c r="E8" s="53">
        <f>'Nacionalidad (esp-extr)'!F8-'Nacionalidad (esp-extr)'!E8</f>
        <v>3259</v>
      </c>
      <c r="F8" s="53">
        <f>'Nacionalidad (esp-extr)'!G8-'Nacionalidad (esp-extr)'!F8</f>
        <v>4894</v>
      </c>
      <c r="G8" s="53">
        <f>'Nacionalidad (esp-extr)'!H8-'Nacionalidad (esp-extr)'!G8</f>
        <v>4746</v>
      </c>
      <c r="H8" s="53">
        <f>'Nacionalidad (esp-extr)'!I8-'Nacionalidad (esp-extr)'!H8</f>
        <v>3232</v>
      </c>
      <c r="I8" s="53">
        <f>'Nacionalidad (esp-extr)'!J8-'Nacionalidad (esp-extr)'!I8</f>
        <v>4996</v>
      </c>
      <c r="J8" s="53">
        <f>'Nacionalidad (esp-extr)'!K8-'Nacionalidad (esp-extr)'!J8</f>
        <v>2736</v>
      </c>
      <c r="K8" s="53">
        <f>'Nacionalidad (esp-extr)'!L8-'Nacionalidad (esp-extr)'!K8</f>
        <v>1282</v>
      </c>
      <c r="L8" s="53">
        <f>'Nacionalidad (esp-extr)'!M8-'Nacionalidad (esp-extr)'!L8</f>
        <v>978</v>
      </c>
      <c r="M8" s="53">
        <f>'Nacionalidad (esp-extr)'!N8-'Nacionalidad (esp-extr)'!M8</f>
        <v>537</v>
      </c>
      <c r="N8" s="53">
        <f>'Nacionalidad (esp-extr)'!O8-'Nacionalidad (esp-extr)'!N8</f>
        <v>185</v>
      </c>
      <c r="O8" s="53">
        <f>'Nacionalidad (esp-extr)'!P8-'Nacionalidad (esp-extr)'!O8</f>
        <v>75</v>
      </c>
      <c r="P8" s="53">
        <f>'Nacionalidad (esp-extr)'!Q8-'Nacionalidad (esp-extr)'!P8</f>
        <v>165</v>
      </c>
      <c r="Q8" s="53">
        <f>'Nacionalidad (esp-extr)'!R8-'Nacionalidad (esp-extr)'!Q8</f>
        <v>273</v>
      </c>
      <c r="R8" s="53">
        <f>'Nacionalidad (esp-extr)'!S8-'Nacionalidad (esp-extr)'!R8</f>
        <v>573</v>
      </c>
      <c r="S8" s="53">
        <f>'Nacionalidad (esp-extr)'!T8-'Nacionalidad (esp-extr)'!S8</f>
        <v>700</v>
      </c>
      <c r="T8" s="53">
        <f>'Nacionalidad (esp-extr)'!U8-'Nacionalidad (esp-extr)'!T8</f>
        <v>2365</v>
      </c>
      <c r="U8" s="53">
        <f>'Nacionalidad (esp-extr)'!V8-'Nacionalidad (esp-extr)'!U8</f>
        <v>2825</v>
      </c>
      <c r="V8" s="53">
        <f>'Nacionalidad (esp-extr)'!W8-'Nacionalidad (esp-extr)'!V8</f>
        <v>759</v>
      </c>
      <c r="W8" s="53">
        <f>'Nacionalidad (esp-extr)'!X8-'Nacionalidad (esp-extr)'!W8</f>
        <v>1224</v>
      </c>
    </row>
    <row r="9" spans="1:23" ht="18" customHeight="1">
      <c r="A9" s="46" t="s">
        <v>69</v>
      </c>
      <c r="B9" s="6">
        <f>'Nacionalidad (esp-extr)'!C9-'Nacionalidad (esp-extr)'!B9</f>
        <v>1188</v>
      </c>
      <c r="C9" s="6">
        <f>'Nacionalidad (esp-extr)'!D9-'Nacionalidad (esp-extr)'!C9</f>
        <v>255</v>
      </c>
      <c r="D9" s="6">
        <f>'Nacionalidad (esp-extr)'!E9-'Nacionalidad (esp-extr)'!D9</f>
        <v>2414</v>
      </c>
      <c r="E9" s="6">
        <f>'Nacionalidad (esp-extr)'!F9-'Nacionalidad (esp-extr)'!E9</f>
        <v>1501</v>
      </c>
      <c r="F9" s="6">
        <f>'Nacionalidad (esp-extr)'!G9-'Nacionalidad (esp-extr)'!F9</f>
        <v>2781</v>
      </c>
      <c r="G9" s="6">
        <f>'Nacionalidad (esp-extr)'!H9-'Nacionalidad (esp-extr)'!G9</f>
        <v>2794</v>
      </c>
      <c r="H9" s="6">
        <f>'Nacionalidad (esp-extr)'!I9-'Nacionalidad (esp-extr)'!H9</f>
        <v>1909</v>
      </c>
      <c r="I9" s="6">
        <f>'Nacionalidad (esp-extr)'!J9-'Nacionalidad (esp-extr)'!I9</f>
        <v>2935</v>
      </c>
      <c r="J9" s="6">
        <f>'Nacionalidad (esp-extr)'!K9-'Nacionalidad (esp-extr)'!J9</f>
        <v>1441</v>
      </c>
      <c r="K9" s="6">
        <f>'Nacionalidad (esp-extr)'!L9-'Nacionalidad (esp-extr)'!K9</f>
        <v>1259</v>
      </c>
      <c r="L9" s="6">
        <f>'Nacionalidad (esp-extr)'!M9-'Nacionalidad (esp-extr)'!L9</f>
        <v>1064</v>
      </c>
      <c r="M9" s="6">
        <f>'Nacionalidad (esp-extr)'!N9-'Nacionalidad (esp-extr)'!M9</f>
        <v>891</v>
      </c>
      <c r="N9" s="6">
        <f>'Nacionalidad (esp-extr)'!O9-'Nacionalidad (esp-extr)'!N9</f>
        <v>849</v>
      </c>
      <c r="O9" s="6">
        <f>'Nacionalidad (esp-extr)'!P9-'Nacionalidad (esp-extr)'!O9</f>
        <v>1190</v>
      </c>
      <c r="P9" s="6">
        <f>'Nacionalidad (esp-extr)'!Q9-'Nacionalidad (esp-extr)'!P9</f>
        <v>907</v>
      </c>
      <c r="Q9" s="6">
        <f>'Nacionalidad (esp-extr)'!R9-'Nacionalidad (esp-extr)'!Q9</f>
        <v>856</v>
      </c>
      <c r="R9" s="6">
        <f>'Nacionalidad (esp-extr)'!S9-'Nacionalidad (esp-extr)'!R9</f>
        <v>828</v>
      </c>
      <c r="S9" s="6">
        <f>'Nacionalidad (esp-extr)'!T9-'Nacionalidad (esp-extr)'!S9</f>
        <v>220</v>
      </c>
      <c r="T9" s="6">
        <f>'Nacionalidad (esp-extr)'!U9-'Nacionalidad (esp-extr)'!T9</f>
        <v>983</v>
      </c>
      <c r="U9" s="6">
        <f>'Nacionalidad (esp-extr)'!V9-'Nacionalidad (esp-extr)'!U9</f>
        <v>834</v>
      </c>
      <c r="V9" s="6">
        <f>'Nacionalidad (esp-extr)'!W9-'Nacionalidad (esp-extr)'!V9</f>
        <v>406</v>
      </c>
      <c r="W9" s="6">
        <f>'Nacionalidad (esp-extr)'!X9-'Nacionalidad (esp-extr)'!W9</f>
        <v>324</v>
      </c>
    </row>
    <row r="10" spans="1:23" ht="18" customHeight="1">
      <c r="A10" s="48" t="s">
        <v>70</v>
      </c>
      <c r="B10" s="45">
        <f>'Nacionalidad (esp-extr)'!C10-'Nacionalidad (esp-extr)'!B10</f>
        <v>415</v>
      </c>
      <c r="C10" s="45">
        <f>'Nacionalidad (esp-extr)'!D10-'Nacionalidad (esp-extr)'!C10</f>
        <v>1160</v>
      </c>
      <c r="D10" s="45">
        <f>'Nacionalidad (esp-extr)'!E10-'Nacionalidad (esp-extr)'!D10</f>
        <v>1967</v>
      </c>
      <c r="E10" s="45">
        <f>'Nacionalidad (esp-extr)'!F10-'Nacionalidad (esp-extr)'!E10</f>
        <v>1758</v>
      </c>
      <c r="F10" s="45">
        <f>'Nacionalidad (esp-extr)'!G10-'Nacionalidad (esp-extr)'!F10</f>
        <v>2113</v>
      </c>
      <c r="G10" s="45">
        <f>'Nacionalidad (esp-extr)'!H10-'Nacionalidad (esp-extr)'!G10</f>
        <v>1952</v>
      </c>
      <c r="H10" s="45">
        <f>'Nacionalidad (esp-extr)'!I10-'Nacionalidad (esp-extr)'!H10</f>
        <v>1323</v>
      </c>
      <c r="I10" s="45">
        <f>'Nacionalidad (esp-extr)'!J10-'Nacionalidad (esp-extr)'!I10</f>
        <v>2061</v>
      </c>
      <c r="J10" s="45">
        <f>'Nacionalidad (esp-extr)'!K10-'Nacionalidad (esp-extr)'!J10</f>
        <v>1295</v>
      </c>
      <c r="K10" s="45">
        <f>'Nacionalidad (esp-extr)'!L10-'Nacionalidad (esp-extr)'!K10</f>
        <v>23</v>
      </c>
      <c r="L10" s="45">
        <f>'Nacionalidad (esp-extr)'!M10-'Nacionalidad (esp-extr)'!L10</f>
        <v>-86</v>
      </c>
      <c r="M10" s="45">
        <f>'Nacionalidad (esp-extr)'!N10-'Nacionalidad (esp-extr)'!M10</f>
        <v>-354</v>
      </c>
      <c r="N10" s="45">
        <f>'Nacionalidad (esp-extr)'!O10-'Nacionalidad (esp-extr)'!N10</f>
        <v>-664</v>
      </c>
      <c r="O10" s="45">
        <f>'Nacionalidad (esp-extr)'!P10-'Nacionalidad (esp-extr)'!O10</f>
        <v>-1115</v>
      </c>
      <c r="P10" s="45">
        <f>'Nacionalidad (esp-extr)'!Q10-'Nacionalidad (esp-extr)'!P10</f>
        <v>-742</v>
      </c>
      <c r="Q10" s="45">
        <f>'Nacionalidad (esp-extr)'!R10-'Nacionalidad (esp-extr)'!Q10</f>
        <v>-583</v>
      </c>
      <c r="R10" s="45">
        <f>'Nacionalidad (esp-extr)'!S10-'Nacionalidad (esp-extr)'!R10</f>
        <v>-255</v>
      </c>
      <c r="S10" s="45">
        <f>'Nacionalidad (esp-extr)'!T10-'Nacionalidad (esp-extr)'!S10</f>
        <v>480</v>
      </c>
      <c r="T10" s="45">
        <f>'Nacionalidad (esp-extr)'!U10-'Nacionalidad (esp-extr)'!T10</f>
        <v>1382</v>
      </c>
      <c r="U10" s="45">
        <f>'Nacionalidad (esp-extr)'!V10-'Nacionalidad (esp-extr)'!U10</f>
        <v>1991</v>
      </c>
      <c r="V10" s="45">
        <f>'Nacionalidad (esp-extr)'!W10-'Nacionalidad (esp-extr)'!V10</f>
        <v>353</v>
      </c>
      <c r="W10" s="45">
        <f>'Nacionalidad (esp-extr)'!X10-'Nacionalidad (esp-extr)'!W10</f>
        <v>900</v>
      </c>
    </row>
    <row r="11" spans="1:23" ht="18" customHeight="1">
      <c r="A11" s="32" t="s">
        <v>47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79" t="s">
        <v>48</v>
      </c>
      <c r="B14" s="80">
        <v>2001</v>
      </c>
      <c r="C14" s="80">
        <v>2002</v>
      </c>
      <c r="D14" s="80">
        <v>2003</v>
      </c>
      <c r="E14" s="80">
        <v>2004</v>
      </c>
      <c r="F14" s="80">
        <v>2005</v>
      </c>
      <c r="G14" s="80">
        <v>2006</v>
      </c>
      <c r="H14" s="80">
        <v>2007</v>
      </c>
      <c r="I14" s="80">
        <v>2008</v>
      </c>
      <c r="J14" s="80">
        <v>2009</v>
      </c>
      <c r="K14" s="80">
        <v>2010</v>
      </c>
      <c r="L14" s="80">
        <v>2011</v>
      </c>
      <c r="M14" s="80">
        <v>2012</v>
      </c>
      <c r="N14" s="80">
        <v>2013</v>
      </c>
      <c r="O14" s="80">
        <v>2014</v>
      </c>
      <c r="P14" s="80">
        <v>2015</v>
      </c>
      <c r="Q14" s="80">
        <v>2016</v>
      </c>
      <c r="R14" s="80">
        <v>2017</v>
      </c>
      <c r="S14" s="80">
        <v>2018</v>
      </c>
      <c r="T14" s="80">
        <v>2019</v>
      </c>
      <c r="U14" s="80">
        <v>2020</v>
      </c>
      <c r="V14" s="80">
        <v>2021</v>
      </c>
      <c r="W14" s="80">
        <v>2022</v>
      </c>
    </row>
    <row r="15" spans="1:23" ht="18" customHeight="1">
      <c r="A15" s="27" t="s">
        <v>68</v>
      </c>
      <c r="B15" s="53">
        <f>'Nacionalidad (esp-extr)'!C15-'Nacionalidad (esp-extr)'!B15</f>
        <v>1000</v>
      </c>
      <c r="C15" s="53">
        <f>'Nacionalidad (esp-extr)'!D15-'Nacionalidad (esp-extr)'!C15</f>
        <v>868</v>
      </c>
      <c r="D15" s="53">
        <f>'Nacionalidad (esp-extr)'!E15-'Nacionalidad (esp-extr)'!D15</f>
        <v>2369</v>
      </c>
      <c r="E15" s="53">
        <f>'Nacionalidad (esp-extr)'!F15-'Nacionalidad (esp-extr)'!E15</f>
        <v>1666</v>
      </c>
      <c r="F15" s="53">
        <f>'Nacionalidad (esp-extr)'!G15-'Nacionalidad (esp-extr)'!F15</f>
        <v>2586</v>
      </c>
      <c r="G15" s="53">
        <f>'Nacionalidad (esp-extr)'!H15-'Nacionalidad (esp-extr)'!G15</f>
        <v>2566</v>
      </c>
      <c r="H15" s="53">
        <f>'Nacionalidad (esp-extr)'!I15-'Nacionalidad (esp-extr)'!H15</f>
        <v>1622</v>
      </c>
      <c r="I15" s="53">
        <f>'Nacionalidad (esp-extr)'!J15-'Nacionalidad (esp-extr)'!I15</f>
        <v>2462</v>
      </c>
      <c r="J15" s="53">
        <f>'Nacionalidad (esp-extr)'!K15-'Nacionalidad (esp-extr)'!J15</f>
        <v>1211</v>
      </c>
      <c r="K15" s="53">
        <f>'Nacionalidad (esp-extr)'!L15-'Nacionalidad (esp-extr)'!K15</f>
        <v>443</v>
      </c>
      <c r="L15" s="53">
        <f>'Nacionalidad (esp-extr)'!M15-'Nacionalidad (esp-extr)'!L15</f>
        <v>414</v>
      </c>
      <c r="M15" s="53">
        <f>'Nacionalidad (esp-extr)'!N15-'Nacionalidad (esp-extr)'!M15</f>
        <v>76</v>
      </c>
      <c r="N15" s="53">
        <f>'Nacionalidad (esp-extr)'!O15-'Nacionalidad (esp-extr)'!N15</f>
        <v>-122</v>
      </c>
      <c r="O15" s="53">
        <f>'Nacionalidad (esp-extr)'!P15-'Nacionalidad (esp-extr)'!O15</f>
        <v>-137</v>
      </c>
      <c r="P15" s="53">
        <f>'Nacionalidad (esp-extr)'!Q15-'Nacionalidad (esp-extr)'!P15</f>
        <v>89</v>
      </c>
      <c r="Q15" s="53">
        <f>'Nacionalidad (esp-extr)'!R15-'Nacionalidad (esp-extr)'!Q15</f>
        <v>74</v>
      </c>
      <c r="R15" s="53">
        <f>'Nacionalidad (esp-extr)'!S15-'Nacionalidad (esp-extr)'!R15</f>
        <v>139</v>
      </c>
      <c r="S15" s="53">
        <f>'Nacionalidad (esp-extr)'!T15-'Nacionalidad (esp-extr)'!S15</f>
        <v>256</v>
      </c>
      <c r="T15" s="53">
        <f>'Nacionalidad (esp-extr)'!U15-'Nacionalidad (esp-extr)'!T15</f>
        <v>1106</v>
      </c>
      <c r="U15" s="53">
        <f>'Nacionalidad (esp-extr)'!V15-'Nacionalidad (esp-extr)'!U15</f>
        <v>1368</v>
      </c>
      <c r="V15" s="53">
        <f>'Nacionalidad (esp-extr)'!W15-'Nacionalidad (esp-extr)'!V15</f>
        <v>363</v>
      </c>
      <c r="W15" s="53">
        <f>'Nacionalidad (esp-extr)'!X15-'Nacionalidad (esp-extr)'!W15</f>
        <v>555</v>
      </c>
    </row>
    <row r="16" spans="1:23" ht="18" customHeight="1">
      <c r="A16" s="28" t="s">
        <v>69</v>
      </c>
      <c r="B16" s="6">
        <f>'Nacionalidad (esp-extr)'!C16-'Nacionalidad (esp-extr)'!B16</f>
        <v>712</v>
      </c>
      <c r="C16" s="6">
        <f>'Nacionalidad (esp-extr)'!D16-'Nacionalidad (esp-extr)'!C16</f>
        <v>154</v>
      </c>
      <c r="D16" s="6">
        <f>'Nacionalidad (esp-extr)'!E16-'Nacionalidad (esp-extr)'!D16</f>
        <v>1287</v>
      </c>
      <c r="E16" s="6">
        <f>'Nacionalidad (esp-extr)'!F16-'Nacionalidad (esp-extr)'!E16</f>
        <v>732</v>
      </c>
      <c r="F16" s="6">
        <f>'Nacionalidad (esp-extr)'!G16-'Nacionalidad (esp-extr)'!F16</f>
        <v>1448</v>
      </c>
      <c r="G16" s="6">
        <f>'Nacionalidad (esp-extr)'!H16-'Nacionalidad (esp-extr)'!G16</f>
        <v>1525</v>
      </c>
      <c r="H16" s="6">
        <f>'Nacionalidad (esp-extr)'!I16-'Nacionalidad (esp-extr)'!H16</f>
        <v>1036</v>
      </c>
      <c r="I16" s="6">
        <f>'Nacionalidad (esp-extr)'!J16-'Nacionalidad (esp-extr)'!I16</f>
        <v>1416</v>
      </c>
      <c r="J16" s="6">
        <f>'Nacionalidad (esp-extr)'!K16-'Nacionalidad (esp-extr)'!J16</f>
        <v>544</v>
      </c>
      <c r="K16" s="6">
        <f>'Nacionalidad (esp-extr)'!L16-'Nacionalidad (esp-extr)'!K16</f>
        <v>581</v>
      </c>
      <c r="L16" s="6">
        <f>'Nacionalidad (esp-extr)'!M16-'Nacionalidad (esp-extr)'!L16</f>
        <v>455</v>
      </c>
      <c r="M16" s="6">
        <f>'Nacionalidad (esp-extr)'!N16-'Nacionalidad (esp-extr)'!M16</f>
        <v>316</v>
      </c>
      <c r="N16" s="6">
        <f>'Nacionalidad (esp-extr)'!O16-'Nacionalidad (esp-extr)'!N16</f>
        <v>361</v>
      </c>
      <c r="O16" s="6">
        <f>'Nacionalidad (esp-extr)'!P16-'Nacionalidad (esp-extr)'!O16</f>
        <v>465</v>
      </c>
      <c r="P16" s="6">
        <f>'Nacionalidad (esp-extr)'!Q16-'Nacionalidad (esp-extr)'!P16</f>
        <v>442</v>
      </c>
      <c r="Q16" s="6">
        <f>'Nacionalidad (esp-extr)'!R16-'Nacionalidad (esp-extr)'!Q16</f>
        <v>434</v>
      </c>
      <c r="R16" s="6">
        <f>'Nacionalidad (esp-extr)'!S16-'Nacionalidad (esp-extr)'!R16</f>
        <v>348</v>
      </c>
      <c r="S16" s="6">
        <f>'Nacionalidad (esp-extr)'!T16-'Nacionalidad (esp-extr)'!S16</f>
        <v>70</v>
      </c>
      <c r="T16" s="6">
        <f>'Nacionalidad (esp-extr)'!U16-'Nacionalidad (esp-extr)'!T16</f>
        <v>438</v>
      </c>
      <c r="U16" s="6">
        <f>'Nacionalidad (esp-extr)'!V16-'Nacionalidad (esp-extr)'!U16</f>
        <v>359</v>
      </c>
      <c r="V16" s="6">
        <f>'Nacionalidad (esp-extr)'!W16-'Nacionalidad (esp-extr)'!V16</f>
        <v>215</v>
      </c>
      <c r="W16" s="6">
        <f>'Nacionalidad (esp-extr)'!X16-'Nacionalidad (esp-extr)'!W16</f>
        <v>89</v>
      </c>
    </row>
    <row r="17" spans="1:23" ht="18" customHeight="1">
      <c r="A17" s="30" t="s">
        <v>70</v>
      </c>
      <c r="B17" s="45">
        <f>'Nacionalidad (esp-extr)'!C17-'Nacionalidad (esp-extr)'!B17</f>
        <v>288</v>
      </c>
      <c r="C17" s="45">
        <f>'Nacionalidad (esp-extr)'!D17-'Nacionalidad (esp-extr)'!C17</f>
        <v>714</v>
      </c>
      <c r="D17" s="45">
        <f>'Nacionalidad (esp-extr)'!E17-'Nacionalidad (esp-extr)'!D17</f>
        <v>1082</v>
      </c>
      <c r="E17" s="45">
        <f>'Nacionalidad (esp-extr)'!F17-'Nacionalidad (esp-extr)'!E17</f>
        <v>934</v>
      </c>
      <c r="F17" s="45">
        <f>'Nacionalidad (esp-extr)'!G17-'Nacionalidad (esp-extr)'!F17</f>
        <v>1138</v>
      </c>
      <c r="G17" s="45">
        <f>'Nacionalidad (esp-extr)'!H17-'Nacionalidad (esp-extr)'!G17</f>
        <v>1041</v>
      </c>
      <c r="H17" s="45">
        <f>'Nacionalidad (esp-extr)'!I17-'Nacionalidad (esp-extr)'!H17</f>
        <v>586</v>
      </c>
      <c r="I17" s="45">
        <f>'Nacionalidad (esp-extr)'!J17-'Nacionalidad (esp-extr)'!I17</f>
        <v>1046</v>
      </c>
      <c r="J17" s="45">
        <f>'Nacionalidad (esp-extr)'!K17-'Nacionalidad (esp-extr)'!J17</f>
        <v>667</v>
      </c>
      <c r="K17" s="45">
        <f>'Nacionalidad (esp-extr)'!L17-'Nacionalidad (esp-extr)'!K17</f>
        <v>-138</v>
      </c>
      <c r="L17" s="45">
        <f>'Nacionalidad (esp-extr)'!M17-'Nacionalidad (esp-extr)'!L17</f>
        <v>-41</v>
      </c>
      <c r="M17" s="45">
        <f>'Nacionalidad (esp-extr)'!N17-'Nacionalidad (esp-extr)'!M17</f>
        <v>-240</v>
      </c>
      <c r="N17" s="45">
        <f>'Nacionalidad (esp-extr)'!O17-'Nacionalidad (esp-extr)'!N17</f>
        <v>-483</v>
      </c>
      <c r="O17" s="45">
        <f>'Nacionalidad (esp-extr)'!P17-'Nacionalidad (esp-extr)'!O17</f>
        <v>-602</v>
      </c>
      <c r="P17" s="45">
        <f>'Nacionalidad (esp-extr)'!Q17-'Nacionalidad (esp-extr)'!P17</f>
        <v>-353</v>
      </c>
      <c r="Q17" s="45">
        <f>'Nacionalidad (esp-extr)'!R17-'Nacionalidad (esp-extr)'!Q17</f>
        <v>-360</v>
      </c>
      <c r="R17" s="45">
        <f>'Nacionalidad (esp-extr)'!S17-'Nacionalidad (esp-extr)'!R17</f>
        <v>-209</v>
      </c>
      <c r="S17" s="45">
        <f>'Nacionalidad (esp-extr)'!T17-'Nacionalidad (esp-extr)'!S17</f>
        <v>186</v>
      </c>
      <c r="T17" s="45">
        <f>'Nacionalidad (esp-extr)'!U17-'Nacionalidad (esp-extr)'!T17</f>
        <v>668</v>
      </c>
      <c r="U17" s="45">
        <f>'Nacionalidad (esp-extr)'!V17-'Nacionalidad (esp-extr)'!U17</f>
        <v>1009</v>
      </c>
      <c r="V17" s="45">
        <f>'Nacionalidad (esp-extr)'!W17-'Nacionalidad (esp-extr)'!V17</f>
        <v>148</v>
      </c>
      <c r="W17" s="45">
        <f>'Nacionalidad (esp-extr)'!X17-'Nacionalidad (esp-extr)'!W17</f>
        <v>466</v>
      </c>
    </row>
    <row r="18" spans="1:23" ht="18" customHeight="1">
      <c r="A18" s="32" t="s">
        <v>47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79" t="s">
        <v>49</v>
      </c>
      <c r="B21" s="80">
        <v>2001</v>
      </c>
      <c r="C21" s="80">
        <v>2002</v>
      </c>
      <c r="D21" s="80">
        <v>2003</v>
      </c>
      <c r="E21" s="80">
        <v>2004</v>
      </c>
      <c r="F21" s="80">
        <v>2005</v>
      </c>
      <c r="G21" s="80">
        <v>2006</v>
      </c>
      <c r="H21" s="80">
        <v>2007</v>
      </c>
      <c r="I21" s="80">
        <v>2008</v>
      </c>
      <c r="J21" s="80">
        <v>2009</v>
      </c>
      <c r="K21" s="80">
        <v>2010</v>
      </c>
      <c r="L21" s="80">
        <v>2011</v>
      </c>
      <c r="M21" s="80">
        <v>2012</v>
      </c>
      <c r="N21" s="80">
        <v>2013</v>
      </c>
      <c r="O21" s="80">
        <v>2014</v>
      </c>
      <c r="P21" s="80">
        <v>2015</v>
      </c>
      <c r="Q21" s="80">
        <v>2016</v>
      </c>
      <c r="R21" s="80">
        <v>2017</v>
      </c>
      <c r="S21" s="80">
        <v>2018</v>
      </c>
      <c r="T21" s="80">
        <v>2019</v>
      </c>
      <c r="U21" s="80">
        <v>2020</v>
      </c>
      <c r="V21" s="80">
        <v>2021</v>
      </c>
      <c r="W21" s="80">
        <v>2022</v>
      </c>
    </row>
    <row r="22" spans="1:23" ht="18" customHeight="1">
      <c r="A22" s="27" t="s">
        <v>68</v>
      </c>
      <c r="B22" s="53">
        <f>'Nacionalidad (esp-extr)'!C22-'Nacionalidad (esp-extr)'!B22</f>
        <v>603</v>
      </c>
      <c r="C22" s="53">
        <f>'Nacionalidad (esp-extr)'!D22-'Nacionalidad (esp-extr)'!C22</f>
        <v>547</v>
      </c>
      <c r="D22" s="53">
        <f>'Nacionalidad (esp-extr)'!E22-'Nacionalidad (esp-extr)'!D22</f>
        <v>2012</v>
      </c>
      <c r="E22" s="53">
        <f>'Nacionalidad (esp-extr)'!F22-'Nacionalidad (esp-extr)'!E22</f>
        <v>1593</v>
      </c>
      <c r="F22" s="53">
        <f>'Nacionalidad (esp-extr)'!G22-'Nacionalidad (esp-extr)'!F22</f>
        <v>2308</v>
      </c>
      <c r="G22" s="53">
        <f>'Nacionalidad (esp-extr)'!H22-'Nacionalidad (esp-extr)'!G22</f>
        <v>2180</v>
      </c>
      <c r="H22" s="53">
        <f>'Nacionalidad (esp-extr)'!I22-'Nacionalidad (esp-extr)'!H22</f>
        <v>1610</v>
      </c>
      <c r="I22" s="53">
        <f>'Nacionalidad (esp-extr)'!J22-'Nacionalidad (esp-extr)'!I22</f>
        <v>2534</v>
      </c>
      <c r="J22" s="53">
        <f>'Nacionalidad (esp-extr)'!K22-'Nacionalidad (esp-extr)'!J22</f>
        <v>1525</v>
      </c>
      <c r="K22" s="53">
        <f>'Nacionalidad (esp-extr)'!L22-'Nacionalidad (esp-extr)'!K22</f>
        <v>839</v>
      </c>
      <c r="L22" s="53">
        <f>'Nacionalidad (esp-extr)'!M22-'Nacionalidad (esp-extr)'!L22</f>
        <v>564</v>
      </c>
      <c r="M22" s="53">
        <f>'Nacionalidad (esp-extr)'!N22-'Nacionalidad (esp-extr)'!M22</f>
        <v>461</v>
      </c>
      <c r="N22" s="53">
        <f>'Nacionalidad (esp-extr)'!O22-'Nacionalidad (esp-extr)'!N22</f>
        <v>307</v>
      </c>
      <c r="O22" s="53">
        <f>'Nacionalidad (esp-extr)'!P22-'Nacionalidad (esp-extr)'!O22</f>
        <v>212</v>
      </c>
      <c r="P22" s="53">
        <f>'Nacionalidad (esp-extr)'!Q22-'Nacionalidad (esp-extr)'!P22</f>
        <v>76</v>
      </c>
      <c r="Q22" s="53">
        <f>'Nacionalidad (esp-extr)'!R22-'Nacionalidad (esp-extr)'!Q22</f>
        <v>199</v>
      </c>
      <c r="R22" s="53">
        <f>'Nacionalidad (esp-extr)'!S22-'Nacionalidad (esp-extr)'!R22</f>
        <v>434</v>
      </c>
      <c r="S22" s="53">
        <f>'Nacionalidad (esp-extr)'!T22-'Nacionalidad (esp-extr)'!S22</f>
        <v>444</v>
      </c>
      <c r="T22" s="53">
        <f>'Nacionalidad (esp-extr)'!U22-'Nacionalidad (esp-extr)'!T22</f>
        <v>1259</v>
      </c>
      <c r="U22" s="53">
        <f>'Nacionalidad (esp-extr)'!V22-'Nacionalidad (esp-extr)'!U22</f>
        <v>1457</v>
      </c>
      <c r="V22" s="53">
        <f>'Nacionalidad (esp-extr)'!W22-'Nacionalidad (esp-extr)'!V22</f>
        <v>396</v>
      </c>
      <c r="W22" s="53">
        <f>'Nacionalidad (esp-extr)'!X22-'Nacionalidad (esp-extr)'!W22</f>
        <v>669</v>
      </c>
    </row>
    <row r="23" spans="1:23" ht="18" customHeight="1">
      <c r="A23" s="28" t="s">
        <v>69</v>
      </c>
      <c r="B23" s="6">
        <f>'Nacionalidad (esp-extr)'!C23-'Nacionalidad (esp-extr)'!B23</f>
        <v>476</v>
      </c>
      <c r="C23" s="6">
        <f>'Nacionalidad (esp-extr)'!D23-'Nacionalidad (esp-extr)'!C23</f>
        <v>101</v>
      </c>
      <c r="D23" s="6">
        <f>'Nacionalidad (esp-extr)'!E23-'Nacionalidad (esp-extr)'!D23</f>
        <v>1127</v>
      </c>
      <c r="E23" s="6">
        <f>'Nacionalidad (esp-extr)'!F23-'Nacionalidad (esp-extr)'!E23</f>
        <v>769</v>
      </c>
      <c r="F23" s="6">
        <f>'Nacionalidad (esp-extr)'!G23-'Nacionalidad (esp-extr)'!F23</f>
        <v>1333</v>
      </c>
      <c r="G23" s="6">
        <f>'Nacionalidad (esp-extr)'!H23-'Nacionalidad (esp-extr)'!G23</f>
        <v>1269</v>
      </c>
      <c r="H23" s="6">
        <f>'Nacionalidad (esp-extr)'!I23-'Nacionalidad (esp-extr)'!H23</f>
        <v>873</v>
      </c>
      <c r="I23" s="6">
        <f>'Nacionalidad (esp-extr)'!J23-'Nacionalidad (esp-extr)'!I23</f>
        <v>1519</v>
      </c>
      <c r="J23" s="6">
        <f>'Nacionalidad (esp-extr)'!K23-'Nacionalidad (esp-extr)'!J23</f>
        <v>897</v>
      </c>
      <c r="K23" s="6">
        <f>'Nacionalidad (esp-extr)'!L23-'Nacionalidad (esp-extr)'!K23</f>
        <v>678</v>
      </c>
      <c r="L23" s="6">
        <f>'Nacionalidad (esp-extr)'!M23-'Nacionalidad (esp-extr)'!L23</f>
        <v>609</v>
      </c>
      <c r="M23" s="6">
        <f>'Nacionalidad (esp-extr)'!N23-'Nacionalidad (esp-extr)'!M23</f>
        <v>575</v>
      </c>
      <c r="N23" s="6">
        <f>'Nacionalidad (esp-extr)'!O23-'Nacionalidad (esp-extr)'!N23</f>
        <v>488</v>
      </c>
      <c r="O23" s="6">
        <f>'Nacionalidad (esp-extr)'!P23-'Nacionalidad (esp-extr)'!O23</f>
        <v>725</v>
      </c>
      <c r="P23" s="6">
        <f>'Nacionalidad (esp-extr)'!Q23-'Nacionalidad (esp-extr)'!P23</f>
        <v>465</v>
      </c>
      <c r="Q23" s="6">
        <f>'Nacionalidad (esp-extr)'!R23-'Nacionalidad (esp-extr)'!Q23</f>
        <v>422</v>
      </c>
      <c r="R23" s="6">
        <f>'Nacionalidad (esp-extr)'!S23-'Nacionalidad (esp-extr)'!R23</f>
        <v>480</v>
      </c>
      <c r="S23" s="6">
        <f>'Nacionalidad (esp-extr)'!T23-'Nacionalidad (esp-extr)'!S23</f>
        <v>150</v>
      </c>
      <c r="T23" s="6">
        <f>'Nacionalidad (esp-extr)'!U23-'Nacionalidad (esp-extr)'!T23</f>
        <v>545</v>
      </c>
      <c r="U23" s="6">
        <f>'Nacionalidad (esp-extr)'!V23-'Nacionalidad (esp-extr)'!U23</f>
        <v>475</v>
      </c>
      <c r="V23" s="6">
        <f>'Nacionalidad (esp-extr)'!W23-'Nacionalidad (esp-extr)'!V23</f>
        <v>191</v>
      </c>
      <c r="W23" s="6">
        <f>'Nacionalidad (esp-extr)'!X23-'Nacionalidad (esp-extr)'!W23</f>
        <v>235</v>
      </c>
    </row>
    <row r="24" spans="1:23" ht="18" customHeight="1">
      <c r="A24" s="30" t="s">
        <v>70</v>
      </c>
      <c r="B24" s="45">
        <f>'Nacionalidad (esp-extr)'!C24-'Nacionalidad (esp-extr)'!B24</f>
        <v>127</v>
      </c>
      <c r="C24" s="45">
        <f>'Nacionalidad (esp-extr)'!D24-'Nacionalidad (esp-extr)'!C24</f>
        <v>446</v>
      </c>
      <c r="D24" s="45">
        <f>'Nacionalidad (esp-extr)'!E24-'Nacionalidad (esp-extr)'!D24</f>
        <v>885</v>
      </c>
      <c r="E24" s="45">
        <f>'Nacionalidad (esp-extr)'!F24-'Nacionalidad (esp-extr)'!E24</f>
        <v>824</v>
      </c>
      <c r="F24" s="45">
        <f>'Nacionalidad (esp-extr)'!G24-'Nacionalidad (esp-extr)'!F24</f>
        <v>975</v>
      </c>
      <c r="G24" s="45">
        <f>'Nacionalidad (esp-extr)'!H24-'Nacionalidad (esp-extr)'!G24</f>
        <v>911</v>
      </c>
      <c r="H24" s="45">
        <f>'Nacionalidad (esp-extr)'!I24-'Nacionalidad (esp-extr)'!H24</f>
        <v>737</v>
      </c>
      <c r="I24" s="45">
        <f>'Nacionalidad (esp-extr)'!J24-'Nacionalidad (esp-extr)'!I24</f>
        <v>1015</v>
      </c>
      <c r="J24" s="45">
        <f>'Nacionalidad (esp-extr)'!K24-'Nacionalidad (esp-extr)'!J24</f>
        <v>628</v>
      </c>
      <c r="K24" s="45">
        <f>'Nacionalidad (esp-extr)'!L24-'Nacionalidad (esp-extr)'!K24</f>
        <v>161</v>
      </c>
      <c r="L24" s="45">
        <f>'Nacionalidad (esp-extr)'!M24-'Nacionalidad (esp-extr)'!L24</f>
        <v>-45</v>
      </c>
      <c r="M24" s="45">
        <f>'Nacionalidad (esp-extr)'!N24-'Nacionalidad (esp-extr)'!M24</f>
        <v>-114</v>
      </c>
      <c r="N24" s="45">
        <f>'Nacionalidad (esp-extr)'!O24-'Nacionalidad (esp-extr)'!N24</f>
        <v>-181</v>
      </c>
      <c r="O24" s="45">
        <f>'Nacionalidad (esp-extr)'!P24-'Nacionalidad (esp-extr)'!O24</f>
        <v>-513</v>
      </c>
      <c r="P24" s="45">
        <f>'Nacionalidad (esp-extr)'!Q24-'Nacionalidad (esp-extr)'!P24</f>
        <v>-389</v>
      </c>
      <c r="Q24" s="45">
        <f>'Nacionalidad (esp-extr)'!R24-'Nacionalidad (esp-extr)'!Q24</f>
        <v>-223</v>
      </c>
      <c r="R24" s="45">
        <f>'Nacionalidad (esp-extr)'!S24-'Nacionalidad (esp-extr)'!R24</f>
        <v>-46</v>
      </c>
      <c r="S24" s="45">
        <f>'Nacionalidad (esp-extr)'!T24-'Nacionalidad (esp-extr)'!S24</f>
        <v>294</v>
      </c>
      <c r="T24" s="45">
        <f>'Nacionalidad (esp-extr)'!U24-'Nacionalidad (esp-extr)'!T24</f>
        <v>714</v>
      </c>
      <c r="U24" s="45">
        <f>'Nacionalidad (esp-extr)'!V24-'Nacionalidad (esp-extr)'!U24</f>
        <v>982</v>
      </c>
      <c r="V24" s="45">
        <f>'Nacionalidad (esp-extr)'!W24-'Nacionalidad (esp-extr)'!V24</f>
        <v>205</v>
      </c>
      <c r="W24" s="45">
        <f>'Nacionalidad (esp-extr)'!X24-'Nacionalidad (esp-extr)'!W24</f>
        <v>434</v>
      </c>
    </row>
    <row r="25" spans="1:23" ht="18" customHeight="1">
      <c r="A25" s="32" t="s">
        <v>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71</v>
      </c>
    </row>
    <row r="30" spans="1:23" ht="18" customHeight="1"/>
    <row r="31" spans="1:23" ht="18" customHeight="1">
      <c r="A31" s="79" t="s">
        <v>14</v>
      </c>
      <c r="B31" s="80">
        <v>2001</v>
      </c>
      <c r="C31" s="80">
        <v>2002</v>
      </c>
      <c r="D31" s="80">
        <v>2003</v>
      </c>
      <c r="E31" s="80">
        <v>2004</v>
      </c>
      <c r="F31" s="80">
        <v>2005</v>
      </c>
      <c r="G31" s="80">
        <v>2006</v>
      </c>
      <c r="H31" s="80">
        <v>2007</v>
      </c>
      <c r="I31" s="80">
        <v>2008</v>
      </c>
      <c r="J31" s="80">
        <v>2009</v>
      </c>
      <c r="K31" s="80">
        <v>2010</v>
      </c>
      <c r="L31" s="80">
        <v>2011</v>
      </c>
      <c r="M31" s="80">
        <v>2012</v>
      </c>
      <c r="N31" s="80">
        <v>2013</v>
      </c>
      <c r="O31" s="80">
        <v>2014</v>
      </c>
      <c r="P31" s="80">
        <v>2015</v>
      </c>
      <c r="Q31" s="80">
        <v>2016</v>
      </c>
      <c r="R31" s="80">
        <v>2017</v>
      </c>
      <c r="S31" s="80">
        <v>2018</v>
      </c>
      <c r="T31" s="80">
        <v>2019</v>
      </c>
      <c r="U31" s="80">
        <v>2020</v>
      </c>
      <c r="V31" s="80">
        <v>2021</v>
      </c>
      <c r="W31" s="80">
        <v>2022</v>
      </c>
    </row>
    <row r="32" spans="1:23" ht="18" customHeight="1">
      <c r="A32" s="47" t="s">
        <v>68</v>
      </c>
      <c r="B32" s="51">
        <f>('Nacionalidad (esp-extr)'!C8-'Nacionalidad (esp-extr)'!B8)/'Nacionalidad (esp-extr)'!B8</f>
        <v>1.1472699555549195E-2</v>
      </c>
      <c r="C32" s="51">
        <f>('Nacionalidad (esp-extr)'!D8-'Nacionalidad (esp-extr)'!C8)/'Nacionalidad (esp-extr)'!C8</f>
        <v>1.0012311959582808E-2</v>
      </c>
      <c r="D32" s="51">
        <f>('Nacionalidad (esp-extr)'!E8-'Nacionalidad (esp-extr)'!D8)/'Nacionalidad (esp-extr)'!D8</f>
        <v>3.0691952557429191E-2</v>
      </c>
      <c r="E32" s="51">
        <f>('Nacionalidad (esp-extr)'!F8-'Nacionalidad (esp-extr)'!E8)/'Nacionalidad (esp-extr)'!E8</f>
        <v>2.215168363670967E-2</v>
      </c>
      <c r="F32" s="51">
        <f>('Nacionalidad (esp-extr)'!G8-'Nacionalidad (esp-extr)'!F8)/'Nacionalidad (esp-extr)'!F8</f>
        <v>3.2544004894235312E-2</v>
      </c>
      <c r="G32" s="51">
        <f>('Nacionalidad (esp-extr)'!H8-'Nacionalidad (esp-extr)'!G8)/'Nacionalidad (esp-extr)'!G8</f>
        <v>3.0565126388665272E-2</v>
      </c>
      <c r="H32" s="51">
        <f>('Nacionalidad (esp-extr)'!I8-'Nacionalidad (esp-extr)'!H8)/'Nacionalidad (esp-extr)'!H8</f>
        <v>2.0197349097930896E-2</v>
      </c>
      <c r="I32" s="51">
        <f>('Nacionalidad (esp-extr)'!J8-'Nacionalidad (esp-extr)'!I8)/'Nacionalidad (esp-extr)'!I8</f>
        <v>3.0602806686553997E-2</v>
      </c>
      <c r="J32" s="51">
        <f>('Nacionalidad (esp-extr)'!K8-'Nacionalidad (esp-extr)'!J8)/'Nacionalidad (esp-extr)'!J8</f>
        <v>1.6261612253267478E-2</v>
      </c>
      <c r="K32" s="51">
        <f>('Nacionalidad (esp-extr)'!L8-'Nacionalidad (esp-extr)'!K8)/'Nacionalidad (esp-extr)'!K8</f>
        <v>7.4977337193321055E-3</v>
      </c>
      <c r="L32" s="51">
        <f>('Nacionalidad (esp-extr)'!M8-'Nacionalidad (esp-extr)'!L8)/'Nacionalidad (esp-extr)'!L8</f>
        <v>5.6772335966842171E-3</v>
      </c>
      <c r="M32" s="51">
        <f>('Nacionalidad (esp-extr)'!N8-'Nacionalidad (esp-extr)'!M8)/'Nacionalidad (esp-extr)'!M8</f>
        <v>3.0996565557447546E-3</v>
      </c>
      <c r="N32" s="51">
        <f>('Nacionalidad (esp-extr)'!O8-'Nacionalidad (esp-extr)'!N8)/'Nacionalidad (esp-extr)'!N8</f>
        <v>1.0645521400375183E-3</v>
      </c>
      <c r="O32" s="51">
        <f>('Nacionalidad (esp-extr)'!P8-'Nacionalidad (esp-extr)'!O8)/'Nacionalidad (esp-extr)'!O8</f>
        <v>4.3111624618462124E-4</v>
      </c>
      <c r="P32" s="51">
        <f>('Nacionalidad (esp-extr)'!Q8-'Nacionalidad (esp-extr)'!P8)/'Nacionalidad (esp-extr)'!P8</f>
        <v>9.4804702313234731E-4</v>
      </c>
      <c r="Q32" s="51">
        <f>('Nacionalidad (esp-extr)'!R8-'Nacionalidad (esp-extr)'!Q8)/'Nacionalidad (esp-extr)'!Q8</f>
        <v>1.5671012071845564E-3</v>
      </c>
      <c r="R32" s="51">
        <f>('Nacionalidad (esp-extr)'!S8-'Nacionalidad (esp-extr)'!R8)/'Nacionalidad (esp-extr)'!R8</f>
        <v>3.2840440165061899E-3</v>
      </c>
      <c r="S32" s="51">
        <f>('Nacionalidad (esp-extr)'!T8-'Nacionalidad (esp-extr)'!S8)/'Nacionalidad (esp-extr)'!S8</f>
        <v>3.9987889382072858E-3</v>
      </c>
      <c r="T32" s="51">
        <f>('Nacionalidad (esp-extr)'!U8-'Nacionalidad (esp-extr)'!T8)/'Nacionalidad (esp-extr)'!T8</f>
        <v>1.3456384812777023E-2</v>
      </c>
      <c r="U32" s="51">
        <f>('Nacionalidad (esp-extr)'!V8-'Nacionalidad (esp-extr)'!U8)/'Nacionalidad (esp-extr)'!U8</f>
        <v>1.5860272403687443E-2</v>
      </c>
      <c r="V32" s="51">
        <f>('Nacionalidad (esp-extr)'!W8-'Nacionalidad (esp-extr)'!V8)/'Nacionalidad (esp-extr)'!V8</f>
        <v>4.1946911458304549E-3</v>
      </c>
      <c r="W32" s="51">
        <f>('Nacionalidad (esp-extr)'!X8-'Nacionalidad (esp-extr)'!W8)/'Nacionalidad (esp-extr)'!W8</f>
        <v>6.736304498574589E-3</v>
      </c>
    </row>
    <row r="33" spans="1:23" ht="18" customHeight="1">
      <c r="A33" s="46" t="s">
        <v>69</v>
      </c>
      <c r="B33" s="25">
        <f>('Nacionalidad (esp-extr)'!C9-'Nacionalidad (esp-extr)'!B9)/'Nacionalidad (esp-extr)'!B9</f>
        <v>8.5837530075649742E-3</v>
      </c>
      <c r="C33" s="25">
        <f>('Nacionalidad (esp-extr)'!D9-'Nacionalidad (esp-extr)'!C9)/'Nacionalidad (esp-extr)'!C9</f>
        <v>1.8267915093596199E-3</v>
      </c>
      <c r="D33" s="25">
        <f>('Nacionalidad (esp-extr)'!E9-'Nacionalidad (esp-extr)'!D9)/'Nacionalidad (esp-extr)'!D9</f>
        <v>1.7262092045422041E-2</v>
      </c>
      <c r="E33" s="25">
        <f>('Nacionalidad (esp-extr)'!F9-'Nacionalidad (esp-extr)'!E9)/'Nacionalidad (esp-extr)'!E9</f>
        <v>1.0551251950681156E-2</v>
      </c>
      <c r="F33" s="25">
        <f>('Nacionalidad (esp-extr)'!G9-'Nacionalidad (esp-extr)'!F9)/'Nacionalidad (esp-extr)'!F9</f>
        <v>1.9344875799080407E-2</v>
      </c>
      <c r="G33" s="25">
        <f>('Nacionalidad (esp-extr)'!H9-'Nacionalidad (esp-extr)'!G9)/'Nacionalidad (esp-extr)'!G9</f>
        <v>1.9066466493790093E-2</v>
      </c>
      <c r="H33" s="25">
        <f>('Nacionalidad (esp-extr)'!I9-'Nacionalidad (esp-extr)'!H9)/'Nacionalidad (esp-extr)'!H9</f>
        <v>1.2783425073995205E-2</v>
      </c>
      <c r="I33" s="25">
        <f>('Nacionalidad (esp-extr)'!J9-'Nacionalidad (esp-extr)'!I9)/'Nacionalidad (esp-extr)'!I9</f>
        <v>1.940585679998413E-2</v>
      </c>
      <c r="J33" s="25">
        <f>('Nacionalidad (esp-extr)'!K9-'Nacionalidad (esp-extr)'!J9)/'Nacionalidad (esp-extr)'!J9</f>
        <v>9.346339944739197E-3</v>
      </c>
      <c r="K33" s="25">
        <f>('Nacionalidad (esp-extr)'!L9-'Nacionalidad (esp-extr)'!K9)/'Nacionalidad (esp-extr)'!K9</f>
        <v>8.090271753449129E-3</v>
      </c>
      <c r="L33" s="25">
        <f>('Nacionalidad (esp-extr)'!M9-'Nacionalidad (esp-extr)'!L9)/'Nacionalidad (esp-extr)'!L9</f>
        <v>6.7823404173944085E-3</v>
      </c>
      <c r="M33" s="25">
        <f>('Nacionalidad (esp-extr)'!N9-'Nacionalidad (esp-extr)'!M9)/'Nacionalidad (esp-extr)'!M9</f>
        <v>5.6413113674640058E-3</v>
      </c>
      <c r="N33" s="25">
        <f>('Nacionalidad (esp-extr)'!O9-'Nacionalidad (esp-extr)'!N9)/'Nacionalidad (esp-extr)'!N9</f>
        <v>5.3452368210636326E-3</v>
      </c>
      <c r="O33" s="25">
        <f>('Nacionalidad (esp-extr)'!P9-'Nacionalidad (esp-extr)'!O9)/'Nacionalidad (esp-extr)'!O9</f>
        <v>7.4523114690447263E-3</v>
      </c>
      <c r="P33" s="25">
        <f>('Nacionalidad (esp-extr)'!Q9-'Nacionalidad (esp-extr)'!P9)/'Nacionalidad (esp-extr)'!P9</f>
        <v>5.6380227758715002E-3</v>
      </c>
      <c r="Q33" s="25">
        <f>('Nacionalidad (esp-extr)'!R9-'Nacionalidad (esp-extr)'!Q9)/'Nacionalidad (esp-extr)'!Q9</f>
        <v>5.2911688167191044E-3</v>
      </c>
      <c r="R33" s="25">
        <f>('Nacionalidad (esp-extr)'!S9-'Nacionalidad (esp-extr)'!R9)/'Nacionalidad (esp-extr)'!R9</f>
        <v>5.0911550404279518E-3</v>
      </c>
      <c r="S33" s="25">
        <f>('Nacionalidad (esp-extr)'!T9-'Nacionalidad (esp-extr)'!S9)/'Nacionalidad (esp-extr)'!S9</f>
        <v>1.3458703192771452E-3</v>
      </c>
      <c r="T33" s="25">
        <f>('Nacionalidad (esp-extr)'!U9-'Nacionalidad (esp-extr)'!T9)/'Nacionalidad (esp-extr)'!T9</f>
        <v>6.0055106516864916E-3</v>
      </c>
      <c r="U33" s="25">
        <f>('Nacionalidad (esp-extr)'!V9-'Nacionalidad (esp-extr)'!U9)/'Nacionalidad (esp-extr)'!U9</f>
        <v>5.0647978331896078E-3</v>
      </c>
      <c r="V33" s="25">
        <f>('Nacionalidad (esp-extr)'!W9-'Nacionalidad (esp-extr)'!V9)/'Nacionalidad (esp-extr)'!V9</f>
        <v>2.4531722054380663E-3</v>
      </c>
      <c r="W33" s="25">
        <f>('Nacionalidad (esp-extr)'!X9-'Nacionalidad (esp-extr)'!W9)/'Nacionalidad (esp-extr)'!W9</f>
        <v>1.9529130953672561E-3</v>
      </c>
    </row>
    <row r="34" spans="1:23" ht="18" customHeight="1">
      <c r="A34" s="48" t="s">
        <v>70</v>
      </c>
      <c r="B34" s="50">
        <f>('Nacionalidad (esp-extr)'!C10-'Nacionalidad (esp-extr)'!B10)/'Nacionalidad (esp-extr)'!B10</f>
        <v>0.31391830559757944</v>
      </c>
      <c r="C34" s="50">
        <f>('Nacionalidad (esp-extr)'!D10-'Nacionalidad (esp-extr)'!C10)/'Nacionalidad (esp-extr)'!C10</f>
        <v>0.66781807714450203</v>
      </c>
      <c r="D34" s="50">
        <f>('Nacionalidad (esp-extr)'!E10-'Nacionalidad (esp-extr)'!D10)/'Nacionalidad (esp-extr)'!D10</f>
        <v>0.67897825336555062</v>
      </c>
      <c r="E34" s="50">
        <f>('Nacionalidad (esp-extr)'!F10-'Nacionalidad (esp-extr)'!E10)/'Nacionalidad (esp-extr)'!E10</f>
        <v>0.36143092105263158</v>
      </c>
      <c r="F34" s="50">
        <f>('Nacionalidad (esp-extr)'!G10-'Nacionalidad (esp-extr)'!F10)/'Nacionalidad (esp-extr)'!F10</f>
        <v>0.31908788885533074</v>
      </c>
      <c r="G34" s="50">
        <f>('Nacionalidad (esp-extr)'!H10-'Nacionalidad (esp-extr)'!G10)/'Nacionalidad (esp-extr)'!G10</f>
        <v>0.223468803663423</v>
      </c>
      <c r="H34" s="50">
        <f>('Nacionalidad (esp-extr)'!I10-'Nacionalidad (esp-extr)'!H10)/'Nacionalidad (esp-extr)'!H10</f>
        <v>0.12379526527556844</v>
      </c>
      <c r="I34" s="50">
        <f>('Nacionalidad (esp-extr)'!J10-'Nacionalidad (esp-extr)'!I10)/'Nacionalidad (esp-extr)'!I10</f>
        <v>0.17160699417152372</v>
      </c>
      <c r="J34" s="50">
        <f>('Nacionalidad (esp-extr)'!K10-'Nacionalidad (esp-extr)'!J10)/'Nacionalidad (esp-extr)'!J10</f>
        <v>9.2033259896240491E-2</v>
      </c>
      <c r="K34" s="50">
        <f>('Nacionalidad (esp-extr)'!L10-'Nacionalidad (esp-extr)'!K10)/'Nacionalidad (esp-extr)'!K10</f>
        <v>1.4968111414811922E-3</v>
      </c>
      <c r="L34" s="50">
        <f>('Nacionalidad (esp-extr)'!M10-'Nacionalidad (esp-extr)'!L10)/'Nacionalidad (esp-extr)'!L10</f>
        <v>-5.5884073039183836E-3</v>
      </c>
      <c r="M34" s="50">
        <f>('Nacionalidad (esp-extr)'!N10-'Nacionalidad (esp-extr)'!M10)/'Nacionalidad (esp-extr)'!M10</f>
        <v>-2.3132719074691235E-2</v>
      </c>
      <c r="N34" s="50">
        <f>('Nacionalidad (esp-extr)'!O10-'Nacionalidad (esp-extr)'!N10)/'Nacionalidad (esp-extr)'!N10</f>
        <v>-4.4417686801792762E-2</v>
      </c>
      <c r="O34" s="50">
        <f>('Nacionalidad (esp-extr)'!P10-'Nacionalidad (esp-extr)'!O10)/'Nacionalidad (esp-extr)'!O10</f>
        <v>-7.8053902695134764E-2</v>
      </c>
      <c r="P34" s="50">
        <f>('Nacionalidad (esp-extr)'!Q10-'Nacionalidad (esp-extr)'!P10)/'Nacionalidad (esp-extr)'!P10</f>
        <v>-5.6340167046317391E-2</v>
      </c>
      <c r="Q34" s="50">
        <f>('Nacionalidad (esp-extr)'!R10-'Nacionalidad (esp-extr)'!Q10)/'Nacionalidad (esp-extr)'!Q10</f>
        <v>-4.6910202767943353E-2</v>
      </c>
      <c r="R34" s="50">
        <f>('Nacionalidad (esp-extr)'!S10-'Nacionalidad (esp-extr)'!R10)/'Nacionalidad (esp-extr)'!R10</f>
        <v>-2.1528070915998312E-2</v>
      </c>
      <c r="S34" s="50">
        <f>('Nacionalidad (esp-extr)'!T10-'Nacionalidad (esp-extr)'!S10)/'Nacionalidad (esp-extr)'!S10</f>
        <v>4.1415012942191541E-2</v>
      </c>
      <c r="T34" s="50">
        <f>('Nacionalidad (esp-extr)'!U10-'Nacionalidad (esp-extr)'!T10)/'Nacionalidad (esp-extr)'!T10</f>
        <v>0.11449875724937862</v>
      </c>
      <c r="U34" s="50">
        <f>('Nacionalidad (esp-extr)'!V10-'Nacionalidad (esp-extr)'!U10)/'Nacionalidad (esp-extr)'!U10</f>
        <v>0.14800773119238775</v>
      </c>
      <c r="V34" s="50">
        <f>('Nacionalidad (esp-extr)'!W10-'Nacionalidad (esp-extr)'!V10)/'Nacionalidad (esp-extr)'!V10</f>
        <v>2.2858252930130156E-2</v>
      </c>
      <c r="W34" s="50">
        <f>('Nacionalidad (esp-extr)'!X10-'Nacionalidad (esp-extr)'!W10)/'Nacionalidad (esp-extr)'!W10</f>
        <v>5.6976449734109903E-2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79" t="s">
        <v>48</v>
      </c>
      <c r="B38" s="80">
        <v>2001</v>
      </c>
      <c r="C38" s="80">
        <v>2002</v>
      </c>
      <c r="D38" s="80">
        <v>2003</v>
      </c>
      <c r="E38" s="80">
        <v>2004</v>
      </c>
      <c r="F38" s="80">
        <v>2005</v>
      </c>
      <c r="G38" s="80">
        <v>2006</v>
      </c>
      <c r="H38" s="80">
        <v>2007</v>
      </c>
      <c r="I38" s="80">
        <v>2008</v>
      </c>
      <c r="J38" s="80">
        <v>2009</v>
      </c>
      <c r="K38" s="80">
        <v>2010</v>
      </c>
      <c r="L38" s="80">
        <v>2011</v>
      </c>
      <c r="M38" s="80">
        <v>2012</v>
      </c>
      <c r="N38" s="80">
        <v>2013</v>
      </c>
      <c r="O38" s="80">
        <v>2014</v>
      </c>
      <c r="P38" s="80">
        <v>2015</v>
      </c>
      <c r="Q38" s="80">
        <v>2016</v>
      </c>
      <c r="R38" s="80">
        <v>2017</v>
      </c>
      <c r="S38" s="80">
        <v>2018</v>
      </c>
      <c r="T38" s="80">
        <v>2019</v>
      </c>
      <c r="U38" s="80">
        <v>2020</v>
      </c>
      <c r="V38" s="80">
        <v>2021</v>
      </c>
      <c r="W38" s="80">
        <v>2022</v>
      </c>
    </row>
    <row r="39" spans="1:23" ht="18" customHeight="1">
      <c r="A39" s="27" t="s">
        <v>68</v>
      </c>
      <c r="B39" s="51">
        <f>('Nacionalidad (esp-extr)'!C15-'Nacionalidad (esp-extr)'!B15)/'Nacionalidad (esp-extr)'!B15</f>
        <v>1.4390145628273758E-2</v>
      </c>
      <c r="C39" s="51">
        <f>('Nacionalidad (esp-extr)'!D15-'Nacionalidad (esp-extr)'!C15)/'Nacionalidad (esp-extr)'!C15</f>
        <v>1.2313454008965557E-2</v>
      </c>
      <c r="D39" s="51">
        <f>('Nacionalidad (esp-extr)'!E15-'Nacionalidad (esp-extr)'!D15)/'Nacionalidad (esp-extr)'!D15</f>
        <v>3.3197869955156951E-2</v>
      </c>
      <c r="E39" s="51">
        <f>('Nacionalidad (esp-extr)'!F15-'Nacionalidad (esp-extr)'!E15)/'Nacionalidad (esp-extr)'!E15</f>
        <v>2.2596264699100761E-2</v>
      </c>
      <c r="F39" s="51">
        <f>('Nacionalidad (esp-extr)'!G15-'Nacionalidad (esp-extr)'!F15)/'Nacionalidad (esp-extr)'!F15</f>
        <v>3.4299356721267986E-2</v>
      </c>
      <c r="G39" s="51">
        <f>('Nacionalidad (esp-extr)'!H15-'Nacionalidad (esp-extr)'!G15)/'Nacionalidad (esp-extr)'!G15</f>
        <v>3.290545132788756E-2</v>
      </c>
      <c r="H39" s="51">
        <f>('Nacionalidad (esp-extr)'!I15-'Nacionalidad (esp-extr)'!H15)/'Nacionalidad (esp-extr)'!H15</f>
        <v>2.0137311135113661E-2</v>
      </c>
      <c r="I39" s="51">
        <f>('Nacionalidad (esp-extr)'!J15-'Nacionalidad (esp-extr)'!I15)/'Nacionalidad (esp-extr)'!I15</f>
        <v>2.9962637977826188E-2</v>
      </c>
      <c r="J39" s="51">
        <f>('Nacionalidad (esp-extr)'!K15-'Nacionalidad (esp-extr)'!J15)/'Nacionalidad (esp-extr)'!J15</f>
        <v>1.4309177488154459E-2</v>
      </c>
      <c r="K39" s="51">
        <f>('Nacionalidad (esp-extr)'!L15-'Nacionalidad (esp-extr)'!K15)/'Nacionalidad (esp-extr)'!K15</f>
        <v>5.1606439738123532E-3</v>
      </c>
      <c r="L39" s="51">
        <f>('Nacionalidad (esp-extr)'!M15-'Nacionalidad (esp-extr)'!L15)/'Nacionalidad (esp-extr)'!L15</f>
        <v>4.7980529640146031E-3</v>
      </c>
      <c r="M39" s="51">
        <f>('Nacionalidad (esp-extr)'!N15-'Nacionalidad (esp-extr)'!M15)/'Nacionalidad (esp-extr)'!M15</f>
        <v>8.7659603917000198E-4</v>
      </c>
      <c r="N39" s="51">
        <f>('Nacionalidad (esp-extr)'!O15-'Nacionalidad (esp-extr)'!N15)/'Nacionalidad (esp-extr)'!N15</f>
        <v>-1.4059348890809566E-3</v>
      </c>
      <c r="O39" s="51">
        <f>('Nacionalidad (esp-extr)'!P15-'Nacionalidad (esp-extr)'!O15)/'Nacionalidad (esp-extr)'!O15</f>
        <v>-1.5810185452321327E-3</v>
      </c>
      <c r="P39" s="51">
        <f>('Nacionalidad (esp-extr)'!Q15-'Nacionalidad (esp-extr)'!P15)/'Nacionalidad (esp-extr)'!P15</f>
        <v>1.0287114522169309E-3</v>
      </c>
      <c r="Q39" s="51">
        <f>('Nacionalidad (esp-extr)'!R15-'Nacionalidad (esp-extr)'!Q15)/'Nacionalidad (esp-extr)'!Q15</f>
        <v>8.5445413082385548E-4</v>
      </c>
      <c r="R39" s="51">
        <f>('Nacionalidad (esp-extr)'!S15-'Nacionalidad (esp-extr)'!R15)/'Nacionalidad (esp-extr)'!R15</f>
        <v>1.6036179466768191E-3</v>
      </c>
      <c r="S39" s="51">
        <f>('Nacionalidad (esp-extr)'!T15-'Nacionalidad (esp-extr)'!S15)/'Nacionalidad (esp-extr)'!S15</f>
        <v>2.9486972747586907E-3</v>
      </c>
      <c r="T39" s="51">
        <f>('Nacionalidad (esp-extr)'!U15-'Nacionalidad (esp-extr)'!T15)/'Nacionalidad (esp-extr)'!T15</f>
        <v>1.2701839814410731E-2</v>
      </c>
      <c r="U39" s="51">
        <f>('Nacionalidad (esp-extr)'!V15-'Nacionalidad (esp-extr)'!U15)/'Nacionalidad (esp-extr)'!U15</f>
        <v>1.5513721932410978E-2</v>
      </c>
      <c r="V39" s="51">
        <f>('Nacionalidad (esp-extr)'!W15-'Nacionalidad (esp-extr)'!V15)/'Nacionalidad (esp-extr)'!V15</f>
        <v>4.0536918747487377E-3</v>
      </c>
      <c r="W39" s="51">
        <f>('Nacionalidad (esp-extr)'!X15-'Nacionalidad (esp-extr)'!W15)/'Nacionalidad (esp-extr)'!W15</f>
        <v>6.1727708511750507E-3</v>
      </c>
    </row>
    <row r="40" spans="1:23" ht="18" customHeight="1">
      <c r="A40" s="28" t="s">
        <v>69</v>
      </c>
      <c r="B40" s="25">
        <f>('Nacionalidad (esp-extr)'!C16-'Nacionalidad (esp-extr)'!B16)/'Nacionalidad (esp-extr)'!B16</f>
        <v>1.0350793027752337E-2</v>
      </c>
      <c r="C40" s="25">
        <f>('Nacionalidad (esp-extr)'!D16-'Nacionalidad (esp-extr)'!C16)/'Nacionalidad (esp-extr)'!C16</f>
        <v>2.2158592209959855E-3</v>
      </c>
      <c r="D40" s="25">
        <f>('Nacionalidad (esp-extr)'!E16-'Nacionalidad (esp-extr)'!D16)/'Nacionalidad (esp-extr)'!D16</f>
        <v>1.8477308945774051E-2</v>
      </c>
      <c r="E40" s="25">
        <f>('Nacionalidad (esp-extr)'!F16-'Nacionalidad (esp-extr)'!E16)/'Nacionalidad (esp-extr)'!E16</f>
        <v>1.0318579080913447E-2</v>
      </c>
      <c r="F40" s="25">
        <f>('Nacionalidad (esp-extr)'!G16-'Nacionalidad (esp-extr)'!F16)/'Nacionalidad (esp-extr)'!F16</f>
        <v>2.020314767273133E-2</v>
      </c>
      <c r="G40" s="25">
        <f>('Nacionalidad (esp-extr)'!H16-'Nacionalidad (esp-extr)'!G16)/'Nacionalidad (esp-extr)'!G16</f>
        <v>2.0856126914660832E-2</v>
      </c>
      <c r="H40" s="25">
        <f>('Nacionalidad (esp-extr)'!I16-'Nacionalidad (esp-extr)'!H16)/'Nacionalidad (esp-extr)'!H16</f>
        <v>1.3879027396342688E-2</v>
      </c>
      <c r="I40" s="25">
        <f>('Nacionalidad (esp-extr)'!J16-'Nacionalidad (esp-extr)'!I16)/'Nacionalidad (esp-extr)'!I16</f>
        <v>1.8710112181392954E-2</v>
      </c>
      <c r="J40" s="25">
        <f>('Nacionalidad (esp-extr)'!K16-'Nacionalidad (esp-extr)'!J16)/'Nacionalidad (esp-extr)'!J16</f>
        <v>7.0560462793623621E-3</v>
      </c>
      <c r="K40" s="25">
        <f>('Nacionalidad (esp-extr)'!L16-'Nacionalidad (esp-extr)'!K16)/'Nacionalidad (esp-extr)'!K16</f>
        <v>7.4831596707924932E-3</v>
      </c>
      <c r="L40" s="25">
        <f>('Nacionalidad (esp-extr)'!M16-'Nacionalidad (esp-extr)'!L16)/'Nacionalidad (esp-extr)'!L16</f>
        <v>5.8167778885735467E-3</v>
      </c>
      <c r="M40" s="25">
        <f>('Nacionalidad (esp-extr)'!N16-'Nacionalidad (esp-extr)'!M16)/'Nacionalidad (esp-extr)'!M16</f>
        <v>4.0164215717426949E-3</v>
      </c>
      <c r="N40" s="25">
        <f>('Nacionalidad (esp-extr)'!O16-'Nacionalidad (esp-extr)'!N16)/'Nacionalidad (esp-extr)'!N16</f>
        <v>4.5700251921056293E-3</v>
      </c>
      <c r="O40" s="25">
        <f>('Nacionalidad (esp-extr)'!P16-'Nacionalidad (esp-extr)'!O16)/'Nacionalidad (esp-extr)'!O16</f>
        <v>5.859818030597071E-3</v>
      </c>
      <c r="P40" s="25">
        <f>('Nacionalidad (esp-extr)'!Q16-'Nacionalidad (esp-extr)'!P16)/'Nacionalidad (esp-extr)'!P16</f>
        <v>5.53752865859006E-3</v>
      </c>
      <c r="Q40" s="25">
        <f>('Nacionalidad (esp-extr)'!R16-'Nacionalidad (esp-extr)'!Q16)/'Nacionalidad (esp-extr)'!Q16</f>
        <v>5.4073584929168585E-3</v>
      </c>
      <c r="R40" s="25">
        <f>('Nacionalidad (esp-extr)'!S16-'Nacionalidad (esp-extr)'!R16)/'Nacionalidad (esp-extr)'!R16</f>
        <v>4.3125348534605616E-3</v>
      </c>
      <c r="S40" s="25">
        <f>('Nacionalidad (esp-extr)'!T16-'Nacionalidad (esp-extr)'!S16)/'Nacionalidad (esp-extr)'!S16</f>
        <v>8.6373900275162573E-4</v>
      </c>
      <c r="T40" s="25">
        <f>('Nacionalidad (esp-extr)'!U16-'Nacionalidad (esp-extr)'!T16)/'Nacionalidad (esp-extr)'!T16</f>
        <v>5.3998742495037786E-3</v>
      </c>
      <c r="U40" s="25">
        <f>('Nacionalidad (esp-extr)'!V16-'Nacionalidad (esp-extr)'!U16)/'Nacionalidad (esp-extr)'!U16</f>
        <v>4.4021532537921052E-3</v>
      </c>
      <c r="V40" s="25">
        <f>('Nacionalidad (esp-extr)'!W16-'Nacionalidad (esp-extr)'!V16)/'Nacionalidad (esp-extr)'!V16</f>
        <v>2.6248321328287143E-3</v>
      </c>
      <c r="W40" s="25">
        <f>('Nacionalidad (esp-extr)'!X16-'Nacionalidad (esp-extr)'!W16)/'Nacionalidad (esp-extr)'!W16</f>
        <v>1.0837138508371384E-3</v>
      </c>
    </row>
    <row r="41" spans="1:23" ht="18" customHeight="1">
      <c r="A41" s="30" t="s">
        <v>70</v>
      </c>
      <c r="B41" s="50">
        <f>('Nacionalidad (esp-extr)'!C17-'Nacionalidad (esp-extr)'!B17)/'Nacionalidad (esp-extr)'!B17</f>
        <v>0.40851063829787232</v>
      </c>
      <c r="C41" s="50">
        <f>('Nacionalidad (esp-extr)'!D17-'Nacionalidad (esp-extr)'!C17)/'Nacionalidad (esp-extr)'!C17</f>
        <v>0.7190332326283988</v>
      </c>
      <c r="D41" s="50">
        <f>('Nacionalidad (esp-extr)'!E17-'Nacionalidad (esp-extr)'!D17)/'Nacionalidad (esp-extr)'!D17</f>
        <v>0.63386057410661978</v>
      </c>
      <c r="E41" s="50">
        <f>('Nacionalidad (esp-extr)'!F17-'Nacionalidad (esp-extr)'!E17)/'Nacionalidad (esp-extr)'!E17</f>
        <v>0.33488705629257798</v>
      </c>
      <c r="F41" s="50">
        <f>('Nacionalidad (esp-extr)'!G17-'Nacionalidad (esp-extr)'!F17)/'Nacionalidad (esp-extr)'!F17</f>
        <v>0.30566747246843945</v>
      </c>
      <c r="G41" s="50">
        <f>('Nacionalidad (esp-extr)'!H17-'Nacionalidad (esp-extr)'!G17)/'Nacionalidad (esp-extr)'!G17</f>
        <v>0.21415346636494548</v>
      </c>
      <c r="H41" s="50">
        <f>('Nacionalidad (esp-extr)'!I17-'Nacionalidad (esp-extr)'!H17)/'Nacionalidad (esp-extr)'!H17</f>
        <v>9.9288376821416474E-2</v>
      </c>
      <c r="I41" s="50">
        <f>('Nacionalidad (esp-extr)'!J17-'Nacionalidad (esp-extr)'!I17)/'Nacionalidad (esp-extr)'!I17</f>
        <v>0.16122071516646116</v>
      </c>
      <c r="J41" s="50">
        <f>('Nacionalidad (esp-extr)'!K17-'Nacionalidad (esp-extr)'!J17)/'Nacionalidad (esp-extr)'!J17</f>
        <v>8.8531988319617727E-2</v>
      </c>
      <c r="K41" s="50">
        <f>('Nacionalidad (esp-extr)'!L17-'Nacionalidad (esp-extr)'!K17)/'Nacionalidad (esp-extr)'!K17</f>
        <v>-1.6827216193147178E-2</v>
      </c>
      <c r="L41" s="50">
        <f>('Nacionalidad (esp-extr)'!M17-'Nacionalidad (esp-extr)'!L17)/'Nacionalidad (esp-extr)'!L17</f>
        <v>-5.0849559717226836E-3</v>
      </c>
      <c r="M41" s="50">
        <f>('Nacionalidad (esp-extr)'!N17-'Nacionalidad (esp-extr)'!M17)/'Nacionalidad (esp-extr)'!M17</f>
        <v>-2.9917726252804786E-2</v>
      </c>
      <c r="N41" s="50">
        <f>('Nacionalidad (esp-extr)'!O17-'Nacionalidad (esp-extr)'!N17)/'Nacionalidad (esp-extr)'!N17</f>
        <v>-6.2066306861989204E-2</v>
      </c>
      <c r="O41" s="50">
        <f>('Nacionalidad (esp-extr)'!P17-'Nacionalidad (esp-extr)'!O17)/'Nacionalidad (esp-extr)'!O17</f>
        <v>-8.2477051650911085E-2</v>
      </c>
      <c r="P41" s="50">
        <f>('Nacionalidad (esp-extr)'!Q17-'Nacionalidad (esp-extr)'!P17)/'Nacionalidad (esp-extr)'!P17</f>
        <v>-5.2710168732268178E-2</v>
      </c>
      <c r="Q41" s="50">
        <f>('Nacionalidad (esp-extr)'!R17-'Nacionalidad (esp-extr)'!Q17)/'Nacionalidad (esp-extr)'!Q17</f>
        <v>-5.6746532156368219E-2</v>
      </c>
      <c r="R41" s="50">
        <f>('Nacionalidad (esp-extr)'!S17-'Nacionalidad (esp-extr)'!R17)/'Nacionalidad (esp-extr)'!R17</f>
        <v>-3.4926470588235295E-2</v>
      </c>
      <c r="S41" s="50">
        <f>('Nacionalidad (esp-extr)'!T17-'Nacionalidad (esp-extr)'!S17)/'Nacionalidad (esp-extr)'!S17</f>
        <v>3.2207792207792206E-2</v>
      </c>
      <c r="T41" s="50">
        <f>('Nacionalidad (esp-extr)'!U17-'Nacionalidad (esp-extr)'!T17)/'Nacionalidad (esp-extr)'!T17</f>
        <v>0.11206173460828719</v>
      </c>
      <c r="U41" s="50">
        <f>('Nacionalidad (esp-extr)'!V17-'Nacionalidad (esp-extr)'!U17)/'Nacionalidad (esp-extr)'!U17</f>
        <v>0.15220998642329159</v>
      </c>
      <c r="V41" s="50">
        <f>('Nacionalidad (esp-extr)'!W17-'Nacionalidad (esp-extr)'!V17)/'Nacionalidad (esp-extr)'!V17</f>
        <v>1.937680020947892E-2</v>
      </c>
      <c r="W41" s="50">
        <f>('Nacionalidad (esp-extr)'!X17-'Nacionalidad (esp-extr)'!W17)/'Nacionalidad (esp-extr)'!W17</f>
        <v>5.9851014641664528E-2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79" t="s">
        <v>49</v>
      </c>
      <c r="B45" s="80">
        <v>2001</v>
      </c>
      <c r="C45" s="80">
        <v>2002</v>
      </c>
      <c r="D45" s="80">
        <v>2003</v>
      </c>
      <c r="E45" s="80">
        <v>2004</v>
      </c>
      <c r="F45" s="80">
        <v>2005</v>
      </c>
      <c r="G45" s="80">
        <v>2006</v>
      </c>
      <c r="H45" s="80">
        <v>2007</v>
      </c>
      <c r="I45" s="80">
        <v>2008</v>
      </c>
      <c r="J45" s="80">
        <v>2009</v>
      </c>
      <c r="K45" s="80">
        <v>2010</v>
      </c>
      <c r="L45" s="80">
        <v>2011</v>
      </c>
      <c r="M45" s="80">
        <v>2012</v>
      </c>
      <c r="N45" s="80">
        <v>2013</v>
      </c>
      <c r="O45" s="80">
        <v>2014</v>
      </c>
      <c r="P45" s="80">
        <v>2015</v>
      </c>
      <c r="Q45" s="80">
        <v>2016</v>
      </c>
      <c r="R45" s="80">
        <v>2017</v>
      </c>
      <c r="S45" s="80">
        <v>2018</v>
      </c>
      <c r="T45" s="80">
        <v>2019</v>
      </c>
      <c r="U45" s="80">
        <v>2020</v>
      </c>
      <c r="V45" s="80">
        <v>2021</v>
      </c>
      <c r="W45" s="80">
        <v>2022</v>
      </c>
    </row>
    <row r="46" spans="1:23" ht="18" customHeight="1">
      <c r="A46" s="27" t="s">
        <v>68</v>
      </c>
      <c r="B46" s="51">
        <f>('Nacionalidad (esp-extr)'!C22-'Nacionalidad (esp-extr)'!B22)/'Nacionalidad (esp-extr)'!B22</f>
        <v>8.5859520724466398E-3</v>
      </c>
      <c r="C46" s="51">
        <f>('Nacionalidad (esp-extr)'!D22-'Nacionalidad (esp-extr)'!C22)/'Nacionalidad (esp-extr)'!C22</f>
        <v>7.7222802608916622E-3</v>
      </c>
      <c r="D46" s="51">
        <f>('Nacionalidad (esp-extr)'!E22-'Nacionalidad (esp-extr)'!D22)/'Nacionalidad (esp-extr)'!D22</f>
        <v>2.8186772390412014E-2</v>
      </c>
      <c r="E46" s="51">
        <f>('Nacionalidad (esp-extr)'!F22-'Nacionalidad (esp-extr)'!E22)/'Nacionalidad (esp-extr)'!E22</f>
        <v>2.170506724074503E-2</v>
      </c>
      <c r="F46" s="51">
        <f>('Nacionalidad (esp-extr)'!G22-'Nacionalidad (esp-extr)'!F22)/'Nacionalidad (esp-extr)'!F22</f>
        <v>3.0779078761368789E-2</v>
      </c>
      <c r="G46" s="51">
        <f>('Nacionalidad (esp-extr)'!H22-'Nacionalidad (esp-extr)'!G22)/'Nacionalidad (esp-extr)'!G22</f>
        <v>2.8204000310502755E-2</v>
      </c>
      <c r="H46" s="51">
        <f>('Nacionalidad (esp-extr)'!I22-'Nacionalidad (esp-extr)'!H22)/'Nacionalidad (esp-extr)'!H22</f>
        <v>2.0258197649545763E-2</v>
      </c>
      <c r="I46" s="51">
        <f>('Nacionalidad (esp-extr)'!J22-'Nacionalidad (esp-extr)'!I22)/'Nacionalidad (esp-extr)'!I22</f>
        <v>3.1251541611168665E-2</v>
      </c>
      <c r="J46" s="51">
        <f>('Nacionalidad (esp-extr)'!K22-'Nacionalidad (esp-extr)'!J22)/'Nacionalidad (esp-extr)'!J22</f>
        <v>1.8237700016742808E-2</v>
      </c>
      <c r="K46" s="51">
        <f>('Nacionalidad (esp-extr)'!L22-'Nacionalidad (esp-extr)'!K22)/'Nacionalidad (esp-extr)'!K22</f>
        <v>9.8540103120632345E-3</v>
      </c>
      <c r="L46" s="51">
        <f>('Nacionalidad (esp-extr)'!M22-'Nacionalidad (esp-extr)'!L22)/'Nacionalidad (esp-extr)'!L22</f>
        <v>6.5595124560954617E-3</v>
      </c>
      <c r="M46" s="51">
        <f>('Nacionalidad (esp-extr)'!N22-'Nacionalidad (esp-extr)'!M22)/'Nacionalidad (esp-extr)'!M22</f>
        <v>5.3266471009636492E-3</v>
      </c>
      <c r="N46" s="51">
        <f>('Nacionalidad (esp-extr)'!O22-'Nacionalidad (esp-extr)'!N22)/'Nacionalidad (esp-extr)'!N22</f>
        <v>3.5284517337685474E-3</v>
      </c>
      <c r="O46" s="51">
        <f>('Nacionalidad (esp-extr)'!P22-'Nacionalidad (esp-extr)'!O22)/'Nacionalidad (esp-extr)'!O22</f>
        <v>2.4280184162906292E-3</v>
      </c>
      <c r="P46" s="51">
        <f>('Nacionalidad (esp-extr)'!Q22-'Nacionalidad (esp-extr)'!P22)/'Nacionalidad (esp-extr)'!P22</f>
        <v>8.6831341544226859E-4</v>
      </c>
      <c r="Q46" s="51">
        <f>('Nacionalidad (esp-extr)'!R22-'Nacionalidad (esp-extr)'!Q22)/'Nacionalidad (esp-extr)'!Q22</f>
        <v>2.271637633843976E-3</v>
      </c>
      <c r="R46" s="51">
        <f>('Nacionalidad (esp-extr)'!S22-'Nacionalidad (esp-extr)'!R22)/'Nacionalidad (esp-extr)'!R22</f>
        <v>4.942996093438571E-3</v>
      </c>
      <c r="S46" s="51">
        <f>('Nacionalidad (esp-extr)'!T22-'Nacionalidad (esp-extr)'!S22)/'Nacionalidad (esp-extr)'!S22</f>
        <v>5.0320167733892444E-3</v>
      </c>
      <c r="T46" s="51">
        <f>('Nacionalidad (esp-extr)'!U22-'Nacionalidad (esp-extr)'!T22)/'Nacionalidad (esp-extr)'!T22</f>
        <v>1.4197273311607032E-2</v>
      </c>
      <c r="U46" s="51">
        <f>('Nacionalidad (esp-extr)'!V22-'Nacionalidad (esp-extr)'!U22)/'Nacionalidad (esp-extr)'!U22</f>
        <v>1.620004892259112E-2</v>
      </c>
      <c r="V46" s="51">
        <f>('Nacionalidad (esp-extr)'!W22-'Nacionalidad (esp-extr)'!V22)/'Nacionalidad (esp-extr)'!V22</f>
        <v>4.3328409650418512E-3</v>
      </c>
      <c r="W46" s="51">
        <f>('Nacionalidad (esp-extr)'!X22-'Nacionalidad (esp-extr)'!W22)/'Nacionalidad (esp-extr)'!W22</f>
        <v>7.2882962381932868E-3</v>
      </c>
    </row>
    <row r="47" spans="1:23" ht="18" customHeight="1">
      <c r="A47" s="28" t="s">
        <v>69</v>
      </c>
      <c r="B47" s="25">
        <f>('Nacionalidad (esp-extr)'!C23-'Nacionalidad (esp-extr)'!B23)/'Nacionalidad (esp-extr)'!B23</f>
        <v>6.8377050593271468E-3</v>
      </c>
      <c r="C47" s="25">
        <f>('Nacionalidad (esp-extr)'!D23-'Nacionalidad (esp-extr)'!C23)/'Nacionalidad (esp-extr)'!C23</f>
        <v>1.4410044228848624E-3</v>
      </c>
      <c r="D47" s="25">
        <f>('Nacionalidad (esp-extr)'!E23-'Nacionalidad (esp-extr)'!D23)/'Nacionalidad (esp-extr)'!D23</f>
        <v>1.6056189539969512E-2</v>
      </c>
      <c r="E47" s="25">
        <f>('Nacionalidad (esp-extr)'!F23-'Nacionalidad (esp-extr)'!E23)/'Nacionalidad (esp-extr)'!E23</f>
        <v>1.0782691606607027E-2</v>
      </c>
      <c r="F47" s="25">
        <f>('Nacionalidad (esp-extr)'!G23-'Nacionalidad (esp-extr)'!F23)/'Nacionalidad (esp-extr)'!F23</f>
        <v>1.8491544938754559E-2</v>
      </c>
      <c r="G47" s="25">
        <f>('Nacionalidad (esp-extr)'!H23-'Nacionalidad (esp-extr)'!G23)/'Nacionalidad (esp-extr)'!G23</f>
        <v>1.7284118768727867E-2</v>
      </c>
      <c r="H47" s="25">
        <f>('Nacionalidad (esp-extr)'!I23-'Nacionalidad (esp-extr)'!H23)/'Nacionalidad (esp-extr)'!H23</f>
        <v>1.1688468181392173E-2</v>
      </c>
      <c r="I47" s="25">
        <f>('Nacionalidad (esp-extr)'!J23-'Nacionalidad (esp-extr)'!I23)/'Nacionalidad (esp-extr)'!I23</f>
        <v>2.0102697122892459E-2</v>
      </c>
      <c r="J47" s="25">
        <f>('Nacionalidad (esp-extr)'!K23-'Nacionalidad (esp-extr)'!J23)/'Nacionalidad (esp-extr)'!J23</f>
        <v>1.1637109015191811E-2</v>
      </c>
      <c r="K47" s="25">
        <f>('Nacionalidad (esp-extr)'!L23-'Nacionalidad (esp-extr)'!K23)/'Nacionalidad (esp-extr)'!K23</f>
        <v>8.6947600605298929E-3</v>
      </c>
      <c r="L47" s="25">
        <f>('Nacionalidad (esp-extr)'!M23-'Nacionalidad (esp-extr)'!L23)/'Nacionalidad (esp-extr)'!L23</f>
        <v>7.742575264442636E-3</v>
      </c>
      <c r="M47" s="25">
        <f>('Nacionalidad (esp-extr)'!N23-'Nacionalidad (esp-extr)'!M23)/'Nacionalidad (esp-extr)'!M23</f>
        <v>7.254147479972245E-3</v>
      </c>
      <c r="N47" s="25">
        <f>('Nacionalidad (esp-extr)'!O23-'Nacionalidad (esp-extr)'!N23)/'Nacionalidad (esp-extr)'!N23</f>
        <v>6.112224448897796E-3</v>
      </c>
      <c r="O47" s="25">
        <f>('Nacionalidad (esp-extr)'!P23-'Nacionalidad (esp-extr)'!O23)/'Nacionalidad (esp-extr)'!O23</f>
        <v>9.0254954685788265E-3</v>
      </c>
      <c r="P47" s="25">
        <f>('Nacionalidad (esp-extr)'!Q23-'Nacionalidad (esp-extr)'!P23)/'Nacionalidad (esp-extr)'!P23</f>
        <v>5.736986909799761E-3</v>
      </c>
      <c r="Q47" s="25">
        <f>('Nacionalidad (esp-extr)'!R23-'Nacionalidad (esp-extr)'!Q23)/'Nacionalidad (esp-extr)'!Q23</f>
        <v>5.1767707745528592E-3</v>
      </c>
      <c r="R47" s="25">
        <f>('Nacionalidad (esp-extr)'!S23-'Nacionalidad (esp-extr)'!R23)/'Nacionalidad (esp-extr)'!R23</f>
        <v>5.8579448376861118E-3</v>
      </c>
      <c r="S47" s="25">
        <f>('Nacionalidad (esp-extr)'!T23-'Nacionalidad (esp-extr)'!S23)/'Nacionalidad (esp-extr)'!S23</f>
        <v>1.8199466148992962E-3</v>
      </c>
      <c r="T47" s="25">
        <f>('Nacionalidad (esp-extr)'!U23-'Nacionalidad (esp-extr)'!T23)/'Nacionalidad (esp-extr)'!T23</f>
        <v>6.6004602155746639E-3</v>
      </c>
      <c r="U47" s="25">
        <f>('Nacionalidad (esp-extr)'!V23-'Nacionalidad (esp-extr)'!U23)/'Nacionalidad (esp-extr)'!U23</f>
        <v>5.7149732298622394E-3</v>
      </c>
      <c r="V47" s="25">
        <f>('Nacionalidad (esp-extr)'!W23-'Nacionalidad (esp-extr)'!V23)/'Nacionalidad (esp-extr)'!V23</f>
        <v>2.2849623160665152E-3</v>
      </c>
      <c r="W47" s="25">
        <f>('Nacionalidad (esp-extr)'!X23-'Nacionalidad (esp-extr)'!W23)/'Nacionalidad (esp-extr)'!W23</f>
        <v>2.8049319058020316E-3</v>
      </c>
    </row>
    <row r="48" spans="1:23" ht="18" customHeight="1">
      <c r="A48" s="30" t="s">
        <v>70</v>
      </c>
      <c r="B48" s="50">
        <f>('Nacionalidad (esp-extr)'!C24-'Nacionalidad (esp-extr)'!B24)/'Nacionalidad (esp-extr)'!B24</f>
        <v>0.20583468395461912</v>
      </c>
      <c r="C48" s="50">
        <f>('Nacionalidad (esp-extr)'!D24-'Nacionalidad (esp-extr)'!C24)/'Nacionalidad (esp-extr)'!C24</f>
        <v>0.59946236559139787</v>
      </c>
      <c r="D48" s="50">
        <f>('Nacionalidad (esp-extr)'!E24-'Nacionalidad (esp-extr)'!D24)/'Nacionalidad (esp-extr)'!D24</f>
        <v>0.74369747899159666</v>
      </c>
      <c r="E48" s="50">
        <f>('Nacionalidad (esp-extr)'!F24-'Nacionalidad (esp-extr)'!E24)/'Nacionalidad (esp-extr)'!E24</f>
        <v>0.39710843373493976</v>
      </c>
      <c r="F48" s="50">
        <f>('Nacionalidad (esp-extr)'!G24-'Nacionalidad (esp-extr)'!F24)/'Nacionalidad (esp-extr)'!F24</f>
        <v>0.33632286995515698</v>
      </c>
      <c r="G48" s="50">
        <f>('Nacionalidad (esp-extr)'!H24-'Nacionalidad (esp-extr)'!G24)/'Nacionalidad (esp-extr)'!G24</f>
        <v>0.23515745998967474</v>
      </c>
      <c r="H48" s="50">
        <f>('Nacionalidad (esp-extr)'!I24-'Nacionalidad (esp-extr)'!H24)/'Nacionalidad (esp-extr)'!H24</f>
        <v>0.15402298850574714</v>
      </c>
      <c r="I48" s="50">
        <f>('Nacionalidad (esp-extr)'!J24-'Nacionalidad (esp-extr)'!I24)/'Nacionalidad (esp-extr)'!I24</f>
        <v>0.18381021369069178</v>
      </c>
      <c r="J48" s="50">
        <f>('Nacionalidad (esp-extr)'!K24-'Nacionalidad (esp-extr)'!J24)/'Nacionalidad (esp-extr)'!J24</f>
        <v>9.6068532966192444E-2</v>
      </c>
      <c r="K48" s="50">
        <f>('Nacionalidad (esp-extr)'!L24-'Nacionalidad (esp-extr)'!K24)/'Nacionalidad (esp-extr)'!K24</f>
        <v>2.2470341939986042E-2</v>
      </c>
      <c r="L48" s="50">
        <f>('Nacionalidad (esp-extr)'!M24-'Nacionalidad (esp-extr)'!L24)/'Nacionalidad (esp-extr)'!L24</f>
        <v>-6.1425061425061421E-3</v>
      </c>
      <c r="M48" s="50">
        <f>('Nacionalidad (esp-extr)'!N24-'Nacionalidad (esp-extr)'!M24)/'Nacionalidad (esp-extr)'!M24</f>
        <v>-1.5657189946435928E-2</v>
      </c>
      <c r="N48" s="50">
        <f>('Nacionalidad (esp-extr)'!O24-'Nacionalidad (esp-extr)'!N24)/'Nacionalidad (esp-extr)'!N24</f>
        <v>-2.5254639319101439E-2</v>
      </c>
      <c r="O48" s="50">
        <f>('Nacionalidad (esp-extr)'!P24-'Nacionalidad (esp-extr)'!O24)/'Nacionalidad (esp-extr)'!O24</f>
        <v>-7.3432579444603491E-2</v>
      </c>
      <c r="P48" s="50">
        <f>('Nacionalidad (esp-extr)'!Q24-'Nacionalidad (esp-extr)'!P24)/'Nacionalidad (esp-extr)'!P24</f>
        <v>-6.0095782481075236E-2</v>
      </c>
      <c r="Q48" s="50">
        <f>('Nacionalidad (esp-extr)'!R24-'Nacionalidad (esp-extr)'!Q24)/'Nacionalidad (esp-extr)'!Q24</f>
        <v>-3.6653517422748194E-2</v>
      </c>
      <c r="R48" s="50">
        <f>('Nacionalidad (esp-extr)'!S24-'Nacionalidad (esp-extr)'!R24)/'Nacionalidad (esp-extr)'!R24</f>
        <v>-7.848490018768129E-3</v>
      </c>
      <c r="S48" s="50">
        <f>('Nacionalidad (esp-extr)'!T24-'Nacionalidad (esp-extr)'!S24)/'Nacionalidad (esp-extr)'!S24</f>
        <v>5.0558899398108342E-2</v>
      </c>
      <c r="T48" s="50">
        <f>('Nacionalidad (esp-extr)'!U24-'Nacionalidad (esp-extr)'!T24)/'Nacionalidad (esp-extr)'!T24</f>
        <v>0.11687673923719102</v>
      </c>
      <c r="U48" s="50">
        <f>('Nacionalidad (esp-extr)'!V24-'Nacionalidad (esp-extr)'!U24)/'Nacionalidad (esp-extr)'!U24</f>
        <v>0.14392495969514876</v>
      </c>
      <c r="V48" s="50">
        <f>('Nacionalidad (esp-extr)'!W24-'Nacionalidad (esp-extr)'!V24)/'Nacionalidad (esp-extr)'!V24</f>
        <v>2.626521460602178E-2</v>
      </c>
      <c r="W48" s="50">
        <f>('Nacionalidad (esp-extr)'!X24-'Nacionalidad (esp-extr)'!W24)/'Nacionalidad (esp-extr)'!W24</f>
        <v>5.4182272159800253E-2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topLeftCell="A27" zoomScale="75" workbookViewId="0">
      <selection activeCell="B51" sqref="B51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3" t="s">
        <v>0</v>
      </c>
    </row>
    <row r="2" spans="1:22" ht="30" customHeight="1">
      <c r="A2" s="44" t="s">
        <v>6</v>
      </c>
    </row>
    <row r="3" spans="1:22" ht="18" customHeight="1"/>
    <row r="4" spans="1:22" ht="18" customHeight="1"/>
    <row r="5" spans="1:22" ht="18" customHeight="1">
      <c r="A5" s="33" t="s">
        <v>72</v>
      </c>
    </row>
    <row r="6" spans="1:22" ht="18" customHeight="1"/>
    <row r="7" spans="1:22" ht="18" customHeight="1">
      <c r="A7" s="79" t="s">
        <v>14</v>
      </c>
      <c r="B7" s="80">
        <v>2002</v>
      </c>
      <c r="C7" s="80">
        <v>2003</v>
      </c>
      <c r="D7" s="80">
        <v>2004</v>
      </c>
      <c r="E7" s="80">
        <v>2005</v>
      </c>
      <c r="F7" s="80">
        <v>2006</v>
      </c>
      <c r="G7" s="80">
        <v>2007</v>
      </c>
      <c r="H7" s="80">
        <v>2008</v>
      </c>
      <c r="I7" s="80">
        <v>2009</v>
      </c>
      <c r="J7" s="80">
        <v>2010</v>
      </c>
      <c r="K7" s="80">
        <v>2011</v>
      </c>
      <c r="L7" s="80">
        <v>2012</v>
      </c>
      <c r="M7" s="80">
        <v>2013</v>
      </c>
      <c r="N7" s="80">
        <v>2014</v>
      </c>
      <c r="O7" s="80">
        <v>2015</v>
      </c>
      <c r="P7" s="80">
        <v>2016</v>
      </c>
      <c r="Q7" s="80">
        <v>2017</v>
      </c>
      <c r="R7" s="80">
        <v>2018</v>
      </c>
      <c r="S7" s="80">
        <v>2019</v>
      </c>
      <c r="T7" s="80">
        <v>2020</v>
      </c>
      <c r="U7" s="80">
        <v>2021</v>
      </c>
      <c r="V7" s="80">
        <v>2022</v>
      </c>
    </row>
    <row r="8" spans="1:22" ht="18" customHeight="1">
      <c r="A8" s="27" t="s">
        <v>73</v>
      </c>
      <c r="B8" s="40">
        <v>2897</v>
      </c>
      <c r="C8" s="40">
        <v>4864</v>
      </c>
      <c r="D8" s="40">
        <v>6622</v>
      </c>
      <c r="E8" s="40">
        <v>8735</v>
      </c>
      <c r="F8" s="40">
        <v>10687</v>
      </c>
      <c r="G8" s="40">
        <v>12010</v>
      </c>
      <c r="H8" s="40">
        <v>14071</v>
      </c>
      <c r="I8" s="40">
        <v>15366</v>
      </c>
      <c r="J8" s="40">
        <v>15389</v>
      </c>
      <c r="K8" s="40">
        <v>15303</v>
      </c>
      <c r="L8" s="40">
        <v>14949</v>
      </c>
      <c r="M8" s="40">
        <v>14285</v>
      </c>
      <c r="N8" s="40">
        <v>13170</v>
      </c>
      <c r="O8" s="40">
        <v>12428</v>
      </c>
      <c r="P8" s="40">
        <v>11845</v>
      </c>
      <c r="Q8" s="40">
        <v>11590</v>
      </c>
      <c r="R8" s="40">
        <v>12070</v>
      </c>
      <c r="S8" s="40">
        <v>13452</v>
      </c>
      <c r="T8" s="40">
        <v>15443</v>
      </c>
      <c r="U8" s="40">
        <v>15796</v>
      </c>
      <c r="V8" s="40">
        <v>16696</v>
      </c>
    </row>
    <row r="9" spans="1:22" ht="18" customHeight="1">
      <c r="A9" s="36" t="s">
        <v>74</v>
      </c>
      <c r="B9" s="6">
        <v>375</v>
      </c>
      <c r="C9" s="6">
        <v>747</v>
      </c>
      <c r="D9" s="6">
        <v>1114</v>
      </c>
      <c r="E9" s="6">
        <v>1485</v>
      </c>
      <c r="F9" s="6">
        <v>1793</v>
      </c>
      <c r="G9" s="6">
        <v>2077</v>
      </c>
      <c r="H9" s="6">
        <v>2442</v>
      </c>
      <c r="I9" s="6">
        <v>2696</v>
      </c>
      <c r="J9" s="6">
        <v>2844</v>
      </c>
      <c r="K9" s="6">
        <v>2853</v>
      </c>
      <c r="L9" s="6">
        <v>2809</v>
      </c>
      <c r="M9" s="6">
        <v>2742</v>
      </c>
      <c r="N9" s="6">
        <v>2627</v>
      </c>
      <c r="O9" s="6">
        <v>2484</v>
      </c>
      <c r="P9" s="6">
        <v>2363</v>
      </c>
      <c r="Q9" s="6">
        <v>2221</v>
      </c>
      <c r="R9" s="6">
        <v>2259</v>
      </c>
      <c r="S9" s="6">
        <v>2426</v>
      </c>
      <c r="T9" s="6">
        <v>2732</v>
      </c>
      <c r="U9" s="6">
        <v>2828</v>
      </c>
      <c r="V9" s="6">
        <v>2874</v>
      </c>
    </row>
    <row r="10" spans="1:22" ht="18" customHeight="1">
      <c r="A10" s="36" t="s">
        <v>75</v>
      </c>
      <c r="B10" s="29">
        <v>1853</v>
      </c>
      <c r="C10" s="29">
        <v>3036</v>
      </c>
      <c r="D10" s="29">
        <v>4129</v>
      </c>
      <c r="E10" s="29">
        <v>5376</v>
      </c>
      <c r="F10" s="29">
        <v>6592</v>
      </c>
      <c r="G10" s="29">
        <v>7316</v>
      </c>
      <c r="H10" s="29">
        <v>8476</v>
      </c>
      <c r="I10" s="29">
        <v>9044</v>
      </c>
      <c r="J10" s="29">
        <v>8773</v>
      </c>
      <c r="K10" s="29">
        <v>8487</v>
      </c>
      <c r="L10" s="29">
        <v>8075</v>
      </c>
      <c r="M10" s="29">
        <v>7349</v>
      </c>
      <c r="N10" s="29">
        <v>6495</v>
      </c>
      <c r="O10" s="29">
        <v>5878</v>
      </c>
      <c r="P10" s="29">
        <v>5432</v>
      </c>
      <c r="Q10" s="29">
        <v>5197</v>
      </c>
      <c r="R10" s="29">
        <v>5282</v>
      </c>
      <c r="S10" s="29">
        <v>5871</v>
      </c>
      <c r="T10" s="29">
        <v>6747</v>
      </c>
      <c r="U10" s="29">
        <v>6766</v>
      </c>
      <c r="V10" s="29">
        <v>7039</v>
      </c>
    </row>
    <row r="11" spans="1:22" ht="18" customHeight="1">
      <c r="A11" s="36" t="s">
        <v>76</v>
      </c>
      <c r="B11" s="29">
        <v>581</v>
      </c>
      <c r="C11" s="29">
        <v>973</v>
      </c>
      <c r="D11" s="29">
        <v>1272</v>
      </c>
      <c r="E11" s="29">
        <v>1734</v>
      </c>
      <c r="F11" s="29">
        <v>2132</v>
      </c>
      <c r="G11" s="29">
        <v>2444</v>
      </c>
      <c r="H11" s="29">
        <v>2947</v>
      </c>
      <c r="I11" s="29">
        <v>3395</v>
      </c>
      <c r="J11" s="29">
        <v>3552</v>
      </c>
      <c r="K11" s="29">
        <v>3733</v>
      </c>
      <c r="L11" s="29">
        <v>3788</v>
      </c>
      <c r="M11" s="29">
        <v>3898</v>
      </c>
      <c r="N11" s="29">
        <v>3760</v>
      </c>
      <c r="O11" s="29">
        <v>3760</v>
      </c>
      <c r="P11" s="29">
        <v>3744</v>
      </c>
      <c r="Q11" s="29">
        <v>3819</v>
      </c>
      <c r="R11" s="29">
        <v>4115</v>
      </c>
      <c r="S11" s="29">
        <v>4657</v>
      </c>
      <c r="T11" s="29">
        <v>5372</v>
      </c>
      <c r="U11" s="29">
        <v>5562</v>
      </c>
      <c r="V11" s="29">
        <v>6048</v>
      </c>
    </row>
    <row r="12" spans="1:22" ht="18" customHeight="1">
      <c r="A12" s="36" t="s">
        <v>77</v>
      </c>
      <c r="B12" s="29">
        <v>51</v>
      </c>
      <c r="C12" s="29">
        <v>67</v>
      </c>
      <c r="D12" s="29">
        <v>82</v>
      </c>
      <c r="E12" s="29">
        <v>106</v>
      </c>
      <c r="F12" s="29">
        <v>130</v>
      </c>
      <c r="G12" s="29">
        <v>135</v>
      </c>
      <c r="H12" s="29">
        <v>152</v>
      </c>
      <c r="I12" s="29">
        <v>174</v>
      </c>
      <c r="J12" s="29">
        <v>170</v>
      </c>
      <c r="K12" s="29">
        <v>174</v>
      </c>
      <c r="L12" s="29">
        <v>204</v>
      </c>
      <c r="M12" s="29">
        <v>211</v>
      </c>
      <c r="N12" s="29">
        <v>212</v>
      </c>
      <c r="O12" s="29">
        <v>221</v>
      </c>
      <c r="P12" s="29">
        <v>217</v>
      </c>
      <c r="Q12" s="29">
        <v>248</v>
      </c>
      <c r="R12" s="29">
        <v>293</v>
      </c>
      <c r="S12" s="29">
        <v>360</v>
      </c>
      <c r="T12" s="29">
        <v>436</v>
      </c>
      <c r="U12" s="29">
        <v>477</v>
      </c>
      <c r="V12" s="29">
        <v>544</v>
      </c>
    </row>
    <row r="13" spans="1:22" ht="18" customHeight="1">
      <c r="A13" s="30" t="s">
        <v>78</v>
      </c>
      <c r="B13" s="54">
        <v>37</v>
      </c>
      <c r="C13" s="54">
        <v>41</v>
      </c>
      <c r="D13" s="54">
        <v>25</v>
      </c>
      <c r="E13" s="54">
        <v>34</v>
      </c>
      <c r="F13" s="54">
        <v>40</v>
      </c>
      <c r="G13" s="54">
        <v>38</v>
      </c>
      <c r="H13" s="54">
        <v>54</v>
      </c>
      <c r="I13" s="54">
        <v>57</v>
      </c>
      <c r="J13" s="54">
        <v>50</v>
      </c>
      <c r="K13" s="54">
        <v>56</v>
      </c>
      <c r="L13" s="54">
        <v>73</v>
      </c>
      <c r="M13" s="54">
        <v>85</v>
      </c>
      <c r="N13" s="54">
        <v>76</v>
      </c>
      <c r="O13" s="54">
        <v>85</v>
      </c>
      <c r="P13" s="54">
        <v>89</v>
      </c>
      <c r="Q13" s="54">
        <v>105</v>
      </c>
      <c r="R13" s="54">
        <v>121</v>
      </c>
      <c r="S13" s="54">
        <v>138</v>
      </c>
      <c r="T13" s="54">
        <v>156</v>
      </c>
      <c r="U13" s="54">
        <v>163</v>
      </c>
      <c r="V13" s="54">
        <v>191</v>
      </c>
    </row>
    <row r="14" spans="1:22" ht="18" customHeight="1">
      <c r="A14" s="32" t="s">
        <v>47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/>
    <row r="16" spans="1:22" ht="18" customHeight="1"/>
    <row r="17" spans="1:22" ht="18" customHeight="1">
      <c r="A17" s="79" t="s">
        <v>48</v>
      </c>
      <c r="B17" s="80">
        <v>2002</v>
      </c>
      <c r="C17" s="80">
        <v>2003</v>
      </c>
      <c r="D17" s="80">
        <v>2004</v>
      </c>
      <c r="E17" s="80">
        <v>2005</v>
      </c>
      <c r="F17" s="80">
        <v>2006</v>
      </c>
      <c r="G17" s="80">
        <v>2007</v>
      </c>
      <c r="H17" s="80">
        <v>2008</v>
      </c>
      <c r="I17" s="80">
        <v>2009</v>
      </c>
      <c r="J17" s="80">
        <v>2010</v>
      </c>
      <c r="K17" s="80">
        <v>2011</v>
      </c>
      <c r="L17" s="80">
        <v>2012</v>
      </c>
      <c r="M17" s="80">
        <v>2013</v>
      </c>
      <c r="N17" s="80">
        <v>2014</v>
      </c>
      <c r="O17" s="80">
        <v>2015</v>
      </c>
      <c r="P17" s="80">
        <v>2016</v>
      </c>
      <c r="Q17" s="80">
        <v>2017</v>
      </c>
      <c r="R17" s="80">
        <v>2018</v>
      </c>
      <c r="S17" s="80">
        <v>2019</v>
      </c>
      <c r="T17" s="80">
        <v>2020</v>
      </c>
      <c r="U17" s="80">
        <v>2021</v>
      </c>
      <c r="V17" s="80">
        <v>2022</v>
      </c>
    </row>
    <row r="18" spans="1:22" ht="18" customHeight="1">
      <c r="A18" s="27" t="s">
        <v>73</v>
      </c>
      <c r="B18" s="40">
        <v>1707</v>
      </c>
      <c r="C18" s="40">
        <v>2789</v>
      </c>
      <c r="D18" s="40">
        <v>3723</v>
      </c>
      <c r="E18" s="40">
        <v>4861</v>
      </c>
      <c r="F18" s="40">
        <v>5902</v>
      </c>
      <c r="G18" s="40">
        <v>6488</v>
      </c>
      <c r="H18" s="40">
        <v>7534</v>
      </c>
      <c r="I18" s="40">
        <v>8201</v>
      </c>
      <c r="J18" s="40">
        <v>8063</v>
      </c>
      <c r="K18" s="40">
        <v>8022</v>
      </c>
      <c r="L18" s="40">
        <v>7782</v>
      </c>
      <c r="M18" s="40">
        <v>7299</v>
      </c>
      <c r="N18" s="40">
        <v>6697</v>
      </c>
      <c r="O18" s="40">
        <v>6344</v>
      </c>
      <c r="P18" s="40">
        <v>5984</v>
      </c>
      <c r="Q18" s="40">
        <v>5775</v>
      </c>
      <c r="R18" s="40">
        <v>5961</v>
      </c>
      <c r="S18" s="40">
        <v>6629</v>
      </c>
      <c r="T18" s="40">
        <v>7638</v>
      </c>
      <c r="U18" s="40">
        <v>7786</v>
      </c>
      <c r="V18" s="40">
        <v>8252</v>
      </c>
    </row>
    <row r="19" spans="1:22" ht="18" customHeight="1">
      <c r="A19" s="36" t="s">
        <v>74</v>
      </c>
      <c r="B19" s="6">
        <v>193</v>
      </c>
      <c r="C19" s="6">
        <v>391</v>
      </c>
      <c r="D19" s="6">
        <v>590</v>
      </c>
      <c r="E19" s="6">
        <v>795</v>
      </c>
      <c r="F19" s="6">
        <v>952</v>
      </c>
      <c r="G19" s="6">
        <v>1069</v>
      </c>
      <c r="H19" s="6">
        <v>1272</v>
      </c>
      <c r="I19" s="6">
        <v>1414</v>
      </c>
      <c r="J19" s="6">
        <v>1476</v>
      </c>
      <c r="K19" s="6">
        <v>1497</v>
      </c>
      <c r="L19" s="6">
        <v>1476</v>
      </c>
      <c r="M19" s="6">
        <v>1416</v>
      </c>
      <c r="N19" s="6">
        <v>1357</v>
      </c>
      <c r="O19" s="6">
        <v>1304</v>
      </c>
      <c r="P19" s="6">
        <v>1214</v>
      </c>
      <c r="Q19" s="6">
        <v>1115</v>
      </c>
      <c r="R19" s="6">
        <v>1145</v>
      </c>
      <c r="S19" s="6">
        <v>1242</v>
      </c>
      <c r="T19" s="6">
        <v>1410</v>
      </c>
      <c r="U19" s="6">
        <v>1472</v>
      </c>
      <c r="V19" s="6">
        <v>1509</v>
      </c>
    </row>
    <row r="20" spans="1:22" ht="18" customHeight="1">
      <c r="A20" s="36" t="s">
        <v>75</v>
      </c>
      <c r="B20" s="29">
        <v>1131</v>
      </c>
      <c r="C20" s="29">
        <v>1811</v>
      </c>
      <c r="D20" s="29">
        <v>2388</v>
      </c>
      <c r="E20" s="29">
        <v>3064</v>
      </c>
      <c r="F20" s="29">
        <v>3723</v>
      </c>
      <c r="G20" s="29">
        <v>4026</v>
      </c>
      <c r="H20" s="29">
        <v>4586</v>
      </c>
      <c r="I20" s="29">
        <v>4869</v>
      </c>
      <c r="J20" s="29">
        <v>4620</v>
      </c>
      <c r="K20" s="29">
        <v>4426</v>
      </c>
      <c r="L20" s="29">
        <v>4155</v>
      </c>
      <c r="M20" s="29">
        <v>3680</v>
      </c>
      <c r="N20" s="29">
        <v>3193</v>
      </c>
      <c r="O20" s="29">
        <v>2872</v>
      </c>
      <c r="P20" s="29">
        <v>2624</v>
      </c>
      <c r="Q20" s="29">
        <v>2472</v>
      </c>
      <c r="R20" s="29">
        <v>2476</v>
      </c>
      <c r="S20" s="29">
        <v>2780</v>
      </c>
      <c r="T20" s="29">
        <v>3218</v>
      </c>
      <c r="U20" s="29">
        <v>3217</v>
      </c>
      <c r="V20" s="29">
        <v>3354</v>
      </c>
    </row>
    <row r="21" spans="1:22" ht="18" customHeight="1">
      <c r="A21" s="36" t="s">
        <v>76</v>
      </c>
      <c r="B21" s="29">
        <v>340</v>
      </c>
      <c r="C21" s="29">
        <v>543</v>
      </c>
      <c r="D21" s="29">
        <v>705</v>
      </c>
      <c r="E21" s="29">
        <v>955</v>
      </c>
      <c r="F21" s="29">
        <v>1165</v>
      </c>
      <c r="G21" s="29">
        <v>1318</v>
      </c>
      <c r="H21" s="29">
        <v>1588</v>
      </c>
      <c r="I21" s="29">
        <v>1822</v>
      </c>
      <c r="J21" s="29">
        <v>1882</v>
      </c>
      <c r="K21" s="29">
        <v>2012</v>
      </c>
      <c r="L21" s="29">
        <v>2048</v>
      </c>
      <c r="M21" s="29">
        <v>2091</v>
      </c>
      <c r="N21" s="29">
        <v>2038</v>
      </c>
      <c r="O21" s="29">
        <v>2055</v>
      </c>
      <c r="P21" s="29">
        <v>2040</v>
      </c>
      <c r="Q21" s="29">
        <v>2056</v>
      </c>
      <c r="R21" s="29">
        <v>2177</v>
      </c>
      <c r="S21" s="29">
        <v>2414</v>
      </c>
      <c r="T21" s="29">
        <v>2761</v>
      </c>
      <c r="U21" s="29">
        <v>2825</v>
      </c>
      <c r="V21" s="29">
        <v>3078</v>
      </c>
    </row>
    <row r="22" spans="1:22" ht="18" customHeight="1">
      <c r="A22" s="36" t="s">
        <v>77</v>
      </c>
      <c r="B22" s="29">
        <v>27</v>
      </c>
      <c r="C22" s="29">
        <v>27</v>
      </c>
      <c r="D22" s="29">
        <v>30</v>
      </c>
      <c r="E22" s="29">
        <v>31</v>
      </c>
      <c r="F22" s="29">
        <v>44</v>
      </c>
      <c r="G22" s="29">
        <v>61</v>
      </c>
      <c r="H22" s="29">
        <v>67</v>
      </c>
      <c r="I22" s="29">
        <v>74</v>
      </c>
      <c r="J22" s="29">
        <v>69</v>
      </c>
      <c r="K22" s="29">
        <v>70</v>
      </c>
      <c r="L22" s="29">
        <v>83</v>
      </c>
      <c r="M22" s="29">
        <v>85</v>
      </c>
      <c r="N22" s="29">
        <v>86</v>
      </c>
      <c r="O22" s="29">
        <v>88</v>
      </c>
      <c r="P22" s="29">
        <v>79</v>
      </c>
      <c r="Q22" s="29">
        <v>97</v>
      </c>
      <c r="R22" s="29">
        <v>120</v>
      </c>
      <c r="S22" s="29">
        <v>141</v>
      </c>
      <c r="T22" s="29">
        <v>181</v>
      </c>
      <c r="U22" s="29">
        <v>206</v>
      </c>
      <c r="V22" s="29">
        <v>236</v>
      </c>
    </row>
    <row r="23" spans="1:22" ht="18" customHeight="1">
      <c r="A23" s="30" t="s">
        <v>78</v>
      </c>
      <c r="B23" s="54">
        <v>16</v>
      </c>
      <c r="C23" s="54">
        <v>17</v>
      </c>
      <c r="D23" s="54">
        <v>10</v>
      </c>
      <c r="E23" s="54">
        <v>16</v>
      </c>
      <c r="F23" s="54">
        <v>18</v>
      </c>
      <c r="G23" s="54">
        <v>14</v>
      </c>
      <c r="H23" s="54">
        <v>21</v>
      </c>
      <c r="I23" s="54">
        <v>22</v>
      </c>
      <c r="J23" s="54">
        <v>16</v>
      </c>
      <c r="K23" s="54">
        <v>17</v>
      </c>
      <c r="L23" s="54">
        <v>20</v>
      </c>
      <c r="M23" s="54">
        <v>27</v>
      </c>
      <c r="N23" s="54">
        <v>23</v>
      </c>
      <c r="O23" s="54">
        <v>25</v>
      </c>
      <c r="P23" s="54">
        <v>27</v>
      </c>
      <c r="Q23" s="54">
        <v>35</v>
      </c>
      <c r="R23" s="54">
        <v>43</v>
      </c>
      <c r="S23" s="54">
        <v>52</v>
      </c>
      <c r="T23" s="54">
        <v>68</v>
      </c>
      <c r="U23" s="54">
        <v>66</v>
      </c>
      <c r="V23" s="54">
        <v>75</v>
      </c>
    </row>
    <row r="24" spans="1:22" ht="18" customHeight="1">
      <c r="A24" s="32" t="s">
        <v>47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79" t="s">
        <v>49</v>
      </c>
      <c r="B27" s="80">
        <v>2002</v>
      </c>
      <c r="C27" s="80">
        <v>2003</v>
      </c>
      <c r="D27" s="80">
        <v>2004</v>
      </c>
      <c r="E27" s="80">
        <v>2005</v>
      </c>
      <c r="F27" s="80">
        <v>2006</v>
      </c>
      <c r="G27" s="80">
        <v>2007</v>
      </c>
      <c r="H27" s="80">
        <v>2008</v>
      </c>
      <c r="I27" s="80">
        <v>2009</v>
      </c>
      <c r="J27" s="80">
        <v>2010</v>
      </c>
      <c r="K27" s="80">
        <v>2011</v>
      </c>
      <c r="L27" s="80">
        <v>2012</v>
      </c>
      <c r="M27" s="80">
        <v>2013</v>
      </c>
      <c r="N27" s="80">
        <v>2014</v>
      </c>
      <c r="O27" s="80">
        <v>2015</v>
      </c>
      <c r="P27" s="80">
        <v>2016</v>
      </c>
      <c r="Q27" s="80">
        <v>2017</v>
      </c>
      <c r="R27" s="80">
        <v>2018</v>
      </c>
      <c r="S27" s="80">
        <v>2019</v>
      </c>
      <c r="T27" s="80">
        <v>2020</v>
      </c>
      <c r="U27" s="80">
        <v>2021</v>
      </c>
      <c r="V27" s="80">
        <v>2022</v>
      </c>
    </row>
    <row r="28" spans="1:22" ht="18" customHeight="1">
      <c r="A28" s="27" t="s">
        <v>73</v>
      </c>
      <c r="B28" s="40">
        <v>1190</v>
      </c>
      <c r="C28" s="40">
        <v>2075</v>
      </c>
      <c r="D28" s="40">
        <v>2899</v>
      </c>
      <c r="E28" s="40">
        <v>3874</v>
      </c>
      <c r="F28" s="40">
        <v>4785</v>
      </c>
      <c r="G28" s="40">
        <v>5522</v>
      </c>
      <c r="H28" s="40">
        <v>6537</v>
      </c>
      <c r="I28" s="40">
        <v>7165</v>
      </c>
      <c r="J28" s="40">
        <v>7326</v>
      </c>
      <c r="K28" s="40">
        <v>7281</v>
      </c>
      <c r="L28" s="40">
        <v>7167</v>
      </c>
      <c r="M28" s="40">
        <v>6986</v>
      </c>
      <c r="N28" s="40">
        <v>6473</v>
      </c>
      <c r="O28" s="40">
        <v>6084</v>
      </c>
      <c r="P28" s="40">
        <v>5861</v>
      </c>
      <c r="Q28" s="40">
        <v>5815</v>
      </c>
      <c r="R28" s="40">
        <v>6109</v>
      </c>
      <c r="S28" s="40">
        <v>6823</v>
      </c>
      <c r="T28" s="40">
        <v>7805</v>
      </c>
      <c r="U28" s="40">
        <v>8010</v>
      </c>
      <c r="V28" s="40">
        <v>8444</v>
      </c>
    </row>
    <row r="29" spans="1:22" ht="18" customHeight="1">
      <c r="A29" s="36" t="s">
        <v>74</v>
      </c>
      <c r="B29" s="6">
        <v>182</v>
      </c>
      <c r="C29" s="6">
        <v>356</v>
      </c>
      <c r="D29" s="6">
        <v>524</v>
      </c>
      <c r="E29" s="6">
        <v>690</v>
      </c>
      <c r="F29" s="6">
        <v>841</v>
      </c>
      <c r="G29" s="6">
        <v>1008</v>
      </c>
      <c r="H29" s="6">
        <v>1170</v>
      </c>
      <c r="I29" s="6">
        <v>1282</v>
      </c>
      <c r="J29" s="6">
        <v>1368</v>
      </c>
      <c r="K29" s="6">
        <v>1356</v>
      </c>
      <c r="L29" s="6">
        <v>1333</v>
      </c>
      <c r="M29" s="6">
        <v>1326</v>
      </c>
      <c r="N29" s="6">
        <v>1270</v>
      </c>
      <c r="O29" s="6">
        <v>1180</v>
      </c>
      <c r="P29" s="6">
        <v>1149</v>
      </c>
      <c r="Q29" s="6">
        <v>1106</v>
      </c>
      <c r="R29" s="6">
        <v>1114</v>
      </c>
      <c r="S29" s="6">
        <v>1184</v>
      </c>
      <c r="T29" s="6">
        <v>1322</v>
      </c>
      <c r="U29" s="6">
        <v>1356</v>
      </c>
      <c r="V29" s="6">
        <v>1365</v>
      </c>
    </row>
    <row r="30" spans="1:22" ht="18" customHeight="1">
      <c r="A30" s="36" t="s">
        <v>75</v>
      </c>
      <c r="B30" s="29">
        <v>722</v>
      </c>
      <c r="C30" s="29">
        <v>1225</v>
      </c>
      <c r="D30" s="29">
        <v>1741</v>
      </c>
      <c r="E30" s="29">
        <v>2312</v>
      </c>
      <c r="F30" s="29">
        <v>2869</v>
      </c>
      <c r="G30" s="29">
        <v>3290</v>
      </c>
      <c r="H30" s="29">
        <v>3890</v>
      </c>
      <c r="I30" s="29">
        <v>4175</v>
      </c>
      <c r="J30" s="29">
        <v>4153</v>
      </c>
      <c r="K30" s="29">
        <v>4061</v>
      </c>
      <c r="L30" s="29">
        <v>3920</v>
      </c>
      <c r="M30" s="29">
        <v>3669</v>
      </c>
      <c r="N30" s="29">
        <v>3302</v>
      </c>
      <c r="O30" s="29">
        <v>3006</v>
      </c>
      <c r="P30" s="29">
        <v>2808</v>
      </c>
      <c r="Q30" s="29">
        <v>2725</v>
      </c>
      <c r="R30" s="29">
        <v>2806</v>
      </c>
      <c r="S30" s="29">
        <v>3091</v>
      </c>
      <c r="T30" s="29">
        <v>3529</v>
      </c>
      <c r="U30" s="29">
        <v>3549</v>
      </c>
      <c r="V30" s="29">
        <v>3685</v>
      </c>
    </row>
    <row r="31" spans="1:22" ht="18" customHeight="1">
      <c r="A31" s="36" t="s">
        <v>76</v>
      </c>
      <c r="B31" s="29">
        <v>241</v>
      </c>
      <c r="C31" s="29">
        <v>430</v>
      </c>
      <c r="D31" s="29">
        <v>567</v>
      </c>
      <c r="E31" s="29">
        <v>779</v>
      </c>
      <c r="F31" s="29">
        <v>967</v>
      </c>
      <c r="G31" s="29">
        <v>1126</v>
      </c>
      <c r="H31" s="29">
        <v>1359</v>
      </c>
      <c r="I31" s="29">
        <v>1573</v>
      </c>
      <c r="J31" s="29">
        <v>1670</v>
      </c>
      <c r="K31" s="29">
        <v>1721</v>
      </c>
      <c r="L31" s="29">
        <v>1740</v>
      </c>
      <c r="M31" s="29">
        <v>1807</v>
      </c>
      <c r="N31" s="29">
        <v>1722</v>
      </c>
      <c r="O31" s="29">
        <v>1705</v>
      </c>
      <c r="P31" s="29">
        <v>1704</v>
      </c>
      <c r="Q31" s="29">
        <v>1763</v>
      </c>
      <c r="R31" s="29">
        <v>1938</v>
      </c>
      <c r="S31" s="29">
        <v>2243</v>
      </c>
      <c r="T31" s="29">
        <v>2611</v>
      </c>
      <c r="U31" s="29">
        <v>2737</v>
      </c>
      <c r="V31" s="115">
        <v>2970</v>
      </c>
    </row>
    <row r="32" spans="1:22" ht="18" customHeight="1">
      <c r="A32" s="36" t="s">
        <v>77</v>
      </c>
      <c r="B32" s="29">
        <v>24</v>
      </c>
      <c r="C32" s="29">
        <v>40</v>
      </c>
      <c r="D32" s="29">
        <v>52</v>
      </c>
      <c r="E32" s="29">
        <v>75</v>
      </c>
      <c r="F32" s="29">
        <v>86</v>
      </c>
      <c r="G32" s="29">
        <v>74</v>
      </c>
      <c r="H32" s="29">
        <v>85</v>
      </c>
      <c r="I32" s="29">
        <v>100</v>
      </c>
      <c r="J32" s="29">
        <v>101</v>
      </c>
      <c r="K32" s="29">
        <v>104</v>
      </c>
      <c r="L32" s="29">
        <v>121</v>
      </c>
      <c r="M32" s="29">
        <v>126</v>
      </c>
      <c r="N32" s="29">
        <v>126</v>
      </c>
      <c r="O32" s="29">
        <v>133</v>
      </c>
      <c r="P32" s="29">
        <v>138</v>
      </c>
      <c r="Q32" s="29">
        <v>151</v>
      </c>
      <c r="R32" s="29">
        <v>173</v>
      </c>
      <c r="S32" s="29">
        <v>219</v>
      </c>
      <c r="T32" s="29">
        <v>255</v>
      </c>
      <c r="U32" s="29">
        <v>271</v>
      </c>
      <c r="V32" s="29">
        <v>308</v>
      </c>
    </row>
    <row r="33" spans="1:22" ht="18" customHeight="1">
      <c r="A33" s="30" t="s">
        <v>78</v>
      </c>
      <c r="B33" s="54">
        <v>21</v>
      </c>
      <c r="C33" s="54">
        <v>24</v>
      </c>
      <c r="D33" s="54">
        <v>15</v>
      </c>
      <c r="E33" s="54">
        <v>18</v>
      </c>
      <c r="F33" s="54">
        <v>22</v>
      </c>
      <c r="G33" s="54">
        <v>24</v>
      </c>
      <c r="H33" s="54">
        <v>33</v>
      </c>
      <c r="I33" s="54">
        <v>35</v>
      </c>
      <c r="J33" s="54">
        <v>34</v>
      </c>
      <c r="K33" s="54">
        <v>39</v>
      </c>
      <c r="L33" s="54">
        <v>53</v>
      </c>
      <c r="M33" s="54">
        <v>58</v>
      </c>
      <c r="N33" s="54">
        <v>53</v>
      </c>
      <c r="O33" s="54">
        <v>60</v>
      </c>
      <c r="P33" s="54">
        <v>62</v>
      </c>
      <c r="Q33" s="54">
        <v>70</v>
      </c>
      <c r="R33" s="54">
        <v>78</v>
      </c>
      <c r="S33" s="54">
        <v>86</v>
      </c>
      <c r="T33" s="54">
        <v>88</v>
      </c>
      <c r="U33" s="54">
        <v>97</v>
      </c>
      <c r="V33" s="54">
        <v>116</v>
      </c>
    </row>
    <row r="34" spans="1:22" ht="18" customHeight="1">
      <c r="A34" s="32" t="s">
        <v>47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79</v>
      </c>
    </row>
    <row r="39" spans="1:22" ht="18" customHeight="1"/>
    <row r="40" spans="1:22" ht="18" customHeight="1">
      <c r="A40" s="79" t="s">
        <v>14</v>
      </c>
      <c r="B40" s="80">
        <v>2002</v>
      </c>
      <c r="C40" s="80">
        <v>2003</v>
      </c>
      <c r="D40" s="80">
        <v>2004</v>
      </c>
      <c r="E40" s="80">
        <v>2005</v>
      </c>
      <c r="F40" s="80">
        <v>2006</v>
      </c>
      <c r="G40" s="80">
        <v>2007</v>
      </c>
      <c r="H40" s="80">
        <v>2008</v>
      </c>
      <c r="I40" s="80">
        <v>2009</v>
      </c>
      <c r="J40" s="80">
        <v>2010</v>
      </c>
      <c r="K40" s="80">
        <v>2011</v>
      </c>
      <c r="L40" s="80">
        <v>2012</v>
      </c>
      <c r="M40" s="80">
        <v>2013</v>
      </c>
      <c r="N40" s="80">
        <v>2014</v>
      </c>
      <c r="O40" s="80">
        <v>2015</v>
      </c>
      <c r="P40" s="80">
        <v>2016</v>
      </c>
      <c r="Q40" s="80">
        <v>2017</v>
      </c>
      <c r="R40" s="80">
        <v>2018</v>
      </c>
      <c r="S40" s="80">
        <v>2019</v>
      </c>
      <c r="T40" s="80">
        <v>2020</v>
      </c>
      <c r="U40" s="80">
        <v>2021</v>
      </c>
      <c r="V40" s="80">
        <v>2022</v>
      </c>
    </row>
    <row r="41" spans="1:22" ht="18" customHeight="1">
      <c r="A41" s="27" t="s">
        <v>73</v>
      </c>
      <c r="B41" s="52">
        <f t="shared" ref="B41:T41" si="0">SUM(B42:B46)</f>
        <v>1</v>
      </c>
      <c r="C41" s="52">
        <f t="shared" si="0"/>
        <v>1</v>
      </c>
      <c r="D41" s="52">
        <f t="shared" si="0"/>
        <v>0.99999999999999989</v>
      </c>
      <c r="E41" s="52">
        <f t="shared" si="0"/>
        <v>1</v>
      </c>
      <c r="F41" s="52">
        <f t="shared" si="0"/>
        <v>1</v>
      </c>
      <c r="G41" s="52">
        <f t="shared" si="0"/>
        <v>1</v>
      </c>
      <c r="H41" s="52">
        <f t="shared" si="0"/>
        <v>1</v>
      </c>
      <c r="I41" s="52">
        <f t="shared" si="0"/>
        <v>1</v>
      </c>
      <c r="J41" s="52">
        <f t="shared" si="0"/>
        <v>0.99999999999999989</v>
      </c>
      <c r="K41" s="52">
        <f t="shared" si="0"/>
        <v>1</v>
      </c>
      <c r="L41" s="52">
        <f t="shared" si="0"/>
        <v>1</v>
      </c>
      <c r="M41" s="52">
        <f t="shared" si="0"/>
        <v>1</v>
      </c>
      <c r="N41" s="52">
        <f t="shared" si="0"/>
        <v>1</v>
      </c>
      <c r="O41" s="52">
        <f t="shared" si="0"/>
        <v>1</v>
      </c>
      <c r="P41" s="52">
        <f t="shared" si="0"/>
        <v>1</v>
      </c>
      <c r="Q41" s="52">
        <f t="shared" si="0"/>
        <v>1</v>
      </c>
      <c r="R41" s="52">
        <f t="shared" si="0"/>
        <v>1</v>
      </c>
      <c r="S41" s="52">
        <f t="shared" si="0"/>
        <v>1</v>
      </c>
      <c r="T41" s="52">
        <f t="shared" si="0"/>
        <v>1</v>
      </c>
      <c r="U41" s="52">
        <f>SUM(U42:U46)</f>
        <v>1</v>
      </c>
      <c r="V41" s="52">
        <f>SUM(V42:V46)</f>
        <v>1</v>
      </c>
    </row>
    <row r="42" spans="1:22" ht="18" customHeight="1">
      <c r="A42" s="36" t="s">
        <v>74</v>
      </c>
      <c r="B42" s="7">
        <f t="shared" ref="B42:T42" si="1">B9/B8</f>
        <v>0.12944425267518123</v>
      </c>
      <c r="C42" s="7">
        <f t="shared" si="1"/>
        <v>0.15357730263157895</v>
      </c>
      <c r="D42" s="7">
        <f t="shared" si="1"/>
        <v>0.16822712171549381</v>
      </c>
      <c r="E42" s="7">
        <f t="shared" si="1"/>
        <v>0.17000572409845449</v>
      </c>
      <c r="F42" s="7">
        <f t="shared" si="1"/>
        <v>0.16777393094413773</v>
      </c>
      <c r="G42" s="7">
        <f t="shared" si="1"/>
        <v>0.17293921731890091</v>
      </c>
      <c r="H42" s="7">
        <f t="shared" si="1"/>
        <v>0.17354843294719635</v>
      </c>
      <c r="I42" s="7">
        <f t="shared" si="1"/>
        <v>0.17545229727970846</v>
      </c>
      <c r="J42" s="7">
        <f t="shared" si="1"/>
        <v>0.18480732991097537</v>
      </c>
      <c r="K42" s="7">
        <f t="shared" si="1"/>
        <v>0.18643403254263871</v>
      </c>
      <c r="L42" s="7">
        <f t="shared" si="1"/>
        <v>0.18790554552143957</v>
      </c>
      <c r="M42" s="7">
        <f t="shared" si="1"/>
        <v>0.191949597479874</v>
      </c>
      <c r="N42" s="7">
        <f t="shared" si="1"/>
        <v>0.19946848899012909</v>
      </c>
      <c r="O42" s="7">
        <f t="shared" si="1"/>
        <v>0.1998712584486643</v>
      </c>
      <c r="P42" s="7">
        <f t="shared" si="1"/>
        <v>0.19949345715491767</v>
      </c>
      <c r="Q42" s="7">
        <f t="shared" si="1"/>
        <v>0.19163071613459878</v>
      </c>
      <c r="R42" s="7">
        <f t="shared" si="1"/>
        <v>0.18715824357912178</v>
      </c>
      <c r="S42" s="7">
        <f t="shared" si="1"/>
        <v>0.18034493012191496</v>
      </c>
      <c r="T42" s="7">
        <f t="shared" si="1"/>
        <v>0.17690863174253707</v>
      </c>
      <c r="U42" s="7">
        <f>U9/U8</f>
        <v>0.17903266649784755</v>
      </c>
      <c r="V42" s="7">
        <f>V9/V8</f>
        <v>0.17213703881169143</v>
      </c>
    </row>
    <row r="43" spans="1:22" ht="18" customHeight="1">
      <c r="A43" s="36" t="s">
        <v>75</v>
      </c>
      <c r="B43" s="37">
        <f t="shared" ref="B43:T43" si="2">B10/B8</f>
        <v>0.63962720055229549</v>
      </c>
      <c r="C43" s="37">
        <f t="shared" si="2"/>
        <v>0.62417763157894735</v>
      </c>
      <c r="D43" s="37">
        <f t="shared" si="2"/>
        <v>0.6235276351555421</v>
      </c>
      <c r="E43" s="37">
        <f t="shared" si="2"/>
        <v>0.61545506582713227</v>
      </c>
      <c r="F43" s="37">
        <f t="shared" si="2"/>
        <v>0.6168241789089548</v>
      </c>
      <c r="G43" s="37">
        <f t="shared" si="2"/>
        <v>0.60915903413821815</v>
      </c>
      <c r="H43" s="37">
        <f t="shared" si="2"/>
        <v>0.602373676355625</v>
      </c>
      <c r="I43" s="37">
        <f t="shared" si="2"/>
        <v>0.58857217232851755</v>
      </c>
      <c r="J43" s="37">
        <f t="shared" si="2"/>
        <v>0.57008252647995317</v>
      </c>
      <c r="K43" s="37">
        <f t="shared" si="2"/>
        <v>0.55459713781611453</v>
      </c>
      <c r="L43" s="37">
        <f t="shared" si="2"/>
        <v>0.54016991103083822</v>
      </c>
      <c r="M43" s="37">
        <f t="shared" si="2"/>
        <v>0.51445572278613927</v>
      </c>
      <c r="N43" s="37">
        <f t="shared" si="2"/>
        <v>0.49316628701594534</v>
      </c>
      <c r="O43" s="37">
        <f t="shared" si="2"/>
        <v>0.47296427421950432</v>
      </c>
      <c r="P43" s="37">
        <f t="shared" si="2"/>
        <v>0.45859012241452091</v>
      </c>
      <c r="Q43" s="37">
        <f t="shared" si="2"/>
        <v>0.44840379637618638</v>
      </c>
      <c r="R43" s="37">
        <f t="shared" si="2"/>
        <v>0.43761391880695938</v>
      </c>
      <c r="S43" s="37">
        <f t="shared" si="2"/>
        <v>0.4364406779661017</v>
      </c>
      <c r="T43" s="37">
        <f t="shared" si="2"/>
        <v>0.43689697597617044</v>
      </c>
      <c r="U43" s="7">
        <f>U10/U8</f>
        <v>0.42833628766776399</v>
      </c>
      <c r="V43" s="7">
        <f>V10/V8</f>
        <v>0.42159798754192623</v>
      </c>
    </row>
    <row r="44" spans="1:22" ht="18" customHeight="1">
      <c r="A44" s="36" t="s">
        <v>76</v>
      </c>
      <c r="B44" s="37">
        <f t="shared" ref="B44:T44" si="3">B11/B8</f>
        <v>0.20055229547808076</v>
      </c>
      <c r="C44" s="37">
        <f t="shared" si="3"/>
        <v>0.20004111842105263</v>
      </c>
      <c r="D44" s="37">
        <f t="shared" si="3"/>
        <v>0.19208698278465719</v>
      </c>
      <c r="E44" s="37">
        <f t="shared" si="3"/>
        <v>0.1985117344018317</v>
      </c>
      <c r="F44" s="37">
        <f t="shared" si="3"/>
        <v>0.19949471320295686</v>
      </c>
      <c r="G44" s="37">
        <f t="shared" si="3"/>
        <v>0.20349708576186512</v>
      </c>
      <c r="H44" s="37">
        <f t="shared" si="3"/>
        <v>0.20943785089901215</v>
      </c>
      <c r="I44" s="37">
        <f t="shared" si="3"/>
        <v>0.22094234023168033</v>
      </c>
      <c r="J44" s="37">
        <f t="shared" si="3"/>
        <v>0.23081421794788484</v>
      </c>
      <c r="K44" s="37">
        <f t="shared" si="3"/>
        <v>0.24393909690910279</v>
      </c>
      <c r="L44" s="37">
        <f t="shared" si="3"/>
        <v>0.25339487591143223</v>
      </c>
      <c r="M44" s="37">
        <f t="shared" si="3"/>
        <v>0.27287364368218409</v>
      </c>
      <c r="N44" s="37">
        <f t="shared" si="3"/>
        <v>0.28549734244495062</v>
      </c>
      <c r="O44" s="37">
        <f t="shared" si="3"/>
        <v>0.30254264563887995</v>
      </c>
      <c r="P44" s="37">
        <f t="shared" si="3"/>
        <v>0.31608273533136344</v>
      </c>
      <c r="Q44" s="37">
        <f t="shared" si="3"/>
        <v>0.32950819672131149</v>
      </c>
      <c r="R44" s="37">
        <f t="shared" si="3"/>
        <v>0.34092792046396025</v>
      </c>
      <c r="S44" s="37">
        <f t="shared" si="3"/>
        <v>0.34619387451680045</v>
      </c>
      <c r="T44" s="37">
        <f t="shared" si="3"/>
        <v>0.34785987178656996</v>
      </c>
      <c r="U44" s="7">
        <f>U11/U8</f>
        <v>0.35211445935679919</v>
      </c>
      <c r="V44" s="7">
        <f>V11/V8</f>
        <v>0.36224245328222326</v>
      </c>
    </row>
    <row r="45" spans="1:22" ht="18" customHeight="1">
      <c r="A45" s="36" t="s">
        <v>77</v>
      </c>
      <c r="B45" s="37">
        <f t="shared" ref="B45:T45" si="4">B12/B8</f>
        <v>1.7604418363824648E-2</v>
      </c>
      <c r="C45" s="37">
        <f t="shared" si="4"/>
        <v>1.3774671052631578E-2</v>
      </c>
      <c r="D45" s="37">
        <f t="shared" si="4"/>
        <v>1.2382965871337965E-2</v>
      </c>
      <c r="E45" s="37">
        <f t="shared" si="4"/>
        <v>1.2135088723526045E-2</v>
      </c>
      <c r="F45" s="37">
        <f t="shared" si="4"/>
        <v>1.2164311780668102E-2</v>
      </c>
      <c r="G45" s="37">
        <f t="shared" si="4"/>
        <v>1.1240632805995004E-2</v>
      </c>
      <c r="H45" s="37">
        <f t="shared" si="4"/>
        <v>1.0802359462724754E-2</v>
      </c>
      <c r="I45" s="37">
        <f t="shared" si="4"/>
        <v>1.1323701679031628E-2</v>
      </c>
      <c r="J45" s="37">
        <f t="shared" si="4"/>
        <v>1.1046851647280524E-2</v>
      </c>
      <c r="K45" s="37">
        <f t="shared" si="4"/>
        <v>1.1370319545187219E-2</v>
      </c>
      <c r="L45" s="37">
        <f t="shared" si="4"/>
        <v>1.3646397752358017E-2</v>
      </c>
      <c r="M45" s="37">
        <f t="shared" si="4"/>
        <v>1.4770738536926847E-2</v>
      </c>
      <c r="N45" s="37">
        <f t="shared" si="4"/>
        <v>1.6097190584662111E-2</v>
      </c>
      <c r="O45" s="37">
        <f t="shared" si="4"/>
        <v>1.7782426778242679E-2</v>
      </c>
      <c r="P45" s="37">
        <f t="shared" si="4"/>
        <v>1.8319966230476995E-2</v>
      </c>
      <c r="Q45" s="37">
        <f t="shared" si="4"/>
        <v>2.1397756686798965E-2</v>
      </c>
      <c r="R45" s="37">
        <f t="shared" si="4"/>
        <v>2.427506213753107E-2</v>
      </c>
      <c r="S45" s="37">
        <f t="shared" si="4"/>
        <v>2.6761819803746655E-2</v>
      </c>
      <c r="T45" s="37">
        <f t="shared" si="4"/>
        <v>2.8232856310302402E-2</v>
      </c>
      <c r="U45" s="7">
        <f>U12/U8</f>
        <v>3.0197518359078249E-2</v>
      </c>
      <c r="V45" s="7">
        <f>V12/V8</f>
        <v>3.2582654528030663E-2</v>
      </c>
    </row>
    <row r="46" spans="1:22" ht="18" customHeight="1">
      <c r="A46" s="30" t="s">
        <v>78</v>
      </c>
      <c r="B46" s="55">
        <f t="shared" ref="B46:T46" si="5">B13/B8</f>
        <v>1.277183293061788E-2</v>
      </c>
      <c r="C46" s="55">
        <f t="shared" si="5"/>
        <v>8.4292763157894739E-3</v>
      </c>
      <c r="D46" s="55">
        <f t="shared" si="5"/>
        <v>3.7752944729688917E-3</v>
      </c>
      <c r="E46" s="55">
        <f t="shared" si="5"/>
        <v>3.8923869490555237E-3</v>
      </c>
      <c r="F46" s="55">
        <f t="shared" si="5"/>
        <v>3.7428651632824927E-3</v>
      </c>
      <c r="G46" s="55">
        <f t="shared" si="5"/>
        <v>3.1640299750208159E-3</v>
      </c>
      <c r="H46" s="55">
        <f t="shared" si="5"/>
        <v>3.8376803354416887E-3</v>
      </c>
      <c r="I46" s="55">
        <f t="shared" si="5"/>
        <v>3.7094884810620851E-3</v>
      </c>
      <c r="J46" s="55">
        <f t="shared" si="5"/>
        <v>3.2490740139060367E-3</v>
      </c>
      <c r="K46" s="55">
        <f t="shared" si="5"/>
        <v>3.6594131869568058E-3</v>
      </c>
      <c r="L46" s="55">
        <f t="shared" si="5"/>
        <v>4.8832697839320356E-3</v>
      </c>
      <c r="M46" s="55">
        <f t="shared" si="5"/>
        <v>5.9502975148757438E-3</v>
      </c>
      <c r="N46" s="55">
        <f t="shared" si="5"/>
        <v>5.770690964312832E-3</v>
      </c>
      <c r="O46" s="55">
        <f t="shared" si="5"/>
        <v>6.8393949147087223E-3</v>
      </c>
      <c r="P46" s="55">
        <f t="shared" si="5"/>
        <v>7.5137188687209797E-3</v>
      </c>
      <c r="Q46" s="55">
        <f t="shared" si="5"/>
        <v>9.0595340811044003E-3</v>
      </c>
      <c r="R46" s="55">
        <f t="shared" si="5"/>
        <v>1.0024855012427506E-2</v>
      </c>
      <c r="S46" s="55">
        <f t="shared" si="5"/>
        <v>1.0258697591436218E-2</v>
      </c>
      <c r="T46" s="55">
        <f t="shared" si="5"/>
        <v>1.0101664184420125E-2</v>
      </c>
      <c r="U46" s="96">
        <f>U13/U8</f>
        <v>1.0319068118511016E-2</v>
      </c>
      <c r="V46" s="96">
        <f>V13/V8</f>
        <v>1.1439865836128413E-2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79" t="s">
        <v>48</v>
      </c>
      <c r="B50" s="80">
        <v>2002</v>
      </c>
      <c r="C50" s="80">
        <v>2003</v>
      </c>
      <c r="D50" s="80">
        <v>2004</v>
      </c>
      <c r="E50" s="80">
        <v>2005</v>
      </c>
      <c r="F50" s="80">
        <v>2006</v>
      </c>
      <c r="G50" s="80">
        <v>2007</v>
      </c>
      <c r="H50" s="80">
        <v>2008</v>
      </c>
      <c r="I50" s="80">
        <v>2009</v>
      </c>
      <c r="J50" s="80">
        <v>2010</v>
      </c>
      <c r="K50" s="80">
        <v>2011</v>
      </c>
      <c r="L50" s="80">
        <v>2012</v>
      </c>
      <c r="M50" s="80">
        <v>2013</v>
      </c>
      <c r="N50" s="80">
        <v>2014</v>
      </c>
      <c r="O50" s="80">
        <v>2015</v>
      </c>
      <c r="P50" s="80">
        <v>2016</v>
      </c>
      <c r="Q50" s="80">
        <v>2017</v>
      </c>
      <c r="R50" s="80">
        <v>2018</v>
      </c>
      <c r="S50" s="80">
        <v>2019</v>
      </c>
      <c r="T50" s="80">
        <v>2020</v>
      </c>
      <c r="U50" s="80">
        <v>2021</v>
      </c>
      <c r="V50" s="80">
        <v>2022</v>
      </c>
    </row>
    <row r="51" spans="1:22" ht="18" customHeight="1">
      <c r="A51" s="27" t="s">
        <v>73</v>
      </c>
      <c r="B51" s="52">
        <f t="shared" ref="B51:T51" si="6">SUM(B52:B56)</f>
        <v>1</v>
      </c>
      <c r="C51" s="52">
        <f t="shared" si="6"/>
        <v>1</v>
      </c>
      <c r="D51" s="52">
        <f t="shared" si="6"/>
        <v>1</v>
      </c>
      <c r="E51" s="52">
        <f t="shared" si="6"/>
        <v>1</v>
      </c>
      <c r="F51" s="52">
        <f t="shared" si="6"/>
        <v>1</v>
      </c>
      <c r="G51" s="52">
        <f t="shared" si="6"/>
        <v>1</v>
      </c>
      <c r="H51" s="52">
        <f t="shared" si="6"/>
        <v>1</v>
      </c>
      <c r="I51" s="52">
        <f t="shared" si="6"/>
        <v>1</v>
      </c>
      <c r="J51" s="52">
        <f t="shared" si="6"/>
        <v>0.99999999999999989</v>
      </c>
      <c r="K51" s="52">
        <f t="shared" si="6"/>
        <v>1</v>
      </c>
      <c r="L51" s="52">
        <f t="shared" si="6"/>
        <v>0.99999999999999989</v>
      </c>
      <c r="M51" s="52">
        <f t="shared" si="6"/>
        <v>1</v>
      </c>
      <c r="N51" s="52">
        <f t="shared" si="6"/>
        <v>1</v>
      </c>
      <c r="O51" s="52">
        <f t="shared" si="6"/>
        <v>1</v>
      </c>
      <c r="P51" s="52">
        <f t="shared" si="6"/>
        <v>0.99999999999999989</v>
      </c>
      <c r="Q51" s="52">
        <f t="shared" si="6"/>
        <v>1</v>
      </c>
      <c r="R51" s="52">
        <f t="shared" si="6"/>
        <v>0.99999999999999989</v>
      </c>
      <c r="S51" s="52">
        <f t="shared" si="6"/>
        <v>0.99999999999999989</v>
      </c>
      <c r="T51" s="52">
        <f t="shared" si="6"/>
        <v>1</v>
      </c>
      <c r="U51" s="52">
        <f>SUM(U52:U56)</f>
        <v>0.99999999999999989</v>
      </c>
      <c r="V51" s="52">
        <f>SUM(V52:V56)</f>
        <v>0.99999999999999978</v>
      </c>
    </row>
    <row r="52" spans="1:22" ht="18" customHeight="1">
      <c r="A52" s="36" t="s">
        <v>74</v>
      </c>
      <c r="B52" s="7">
        <f t="shared" ref="B52:T52" si="7">B19/B18</f>
        <v>0.11306385471587581</v>
      </c>
      <c r="C52" s="7">
        <f t="shared" si="7"/>
        <v>0.14019361778415201</v>
      </c>
      <c r="D52" s="7">
        <f t="shared" si="7"/>
        <v>0.15847434864356702</v>
      </c>
      <c r="E52" s="7">
        <f t="shared" si="7"/>
        <v>0.16354659535075086</v>
      </c>
      <c r="F52" s="7">
        <f t="shared" si="7"/>
        <v>0.16130125381226704</v>
      </c>
      <c r="G52" s="7">
        <f t="shared" si="7"/>
        <v>0.16476572133168926</v>
      </c>
      <c r="H52" s="7">
        <f t="shared" si="7"/>
        <v>0.16883461640562783</v>
      </c>
      <c r="I52" s="7">
        <f t="shared" si="7"/>
        <v>0.17241799780514572</v>
      </c>
      <c r="J52" s="7">
        <f t="shared" si="7"/>
        <v>0.18305841498201661</v>
      </c>
      <c r="K52" s="7">
        <f t="shared" si="7"/>
        <v>0.18661181750186986</v>
      </c>
      <c r="L52" s="7">
        <f t="shared" si="7"/>
        <v>0.18966846569005397</v>
      </c>
      <c r="M52" s="7">
        <f t="shared" si="7"/>
        <v>0.19399917796958488</v>
      </c>
      <c r="N52" s="7">
        <f t="shared" si="7"/>
        <v>0.20262804240704793</v>
      </c>
      <c r="O52" s="7">
        <f t="shared" si="7"/>
        <v>0.20554854981084489</v>
      </c>
      <c r="P52" s="7">
        <f t="shared" si="7"/>
        <v>0.20287433155080214</v>
      </c>
      <c r="Q52" s="7">
        <f t="shared" si="7"/>
        <v>0.19307359307359306</v>
      </c>
      <c r="R52" s="7">
        <f t="shared" si="7"/>
        <v>0.19208186545881564</v>
      </c>
      <c r="S52" s="7">
        <f t="shared" si="7"/>
        <v>0.1873585759541409</v>
      </c>
      <c r="T52" s="7">
        <f t="shared" si="7"/>
        <v>0.18460329929300864</v>
      </c>
      <c r="U52" s="7">
        <f>U19/U18</f>
        <v>0.1890572823015669</v>
      </c>
      <c r="V52" s="7">
        <f>V19/V18</f>
        <v>0.18286476005816771</v>
      </c>
    </row>
    <row r="53" spans="1:22" ht="18" customHeight="1">
      <c r="A53" s="36" t="s">
        <v>75</v>
      </c>
      <c r="B53" s="37">
        <f t="shared" ref="B53:T53" si="8">B20/B18</f>
        <v>0.6625659050966608</v>
      </c>
      <c r="C53" s="37">
        <f t="shared" si="8"/>
        <v>0.64933667981355325</v>
      </c>
      <c r="D53" s="37">
        <f t="shared" si="8"/>
        <v>0.64141821112006447</v>
      </c>
      <c r="E53" s="37">
        <f t="shared" si="8"/>
        <v>0.63032297881094423</v>
      </c>
      <c r="F53" s="37">
        <f t="shared" si="8"/>
        <v>0.6308031175872586</v>
      </c>
      <c r="G53" s="37">
        <f t="shared" si="8"/>
        <v>0.62053020961775585</v>
      </c>
      <c r="H53" s="37">
        <f t="shared" si="8"/>
        <v>0.60870719405362361</v>
      </c>
      <c r="I53" s="37">
        <f t="shared" si="8"/>
        <v>0.5937080843799537</v>
      </c>
      <c r="J53" s="37">
        <f t="shared" si="8"/>
        <v>0.572987721691678</v>
      </c>
      <c r="K53" s="37">
        <f t="shared" si="8"/>
        <v>0.55173273497880826</v>
      </c>
      <c r="L53" s="37">
        <f t="shared" si="8"/>
        <v>0.53392444101773318</v>
      </c>
      <c r="M53" s="37">
        <f t="shared" si="8"/>
        <v>0.5041786546102206</v>
      </c>
      <c r="N53" s="37">
        <f t="shared" si="8"/>
        <v>0.47678064805136627</v>
      </c>
      <c r="O53" s="37">
        <f t="shared" si="8"/>
        <v>0.45271122320302648</v>
      </c>
      <c r="P53" s="37">
        <f t="shared" si="8"/>
        <v>0.43850267379679142</v>
      </c>
      <c r="Q53" s="37">
        <f t="shared" si="8"/>
        <v>0.42805194805194807</v>
      </c>
      <c r="R53" s="37">
        <f t="shared" si="8"/>
        <v>0.41536654923670524</v>
      </c>
      <c r="S53" s="37">
        <f t="shared" si="8"/>
        <v>0.41936943732086285</v>
      </c>
      <c r="T53" s="37">
        <f t="shared" si="8"/>
        <v>0.42131448023042684</v>
      </c>
      <c r="U53" s="7">
        <f>U20/U18</f>
        <v>0.41317749807346521</v>
      </c>
      <c r="V53" s="7">
        <f>V20/V18</f>
        <v>0.40644692195831311</v>
      </c>
    </row>
    <row r="54" spans="1:22" ht="18" customHeight="1">
      <c r="A54" s="36" t="s">
        <v>76</v>
      </c>
      <c r="B54" s="37">
        <f t="shared" ref="B54:T54" si="9">B21/B18</f>
        <v>0.19917984768599883</v>
      </c>
      <c r="C54" s="37">
        <f t="shared" si="9"/>
        <v>0.19469343850842596</v>
      </c>
      <c r="D54" s="37">
        <f t="shared" si="9"/>
        <v>0.18936341659951653</v>
      </c>
      <c r="E54" s="37">
        <f t="shared" si="9"/>
        <v>0.19646163340876363</v>
      </c>
      <c r="F54" s="37">
        <f t="shared" si="9"/>
        <v>0.1973907150118604</v>
      </c>
      <c r="G54" s="37">
        <f t="shared" si="9"/>
        <v>0.20314426633785451</v>
      </c>
      <c r="H54" s="37">
        <f t="shared" si="9"/>
        <v>0.21077780727369258</v>
      </c>
      <c r="I54" s="37">
        <f t="shared" si="9"/>
        <v>0.22216802828923302</v>
      </c>
      <c r="J54" s="37">
        <f t="shared" si="9"/>
        <v>0.23341188143370953</v>
      </c>
      <c r="K54" s="37">
        <f t="shared" si="9"/>
        <v>0.25081027175268011</v>
      </c>
      <c r="L54" s="37">
        <f t="shared" si="9"/>
        <v>0.26317142122847598</v>
      </c>
      <c r="M54" s="37">
        <f t="shared" si="9"/>
        <v>0.28647759967118785</v>
      </c>
      <c r="N54" s="37">
        <f t="shared" si="9"/>
        <v>0.30431536508884577</v>
      </c>
      <c r="O54" s="37">
        <f t="shared" si="9"/>
        <v>0.3239281210592686</v>
      </c>
      <c r="P54" s="37">
        <f t="shared" si="9"/>
        <v>0.34090909090909088</v>
      </c>
      <c r="Q54" s="37">
        <f t="shared" si="9"/>
        <v>0.35601731601731601</v>
      </c>
      <c r="R54" s="37">
        <f t="shared" si="9"/>
        <v>0.36520718000335511</v>
      </c>
      <c r="S54" s="37">
        <f t="shared" si="9"/>
        <v>0.3641574898174687</v>
      </c>
      <c r="T54" s="37">
        <f t="shared" si="9"/>
        <v>0.36148206336737365</v>
      </c>
      <c r="U54" s="7">
        <f>U21/U18</f>
        <v>0.362830721808374</v>
      </c>
      <c r="V54" s="7">
        <f>V21/V18</f>
        <v>0.3730004847309743</v>
      </c>
    </row>
    <row r="55" spans="1:22" ht="18" customHeight="1">
      <c r="A55" s="36" t="s">
        <v>77</v>
      </c>
      <c r="B55" s="37">
        <f t="shared" ref="B55:T55" si="10">B22/B18</f>
        <v>1.5817223198594025E-2</v>
      </c>
      <c r="C55" s="37">
        <f t="shared" si="10"/>
        <v>9.6808892076012901E-3</v>
      </c>
      <c r="D55" s="37">
        <f t="shared" si="10"/>
        <v>8.0580177276390001E-3</v>
      </c>
      <c r="E55" s="37">
        <f t="shared" si="10"/>
        <v>6.3772886237399712E-3</v>
      </c>
      <c r="F55" s="37">
        <f t="shared" si="10"/>
        <v>7.4550999661131823E-3</v>
      </c>
      <c r="G55" s="37">
        <f t="shared" si="10"/>
        <v>9.4019728729963E-3</v>
      </c>
      <c r="H55" s="37">
        <f t="shared" si="10"/>
        <v>8.8930183169631007E-3</v>
      </c>
      <c r="I55" s="37">
        <f t="shared" si="10"/>
        <v>9.0232898427021098E-3</v>
      </c>
      <c r="J55" s="37">
        <f t="shared" si="10"/>
        <v>8.5576088304601273E-3</v>
      </c>
      <c r="K55" s="37">
        <f t="shared" si="10"/>
        <v>8.7260034904013961E-3</v>
      </c>
      <c r="L55" s="37">
        <f t="shared" si="10"/>
        <v>1.0665638653302494E-2</v>
      </c>
      <c r="M55" s="37">
        <f t="shared" si="10"/>
        <v>1.1645430880942595E-2</v>
      </c>
      <c r="N55" s="37">
        <f t="shared" si="10"/>
        <v>1.2841570852620577E-2</v>
      </c>
      <c r="O55" s="37">
        <f t="shared" si="10"/>
        <v>1.3871374527112233E-2</v>
      </c>
      <c r="P55" s="37">
        <f t="shared" si="10"/>
        <v>1.3201871657754011E-2</v>
      </c>
      <c r="Q55" s="37">
        <f t="shared" si="10"/>
        <v>1.6796536796536796E-2</v>
      </c>
      <c r="R55" s="37">
        <f t="shared" si="10"/>
        <v>2.0130850528434826E-2</v>
      </c>
      <c r="S55" s="37">
        <f t="shared" si="10"/>
        <v>2.1270176497209234E-2</v>
      </c>
      <c r="T55" s="37">
        <f t="shared" si="10"/>
        <v>2.3697302958889763E-2</v>
      </c>
      <c r="U55" s="7">
        <f>U22/U18</f>
        <v>2.6457744669920371E-2</v>
      </c>
      <c r="V55" s="7">
        <f>V22/V18</f>
        <v>2.8599127484246242E-2</v>
      </c>
    </row>
    <row r="56" spans="1:22" ht="18" customHeight="1">
      <c r="A56" s="30" t="s">
        <v>78</v>
      </c>
      <c r="B56" s="55">
        <f t="shared" ref="B56:T56" si="11">B23/B18</f>
        <v>9.3731693028705331E-3</v>
      </c>
      <c r="C56" s="55">
        <f t="shared" si="11"/>
        <v>6.0953746862674792E-3</v>
      </c>
      <c r="D56" s="55">
        <f t="shared" si="11"/>
        <v>2.6860059092130005E-3</v>
      </c>
      <c r="E56" s="55">
        <f t="shared" si="11"/>
        <v>3.2915038058012754E-3</v>
      </c>
      <c r="F56" s="55">
        <f t="shared" si="11"/>
        <v>3.0498136225008471E-3</v>
      </c>
      <c r="G56" s="55">
        <f t="shared" si="11"/>
        <v>2.1578298397040689E-3</v>
      </c>
      <c r="H56" s="55">
        <f t="shared" si="11"/>
        <v>2.7873639500929121E-3</v>
      </c>
      <c r="I56" s="55">
        <f t="shared" si="11"/>
        <v>2.6825996829654918E-3</v>
      </c>
      <c r="J56" s="55">
        <f t="shared" si="11"/>
        <v>1.9843730621356814E-3</v>
      </c>
      <c r="K56" s="55">
        <f t="shared" si="11"/>
        <v>2.1191722762403391E-3</v>
      </c>
      <c r="L56" s="55">
        <f t="shared" si="11"/>
        <v>2.5700334104343356E-3</v>
      </c>
      <c r="M56" s="55">
        <f t="shared" si="11"/>
        <v>3.6991368680641184E-3</v>
      </c>
      <c r="N56" s="55">
        <f t="shared" si="11"/>
        <v>3.4343736001194564E-3</v>
      </c>
      <c r="O56" s="55">
        <f t="shared" si="11"/>
        <v>3.9407313997477933E-3</v>
      </c>
      <c r="P56" s="55">
        <f t="shared" si="11"/>
        <v>4.5120320855614971E-3</v>
      </c>
      <c r="Q56" s="55">
        <f t="shared" si="11"/>
        <v>6.0606060606060606E-3</v>
      </c>
      <c r="R56" s="55">
        <f t="shared" si="11"/>
        <v>7.2135547726891458E-3</v>
      </c>
      <c r="S56" s="55">
        <f t="shared" si="11"/>
        <v>7.8443204103182985E-3</v>
      </c>
      <c r="T56" s="55">
        <f t="shared" si="11"/>
        <v>8.9028541503011257E-3</v>
      </c>
      <c r="U56" s="96">
        <f>U23/U18</f>
        <v>8.4767531466735171E-3</v>
      </c>
      <c r="V56" s="96">
        <f>V23/V18</f>
        <v>9.0887057682985939E-3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79" t="s">
        <v>49</v>
      </c>
      <c r="B60" s="80">
        <v>2002</v>
      </c>
      <c r="C60" s="80">
        <v>2003</v>
      </c>
      <c r="D60" s="80">
        <v>2004</v>
      </c>
      <c r="E60" s="80">
        <v>2005</v>
      </c>
      <c r="F60" s="80">
        <v>2006</v>
      </c>
      <c r="G60" s="80">
        <v>2007</v>
      </c>
      <c r="H60" s="80">
        <v>2008</v>
      </c>
      <c r="I60" s="80">
        <v>2009</v>
      </c>
      <c r="J60" s="80">
        <v>2010</v>
      </c>
      <c r="K60" s="80">
        <v>2011</v>
      </c>
      <c r="L60" s="80">
        <v>2012</v>
      </c>
      <c r="M60" s="80">
        <v>2013</v>
      </c>
      <c r="N60" s="80">
        <v>2014</v>
      </c>
      <c r="O60" s="80">
        <v>2015</v>
      </c>
      <c r="P60" s="80">
        <v>2016</v>
      </c>
      <c r="Q60" s="80">
        <v>2017</v>
      </c>
      <c r="R60" s="80">
        <v>2018</v>
      </c>
      <c r="S60" s="80">
        <v>2019</v>
      </c>
      <c r="T60" s="80">
        <v>2020</v>
      </c>
      <c r="U60" s="80">
        <v>2021</v>
      </c>
      <c r="V60" s="80">
        <v>2022</v>
      </c>
    </row>
    <row r="61" spans="1:22" ht="18" customHeight="1">
      <c r="A61" s="27" t="s">
        <v>73</v>
      </c>
      <c r="B61" s="52">
        <f t="shared" ref="B61:T61" si="12">SUM(B62:B66)</f>
        <v>1</v>
      </c>
      <c r="C61" s="52">
        <f t="shared" si="12"/>
        <v>1</v>
      </c>
      <c r="D61" s="52">
        <f t="shared" si="12"/>
        <v>1</v>
      </c>
      <c r="E61" s="52">
        <f t="shared" si="12"/>
        <v>1</v>
      </c>
      <c r="F61" s="52">
        <f t="shared" si="12"/>
        <v>1</v>
      </c>
      <c r="G61" s="52">
        <f t="shared" si="12"/>
        <v>1</v>
      </c>
      <c r="H61" s="52">
        <f t="shared" si="12"/>
        <v>1</v>
      </c>
      <c r="I61" s="52">
        <f t="shared" si="12"/>
        <v>0.99999999999999989</v>
      </c>
      <c r="J61" s="52">
        <f t="shared" si="12"/>
        <v>0.99999999999999989</v>
      </c>
      <c r="K61" s="52">
        <f t="shared" si="12"/>
        <v>1</v>
      </c>
      <c r="L61" s="52">
        <f t="shared" si="12"/>
        <v>1</v>
      </c>
      <c r="M61" s="52">
        <f t="shared" si="12"/>
        <v>1</v>
      </c>
      <c r="N61" s="52">
        <f t="shared" si="12"/>
        <v>1</v>
      </c>
      <c r="O61" s="52">
        <f t="shared" si="12"/>
        <v>1</v>
      </c>
      <c r="P61" s="52">
        <f t="shared" si="12"/>
        <v>1</v>
      </c>
      <c r="Q61" s="52">
        <f t="shared" si="12"/>
        <v>0.99999999999999989</v>
      </c>
      <c r="R61" s="52">
        <f t="shared" si="12"/>
        <v>1</v>
      </c>
      <c r="S61" s="52">
        <f t="shared" si="12"/>
        <v>0.99999999999999989</v>
      </c>
      <c r="T61" s="52">
        <f t="shared" si="12"/>
        <v>1.0000000000000002</v>
      </c>
      <c r="U61" s="52">
        <f>SUM(U62:U66)</f>
        <v>1</v>
      </c>
      <c r="V61" s="52">
        <f>SUM(V62:V66)</f>
        <v>1</v>
      </c>
    </row>
    <row r="62" spans="1:22" ht="18" customHeight="1">
      <c r="A62" s="36" t="s">
        <v>74</v>
      </c>
      <c r="B62" s="7">
        <f t="shared" ref="B62:T62" si="13">B29/B28</f>
        <v>0.15294117647058825</v>
      </c>
      <c r="C62" s="7">
        <f t="shared" si="13"/>
        <v>0.17156626506024097</v>
      </c>
      <c r="D62" s="7">
        <f t="shared" si="13"/>
        <v>0.18075198344256641</v>
      </c>
      <c r="E62" s="7">
        <f t="shared" si="13"/>
        <v>0.17811048012390293</v>
      </c>
      <c r="F62" s="7">
        <f t="shared" si="13"/>
        <v>0.17575757575757575</v>
      </c>
      <c r="G62" s="7">
        <f t="shared" si="13"/>
        <v>0.18254255704454908</v>
      </c>
      <c r="H62" s="7">
        <f t="shared" si="13"/>
        <v>0.17898118402937127</v>
      </c>
      <c r="I62" s="7">
        <f t="shared" si="13"/>
        <v>0.17892533147243544</v>
      </c>
      <c r="J62" s="7">
        <f t="shared" si="13"/>
        <v>0.18673218673218672</v>
      </c>
      <c r="K62" s="7">
        <f t="shared" si="13"/>
        <v>0.18623815409971159</v>
      </c>
      <c r="L62" s="7">
        <f t="shared" si="13"/>
        <v>0.18599134923957025</v>
      </c>
      <c r="M62" s="7">
        <f t="shared" si="13"/>
        <v>0.1898081878041798</v>
      </c>
      <c r="N62" s="7">
        <f t="shared" si="13"/>
        <v>0.19619959833153097</v>
      </c>
      <c r="O62" s="7">
        <f t="shared" si="13"/>
        <v>0.19395134779750164</v>
      </c>
      <c r="P62" s="7">
        <f t="shared" si="13"/>
        <v>0.19604163112096912</v>
      </c>
      <c r="Q62" s="7">
        <f t="shared" si="13"/>
        <v>0.19019776440240757</v>
      </c>
      <c r="R62" s="7">
        <f t="shared" si="13"/>
        <v>0.1823539040759535</v>
      </c>
      <c r="S62" s="7">
        <f t="shared" si="13"/>
        <v>0.17353070496848894</v>
      </c>
      <c r="T62" s="7">
        <f t="shared" si="13"/>
        <v>0.16937860345932096</v>
      </c>
      <c r="U62" s="7">
        <f>U29/U28</f>
        <v>0.16928838951310862</v>
      </c>
      <c r="V62" s="7">
        <f>V29/V28</f>
        <v>0.16165324490762673</v>
      </c>
    </row>
    <row r="63" spans="1:22" ht="18" customHeight="1">
      <c r="A63" s="36" t="s">
        <v>75</v>
      </c>
      <c r="B63" s="37">
        <f t="shared" ref="B63:T63" si="14">B30/B28</f>
        <v>0.60672268907563021</v>
      </c>
      <c r="C63" s="37">
        <f t="shared" si="14"/>
        <v>0.59036144578313254</v>
      </c>
      <c r="D63" s="37">
        <f t="shared" si="14"/>
        <v>0.60055191445325973</v>
      </c>
      <c r="E63" s="37">
        <f t="shared" si="14"/>
        <v>0.59679917398038207</v>
      </c>
      <c r="F63" s="37">
        <f t="shared" si="14"/>
        <v>0.59958202716823406</v>
      </c>
      <c r="G63" s="37">
        <f t="shared" si="14"/>
        <v>0.59579862368706993</v>
      </c>
      <c r="H63" s="37">
        <f t="shared" si="14"/>
        <v>0.59507419305491815</v>
      </c>
      <c r="I63" s="37">
        <f t="shared" si="14"/>
        <v>0.58269364968597348</v>
      </c>
      <c r="J63" s="37">
        <f t="shared" si="14"/>
        <v>0.5668850668850669</v>
      </c>
      <c r="K63" s="37">
        <f t="shared" si="14"/>
        <v>0.557753055898915</v>
      </c>
      <c r="L63" s="37">
        <f t="shared" si="14"/>
        <v>0.54695130459048413</v>
      </c>
      <c r="M63" s="37">
        <f t="shared" si="14"/>
        <v>0.52519324363011732</v>
      </c>
      <c r="N63" s="37">
        <f t="shared" si="14"/>
        <v>0.51011895566198051</v>
      </c>
      <c r="O63" s="37">
        <f t="shared" si="14"/>
        <v>0.49408284023668642</v>
      </c>
      <c r="P63" s="37">
        <f t="shared" si="14"/>
        <v>0.47909912984132402</v>
      </c>
      <c r="Q63" s="37">
        <f t="shared" si="14"/>
        <v>0.46861564918314702</v>
      </c>
      <c r="R63" s="37">
        <f t="shared" si="14"/>
        <v>0.45932231134391882</v>
      </c>
      <c r="S63" s="37">
        <f t="shared" si="14"/>
        <v>0.45302652792026965</v>
      </c>
      <c r="T63" s="37">
        <f t="shared" si="14"/>
        <v>0.45214606021780912</v>
      </c>
      <c r="U63" s="7">
        <f>U30/U28</f>
        <v>0.44307116104868915</v>
      </c>
      <c r="V63" s="7">
        <f>V30/V28</f>
        <v>0.43640454760776881</v>
      </c>
    </row>
    <row r="64" spans="1:22" ht="18" customHeight="1">
      <c r="A64" s="36" t="s">
        <v>76</v>
      </c>
      <c r="B64" s="37">
        <f t="shared" ref="B64:T64" si="15">B31/B28</f>
        <v>0.20252100840336135</v>
      </c>
      <c r="C64" s="37">
        <f t="shared" si="15"/>
        <v>0.20722891566265061</v>
      </c>
      <c r="D64" s="37">
        <f t="shared" si="15"/>
        <v>0.19558468437392204</v>
      </c>
      <c r="E64" s="37">
        <f t="shared" si="15"/>
        <v>0.20108415074858027</v>
      </c>
      <c r="F64" s="37">
        <f t="shared" si="15"/>
        <v>0.20208986415882968</v>
      </c>
      <c r="G64" s="37">
        <f t="shared" si="15"/>
        <v>0.20391162622238321</v>
      </c>
      <c r="H64" s="37">
        <f t="shared" si="15"/>
        <v>0.20789352914180817</v>
      </c>
      <c r="I64" s="37">
        <f t="shared" si="15"/>
        <v>0.2195394277739009</v>
      </c>
      <c r="J64" s="37">
        <f t="shared" si="15"/>
        <v>0.22795522795522796</v>
      </c>
      <c r="K64" s="37">
        <f t="shared" si="15"/>
        <v>0.23636863068259856</v>
      </c>
      <c r="L64" s="37">
        <f t="shared" si="15"/>
        <v>0.24277940560904143</v>
      </c>
      <c r="M64" s="37">
        <f t="shared" si="15"/>
        <v>0.25866017749785286</v>
      </c>
      <c r="N64" s="37">
        <f t="shared" si="15"/>
        <v>0.26602811679283178</v>
      </c>
      <c r="O64" s="37">
        <f t="shared" si="15"/>
        <v>0.28024326101249181</v>
      </c>
      <c r="P64" s="37">
        <f t="shared" si="15"/>
        <v>0.29073536939088895</v>
      </c>
      <c r="Q64" s="37">
        <f t="shared" si="15"/>
        <v>0.30318142734307824</v>
      </c>
      <c r="R64" s="37">
        <f t="shared" si="15"/>
        <v>0.31723686364380421</v>
      </c>
      <c r="S64" s="37">
        <f t="shared" si="15"/>
        <v>0.32874102301040597</v>
      </c>
      <c r="T64" s="37">
        <f t="shared" si="15"/>
        <v>0.33452914798206279</v>
      </c>
      <c r="U64" s="7">
        <f>U31/U28</f>
        <v>0.34169787765293386</v>
      </c>
      <c r="V64" s="7">
        <f>V31/V28</f>
        <v>0.35172903837044056</v>
      </c>
    </row>
    <row r="65" spans="1:22" ht="18" customHeight="1">
      <c r="A65" s="36" t="s">
        <v>77</v>
      </c>
      <c r="B65" s="37">
        <f t="shared" ref="B65:T65" si="16">B32/B28</f>
        <v>2.0168067226890758E-2</v>
      </c>
      <c r="C65" s="37">
        <f t="shared" si="16"/>
        <v>1.9277108433734941E-2</v>
      </c>
      <c r="D65" s="37">
        <f t="shared" si="16"/>
        <v>1.7937219730941704E-2</v>
      </c>
      <c r="E65" s="37">
        <f t="shared" si="16"/>
        <v>1.9359834796076406E-2</v>
      </c>
      <c r="F65" s="37">
        <f t="shared" si="16"/>
        <v>1.7972831765935213E-2</v>
      </c>
      <c r="G65" s="37">
        <f t="shared" si="16"/>
        <v>1.3400941687794278E-2</v>
      </c>
      <c r="H65" s="37">
        <f t="shared" si="16"/>
        <v>1.3002906532048341E-2</v>
      </c>
      <c r="I65" s="37">
        <f t="shared" si="16"/>
        <v>1.3956734124214934E-2</v>
      </c>
      <c r="J65" s="37">
        <f t="shared" si="16"/>
        <v>1.3786513786513787E-2</v>
      </c>
      <c r="K65" s="37">
        <f t="shared" si="16"/>
        <v>1.4283752231836287E-2</v>
      </c>
      <c r="L65" s="37">
        <f t="shared" si="16"/>
        <v>1.6882935677410352E-2</v>
      </c>
      <c r="M65" s="37">
        <f t="shared" si="16"/>
        <v>1.8036072144288578E-2</v>
      </c>
      <c r="N65" s="37">
        <f t="shared" si="16"/>
        <v>1.9465471960451106E-2</v>
      </c>
      <c r="O65" s="37">
        <f t="shared" si="16"/>
        <v>2.1860618014464168E-2</v>
      </c>
      <c r="P65" s="37">
        <f t="shared" si="16"/>
        <v>2.3545470056304384E-2</v>
      </c>
      <c r="Q65" s="37">
        <f t="shared" si="16"/>
        <v>2.5967325881341357E-2</v>
      </c>
      <c r="R65" s="37">
        <f t="shared" si="16"/>
        <v>2.8318873792764772E-2</v>
      </c>
      <c r="S65" s="37">
        <f t="shared" si="16"/>
        <v>3.2097317895353951E-2</v>
      </c>
      <c r="T65" s="37">
        <f t="shared" si="16"/>
        <v>3.2671364509929531E-2</v>
      </c>
      <c r="U65" s="7">
        <f>U32/U28</f>
        <v>3.3832709113607987E-2</v>
      </c>
      <c r="V65" s="7">
        <f>V32/V28</f>
        <v>3.64756039791568E-2</v>
      </c>
    </row>
    <row r="66" spans="1:22" ht="18" customHeight="1">
      <c r="A66" s="30" t="s">
        <v>78</v>
      </c>
      <c r="B66" s="55">
        <f t="shared" ref="B66:T66" si="17">B33/B28</f>
        <v>1.7647058823529412E-2</v>
      </c>
      <c r="C66" s="55">
        <f t="shared" si="17"/>
        <v>1.1566265060240964E-2</v>
      </c>
      <c r="D66" s="55">
        <f t="shared" si="17"/>
        <v>5.1741979993101071E-3</v>
      </c>
      <c r="E66" s="55">
        <f t="shared" si="17"/>
        <v>4.6463603510583373E-3</v>
      </c>
      <c r="F66" s="55">
        <f t="shared" si="17"/>
        <v>4.5977011494252873E-3</v>
      </c>
      <c r="G66" s="55">
        <f t="shared" si="17"/>
        <v>4.346251358203549E-3</v>
      </c>
      <c r="H66" s="55">
        <f t="shared" si="17"/>
        <v>5.0481872418540611E-3</v>
      </c>
      <c r="I66" s="55">
        <f t="shared" si="17"/>
        <v>4.8848569434752267E-3</v>
      </c>
      <c r="J66" s="55">
        <f t="shared" si="17"/>
        <v>4.6410046410046406E-3</v>
      </c>
      <c r="K66" s="55">
        <f t="shared" si="17"/>
        <v>5.356407086938607E-3</v>
      </c>
      <c r="L66" s="55">
        <f t="shared" si="17"/>
        <v>7.3950048834937913E-3</v>
      </c>
      <c r="M66" s="55">
        <f t="shared" si="17"/>
        <v>8.3023189235614091E-3</v>
      </c>
      <c r="N66" s="55">
        <f t="shared" si="17"/>
        <v>8.1878572532056229E-3</v>
      </c>
      <c r="O66" s="55">
        <f t="shared" si="17"/>
        <v>9.8619329388560158E-3</v>
      </c>
      <c r="P66" s="55">
        <f t="shared" si="17"/>
        <v>1.0578399590513564E-2</v>
      </c>
      <c r="Q66" s="55">
        <f t="shared" si="17"/>
        <v>1.2037833190025795E-2</v>
      </c>
      <c r="R66" s="55">
        <f t="shared" si="17"/>
        <v>1.2768047143558683E-2</v>
      </c>
      <c r="S66" s="55">
        <f t="shared" si="17"/>
        <v>1.260442620548146E-2</v>
      </c>
      <c r="T66" s="55">
        <f t="shared" si="17"/>
        <v>1.1274823830877643E-2</v>
      </c>
      <c r="U66" s="96">
        <f>U33/U28</f>
        <v>1.2109862671660424E-2</v>
      </c>
      <c r="V66" s="96">
        <f>V33/V28</f>
        <v>1.3737565135007106E-2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topLeftCell="A44" zoomScale="75" workbookViewId="0">
      <selection activeCell="D71" sqref="D71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7</v>
      </c>
    </row>
    <row r="3" spans="1:22" ht="18" customHeight="1"/>
    <row r="4" spans="1:22" ht="18" customHeight="1"/>
    <row r="5" spans="1:22" ht="18" customHeight="1">
      <c r="A5" s="33" t="s">
        <v>80</v>
      </c>
    </row>
    <row r="6" spans="1:22" ht="18" customHeight="1"/>
    <row r="7" spans="1:22" customFormat="1" ht="18" customHeight="1">
      <c r="A7" s="79" t="s">
        <v>14</v>
      </c>
      <c r="B7" s="80">
        <v>2002</v>
      </c>
      <c r="C7" s="80">
        <v>2003</v>
      </c>
      <c r="D7" s="80">
        <v>2004</v>
      </c>
      <c r="E7" s="80">
        <v>2005</v>
      </c>
      <c r="F7" s="80">
        <v>2006</v>
      </c>
      <c r="G7" s="80">
        <v>2007</v>
      </c>
      <c r="H7" s="80">
        <v>2008</v>
      </c>
      <c r="I7" s="80">
        <v>2009</v>
      </c>
      <c r="J7" s="80">
        <v>2010</v>
      </c>
      <c r="K7" s="80">
        <v>2011</v>
      </c>
      <c r="L7" s="80">
        <v>2012</v>
      </c>
      <c r="M7" s="80">
        <v>2013</v>
      </c>
      <c r="N7" s="80">
        <v>2014</v>
      </c>
      <c r="O7" s="80">
        <v>2015</v>
      </c>
      <c r="P7" s="80">
        <v>2016</v>
      </c>
      <c r="Q7" s="80">
        <v>2017</v>
      </c>
      <c r="R7" s="80">
        <v>2018</v>
      </c>
      <c r="S7" s="80">
        <v>2019</v>
      </c>
      <c r="T7" s="80">
        <v>2020</v>
      </c>
      <c r="U7" s="80">
        <v>2021</v>
      </c>
      <c r="V7" s="80">
        <v>2022</v>
      </c>
    </row>
    <row r="8" spans="1:22" customFormat="1" ht="18" customHeight="1">
      <c r="A8" s="56" t="s">
        <v>81</v>
      </c>
      <c r="B8" s="40">
        <v>5058</v>
      </c>
      <c r="C8" s="40">
        <v>7048</v>
      </c>
      <c r="D8" s="40">
        <v>8918</v>
      </c>
      <c r="E8" s="40">
        <v>11060</v>
      </c>
      <c r="F8" s="40">
        <v>13181</v>
      </c>
      <c r="G8" s="40">
        <v>14519</v>
      </c>
      <c r="H8" s="40">
        <v>16641</v>
      </c>
      <c r="I8" s="40">
        <v>18029</v>
      </c>
      <c r="J8" s="40">
        <v>18036</v>
      </c>
      <c r="K8" s="40">
        <v>18096</v>
      </c>
      <c r="L8" s="40">
        <v>17951</v>
      </c>
      <c r="M8" s="40">
        <v>17459</v>
      </c>
      <c r="N8" s="40">
        <v>16872</v>
      </c>
      <c r="O8" s="40">
        <v>16613</v>
      </c>
      <c r="P8" s="40">
        <v>16309</v>
      </c>
      <c r="Q8" s="40">
        <v>16514</v>
      </c>
      <c r="R8" s="40">
        <v>17182</v>
      </c>
      <c r="S8" s="40">
        <v>19018</v>
      </c>
      <c r="T8" s="40">
        <v>21474</v>
      </c>
      <c r="U8" s="40">
        <v>22190</v>
      </c>
      <c r="V8" s="40">
        <v>23534</v>
      </c>
    </row>
    <row r="9" spans="1:22" customFormat="1" ht="18" customHeight="1">
      <c r="A9" s="36" t="s">
        <v>82</v>
      </c>
      <c r="B9" s="6">
        <v>1702</v>
      </c>
      <c r="C9" s="6">
        <v>1795</v>
      </c>
      <c r="D9" s="6">
        <v>1842</v>
      </c>
      <c r="E9" s="6">
        <v>2143</v>
      </c>
      <c r="F9" s="6">
        <v>2326</v>
      </c>
      <c r="G9" s="6">
        <v>4164</v>
      </c>
      <c r="H9" s="6">
        <v>4961</v>
      </c>
      <c r="I9" s="6">
        <v>5303</v>
      </c>
      <c r="J9" s="6">
        <v>5422</v>
      </c>
      <c r="K9" s="6">
        <v>5662</v>
      </c>
      <c r="L9" s="6">
        <v>5579</v>
      </c>
      <c r="M9" s="6">
        <v>5283</v>
      </c>
      <c r="N9" s="6">
        <v>4883</v>
      </c>
      <c r="O9" s="6">
        <v>4905</v>
      </c>
      <c r="P9" s="6">
        <v>4619</v>
      </c>
      <c r="Q9" s="6">
        <v>4576</v>
      </c>
      <c r="R9" s="6">
        <v>4594</v>
      </c>
      <c r="S9" s="6">
        <v>4744</v>
      </c>
      <c r="T9" s="6">
        <v>4832</v>
      </c>
      <c r="U9" s="6">
        <v>4552</v>
      </c>
      <c r="V9" s="6">
        <v>4556</v>
      </c>
    </row>
    <row r="10" spans="1:22" customFormat="1" ht="18" customHeight="1">
      <c r="A10" s="36" t="s">
        <v>83</v>
      </c>
      <c r="B10" s="6">
        <v>591</v>
      </c>
      <c r="C10" s="6">
        <v>1105</v>
      </c>
      <c r="D10" s="6">
        <v>1493</v>
      </c>
      <c r="E10" s="6">
        <v>1838</v>
      </c>
      <c r="F10" s="6">
        <v>2244</v>
      </c>
      <c r="G10" s="6">
        <v>882</v>
      </c>
      <c r="H10" s="6">
        <v>904</v>
      </c>
      <c r="I10" s="6">
        <v>921</v>
      </c>
      <c r="J10" s="6">
        <v>943</v>
      </c>
      <c r="K10" s="6">
        <v>927</v>
      </c>
      <c r="L10" s="6">
        <v>917</v>
      </c>
      <c r="M10" s="6">
        <v>919</v>
      </c>
      <c r="N10" s="6">
        <v>901</v>
      </c>
      <c r="O10" s="6">
        <v>892</v>
      </c>
      <c r="P10" s="6">
        <v>925</v>
      </c>
      <c r="Q10" s="6">
        <v>943</v>
      </c>
      <c r="R10" s="6">
        <v>976</v>
      </c>
      <c r="S10" s="6">
        <v>1070</v>
      </c>
      <c r="T10" s="6">
        <v>1133</v>
      </c>
      <c r="U10" s="6">
        <v>1340</v>
      </c>
      <c r="V10" s="6">
        <v>1431</v>
      </c>
    </row>
    <row r="11" spans="1:22" customFormat="1" ht="18" customHeight="1">
      <c r="A11" s="36" t="s">
        <v>84</v>
      </c>
      <c r="B11" s="6">
        <v>1224</v>
      </c>
      <c r="C11" s="6">
        <v>1669</v>
      </c>
      <c r="D11" s="6">
        <v>2030</v>
      </c>
      <c r="E11" s="6">
        <v>2482</v>
      </c>
      <c r="F11" s="6">
        <v>2862</v>
      </c>
      <c r="G11" s="6">
        <v>2996</v>
      </c>
      <c r="H11" s="6">
        <v>3418</v>
      </c>
      <c r="I11" s="6">
        <v>3876</v>
      </c>
      <c r="J11" s="6">
        <v>3840</v>
      </c>
      <c r="K11" s="6">
        <v>3678</v>
      </c>
      <c r="L11" s="6">
        <v>3597</v>
      </c>
      <c r="M11" s="6">
        <v>3507</v>
      </c>
      <c r="N11" s="6">
        <v>3427</v>
      </c>
      <c r="O11" s="6">
        <v>3360</v>
      </c>
      <c r="P11" s="6">
        <v>3358</v>
      </c>
      <c r="Q11" s="6">
        <v>3355</v>
      </c>
      <c r="R11" s="6">
        <v>3425</v>
      </c>
      <c r="S11" s="6">
        <v>3699</v>
      </c>
      <c r="T11" s="6">
        <v>3934</v>
      </c>
      <c r="U11" s="6">
        <v>3974</v>
      </c>
      <c r="V11" s="6">
        <v>4105</v>
      </c>
    </row>
    <row r="12" spans="1:22" customFormat="1" ht="18" customHeight="1">
      <c r="A12" s="36" t="s">
        <v>85</v>
      </c>
      <c r="B12" s="6">
        <v>56</v>
      </c>
      <c r="C12" s="6">
        <v>71</v>
      </c>
      <c r="D12" s="6">
        <v>86</v>
      </c>
      <c r="E12" s="6">
        <v>95</v>
      </c>
      <c r="F12" s="6">
        <v>107</v>
      </c>
      <c r="G12" s="6">
        <v>117</v>
      </c>
      <c r="H12" s="6">
        <v>120</v>
      </c>
      <c r="I12" s="6">
        <v>124</v>
      </c>
      <c r="J12" s="6">
        <v>130</v>
      </c>
      <c r="K12" s="6">
        <v>133</v>
      </c>
      <c r="L12" s="6">
        <v>151</v>
      </c>
      <c r="M12" s="6">
        <v>154</v>
      </c>
      <c r="N12" s="6">
        <v>156</v>
      </c>
      <c r="O12" s="6">
        <v>155</v>
      </c>
      <c r="P12" s="6">
        <v>155</v>
      </c>
      <c r="Q12" s="6">
        <v>158</v>
      </c>
      <c r="R12" s="6">
        <v>158</v>
      </c>
      <c r="S12" s="6">
        <v>181</v>
      </c>
      <c r="T12" s="6">
        <v>192</v>
      </c>
      <c r="U12" s="6">
        <v>193</v>
      </c>
      <c r="V12" s="6">
        <v>213</v>
      </c>
    </row>
    <row r="13" spans="1:22" customFormat="1" ht="18" customHeight="1">
      <c r="A13" s="36" t="s">
        <v>86</v>
      </c>
      <c r="B13" s="6">
        <v>202</v>
      </c>
      <c r="C13" s="6">
        <v>244</v>
      </c>
      <c r="D13" s="6">
        <v>282</v>
      </c>
      <c r="E13" s="6">
        <v>350</v>
      </c>
      <c r="F13" s="6">
        <v>422</v>
      </c>
      <c r="G13" s="6">
        <v>440</v>
      </c>
      <c r="H13" s="6">
        <v>581</v>
      </c>
      <c r="I13" s="6">
        <v>675</v>
      </c>
      <c r="J13" s="6">
        <v>677</v>
      </c>
      <c r="K13" s="6">
        <v>701</v>
      </c>
      <c r="L13" s="6">
        <v>702</v>
      </c>
      <c r="M13" s="6">
        <v>747</v>
      </c>
      <c r="N13" s="6">
        <v>769</v>
      </c>
      <c r="O13" s="6">
        <v>825</v>
      </c>
      <c r="P13" s="6">
        <v>826</v>
      </c>
      <c r="Q13" s="6">
        <v>846</v>
      </c>
      <c r="R13" s="6">
        <v>927</v>
      </c>
      <c r="S13" s="6">
        <v>1181</v>
      </c>
      <c r="T13" s="6">
        <v>1582</v>
      </c>
      <c r="U13" s="6">
        <v>1687</v>
      </c>
      <c r="V13" s="6">
        <v>1831</v>
      </c>
    </row>
    <row r="14" spans="1:22" customFormat="1" ht="18" customHeight="1">
      <c r="A14" s="36" t="s">
        <v>87</v>
      </c>
      <c r="B14" s="6">
        <v>1062</v>
      </c>
      <c r="C14" s="6">
        <v>1925</v>
      </c>
      <c r="D14" s="6">
        <v>2917</v>
      </c>
      <c r="E14" s="6">
        <v>3747</v>
      </c>
      <c r="F14" s="6">
        <v>4692</v>
      </c>
      <c r="G14" s="6">
        <v>5351</v>
      </c>
      <c r="H14" s="6">
        <v>6070</v>
      </c>
      <c r="I14" s="6">
        <v>6444</v>
      </c>
      <c r="J14" s="6">
        <v>6280</v>
      </c>
      <c r="K14" s="6">
        <v>6167</v>
      </c>
      <c r="L14" s="6">
        <v>6094</v>
      </c>
      <c r="M14" s="6">
        <v>5908</v>
      </c>
      <c r="N14" s="6">
        <v>5799</v>
      </c>
      <c r="O14" s="6">
        <v>5523</v>
      </c>
      <c r="P14" s="6">
        <v>5411</v>
      </c>
      <c r="Q14" s="6">
        <v>5578</v>
      </c>
      <c r="R14" s="6">
        <v>5963</v>
      </c>
      <c r="S14" s="6">
        <v>6875</v>
      </c>
      <c r="T14" s="6">
        <v>8365</v>
      </c>
      <c r="U14" s="6">
        <v>8946</v>
      </c>
      <c r="V14" s="6">
        <v>9886</v>
      </c>
    </row>
    <row r="15" spans="1:22" customFormat="1" ht="18" customHeight="1">
      <c r="A15" s="36" t="s">
        <v>88</v>
      </c>
      <c r="B15" s="6">
        <v>213</v>
      </c>
      <c r="C15" s="6">
        <v>230</v>
      </c>
      <c r="D15" s="6">
        <v>260</v>
      </c>
      <c r="E15" s="6">
        <v>394</v>
      </c>
      <c r="F15" s="6">
        <v>515</v>
      </c>
      <c r="G15" s="6">
        <v>556</v>
      </c>
      <c r="H15" s="6">
        <v>575</v>
      </c>
      <c r="I15" s="6">
        <v>674</v>
      </c>
      <c r="J15" s="6">
        <v>730</v>
      </c>
      <c r="K15" s="6">
        <v>814</v>
      </c>
      <c r="L15" s="6">
        <v>898</v>
      </c>
      <c r="M15" s="6">
        <v>928</v>
      </c>
      <c r="N15" s="6">
        <v>925</v>
      </c>
      <c r="O15" s="6">
        <v>942</v>
      </c>
      <c r="P15" s="6">
        <v>1002</v>
      </c>
      <c r="Q15" s="6">
        <v>1043</v>
      </c>
      <c r="R15" s="6">
        <v>1124</v>
      </c>
      <c r="S15" s="6">
        <v>1254</v>
      </c>
      <c r="T15" s="6">
        <v>1424</v>
      </c>
      <c r="U15" s="6">
        <v>1483</v>
      </c>
      <c r="V15" s="6">
        <v>1497</v>
      </c>
    </row>
    <row r="16" spans="1:22" customFormat="1" ht="18" customHeight="1">
      <c r="A16" s="30" t="s">
        <v>89</v>
      </c>
      <c r="B16" s="54">
        <v>8</v>
      </c>
      <c r="C16" s="54">
        <v>9</v>
      </c>
      <c r="D16" s="54">
        <v>8</v>
      </c>
      <c r="E16" s="54">
        <v>11</v>
      </c>
      <c r="F16" s="54">
        <v>13</v>
      </c>
      <c r="G16" s="54">
        <v>13</v>
      </c>
      <c r="H16" s="54">
        <v>12</v>
      </c>
      <c r="I16" s="54">
        <v>12</v>
      </c>
      <c r="J16" s="54">
        <v>14</v>
      </c>
      <c r="K16" s="54">
        <v>14</v>
      </c>
      <c r="L16" s="54">
        <v>13</v>
      </c>
      <c r="M16" s="54">
        <v>13</v>
      </c>
      <c r="N16" s="54">
        <v>12</v>
      </c>
      <c r="O16" s="54">
        <v>11</v>
      </c>
      <c r="P16" s="54">
        <v>13</v>
      </c>
      <c r="Q16" s="54">
        <v>15</v>
      </c>
      <c r="R16" s="54">
        <v>15</v>
      </c>
      <c r="S16" s="54">
        <v>14</v>
      </c>
      <c r="T16" s="54">
        <v>12</v>
      </c>
      <c r="U16" s="54">
        <v>15</v>
      </c>
      <c r="V16" s="54">
        <v>15</v>
      </c>
    </row>
    <row r="17" spans="1:22" customFormat="1" ht="18" customHeight="1">
      <c r="A17" s="32" t="s">
        <v>47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79" t="s">
        <v>48</v>
      </c>
      <c r="B20" s="80">
        <v>2002</v>
      </c>
      <c r="C20" s="80">
        <v>2003</v>
      </c>
      <c r="D20" s="80">
        <v>2004</v>
      </c>
      <c r="E20" s="80">
        <v>2005</v>
      </c>
      <c r="F20" s="80">
        <v>2006</v>
      </c>
      <c r="G20" s="80">
        <v>2007</v>
      </c>
      <c r="H20" s="80">
        <v>2008</v>
      </c>
      <c r="I20" s="80">
        <v>2009</v>
      </c>
      <c r="J20" s="80">
        <v>2010</v>
      </c>
      <c r="K20" s="80">
        <v>2011</v>
      </c>
      <c r="L20" s="80">
        <v>2012</v>
      </c>
      <c r="M20" s="80">
        <v>2013</v>
      </c>
      <c r="N20" s="80">
        <v>2014</v>
      </c>
      <c r="O20" s="80">
        <v>2015</v>
      </c>
      <c r="P20" s="80">
        <v>2016</v>
      </c>
      <c r="Q20" s="80">
        <v>2017</v>
      </c>
      <c r="R20" s="80">
        <v>2018</v>
      </c>
      <c r="S20" s="80">
        <v>2019</v>
      </c>
      <c r="T20" s="80">
        <v>2020</v>
      </c>
      <c r="U20" s="80">
        <v>2021</v>
      </c>
      <c r="V20" s="80">
        <v>2022</v>
      </c>
    </row>
    <row r="21" spans="1:22" customFormat="1" ht="18" customHeight="1">
      <c r="A21" s="56" t="s">
        <v>81</v>
      </c>
      <c r="B21" s="40">
        <v>2824</v>
      </c>
      <c r="C21" s="40">
        <v>3928</v>
      </c>
      <c r="D21" s="40">
        <v>4899</v>
      </c>
      <c r="E21" s="40">
        <v>6032</v>
      </c>
      <c r="F21" s="40">
        <v>7189</v>
      </c>
      <c r="G21" s="40">
        <v>7782</v>
      </c>
      <c r="H21" s="40">
        <v>8856</v>
      </c>
      <c r="I21" s="40">
        <v>9558</v>
      </c>
      <c r="J21" s="40">
        <v>9415</v>
      </c>
      <c r="K21" s="40">
        <v>9419</v>
      </c>
      <c r="L21" s="40">
        <v>9232</v>
      </c>
      <c r="M21" s="40">
        <v>8835</v>
      </c>
      <c r="N21" s="40">
        <v>8474</v>
      </c>
      <c r="O21" s="40">
        <v>8324</v>
      </c>
      <c r="P21" s="40">
        <v>8102</v>
      </c>
      <c r="Q21" s="40">
        <v>8121</v>
      </c>
      <c r="R21" s="40">
        <v>8401</v>
      </c>
      <c r="S21" s="40">
        <v>9281</v>
      </c>
      <c r="T21" s="40">
        <v>10491</v>
      </c>
      <c r="U21" s="40">
        <v>10791</v>
      </c>
      <c r="V21" s="40">
        <v>11453</v>
      </c>
    </row>
    <row r="22" spans="1:22" customFormat="1" ht="18" customHeight="1">
      <c r="A22" s="36" t="s">
        <v>82</v>
      </c>
      <c r="B22" s="6">
        <v>889</v>
      </c>
      <c r="C22" s="6">
        <v>935</v>
      </c>
      <c r="D22" s="6">
        <v>962</v>
      </c>
      <c r="E22" s="6">
        <v>1130</v>
      </c>
      <c r="F22" s="6">
        <v>1242</v>
      </c>
      <c r="G22" s="6">
        <v>2175</v>
      </c>
      <c r="H22" s="6">
        <v>2613</v>
      </c>
      <c r="I22" s="6">
        <v>2818</v>
      </c>
      <c r="J22" s="6">
        <v>2850</v>
      </c>
      <c r="K22" s="6">
        <v>3010</v>
      </c>
      <c r="L22" s="6">
        <v>2956</v>
      </c>
      <c r="M22" s="6">
        <v>2752</v>
      </c>
      <c r="N22" s="6">
        <v>2507</v>
      </c>
      <c r="O22" s="6">
        <v>2512</v>
      </c>
      <c r="P22" s="6">
        <v>2323</v>
      </c>
      <c r="Q22" s="6">
        <v>2287</v>
      </c>
      <c r="R22" s="6">
        <v>2265</v>
      </c>
      <c r="S22" s="6">
        <v>2344</v>
      </c>
      <c r="T22" s="6">
        <v>2399</v>
      </c>
      <c r="U22" s="6">
        <v>2243</v>
      </c>
      <c r="V22" s="6">
        <v>2230</v>
      </c>
    </row>
    <row r="23" spans="1:22" customFormat="1" ht="18" customHeight="1">
      <c r="A23" s="36" t="s">
        <v>83</v>
      </c>
      <c r="B23" s="6">
        <v>356</v>
      </c>
      <c r="C23" s="6">
        <v>638</v>
      </c>
      <c r="D23" s="6">
        <v>815</v>
      </c>
      <c r="E23" s="6">
        <v>991</v>
      </c>
      <c r="F23" s="6">
        <v>1194</v>
      </c>
      <c r="G23" s="6">
        <v>472</v>
      </c>
      <c r="H23" s="6">
        <v>473</v>
      </c>
      <c r="I23" s="6">
        <v>467</v>
      </c>
      <c r="J23" s="6">
        <v>468</v>
      </c>
      <c r="K23" s="6">
        <v>453</v>
      </c>
      <c r="L23" s="6">
        <v>431</v>
      </c>
      <c r="M23" s="6">
        <v>427</v>
      </c>
      <c r="N23" s="6">
        <v>419</v>
      </c>
      <c r="O23" s="6">
        <v>419</v>
      </c>
      <c r="P23" s="6">
        <v>430</v>
      </c>
      <c r="Q23" s="6">
        <v>440</v>
      </c>
      <c r="R23" s="6">
        <v>445</v>
      </c>
      <c r="S23" s="6">
        <v>489</v>
      </c>
      <c r="T23" s="6">
        <v>521</v>
      </c>
      <c r="U23" s="6">
        <v>621</v>
      </c>
      <c r="V23" s="6">
        <v>678</v>
      </c>
    </row>
    <row r="24" spans="1:22" customFormat="1" ht="18" customHeight="1">
      <c r="A24" s="36" t="s">
        <v>84</v>
      </c>
      <c r="B24" s="6">
        <v>850</v>
      </c>
      <c r="C24" s="6">
        <v>1148</v>
      </c>
      <c r="D24" s="6">
        <v>1384</v>
      </c>
      <c r="E24" s="6">
        <v>1665</v>
      </c>
      <c r="F24" s="6">
        <v>1925</v>
      </c>
      <c r="G24" s="6">
        <v>1969</v>
      </c>
      <c r="H24" s="6">
        <v>2219</v>
      </c>
      <c r="I24" s="6">
        <v>2473</v>
      </c>
      <c r="J24" s="6">
        <v>2387</v>
      </c>
      <c r="K24" s="6">
        <v>2279</v>
      </c>
      <c r="L24" s="6">
        <v>2190</v>
      </c>
      <c r="M24" s="6">
        <v>2082</v>
      </c>
      <c r="N24" s="6">
        <v>2013</v>
      </c>
      <c r="O24" s="6">
        <v>1955</v>
      </c>
      <c r="P24" s="6">
        <v>1941</v>
      </c>
      <c r="Q24" s="6">
        <v>1923</v>
      </c>
      <c r="R24" s="6">
        <v>1956</v>
      </c>
      <c r="S24" s="6">
        <v>2134</v>
      </c>
      <c r="T24" s="6">
        <v>2290</v>
      </c>
      <c r="U24" s="6">
        <v>2325</v>
      </c>
      <c r="V24" s="6">
        <v>2416</v>
      </c>
    </row>
    <row r="25" spans="1:22" customFormat="1" ht="18" customHeight="1">
      <c r="A25" s="36" t="s">
        <v>85</v>
      </c>
      <c r="B25" s="29">
        <v>27</v>
      </c>
      <c r="C25" s="29">
        <v>35</v>
      </c>
      <c r="D25" s="29">
        <v>46</v>
      </c>
      <c r="E25" s="29">
        <v>49</v>
      </c>
      <c r="F25" s="29">
        <v>50</v>
      </c>
      <c r="G25" s="29">
        <v>53</v>
      </c>
      <c r="H25" s="29">
        <v>54</v>
      </c>
      <c r="I25" s="29">
        <v>56</v>
      </c>
      <c r="J25" s="29">
        <v>60</v>
      </c>
      <c r="K25" s="29">
        <v>61</v>
      </c>
      <c r="L25" s="29">
        <v>69</v>
      </c>
      <c r="M25" s="29">
        <v>69</v>
      </c>
      <c r="N25" s="29">
        <v>66</v>
      </c>
      <c r="O25" s="29">
        <v>65</v>
      </c>
      <c r="P25" s="29">
        <v>64</v>
      </c>
      <c r="Q25" s="29">
        <v>65</v>
      </c>
      <c r="R25" s="29">
        <v>62</v>
      </c>
      <c r="S25" s="29">
        <v>71</v>
      </c>
      <c r="T25" s="29">
        <v>82</v>
      </c>
      <c r="U25" s="29">
        <v>85</v>
      </c>
      <c r="V25" s="29">
        <v>92</v>
      </c>
    </row>
    <row r="26" spans="1:22" customFormat="1" ht="18" customHeight="1">
      <c r="A26" s="36" t="s">
        <v>86</v>
      </c>
      <c r="B26" s="29">
        <v>78</v>
      </c>
      <c r="C26" s="29">
        <v>101</v>
      </c>
      <c r="D26" s="29">
        <v>118</v>
      </c>
      <c r="E26" s="29">
        <v>144</v>
      </c>
      <c r="F26" s="29">
        <v>171</v>
      </c>
      <c r="G26" s="29">
        <v>180</v>
      </c>
      <c r="H26" s="29">
        <v>239</v>
      </c>
      <c r="I26" s="29">
        <v>281</v>
      </c>
      <c r="J26" s="29">
        <v>285</v>
      </c>
      <c r="K26" s="29">
        <v>289</v>
      </c>
      <c r="L26" s="29">
        <v>282</v>
      </c>
      <c r="M26" s="29">
        <v>304</v>
      </c>
      <c r="N26" s="29">
        <v>308</v>
      </c>
      <c r="O26" s="29">
        <v>329</v>
      </c>
      <c r="P26" s="29">
        <v>328</v>
      </c>
      <c r="Q26" s="29">
        <v>337</v>
      </c>
      <c r="R26" s="29">
        <v>350</v>
      </c>
      <c r="S26" s="29">
        <v>432</v>
      </c>
      <c r="T26" s="29">
        <v>578</v>
      </c>
      <c r="U26" s="29">
        <v>623</v>
      </c>
      <c r="V26" s="29">
        <v>687</v>
      </c>
    </row>
    <row r="27" spans="1:22" customFormat="1" ht="18" customHeight="1">
      <c r="A27" s="36" t="s">
        <v>87</v>
      </c>
      <c r="B27" s="29">
        <v>493</v>
      </c>
      <c r="C27" s="29">
        <v>925</v>
      </c>
      <c r="D27" s="29">
        <v>1414</v>
      </c>
      <c r="E27" s="29">
        <v>1795</v>
      </c>
      <c r="F27" s="29">
        <v>2265</v>
      </c>
      <c r="G27" s="29">
        <v>2575</v>
      </c>
      <c r="H27" s="29">
        <v>2903</v>
      </c>
      <c r="I27" s="29">
        <v>3060</v>
      </c>
      <c r="J27" s="29">
        <v>2932</v>
      </c>
      <c r="K27" s="29">
        <v>2853</v>
      </c>
      <c r="L27" s="29">
        <v>2787</v>
      </c>
      <c r="M27" s="29">
        <v>2684</v>
      </c>
      <c r="N27" s="29">
        <v>2645</v>
      </c>
      <c r="O27" s="29">
        <v>2510</v>
      </c>
      <c r="P27" s="29">
        <v>2435</v>
      </c>
      <c r="Q27" s="29">
        <v>2473</v>
      </c>
      <c r="R27" s="29">
        <v>2672</v>
      </c>
      <c r="S27" s="29">
        <v>3083</v>
      </c>
      <c r="T27" s="29">
        <v>3794</v>
      </c>
      <c r="U27" s="29">
        <v>4032</v>
      </c>
      <c r="V27" s="29">
        <v>4491</v>
      </c>
    </row>
    <row r="28" spans="1:22" customFormat="1" ht="18" customHeight="1">
      <c r="A28" s="36" t="s">
        <v>88</v>
      </c>
      <c r="B28" s="29">
        <v>126</v>
      </c>
      <c r="C28" s="29">
        <v>140</v>
      </c>
      <c r="D28" s="29">
        <v>155</v>
      </c>
      <c r="E28" s="29">
        <v>251</v>
      </c>
      <c r="F28" s="29">
        <v>333</v>
      </c>
      <c r="G28" s="29">
        <v>350</v>
      </c>
      <c r="H28" s="29">
        <v>346</v>
      </c>
      <c r="I28" s="29">
        <v>394</v>
      </c>
      <c r="J28" s="29">
        <v>423</v>
      </c>
      <c r="K28" s="29">
        <v>464</v>
      </c>
      <c r="L28" s="29">
        <v>507</v>
      </c>
      <c r="M28" s="29">
        <v>507</v>
      </c>
      <c r="N28" s="29">
        <v>506</v>
      </c>
      <c r="O28" s="29">
        <v>525</v>
      </c>
      <c r="P28" s="29">
        <v>571</v>
      </c>
      <c r="Q28" s="29">
        <v>585</v>
      </c>
      <c r="R28" s="29">
        <v>641</v>
      </c>
      <c r="S28" s="29">
        <v>718</v>
      </c>
      <c r="T28" s="29">
        <v>818</v>
      </c>
      <c r="U28" s="29">
        <v>851</v>
      </c>
      <c r="V28" s="29">
        <v>848</v>
      </c>
    </row>
    <row r="29" spans="1:22" customFormat="1" ht="18" customHeight="1">
      <c r="A29" s="30" t="s">
        <v>89</v>
      </c>
      <c r="B29" s="54">
        <v>5</v>
      </c>
      <c r="C29" s="54">
        <v>6</v>
      </c>
      <c r="D29" s="54">
        <v>5</v>
      </c>
      <c r="E29" s="54">
        <v>7</v>
      </c>
      <c r="F29" s="54">
        <v>9</v>
      </c>
      <c r="G29" s="54">
        <v>8</v>
      </c>
      <c r="H29" s="54">
        <v>9</v>
      </c>
      <c r="I29" s="54">
        <v>9</v>
      </c>
      <c r="J29" s="54">
        <v>10</v>
      </c>
      <c r="K29" s="54">
        <v>10</v>
      </c>
      <c r="L29" s="54">
        <v>10</v>
      </c>
      <c r="M29" s="54">
        <v>10</v>
      </c>
      <c r="N29" s="54">
        <v>10</v>
      </c>
      <c r="O29" s="54">
        <v>9</v>
      </c>
      <c r="P29" s="54">
        <v>10</v>
      </c>
      <c r="Q29" s="54">
        <v>11</v>
      </c>
      <c r="R29" s="54">
        <v>10</v>
      </c>
      <c r="S29" s="54">
        <v>10</v>
      </c>
      <c r="T29" s="54">
        <v>9</v>
      </c>
      <c r="U29" s="54">
        <v>11</v>
      </c>
      <c r="V29" s="54">
        <v>11</v>
      </c>
    </row>
    <row r="30" spans="1:22" customFormat="1" ht="18" customHeight="1">
      <c r="A30" s="32" t="s">
        <v>47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79" t="s">
        <v>49</v>
      </c>
      <c r="B33" s="80">
        <v>2002</v>
      </c>
      <c r="C33" s="80">
        <v>2003</v>
      </c>
      <c r="D33" s="80">
        <v>2004</v>
      </c>
      <c r="E33" s="80">
        <v>2005</v>
      </c>
      <c r="F33" s="80">
        <v>2006</v>
      </c>
      <c r="G33" s="80">
        <v>2007</v>
      </c>
      <c r="H33" s="80">
        <v>2008</v>
      </c>
      <c r="I33" s="80">
        <v>2009</v>
      </c>
      <c r="J33" s="80">
        <v>2010</v>
      </c>
      <c r="K33" s="80">
        <v>2011</v>
      </c>
      <c r="L33" s="80">
        <v>2012</v>
      </c>
      <c r="M33" s="80">
        <v>2013</v>
      </c>
      <c r="N33" s="80">
        <v>2014</v>
      </c>
      <c r="O33" s="80">
        <v>2015</v>
      </c>
      <c r="P33" s="80">
        <v>2016</v>
      </c>
      <c r="Q33" s="80">
        <v>2017</v>
      </c>
      <c r="R33" s="80">
        <v>2018</v>
      </c>
      <c r="S33" s="80">
        <v>2019</v>
      </c>
      <c r="T33" s="80">
        <v>2020</v>
      </c>
      <c r="U33" s="80">
        <v>2021</v>
      </c>
      <c r="V33" s="80">
        <v>2022</v>
      </c>
    </row>
    <row r="34" spans="1:22" customFormat="1" ht="18" customHeight="1">
      <c r="A34" s="56" t="s">
        <v>81</v>
      </c>
      <c r="B34" s="40">
        <v>2234</v>
      </c>
      <c r="C34" s="40">
        <v>3120</v>
      </c>
      <c r="D34" s="40">
        <v>4019</v>
      </c>
      <c r="E34" s="40">
        <v>5028</v>
      </c>
      <c r="F34" s="40">
        <v>5992</v>
      </c>
      <c r="G34" s="40">
        <v>6737</v>
      </c>
      <c r="H34" s="40">
        <v>7785</v>
      </c>
      <c r="I34" s="40">
        <v>8471</v>
      </c>
      <c r="J34" s="40">
        <v>8621</v>
      </c>
      <c r="K34" s="40">
        <v>8677</v>
      </c>
      <c r="L34" s="40">
        <v>8719</v>
      </c>
      <c r="M34" s="40">
        <v>8624</v>
      </c>
      <c r="N34" s="40">
        <v>8398</v>
      </c>
      <c r="O34" s="40">
        <v>8289</v>
      </c>
      <c r="P34" s="40">
        <v>8207</v>
      </c>
      <c r="Q34" s="40">
        <v>8393</v>
      </c>
      <c r="R34" s="40">
        <v>8781</v>
      </c>
      <c r="S34" s="40">
        <v>9737</v>
      </c>
      <c r="T34" s="40">
        <v>10983</v>
      </c>
      <c r="U34" s="40">
        <v>11399</v>
      </c>
      <c r="V34" s="40">
        <v>12081</v>
      </c>
    </row>
    <row r="35" spans="1:22" customFormat="1" ht="18" customHeight="1">
      <c r="A35" s="36" t="s">
        <v>82</v>
      </c>
      <c r="B35" s="6">
        <v>813</v>
      </c>
      <c r="C35" s="6">
        <v>860</v>
      </c>
      <c r="D35" s="6">
        <v>880</v>
      </c>
      <c r="E35" s="6">
        <v>1013</v>
      </c>
      <c r="F35" s="6">
        <v>1084</v>
      </c>
      <c r="G35" s="6">
        <v>1989</v>
      </c>
      <c r="H35" s="6">
        <v>2348</v>
      </c>
      <c r="I35" s="6">
        <v>2485</v>
      </c>
      <c r="J35" s="6">
        <v>2572</v>
      </c>
      <c r="K35" s="6">
        <v>2652</v>
      </c>
      <c r="L35" s="6">
        <v>2623</v>
      </c>
      <c r="M35" s="6">
        <v>2531</v>
      </c>
      <c r="N35" s="6">
        <v>2376</v>
      </c>
      <c r="O35" s="6">
        <v>2393</v>
      </c>
      <c r="P35" s="6">
        <v>2296</v>
      </c>
      <c r="Q35" s="6">
        <v>2289</v>
      </c>
      <c r="R35" s="6">
        <v>2329</v>
      </c>
      <c r="S35" s="6">
        <v>2400</v>
      </c>
      <c r="T35" s="6">
        <v>2433</v>
      </c>
      <c r="U35" s="6">
        <v>2309</v>
      </c>
      <c r="V35" s="6">
        <v>2326</v>
      </c>
    </row>
    <row r="36" spans="1:22" customFormat="1" ht="18" customHeight="1">
      <c r="A36" s="36" t="s">
        <v>83</v>
      </c>
      <c r="B36" s="6">
        <v>235</v>
      </c>
      <c r="C36" s="6">
        <v>467</v>
      </c>
      <c r="D36" s="6">
        <v>678</v>
      </c>
      <c r="E36" s="6">
        <v>847</v>
      </c>
      <c r="F36" s="6">
        <v>1050</v>
      </c>
      <c r="G36" s="6">
        <v>410</v>
      </c>
      <c r="H36" s="6">
        <v>431</v>
      </c>
      <c r="I36" s="6">
        <v>454</v>
      </c>
      <c r="J36" s="6">
        <v>475</v>
      </c>
      <c r="K36" s="6">
        <v>474</v>
      </c>
      <c r="L36" s="6">
        <v>486</v>
      </c>
      <c r="M36" s="6">
        <v>492</v>
      </c>
      <c r="N36" s="6">
        <v>482</v>
      </c>
      <c r="O36" s="6">
        <v>473</v>
      </c>
      <c r="P36" s="6">
        <v>495</v>
      </c>
      <c r="Q36" s="6">
        <v>503</v>
      </c>
      <c r="R36" s="6">
        <v>531</v>
      </c>
      <c r="S36" s="6">
        <v>581</v>
      </c>
      <c r="T36" s="6">
        <v>612</v>
      </c>
      <c r="U36" s="6">
        <v>719</v>
      </c>
      <c r="V36" s="6">
        <v>753</v>
      </c>
    </row>
    <row r="37" spans="1:22" customFormat="1" ht="18" customHeight="1">
      <c r="A37" s="36" t="s">
        <v>84</v>
      </c>
      <c r="B37" s="6">
        <v>374</v>
      </c>
      <c r="C37" s="6">
        <v>521</v>
      </c>
      <c r="D37" s="6">
        <v>646</v>
      </c>
      <c r="E37" s="6">
        <v>817</v>
      </c>
      <c r="F37" s="6">
        <v>937</v>
      </c>
      <c r="G37" s="6">
        <v>1027</v>
      </c>
      <c r="H37" s="6">
        <v>1199</v>
      </c>
      <c r="I37" s="6">
        <v>1403</v>
      </c>
      <c r="J37" s="6">
        <v>1453</v>
      </c>
      <c r="K37" s="6">
        <v>1399</v>
      </c>
      <c r="L37" s="6">
        <v>1407</v>
      </c>
      <c r="M37" s="6">
        <v>1425</v>
      </c>
      <c r="N37" s="6">
        <v>1414</v>
      </c>
      <c r="O37" s="6">
        <v>1405</v>
      </c>
      <c r="P37" s="6">
        <v>1417</v>
      </c>
      <c r="Q37" s="6">
        <v>1432</v>
      </c>
      <c r="R37" s="6">
        <v>1469</v>
      </c>
      <c r="S37" s="6">
        <v>1565</v>
      </c>
      <c r="T37" s="6">
        <v>1644</v>
      </c>
      <c r="U37" s="6">
        <v>1649</v>
      </c>
      <c r="V37" s="6">
        <v>1689</v>
      </c>
    </row>
    <row r="38" spans="1:22" customFormat="1" ht="18" customHeight="1">
      <c r="A38" s="36" t="s">
        <v>85</v>
      </c>
      <c r="B38" s="6">
        <v>29</v>
      </c>
      <c r="C38" s="6">
        <v>36</v>
      </c>
      <c r="D38" s="6">
        <v>40</v>
      </c>
      <c r="E38" s="6">
        <v>46</v>
      </c>
      <c r="F38" s="6">
        <v>57</v>
      </c>
      <c r="G38" s="6">
        <v>64</v>
      </c>
      <c r="H38" s="6">
        <v>66</v>
      </c>
      <c r="I38" s="6">
        <v>68</v>
      </c>
      <c r="J38" s="6">
        <v>70</v>
      </c>
      <c r="K38" s="6">
        <v>72</v>
      </c>
      <c r="L38" s="6">
        <v>82</v>
      </c>
      <c r="M38" s="6">
        <v>85</v>
      </c>
      <c r="N38" s="6">
        <v>90</v>
      </c>
      <c r="O38" s="6">
        <v>90</v>
      </c>
      <c r="P38" s="6">
        <v>91</v>
      </c>
      <c r="Q38" s="6">
        <v>93</v>
      </c>
      <c r="R38" s="6">
        <v>96</v>
      </c>
      <c r="S38" s="6">
        <v>110</v>
      </c>
      <c r="T38" s="6">
        <v>110</v>
      </c>
      <c r="U38" s="6">
        <v>108</v>
      </c>
      <c r="V38" s="6">
        <v>121</v>
      </c>
    </row>
    <row r="39" spans="1:22" customFormat="1" ht="18" customHeight="1">
      <c r="A39" s="36" t="s">
        <v>86</v>
      </c>
      <c r="B39" s="29">
        <v>124</v>
      </c>
      <c r="C39" s="29">
        <v>143</v>
      </c>
      <c r="D39" s="29">
        <v>164</v>
      </c>
      <c r="E39" s="29">
        <v>206</v>
      </c>
      <c r="F39" s="29">
        <v>251</v>
      </c>
      <c r="G39" s="29">
        <v>260</v>
      </c>
      <c r="H39" s="29">
        <v>342</v>
      </c>
      <c r="I39" s="29">
        <v>394</v>
      </c>
      <c r="J39" s="29">
        <v>392</v>
      </c>
      <c r="K39" s="29">
        <v>412</v>
      </c>
      <c r="L39" s="29">
        <v>420</v>
      </c>
      <c r="M39" s="29">
        <v>443</v>
      </c>
      <c r="N39" s="29">
        <v>461</v>
      </c>
      <c r="O39" s="29">
        <v>496</v>
      </c>
      <c r="P39" s="29">
        <v>498</v>
      </c>
      <c r="Q39" s="29">
        <v>509</v>
      </c>
      <c r="R39" s="29">
        <v>577</v>
      </c>
      <c r="S39" s="29">
        <v>749</v>
      </c>
      <c r="T39" s="29">
        <v>1004</v>
      </c>
      <c r="U39" s="29">
        <v>1064</v>
      </c>
      <c r="V39" s="29">
        <v>1144</v>
      </c>
    </row>
    <row r="40" spans="1:22" customFormat="1" ht="18" customHeight="1">
      <c r="A40" s="36" t="s">
        <v>87</v>
      </c>
      <c r="B40" s="29">
        <v>569</v>
      </c>
      <c r="C40" s="29">
        <v>1000</v>
      </c>
      <c r="D40" s="29">
        <v>1503</v>
      </c>
      <c r="E40" s="29">
        <v>1952</v>
      </c>
      <c r="F40" s="29">
        <v>2427</v>
      </c>
      <c r="G40" s="29">
        <v>2776</v>
      </c>
      <c r="H40" s="29">
        <v>3167</v>
      </c>
      <c r="I40" s="29">
        <v>3384</v>
      </c>
      <c r="J40" s="29">
        <v>3348</v>
      </c>
      <c r="K40" s="29">
        <v>3314</v>
      </c>
      <c r="L40" s="29">
        <v>3307</v>
      </c>
      <c r="M40" s="29">
        <v>3224</v>
      </c>
      <c r="N40" s="29">
        <v>3154</v>
      </c>
      <c r="O40" s="29">
        <v>3013</v>
      </c>
      <c r="P40" s="29">
        <v>2976</v>
      </c>
      <c r="Q40" s="29">
        <v>3105</v>
      </c>
      <c r="R40" s="29">
        <v>3291</v>
      </c>
      <c r="S40" s="29">
        <v>3792</v>
      </c>
      <c r="T40" s="29">
        <v>4571</v>
      </c>
      <c r="U40" s="29">
        <v>4914</v>
      </c>
      <c r="V40" s="29">
        <v>5395</v>
      </c>
    </row>
    <row r="41" spans="1:22" customFormat="1" ht="18" customHeight="1">
      <c r="A41" s="36" t="s">
        <v>88</v>
      </c>
      <c r="B41" s="29">
        <v>87</v>
      </c>
      <c r="C41" s="29">
        <v>90</v>
      </c>
      <c r="D41" s="29">
        <v>105</v>
      </c>
      <c r="E41" s="29">
        <v>143</v>
      </c>
      <c r="F41" s="29">
        <v>182</v>
      </c>
      <c r="G41" s="29">
        <v>206</v>
      </c>
      <c r="H41" s="29">
        <v>229</v>
      </c>
      <c r="I41" s="29">
        <v>280</v>
      </c>
      <c r="J41" s="29">
        <v>307</v>
      </c>
      <c r="K41" s="29">
        <v>350</v>
      </c>
      <c r="L41" s="29">
        <v>391</v>
      </c>
      <c r="M41" s="29">
        <v>421</v>
      </c>
      <c r="N41" s="29">
        <v>419</v>
      </c>
      <c r="O41" s="29">
        <v>417</v>
      </c>
      <c r="P41" s="29">
        <v>431</v>
      </c>
      <c r="Q41" s="29">
        <v>458</v>
      </c>
      <c r="R41" s="29">
        <v>483</v>
      </c>
      <c r="S41" s="29">
        <v>536</v>
      </c>
      <c r="T41" s="29">
        <v>606</v>
      </c>
      <c r="U41" s="29">
        <v>632</v>
      </c>
      <c r="V41" s="29">
        <v>649</v>
      </c>
    </row>
    <row r="42" spans="1:22" customFormat="1" ht="18" customHeight="1">
      <c r="A42" s="30" t="s">
        <v>89</v>
      </c>
      <c r="B42" s="54">
        <v>3</v>
      </c>
      <c r="C42" s="54">
        <v>3</v>
      </c>
      <c r="D42" s="54">
        <v>3</v>
      </c>
      <c r="E42" s="54">
        <v>4</v>
      </c>
      <c r="F42" s="54">
        <v>4</v>
      </c>
      <c r="G42" s="54">
        <v>5</v>
      </c>
      <c r="H42" s="54">
        <v>3</v>
      </c>
      <c r="I42" s="54">
        <v>3</v>
      </c>
      <c r="J42" s="54">
        <v>4</v>
      </c>
      <c r="K42" s="54">
        <v>4</v>
      </c>
      <c r="L42" s="54">
        <v>3</v>
      </c>
      <c r="M42" s="54">
        <v>3</v>
      </c>
      <c r="N42" s="54">
        <v>2</v>
      </c>
      <c r="O42" s="54">
        <v>2</v>
      </c>
      <c r="P42" s="54">
        <v>3</v>
      </c>
      <c r="Q42" s="54">
        <v>4</v>
      </c>
      <c r="R42" s="54">
        <v>5</v>
      </c>
      <c r="S42" s="54">
        <v>4</v>
      </c>
      <c r="T42" s="54">
        <v>3</v>
      </c>
      <c r="U42" s="54">
        <v>4</v>
      </c>
      <c r="V42" s="54">
        <v>4</v>
      </c>
    </row>
    <row r="43" spans="1:22" customFormat="1" ht="18" customHeight="1">
      <c r="A43" s="32" t="s">
        <v>47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90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79" t="s">
        <v>14</v>
      </c>
      <c r="B49" s="80">
        <v>2002</v>
      </c>
      <c r="C49" s="80">
        <v>2003</v>
      </c>
      <c r="D49" s="80">
        <v>2004</v>
      </c>
      <c r="E49" s="80">
        <v>2005</v>
      </c>
      <c r="F49" s="80">
        <v>2006</v>
      </c>
      <c r="G49" s="80">
        <v>2007</v>
      </c>
      <c r="H49" s="80">
        <v>2008</v>
      </c>
      <c r="I49" s="80">
        <v>2009</v>
      </c>
      <c r="J49" s="80">
        <v>2010</v>
      </c>
      <c r="K49" s="80">
        <v>2011</v>
      </c>
      <c r="L49" s="80">
        <v>2012</v>
      </c>
      <c r="M49" s="80">
        <v>2013</v>
      </c>
      <c r="N49" s="80">
        <v>2014</v>
      </c>
      <c r="O49" s="80">
        <v>2015</v>
      </c>
      <c r="P49" s="80">
        <v>2016</v>
      </c>
      <c r="Q49" s="80">
        <v>2017</v>
      </c>
      <c r="R49" s="80">
        <v>2018</v>
      </c>
      <c r="S49" s="80">
        <v>2019</v>
      </c>
      <c r="T49" s="80">
        <v>2020</v>
      </c>
      <c r="U49" s="80">
        <v>2021</v>
      </c>
      <c r="V49" s="80">
        <v>2022</v>
      </c>
    </row>
    <row r="50" spans="1:22" customFormat="1" ht="18" customHeight="1">
      <c r="A50" s="56" t="s">
        <v>81</v>
      </c>
      <c r="B50" s="52">
        <f t="shared" ref="B50:U50" si="0">SUM(B51:B58)</f>
        <v>1</v>
      </c>
      <c r="C50" s="52">
        <f t="shared" si="0"/>
        <v>0.99999999999999989</v>
      </c>
      <c r="D50" s="52">
        <f t="shared" si="0"/>
        <v>1</v>
      </c>
      <c r="E50" s="52">
        <f t="shared" si="0"/>
        <v>1</v>
      </c>
      <c r="F50" s="52">
        <f t="shared" si="0"/>
        <v>1</v>
      </c>
      <c r="G50" s="52">
        <f t="shared" si="0"/>
        <v>0.99999999999999989</v>
      </c>
      <c r="H50" s="52">
        <f t="shared" si="0"/>
        <v>1</v>
      </c>
      <c r="I50" s="52">
        <f t="shared" si="0"/>
        <v>1</v>
      </c>
      <c r="J50" s="52">
        <f t="shared" si="0"/>
        <v>1</v>
      </c>
      <c r="K50" s="52">
        <f t="shared" si="0"/>
        <v>1</v>
      </c>
      <c r="L50" s="52">
        <f t="shared" si="0"/>
        <v>1</v>
      </c>
      <c r="M50" s="52">
        <f t="shared" si="0"/>
        <v>1</v>
      </c>
      <c r="N50" s="52">
        <f t="shared" si="0"/>
        <v>0.99999999999999989</v>
      </c>
      <c r="O50" s="52">
        <f t="shared" si="0"/>
        <v>1</v>
      </c>
      <c r="P50" s="52">
        <f t="shared" si="0"/>
        <v>1</v>
      </c>
      <c r="Q50" s="52">
        <f t="shared" si="0"/>
        <v>1.0000000000000002</v>
      </c>
      <c r="R50" s="52">
        <f t="shared" si="0"/>
        <v>1</v>
      </c>
      <c r="S50" s="52">
        <f t="shared" si="0"/>
        <v>1</v>
      </c>
      <c r="T50" s="52">
        <f t="shared" si="0"/>
        <v>0.99999999999999989</v>
      </c>
      <c r="U50" s="52">
        <f t="shared" si="0"/>
        <v>0.99999999999999989</v>
      </c>
      <c r="V50" s="52">
        <f>SUM(V51:V58)</f>
        <v>0.99999999999999989</v>
      </c>
    </row>
    <row r="51" spans="1:22" customFormat="1" ht="18" customHeight="1">
      <c r="A51" s="36" t="s">
        <v>82</v>
      </c>
      <c r="B51" s="7">
        <f t="shared" ref="B51:U51" si="1">B9/B8</f>
        <v>0.33649663898774218</v>
      </c>
      <c r="C51" s="7">
        <f t="shared" si="1"/>
        <v>0.25468217934165721</v>
      </c>
      <c r="D51" s="7">
        <f t="shared" si="1"/>
        <v>0.20654855348732901</v>
      </c>
      <c r="E51" s="7">
        <f t="shared" si="1"/>
        <v>0.19376130198915009</v>
      </c>
      <c r="F51" s="7">
        <f t="shared" si="1"/>
        <v>0.1764661254836507</v>
      </c>
      <c r="G51" s="7">
        <f t="shared" si="1"/>
        <v>0.28679661133686896</v>
      </c>
      <c r="H51" s="7">
        <f t="shared" si="1"/>
        <v>0.29811910341926567</v>
      </c>
      <c r="I51" s="7">
        <f t="shared" si="1"/>
        <v>0.29413722336236064</v>
      </c>
      <c r="J51" s="7">
        <f t="shared" si="1"/>
        <v>0.30062098026169881</v>
      </c>
      <c r="K51" s="7">
        <f t="shared" si="1"/>
        <v>0.31288682581786031</v>
      </c>
      <c r="L51" s="7">
        <f t="shared" si="1"/>
        <v>0.31079048520973762</v>
      </c>
      <c r="M51" s="7">
        <f t="shared" si="1"/>
        <v>0.30259465032361532</v>
      </c>
      <c r="N51" s="7">
        <f t="shared" si="1"/>
        <v>0.2894144144144144</v>
      </c>
      <c r="O51" s="7">
        <f t="shared" si="1"/>
        <v>0.29525070727743336</v>
      </c>
      <c r="P51" s="7">
        <f t="shared" si="1"/>
        <v>0.28321785517199094</v>
      </c>
      <c r="Q51" s="7">
        <f t="shared" si="1"/>
        <v>0.27709821969238224</v>
      </c>
      <c r="R51" s="7">
        <f t="shared" si="1"/>
        <v>0.26737283203352347</v>
      </c>
      <c r="S51" s="7">
        <f t="shared" si="1"/>
        <v>0.24944789147123778</v>
      </c>
      <c r="T51" s="7">
        <f t="shared" si="1"/>
        <v>0.22501629877991991</v>
      </c>
      <c r="U51" s="7">
        <f t="shared" si="1"/>
        <v>0.20513744930148717</v>
      </c>
      <c r="V51" s="7">
        <f>V9/V8</f>
        <v>0.19359224951134529</v>
      </c>
    </row>
    <row r="52" spans="1:22" customFormat="1" ht="18" customHeight="1">
      <c r="A52" s="36" t="s">
        <v>83</v>
      </c>
      <c r="B52" s="7">
        <f t="shared" ref="B52:U52" si="2">B10/B8</f>
        <v>0.11684460260972716</v>
      </c>
      <c r="C52" s="7">
        <f t="shared" si="2"/>
        <v>0.15678206583427923</v>
      </c>
      <c r="D52" s="7">
        <f t="shared" si="2"/>
        <v>0.16741421843462659</v>
      </c>
      <c r="E52" s="7">
        <f t="shared" si="2"/>
        <v>0.16618444846292948</v>
      </c>
      <c r="F52" s="7">
        <f t="shared" si="2"/>
        <v>0.17024504969273954</v>
      </c>
      <c r="G52" s="7">
        <f t="shared" si="2"/>
        <v>6.0747985398443421E-2</v>
      </c>
      <c r="H52" s="7">
        <f t="shared" si="2"/>
        <v>5.4323658433988342E-2</v>
      </c>
      <c r="I52" s="7">
        <f t="shared" si="2"/>
        <v>5.1084364080093182E-2</v>
      </c>
      <c r="J52" s="7">
        <f t="shared" si="2"/>
        <v>5.2284320248392108E-2</v>
      </c>
      <c r="K52" s="7">
        <f t="shared" si="2"/>
        <v>5.1226790450928379E-2</v>
      </c>
      <c r="L52" s="7">
        <f t="shared" si="2"/>
        <v>5.1083505097209068E-2</v>
      </c>
      <c r="M52" s="7">
        <f t="shared" si="2"/>
        <v>5.2637608110430154E-2</v>
      </c>
      <c r="N52" s="7">
        <f t="shared" si="2"/>
        <v>5.3402086296823137E-2</v>
      </c>
      <c r="O52" s="7">
        <f t="shared" si="2"/>
        <v>5.3692891109372178E-2</v>
      </c>
      <c r="P52" s="7">
        <f t="shared" si="2"/>
        <v>5.6717150039855294E-2</v>
      </c>
      <c r="Q52" s="7">
        <f t="shared" si="2"/>
        <v>5.7103064066852366E-2</v>
      </c>
      <c r="R52" s="7">
        <f t="shared" si="2"/>
        <v>5.6803631707600978E-2</v>
      </c>
      <c r="S52" s="7">
        <f t="shared" si="2"/>
        <v>5.6262488169102953E-2</v>
      </c>
      <c r="T52" s="7">
        <f t="shared" si="2"/>
        <v>5.2761478997857873E-2</v>
      </c>
      <c r="U52" s="7">
        <f t="shared" si="2"/>
        <v>6.0387561964849033E-2</v>
      </c>
      <c r="V52" s="7">
        <f>V10/V8</f>
        <v>6.0805642899634568E-2</v>
      </c>
    </row>
    <row r="53" spans="1:22" customFormat="1" ht="18" customHeight="1">
      <c r="A53" s="36" t="s">
        <v>84</v>
      </c>
      <c r="B53" s="7">
        <f t="shared" ref="B53:U53" si="3">B11/B8</f>
        <v>0.24199288256227758</v>
      </c>
      <c r="C53" s="7">
        <f t="shared" si="3"/>
        <v>0.23680476730987515</v>
      </c>
      <c r="D53" s="7">
        <f t="shared" si="3"/>
        <v>0.22762951334379905</v>
      </c>
      <c r="E53" s="7">
        <f t="shared" si="3"/>
        <v>0.22441229656419528</v>
      </c>
      <c r="F53" s="7">
        <f t="shared" si="3"/>
        <v>0.21713071845838708</v>
      </c>
      <c r="G53" s="7">
        <f t="shared" si="3"/>
        <v>0.20635029960741097</v>
      </c>
      <c r="H53" s="7">
        <f t="shared" si="3"/>
        <v>0.20539631031788955</v>
      </c>
      <c r="I53" s="7">
        <f t="shared" si="3"/>
        <v>0.21498696544456153</v>
      </c>
      <c r="J53" s="7">
        <f t="shared" si="3"/>
        <v>0.21290751829673984</v>
      </c>
      <c r="K53" s="7">
        <f t="shared" si="3"/>
        <v>0.20324933687002653</v>
      </c>
      <c r="L53" s="7">
        <f t="shared" si="3"/>
        <v>0.20037880898000113</v>
      </c>
      <c r="M53" s="7">
        <f t="shared" si="3"/>
        <v>0.20087061114611376</v>
      </c>
      <c r="N53" s="7">
        <f t="shared" si="3"/>
        <v>0.20311759127548601</v>
      </c>
      <c r="O53" s="7">
        <f t="shared" si="3"/>
        <v>0.20225124902185035</v>
      </c>
      <c r="P53" s="7">
        <f t="shared" si="3"/>
        <v>0.20589858360414495</v>
      </c>
      <c r="Q53" s="7">
        <f t="shared" si="3"/>
        <v>0.20316095434177062</v>
      </c>
      <c r="R53" s="7">
        <f t="shared" si="3"/>
        <v>0.19933651495751367</v>
      </c>
      <c r="S53" s="7">
        <f t="shared" si="3"/>
        <v>0.19449994741823537</v>
      </c>
      <c r="T53" s="7">
        <f t="shared" si="3"/>
        <v>0.18319828629971127</v>
      </c>
      <c r="U53" s="7">
        <f t="shared" si="3"/>
        <v>0.17908968003605227</v>
      </c>
      <c r="V53" s="7">
        <f>V11/V8</f>
        <v>0.17442848644514319</v>
      </c>
    </row>
    <row r="54" spans="1:22" customFormat="1" ht="18" customHeight="1">
      <c r="A54" s="36" t="s">
        <v>85</v>
      </c>
      <c r="B54" s="7">
        <f t="shared" ref="B54:U54" si="4">B12/B8</f>
        <v>1.1071569790431E-2</v>
      </c>
      <c r="C54" s="7">
        <f t="shared" si="4"/>
        <v>1.0073779795686719E-2</v>
      </c>
      <c r="D54" s="7">
        <f t="shared" si="4"/>
        <v>9.6434178066831123E-3</v>
      </c>
      <c r="E54" s="7">
        <f t="shared" si="4"/>
        <v>8.5895117540687165E-3</v>
      </c>
      <c r="F54" s="7">
        <f t="shared" si="4"/>
        <v>8.117745239359684E-3</v>
      </c>
      <c r="G54" s="7">
        <f t="shared" si="4"/>
        <v>8.0584062263241267E-3</v>
      </c>
      <c r="H54" s="7">
        <f t="shared" si="4"/>
        <v>7.2111051018568595E-3</v>
      </c>
      <c r="I54" s="7">
        <f t="shared" si="4"/>
        <v>6.8778079760386046E-3</v>
      </c>
      <c r="J54" s="7">
        <f t="shared" si="4"/>
        <v>7.207806609004214E-3</v>
      </c>
      <c r="K54" s="7">
        <f t="shared" si="4"/>
        <v>7.3496905393457121E-3</v>
      </c>
      <c r="L54" s="7">
        <f t="shared" si="4"/>
        <v>8.4117876441423874E-3</v>
      </c>
      <c r="M54" s="7">
        <f t="shared" si="4"/>
        <v>8.8206655593103846E-3</v>
      </c>
      <c r="N54" s="7">
        <f t="shared" si="4"/>
        <v>9.2460881934566148E-3</v>
      </c>
      <c r="O54" s="7">
        <f t="shared" si="4"/>
        <v>9.3300427376151202E-3</v>
      </c>
      <c r="P54" s="7">
        <f t="shared" si="4"/>
        <v>9.5039548715433204E-3</v>
      </c>
      <c r="Q54" s="7">
        <f t="shared" si="4"/>
        <v>9.5676395785394205E-3</v>
      </c>
      <c r="R54" s="7">
        <f t="shared" si="4"/>
        <v>9.1956698870911419E-3</v>
      </c>
      <c r="S54" s="7">
        <f t="shared" si="4"/>
        <v>9.5172994005678826E-3</v>
      </c>
      <c r="T54" s="7">
        <f t="shared" si="4"/>
        <v>8.941044984632579E-3</v>
      </c>
      <c r="U54" s="7">
        <f t="shared" si="4"/>
        <v>8.6976115367282565E-3</v>
      </c>
      <c r="V54" s="7">
        <f>V12/V8</f>
        <v>9.0507351066542018E-3</v>
      </c>
    </row>
    <row r="55" spans="1:22" customFormat="1" ht="18" customHeight="1">
      <c r="A55" s="36" t="s">
        <v>86</v>
      </c>
      <c r="B55" s="7">
        <f t="shared" ref="B55:U55" si="5">B13/B8</f>
        <v>3.9936733886911824E-2</v>
      </c>
      <c r="C55" s="7">
        <f t="shared" si="5"/>
        <v>3.4619750283768444E-2</v>
      </c>
      <c r="D55" s="7">
        <f t="shared" si="5"/>
        <v>3.1621439784705094E-2</v>
      </c>
      <c r="E55" s="7">
        <f t="shared" si="5"/>
        <v>3.1645569620253167E-2</v>
      </c>
      <c r="F55" s="7">
        <f t="shared" si="5"/>
        <v>3.2015780289811092E-2</v>
      </c>
      <c r="G55" s="7">
        <f t="shared" si="5"/>
        <v>3.030511743233005E-2</v>
      </c>
      <c r="H55" s="7">
        <f t="shared" si="5"/>
        <v>3.4913767201490295E-2</v>
      </c>
      <c r="I55" s="7">
        <f t="shared" si="5"/>
        <v>3.7439680514726272E-2</v>
      </c>
      <c r="J55" s="7">
        <f t="shared" si="5"/>
        <v>3.7536039033045018E-2</v>
      </c>
      <c r="K55" s="7">
        <f t="shared" si="5"/>
        <v>3.8737842617152962E-2</v>
      </c>
      <c r="L55" s="7">
        <f t="shared" si="5"/>
        <v>3.9106456464820902E-2</v>
      </c>
      <c r="M55" s="7">
        <f t="shared" si="5"/>
        <v>4.2785955667564005E-2</v>
      </c>
      <c r="N55" s="7">
        <f t="shared" si="5"/>
        <v>4.5578473210052158E-2</v>
      </c>
      <c r="O55" s="7">
        <f t="shared" si="5"/>
        <v>4.9659904893757899E-2</v>
      </c>
      <c r="P55" s="7">
        <f t="shared" si="5"/>
        <v>5.0646882089643755E-2</v>
      </c>
      <c r="Q55" s="7">
        <f t="shared" si="5"/>
        <v>5.1229260021799686E-2</v>
      </c>
      <c r="R55" s="7">
        <f t="shared" si="5"/>
        <v>5.3951810033756258E-2</v>
      </c>
      <c r="S55" s="7">
        <f t="shared" si="5"/>
        <v>6.2099064044589335E-2</v>
      </c>
      <c r="T55" s="7">
        <f t="shared" si="5"/>
        <v>7.3670485237962186E-2</v>
      </c>
      <c r="U55" s="7">
        <f t="shared" si="5"/>
        <v>7.6025236593059931E-2</v>
      </c>
      <c r="V55" s="7">
        <f>V13/V8</f>
        <v>7.7802328545933538E-2</v>
      </c>
    </row>
    <row r="56" spans="1:22" customFormat="1" ht="18" customHeight="1">
      <c r="A56" s="36" t="s">
        <v>87</v>
      </c>
      <c r="B56" s="7">
        <f t="shared" ref="B56:U56" si="6">B14/B8</f>
        <v>0.20996441281138789</v>
      </c>
      <c r="C56" s="7">
        <f t="shared" si="6"/>
        <v>0.27312712826333713</v>
      </c>
      <c r="D56" s="7">
        <f t="shared" si="6"/>
        <v>0.32709127607086791</v>
      </c>
      <c r="E56" s="7">
        <f t="shared" si="6"/>
        <v>0.33878842676311033</v>
      </c>
      <c r="F56" s="7">
        <f t="shared" si="6"/>
        <v>0.35596692208481906</v>
      </c>
      <c r="G56" s="7">
        <f t="shared" si="6"/>
        <v>0.3685515531372684</v>
      </c>
      <c r="H56" s="7">
        <f t="shared" si="6"/>
        <v>0.36476173306892612</v>
      </c>
      <c r="I56" s="7">
        <f t="shared" si="6"/>
        <v>0.35742414998058686</v>
      </c>
      <c r="J56" s="7">
        <f t="shared" si="6"/>
        <v>0.34819250388112666</v>
      </c>
      <c r="K56" s="7">
        <f t="shared" si="6"/>
        <v>0.34079354553492486</v>
      </c>
      <c r="L56" s="7">
        <f t="shared" si="6"/>
        <v>0.33947969472452788</v>
      </c>
      <c r="M56" s="7">
        <f t="shared" si="6"/>
        <v>0.33839280600263477</v>
      </c>
      <c r="N56" s="7">
        <f t="shared" si="6"/>
        <v>0.34370554765291605</v>
      </c>
      <c r="O56" s="7">
        <f t="shared" si="6"/>
        <v>0.33245049057966652</v>
      </c>
      <c r="P56" s="7">
        <f t="shared" si="6"/>
        <v>0.33177999877368325</v>
      </c>
      <c r="Q56" s="7">
        <f t="shared" si="6"/>
        <v>0.33777400993096768</v>
      </c>
      <c r="R56" s="7">
        <f t="shared" si="6"/>
        <v>0.34704923757420558</v>
      </c>
      <c r="S56" s="7">
        <f t="shared" si="6"/>
        <v>0.3614996319276475</v>
      </c>
      <c r="T56" s="7">
        <f t="shared" si="6"/>
        <v>0.38954084008568501</v>
      </c>
      <c r="U56" s="7">
        <f t="shared" si="6"/>
        <v>0.40315457413249212</v>
      </c>
      <c r="V56" s="7">
        <f>V14/V8</f>
        <v>0.42007308574827906</v>
      </c>
    </row>
    <row r="57" spans="1:22" customFormat="1" ht="18" customHeight="1">
      <c r="A57" s="36" t="s">
        <v>88</v>
      </c>
      <c r="B57" s="7">
        <f t="shared" ref="B57:U57" si="7">B15/B8</f>
        <v>4.2111506524317915E-2</v>
      </c>
      <c r="C57" s="7">
        <f t="shared" si="7"/>
        <v>3.2633371169125992E-2</v>
      </c>
      <c r="D57" s="7">
        <f t="shared" si="7"/>
        <v>2.9154518950437316E-2</v>
      </c>
      <c r="E57" s="7">
        <f t="shared" si="7"/>
        <v>3.5623869801084992E-2</v>
      </c>
      <c r="F57" s="7">
        <f t="shared" si="7"/>
        <v>3.9071390638039605E-2</v>
      </c>
      <c r="G57" s="7">
        <f t="shared" si="7"/>
        <v>3.8294648391762519E-2</v>
      </c>
      <c r="H57" s="7">
        <f t="shared" si="7"/>
        <v>3.4553211946397454E-2</v>
      </c>
      <c r="I57" s="7">
        <f t="shared" si="7"/>
        <v>3.7384214321371123E-2</v>
      </c>
      <c r="J57" s="7">
        <f t="shared" si="7"/>
        <v>4.0474606342869819E-2</v>
      </c>
      <c r="K57" s="7">
        <f t="shared" si="7"/>
        <v>4.4982316534040674E-2</v>
      </c>
      <c r="L57" s="7">
        <f t="shared" si="7"/>
        <v>5.0025068241323606E-2</v>
      </c>
      <c r="M57" s="7">
        <f t="shared" si="7"/>
        <v>5.3153101552208031E-2</v>
      </c>
      <c r="N57" s="7">
        <f t="shared" si="7"/>
        <v>5.4824561403508769E-2</v>
      </c>
      <c r="O57" s="7">
        <f t="shared" si="7"/>
        <v>5.6702582315054477E-2</v>
      </c>
      <c r="P57" s="7">
        <f t="shared" si="7"/>
        <v>6.1438469556686491E-2</v>
      </c>
      <c r="Q57" s="7">
        <f t="shared" si="7"/>
        <v>6.315853215453554E-2</v>
      </c>
      <c r="R57" s="7">
        <f t="shared" si="7"/>
        <v>6.5417297171458499E-2</v>
      </c>
      <c r="S57" s="7">
        <f t="shared" si="7"/>
        <v>6.5937532863602905E-2</v>
      </c>
      <c r="T57" s="7">
        <f t="shared" si="7"/>
        <v>6.6312750302691625E-2</v>
      </c>
      <c r="U57" s="7">
        <f t="shared" si="7"/>
        <v>6.6831906264082919E-2</v>
      </c>
      <c r="V57" s="7">
        <f>V15/V8</f>
        <v>6.3610096031273905E-2</v>
      </c>
    </row>
    <row r="58" spans="1:22" customFormat="1" ht="18" customHeight="1">
      <c r="A58" s="30" t="s">
        <v>89</v>
      </c>
      <c r="B58" s="96">
        <f t="shared" ref="B58:U58" si="8">B16/B8</f>
        <v>1.5816528272044287E-3</v>
      </c>
      <c r="C58" s="96">
        <f t="shared" si="8"/>
        <v>1.2769580022701475E-3</v>
      </c>
      <c r="D58" s="96">
        <f t="shared" si="8"/>
        <v>8.9706212155191752E-4</v>
      </c>
      <c r="E58" s="96">
        <f t="shared" si="8"/>
        <v>9.9457504520795667E-4</v>
      </c>
      <c r="F58" s="96">
        <f t="shared" si="8"/>
        <v>9.8626811319323278E-4</v>
      </c>
      <c r="G58" s="96">
        <f t="shared" si="8"/>
        <v>8.9537846959156968E-4</v>
      </c>
      <c r="H58" s="96">
        <f t="shared" si="8"/>
        <v>7.2111051018568597E-4</v>
      </c>
      <c r="I58" s="96">
        <f t="shared" si="8"/>
        <v>6.6559432026180041E-4</v>
      </c>
      <c r="J58" s="96">
        <f t="shared" si="8"/>
        <v>7.762253271235307E-4</v>
      </c>
      <c r="K58" s="96">
        <f t="shared" si="8"/>
        <v>7.7365163572060125E-4</v>
      </c>
      <c r="L58" s="96">
        <f t="shared" si="8"/>
        <v>7.241936382374241E-4</v>
      </c>
      <c r="M58" s="96">
        <f t="shared" si="8"/>
        <v>7.4460163812360388E-4</v>
      </c>
      <c r="N58" s="96">
        <f t="shared" si="8"/>
        <v>7.1123755334281653E-4</v>
      </c>
      <c r="O58" s="96">
        <f t="shared" si="8"/>
        <v>6.621320652501053E-4</v>
      </c>
      <c r="P58" s="96">
        <f t="shared" si="8"/>
        <v>7.9710589245202037E-4</v>
      </c>
      <c r="Q58" s="96">
        <f t="shared" si="8"/>
        <v>9.0832021315247668E-4</v>
      </c>
      <c r="R58" s="96">
        <f t="shared" si="8"/>
        <v>8.730066348504249E-4</v>
      </c>
      <c r="S58" s="96">
        <f t="shared" si="8"/>
        <v>7.3614470501630032E-4</v>
      </c>
      <c r="T58" s="96">
        <f t="shared" si="8"/>
        <v>5.5881531153953619E-4</v>
      </c>
      <c r="U58" s="96">
        <f t="shared" si="8"/>
        <v>6.7598017124831009E-4</v>
      </c>
      <c r="V58" s="96">
        <f>V16/V8</f>
        <v>6.3737571173621145E-4</v>
      </c>
    </row>
    <row r="59" spans="1:22" customFormat="1" ht="18" customHeight="1">
      <c r="A59" s="32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79" t="s">
        <v>48</v>
      </c>
      <c r="B62" s="80">
        <v>2002</v>
      </c>
      <c r="C62" s="80">
        <v>2003</v>
      </c>
      <c r="D62" s="80">
        <v>2004</v>
      </c>
      <c r="E62" s="80">
        <v>2005</v>
      </c>
      <c r="F62" s="80">
        <v>2006</v>
      </c>
      <c r="G62" s="80">
        <v>2007</v>
      </c>
      <c r="H62" s="80">
        <v>2008</v>
      </c>
      <c r="I62" s="80">
        <v>2009</v>
      </c>
      <c r="J62" s="80">
        <v>2010</v>
      </c>
      <c r="K62" s="80">
        <v>2011</v>
      </c>
      <c r="L62" s="80">
        <v>2012</v>
      </c>
      <c r="M62" s="80">
        <v>2013</v>
      </c>
      <c r="N62" s="80">
        <v>2014</v>
      </c>
      <c r="O62" s="80">
        <v>2015</v>
      </c>
      <c r="P62" s="80">
        <v>2016</v>
      </c>
      <c r="Q62" s="80">
        <v>2017</v>
      </c>
      <c r="R62" s="80">
        <v>2018</v>
      </c>
      <c r="S62" s="80">
        <v>2019</v>
      </c>
      <c r="T62" s="80">
        <v>2020</v>
      </c>
      <c r="U62" s="80">
        <v>2021</v>
      </c>
      <c r="V62" s="80">
        <v>2022</v>
      </c>
    </row>
    <row r="63" spans="1:22" customFormat="1" ht="18" customHeight="1">
      <c r="A63" s="56" t="s">
        <v>81</v>
      </c>
      <c r="B63" s="52">
        <f t="shared" ref="B63:U63" si="9">SUM(B64:B71)</f>
        <v>1</v>
      </c>
      <c r="C63" s="52">
        <f t="shared" si="9"/>
        <v>1</v>
      </c>
      <c r="D63" s="52">
        <f t="shared" si="9"/>
        <v>1</v>
      </c>
      <c r="E63" s="52">
        <f t="shared" si="9"/>
        <v>0.99999999999999989</v>
      </c>
      <c r="F63" s="52">
        <f t="shared" si="9"/>
        <v>0.99999999999999978</v>
      </c>
      <c r="G63" s="52">
        <f t="shared" si="9"/>
        <v>0.99999999999999989</v>
      </c>
      <c r="H63" s="52">
        <f t="shared" si="9"/>
        <v>0.99999999999999989</v>
      </c>
      <c r="I63" s="52">
        <f t="shared" si="9"/>
        <v>1</v>
      </c>
      <c r="J63" s="52">
        <f t="shared" si="9"/>
        <v>1.0000000000000002</v>
      </c>
      <c r="K63" s="52">
        <f t="shared" si="9"/>
        <v>0.99999999999999989</v>
      </c>
      <c r="L63" s="52">
        <f t="shared" si="9"/>
        <v>1</v>
      </c>
      <c r="M63" s="52">
        <f t="shared" si="9"/>
        <v>1</v>
      </c>
      <c r="N63" s="52">
        <f t="shared" si="9"/>
        <v>1.0000000000000002</v>
      </c>
      <c r="O63" s="52">
        <f t="shared" si="9"/>
        <v>0.99999999999999989</v>
      </c>
      <c r="P63" s="52">
        <f t="shared" si="9"/>
        <v>1.0000000000000002</v>
      </c>
      <c r="Q63" s="52">
        <f t="shared" si="9"/>
        <v>1</v>
      </c>
      <c r="R63" s="52">
        <f t="shared" si="9"/>
        <v>1</v>
      </c>
      <c r="S63" s="52">
        <f t="shared" si="9"/>
        <v>1</v>
      </c>
      <c r="T63" s="52">
        <f t="shared" si="9"/>
        <v>0.99999999999999989</v>
      </c>
      <c r="U63" s="52">
        <f t="shared" si="9"/>
        <v>1</v>
      </c>
      <c r="V63" s="52">
        <f>SUM(V64:V71)</f>
        <v>1</v>
      </c>
    </row>
    <row r="64" spans="1:22" customFormat="1" ht="18" customHeight="1">
      <c r="A64" s="36" t="s">
        <v>82</v>
      </c>
      <c r="B64" s="7">
        <f t="shared" ref="B64:U64" si="10">B22/B21</f>
        <v>0.3148016997167139</v>
      </c>
      <c r="C64" s="7">
        <f t="shared" si="10"/>
        <v>0.2380346232179226</v>
      </c>
      <c r="D64" s="7">
        <f t="shared" si="10"/>
        <v>0.19636660542967951</v>
      </c>
      <c r="E64" s="7">
        <f t="shared" si="10"/>
        <v>0.18733421750663129</v>
      </c>
      <c r="F64" s="7">
        <f t="shared" si="10"/>
        <v>0.17276394491584365</v>
      </c>
      <c r="G64" s="7">
        <f t="shared" si="10"/>
        <v>0.27949113338473403</v>
      </c>
      <c r="H64" s="7">
        <f t="shared" si="10"/>
        <v>0.29505420054200543</v>
      </c>
      <c r="I64" s="7">
        <f t="shared" si="10"/>
        <v>0.29483155471856037</v>
      </c>
      <c r="J64" s="7">
        <f t="shared" si="10"/>
        <v>0.3027084439723845</v>
      </c>
      <c r="K64" s="7">
        <f t="shared" si="10"/>
        <v>0.31956683299713345</v>
      </c>
      <c r="L64" s="7">
        <f t="shared" si="10"/>
        <v>0.32019064124783364</v>
      </c>
      <c r="M64" s="7">
        <f t="shared" si="10"/>
        <v>0.31148839841539333</v>
      </c>
      <c r="N64" s="7">
        <f t="shared" si="10"/>
        <v>0.29584611753599244</v>
      </c>
      <c r="O64" s="7">
        <f t="shared" si="10"/>
        <v>0.30177799135031236</v>
      </c>
      <c r="P64" s="7">
        <f t="shared" si="10"/>
        <v>0.2867193285608492</v>
      </c>
      <c r="Q64" s="7">
        <f t="shared" si="10"/>
        <v>0.28161556458564219</v>
      </c>
      <c r="R64" s="7">
        <f t="shared" si="10"/>
        <v>0.26961076062373529</v>
      </c>
      <c r="S64" s="7">
        <f t="shared" si="10"/>
        <v>0.25255899148798622</v>
      </c>
      <c r="T64" s="7">
        <f t="shared" si="10"/>
        <v>0.22867219521494614</v>
      </c>
      <c r="U64" s="7">
        <f t="shared" si="10"/>
        <v>0.20785840051895096</v>
      </c>
      <c r="V64" s="7">
        <f>V22/V21</f>
        <v>0.19470880991879858</v>
      </c>
    </row>
    <row r="65" spans="1:22" customFormat="1" ht="18" customHeight="1">
      <c r="A65" s="36" t="s">
        <v>83</v>
      </c>
      <c r="B65" s="7">
        <f t="shared" ref="B65:U65" si="11">B23/B21</f>
        <v>0.12606232294617564</v>
      </c>
      <c r="C65" s="7">
        <f t="shared" si="11"/>
        <v>0.16242362525458248</v>
      </c>
      <c r="D65" s="7">
        <f t="shared" si="11"/>
        <v>0.16636048173096551</v>
      </c>
      <c r="E65" s="7">
        <f t="shared" si="11"/>
        <v>0.16429045092838196</v>
      </c>
      <c r="F65" s="7">
        <f t="shared" si="11"/>
        <v>0.16608707747948254</v>
      </c>
      <c r="G65" s="7">
        <f t="shared" si="11"/>
        <v>6.0652788486250324E-2</v>
      </c>
      <c r="H65" s="7">
        <f t="shared" si="11"/>
        <v>5.341011743450768E-2</v>
      </c>
      <c r="I65" s="7">
        <f t="shared" si="11"/>
        <v>4.8859594057334171E-2</v>
      </c>
      <c r="J65" s="7">
        <f t="shared" si="11"/>
        <v>4.9707912904938929E-2</v>
      </c>
      <c r="K65" s="7">
        <f t="shared" si="11"/>
        <v>4.8094277524153309E-2</v>
      </c>
      <c r="L65" s="7">
        <f t="shared" si="11"/>
        <v>4.6685441941074525E-2</v>
      </c>
      <c r="M65" s="7">
        <f t="shared" si="11"/>
        <v>4.8330503678551219E-2</v>
      </c>
      <c r="N65" s="7">
        <f t="shared" si="11"/>
        <v>4.9445362284635357E-2</v>
      </c>
      <c r="O65" s="7">
        <f t="shared" si="11"/>
        <v>5.0336376741950982E-2</v>
      </c>
      <c r="P65" s="7">
        <f t="shared" si="11"/>
        <v>5.307331523080721E-2</v>
      </c>
      <c r="Q65" s="7">
        <f t="shared" si="11"/>
        <v>5.4180519640438372E-2</v>
      </c>
      <c r="R65" s="7">
        <f t="shared" si="11"/>
        <v>5.2969884537555051E-2</v>
      </c>
      <c r="S65" s="7">
        <f t="shared" si="11"/>
        <v>5.2688287900010775E-2</v>
      </c>
      <c r="T65" s="7">
        <f t="shared" si="11"/>
        <v>4.9661614717376797E-2</v>
      </c>
      <c r="U65" s="7">
        <f t="shared" si="11"/>
        <v>5.7547956630525435E-2</v>
      </c>
      <c r="V65" s="7">
        <f>V23/V21</f>
        <v>5.9198463284728893E-2</v>
      </c>
    </row>
    <row r="66" spans="1:22" customFormat="1" ht="18" customHeight="1">
      <c r="A66" s="36" t="s">
        <v>84</v>
      </c>
      <c r="B66" s="7">
        <f t="shared" ref="B66:U66" si="12">B24/B21</f>
        <v>0.30099150141643061</v>
      </c>
      <c r="C66" s="7">
        <f t="shared" si="12"/>
        <v>0.29226069246435843</v>
      </c>
      <c r="D66" s="7">
        <f t="shared" si="12"/>
        <v>0.2825066340069402</v>
      </c>
      <c r="E66" s="7">
        <f t="shared" si="12"/>
        <v>0.27602785145888592</v>
      </c>
      <c r="F66" s="7">
        <f t="shared" si="12"/>
        <v>0.26777020447906524</v>
      </c>
      <c r="G66" s="7">
        <f t="shared" si="12"/>
        <v>0.25301978925726032</v>
      </c>
      <c r="H66" s="7">
        <f t="shared" si="12"/>
        <v>0.25056458897922312</v>
      </c>
      <c r="I66" s="7">
        <f t="shared" si="12"/>
        <v>0.25873613726721073</v>
      </c>
      <c r="J66" s="7">
        <f t="shared" si="12"/>
        <v>0.25353159851301116</v>
      </c>
      <c r="K66" s="7">
        <f t="shared" si="12"/>
        <v>0.24195774498354389</v>
      </c>
      <c r="L66" s="7">
        <f t="shared" si="12"/>
        <v>0.23721837088388215</v>
      </c>
      <c r="M66" s="7">
        <f t="shared" si="12"/>
        <v>0.23565365025466892</v>
      </c>
      <c r="N66" s="7">
        <f t="shared" si="12"/>
        <v>0.2375501534104319</v>
      </c>
      <c r="O66" s="7">
        <f t="shared" si="12"/>
        <v>0.23486304661220567</v>
      </c>
      <c r="P66" s="7">
        <f t="shared" si="12"/>
        <v>0.23957047642557394</v>
      </c>
      <c r="Q66" s="7">
        <f t="shared" si="12"/>
        <v>0.23679349833764315</v>
      </c>
      <c r="R66" s="7">
        <f t="shared" si="12"/>
        <v>0.23282942506844423</v>
      </c>
      <c r="S66" s="7">
        <f t="shared" si="12"/>
        <v>0.2299321193836871</v>
      </c>
      <c r="T66" s="7">
        <f t="shared" si="12"/>
        <v>0.21828233724144505</v>
      </c>
      <c r="U66" s="7">
        <f t="shared" si="12"/>
        <v>0.21545732554906866</v>
      </c>
      <c r="V66" s="7">
        <f>V24/V21</f>
        <v>0.21094909630664455</v>
      </c>
    </row>
    <row r="67" spans="1:22" customFormat="1" ht="18" customHeight="1">
      <c r="A67" s="36" t="s">
        <v>85</v>
      </c>
      <c r="B67" s="7">
        <f t="shared" ref="B67:U67" si="13">B25/B21</f>
        <v>9.5609065155807371E-3</v>
      </c>
      <c r="C67" s="7">
        <f t="shared" si="13"/>
        <v>8.9103869653767813E-3</v>
      </c>
      <c r="D67" s="7">
        <f t="shared" si="13"/>
        <v>9.3896713615023476E-3</v>
      </c>
      <c r="E67" s="7">
        <f t="shared" si="13"/>
        <v>8.1233421750663126E-3</v>
      </c>
      <c r="F67" s="7">
        <f t="shared" si="13"/>
        <v>6.9550702462094867E-3</v>
      </c>
      <c r="G67" s="7">
        <f t="shared" si="13"/>
        <v>6.8105885376509891E-3</v>
      </c>
      <c r="H67" s="7">
        <f t="shared" si="13"/>
        <v>6.0975609756097563E-3</v>
      </c>
      <c r="I67" s="7">
        <f t="shared" si="13"/>
        <v>5.8589663109437119E-3</v>
      </c>
      <c r="J67" s="7">
        <f t="shared" si="13"/>
        <v>6.3728093467870419E-3</v>
      </c>
      <c r="K67" s="7">
        <f t="shared" si="13"/>
        <v>6.4762713663870895E-3</v>
      </c>
      <c r="L67" s="7">
        <f t="shared" si="13"/>
        <v>7.4740034662045063E-3</v>
      </c>
      <c r="M67" s="7">
        <f t="shared" si="13"/>
        <v>7.8098471986417653E-3</v>
      </c>
      <c r="N67" s="7">
        <f t="shared" si="13"/>
        <v>7.7885296200141613E-3</v>
      </c>
      <c r="O67" s="7">
        <f t="shared" si="13"/>
        <v>7.8087457952907254E-3</v>
      </c>
      <c r="P67" s="7">
        <f t="shared" si="13"/>
        <v>7.8992841273759565E-3</v>
      </c>
      <c r="Q67" s="7">
        <f t="shared" si="13"/>
        <v>8.0039404014283951E-3</v>
      </c>
      <c r="R67" s="7">
        <f t="shared" si="13"/>
        <v>7.3800738007380072E-3</v>
      </c>
      <c r="S67" s="7">
        <f t="shared" si="13"/>
        <v>7.6500377114535074E-3</v>
      </c>
      <c r="T67" s="7">
        <f t="shared" si="13"/>
        <v>7.8162234296063286E-3</v>
      </c>
      <c r="U67" s="7">
        <f t="shared" si="13"/>
        <v>7.87693448243907E-3</v>
      </c>
      <c r="V67" s="7">
        <f>V25/V21</f>
        <v>8.0328298262463977E-3</v>
      </c>
    </row>
    <row r="68" spans="1:22" customFormat="1" ht="18" customHeight="1">
      <c r="A68" s="36" t="s">
        <v>86</v>
      </c>
      <c r="B68" s="7">
        <f t="shared" ref="B68:U68" si="14">B26/B21</f>
        <v>2.7620396600566571E-2</v>
      </c>
      <c r="C68" s="7">
        <f t="shared" si="14"/>
        <v>2.5712830957230141E-2</v>
      </c>
      <c r="D68" s="7">
        <f t="shared" si="14"/>
        <v>2.4086548275158194E-2</v>
      </c>
      <c r="E68" s="7">
        <f t="shared" si="14"/>
        <v>2.3872679045092837E-2</v>
      </c>
      <c r="F68" s="7">
        <f t="shared" si="14"/>
        <v>2.3786340242036446E-2</v>
      </c>
      <c r="G68" s="7">
        <f t="shared" si="14"/>
        <v>2.313030069390902E-2</v>
      </c>
      <c r="H68" s="7">
        <f t="shared" si="14"/>
        <v>2.6987353206865402E-2</v>
      </c>
      <c r="I68" s="7">
        <f t="shared" si="14"/>
        <v>2.9399455953128269E-2</v>
      </c>
      <c r="J68" s="7">
        <f t="shared" si="14"/>
        <v>3.0270844397238449E-2</v>
      </c>
      <c r="K68" s="7">
        <f t="shared" si="14"/>
        <v>3.0682662703047033E-2</v>
      </c>
      <c r="L68" s="7">
        <f t="shared" si="14"/>
        <v>3.0545927209705372E-2</v>
      </c>
      <c r="M68" s="7">
        <f t="shared" si="14"/>
        <v>3.4408602150537634E-2</v>
      </c>
      <c r="N68" s="7">
        <f t="shared" si="14"/>
        <v>3.6346471560066082E-2</v>
      </c>
      <c r="O68" s="7">
        <f t="shared" si="14"/>
        <v>3.9524267179240749E-2</v>
      </c>
      <c r="P68" s="7">
        <f t="shared" si="14"/>
        <v>4.0483831152801776E-2</v>
      </c>
      <c r="Q68" s="7">
        <f t="shared" si="14"/>
        <v>4.14973525427903E-2</v>
      </c>
      <c r="R68" s="7">
        <f t="shared" si="14"/>
        <v>4.1661706939650045E-2</v>
      </c>
      <c r="S68" s="7">
        <f t="shared" si="14"/>
        <v>4.6546708328843875E-2</v>
      </c>
      <c r="T68" s="7">
        <f t="shared" si="14"/>
        <v>5.5094843198932417E-2</v>
      </c>
      <c r="U68" s="7">
        <f t="shared" si="14"/>
        <v>5.773329626540636E-2</v>
      </c>
      <c r="V68" s="7">
        <f>V26/V21</f>
        <v>5.9984283593818216E-2</v>
      </c>
    </row>
    <row r="69" spans="1:22" customFormat="1" ht="18" customHeight="1">
      <c r="A69" s="36" t="s">
        <v>87</v>
      </c>
      <c r="B69" s="7">
        <f t="shared" ref="B69:U69" si="15">B27/B21</f>
        <v>0.17457507082152973</v>
      </c>
      <c r="C69" s="7">
        <f t="shared" si="15"/>
        <v>0.2354887983706721</v>
      </c>
      <c r="D69" s="7">
        <f t="shared" si="15"/>
        <v>0.28863033272096345</v>
      </c>
      <c r="E69" s="7">
        <f t="shared" si="15"/>
        <v>0.29757957559681697</v>
      </c>
      <c r="F69" s="7">
        <f t="shared" si="15"/>
        <v>0.31506468215328975</v>
      </c>
      <c r="G69" s="7">
        <f t="shared" si="15"/>
        <v>0.33089180159342069</v>
      </c>
      <c r="H69" s="7">
        <f t="shared" si="15"/>
        <v>0.32780036133694668</v>
      </c>
      <c r="I69" s="7">
        <f t="shared" si="15"/>
        <v>0.32015065913370999</v>
      </c>
      <c r="J69" s="7">
        <f t="shared" si="15"/>
        <v>0.31141795007966011</v>
      </c>
      <c r="K69" s="7">
        <f t="shared" si="15"/>
        <v>0.30289839685741587</v>
      </c>
      <c r="L69" s="7">
        <f t="shared" si="15"/>
        <v>0.30188474870017329</v>
      </c>
      <c r="M69" s="7">
        <f t="shared" si="15"/>
        <v>0.30379173740803622</v>
      </c>
      <c r="N69" s="7">
        <f t="shared" si="15"/>
        <v>0.31213122492329476</v>
      </c>
      <c r="O69" s="7">
        <f t="shared" si="15"/>
        <v>0.30153772224891878</v>
      </c>
      <c r="P69" s="7">
        <f t="shared" si="15"/>
        <v>0.30054307578375711</v>
      </c>
      <c r="Q69" s="7">
        <f t="shared" si="15"/>
        <v>0.30451914788819112</v>
      </c>
      <c r="R69" s="7">
        <f t="shared" si="15"/>
        <v>0.31805737412212831</v>
      </c>
      <c r="S69" s="7">
        <f t="shared" si="15"/>
        <v>0.33218403189311496</v>
      </c>
      <c r="T69" s="7">
        <f t="shared" si="15"/>
        <v>0.36164331331617577</v>
      </c>
      <c r="U69" s="7">
        <f t="shared" si="15"/>
        <v>0.37364470391993326</v>
      </c>
      <c r="V69" s="7">
        <f>V27/V21</f>
        <v>0.39212433423557147</v>
      </c>
    </row>
    <row r="70" spans="1:22" customFormat="1" ht="18" customHeight="1">
      <c r="A70" s="36" t="s">
        <v>88</v>
      </c>
      <c r="B70" s="7">
        <f t="shared" ref="B70:U70" si="16">B28/B21</f>
        <v>4.4617563739376767E-2</v>
      </c>
      <c r="C70" s="7">
        <f t="shared" si="16"/>
        <v>3.5641547861507125E-2</v>
      </c>
      <c r="D70" s="7">
        <f t="shared" si="16"/>
        <v>3.1639110022453565E-2</v>
      </c>
      <c r="E70" s="7">
        <f t="shared" si="16"/>
        <v>4.1611405835543763E-2</v>
      </c>
      <c r="F70" s="7">
        <f t="shared" si="16"/>
        <v>4.6320767839755181E-2</v>
      </c>
      <c r="G70" s="7">
        <f t="shared" si="16"/>
        <v>4.4975584682600871E-2</v>
      </c>
      <c r="H70" s="7">
        <f t="shared" si="16"/>
        <v>3.9069557362240291E-2</v>
      </c>
      <c r="I70" s="7">
        <f t="shared" si="16"/>
        <v>4.1222012973425405E-2</v>
      </c>
      <c r="J70" s="7">
        <f t="shared" si="16"/>
        <v>4.4928305894848648E-2</v>
      </c>
      <c r="K70" s="7">
        <f t="shared" si="16"/>
        <v>4.9262129737764095E-2</v>
      </c>
      <c r="L70" s="7">
        <f t="shared" si="16"/>
        <v>5.4917677642980937E-2</v>
      </c>
      <c r="M70" s="7">
        <f t="shared" si="16"/>
        <v>5.7385398981324276E-2</v>
      </c>
      <c r="N70" s="7">
        <f t="shared" si="16"/>
        <v>5.971206042010857E-2</v>
      </c>
      <c r="O70" s="7">
        <f t="shared" si="16"/>
        <v>6.3070639115809707E-2</v>
      </c>
      <c r="P70" s="7">
        <f t="shared" si="16"/>
        <v>7.0476425573932369E-2</v>
      </c>
      <c r="Q70" s="7">
        <f t="shared" si="16"/>
        <v>7.2035463612855566E-2</v>
      </c>
      <c r="R70" s="7">
        <f t="shared" si="16"/>
        <v>7.6300440423759081E-2</v>
      </c>
      <c r="S70" s="7">
        <f t="shared" si="16"/>
        <v>7.7362353194698849E-2</v>
      </c>
      <c r="T70" s="7">
        <f t="shared" si="16"/>
        <v>7.7971594700219235E-2</v>
      </c>
      <c r="U70" s="7">
        <f t="shared" si="16"/>
        <v>7.8862014641831152E-2</v>
      </c>
      <c r="V70" s="7">
        <f>V28/V21</f>
        <v>7.4041735789749416E-2</v>
      </c>
    </row>
    <row r="71" spans="1:22" customFormat="1" ht="18" customHeight="1">
      <c r="A71" s="30" t="s">
        <v>89</v>
      </c>
      <c r="B71" s="96">
        <f t="shared" ref="B71:U71" si="17">B29/B21</f>
        <v>1.7705382436260624E-3</v>
      </c>
      <c r="C71" s="96">
        <f t="shared" si="17"/>
        <v>1.5274949083503055E-3</v>
      </c>
      <c r="D71" s="96">
        <f t="shared" si="17"/>
        <v>1.0206164523372118E-3</v>
      </c>
      <c r="E71" s="96">
        <f t="shared" si="17"/>
        <v>1.1604774535809018E-3</v>
      </c>
      <c r="F71" s="96">
        <f t="shared" si="17"/>
        <v>1.2519126443177077E-3</v>
      </c>
      <c r="G71" s="96">
        <f t="shared" si="17"/>
        <v>1.0280133641737343E-3</v>
      </c>
      <c r="H71" s="96">
        <f t="shared" si="17"/>
        <v>1.0162601626016261E-3</v>
      </c>
      <c r="I71" s="96">
        <f t="shared" si="17"/>
        <v>9.4161958568738226E-4</v>
      </c>
      <c r="J71" s="96">
        <f t="shared" si="17"/>
        <v>1.0621348911311736E-3</v>
      </c>
      <c r="K71" s="96">
        <f t="shared" si="17"/>
        <v>1.0616838305552607E-3</v>
      </c>
      <c r="L71" s="96">
        <f t="shared" si="17"/>
        <v>1.0831889081455806E-3</v>
      </c>
      <c r="M71" s="96">
        <f t="shared" si="17"/>
        <v>1.1318619128466328E-3</v>
      </c>
      <c r="N71" s="96">
        <f t="shared" si="17"/>
        <v>1.180080245456691E-3</v>
      </c>
      <c r="O71" s="96">
        <f t="shared" si="17"/>
        <v>1.0812109562710235E-3</v>
      </c>
      <c r="P71" s="96">
        <f t="shared" si="17"/>
        <v>1.2342631449024932E-3</v>
      </c>
      <c r="Q71" s="96">
        <f t="shared" si="17"/>
        <v>1.3545129910109593E-3</v>
      </c>
      <c r="R71" s="96">
        <f t="shared" si="17"/>
        <v>1.1903344839900012E-3</v>
      </c>
      <c r="S71" s="96">
        <f t="shared" si="17"/>
        <v>1.0774701002047194E-3</v>
      </c>
      <c r="T71" s="96">
        <f t="shared" si="17"/>
        <v>8.5787818129825567E-4</v>
      </c>
      <c r="U71" s="96">
        <f t="shared" si="17"/>
        <v>1.0193679918450561E-3</v>
      </c>
      <c r="V71" s="96">
        <f>V29/V21</f>
        <v>9.6044704444250416E-4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79" t="s">
        <v>49</v>
      </c>
      <c r="B75" s="80">
        <v>2002</v>
      </c>
      <c r="C75" s="80">
        <v>2003</v>
      </c>
      <c r="D75" s="80">
        <v>2004</v>
      </c>
      <c r="E75" s="80">
        <v>2005</v>
      </c>
      <c r="F75" s="80">
        <v>2006</v>
      </c>
      <c r="G75" s="80">
        <v>2007</v>
      </c>
      <c r="H75" s="80">
        <v>2008</v>
      </c>
      <c r="I75" s="80">
        <v>2009</v>
      </c>
      <c r="J75" s="80">
        <v>2010</v>
      </c>
      <c r="K75" s="80">
        <v>2011</v>
      </c>
      <c r="L75" s="80">
        <v>2012</v>
      </c>
      <c r="M75" s="80">
        <v>2013</v>
      </c>
      <c r="N75" s="80">
        <v>2014</v>
      </c>
      <c r="O75" s="80">
        <v>2015</v>
      </c>
      <c r="P75" s="80">
        <v>2016</v>
      </c>
      <c r="Q75" s="80">
        <v>2017</v>
      </c>
      <c r="R75" s="80">
        <v>2018</v>
      </c>
      <c r="S75" s="80">
        <v>2019</v>
      </c>
      <c r="T75" s="80">
        <v>2020</v>
      </c>
      <c r="U75" s="80">
        <v>2021</v>
      </c>
      <c r="V75" s="80">
        <v>2022</v>
      </c>
    </row>
    <row r="76" spans="1:22" customFormat="1" ht="18" customHeight="1">
      <c r="A76" s="56" t="s">
        <v>81</v>
      </c>
      <c r="B76" s="52">
        <f t="shared" ref="B76:U76" si="18">SUM(B77:B84)</f>
        <v>1</v>
      </c>
      <c r="C76" s="52">
        <f t="shared" si="18"/>
        <v>0.99999999999999989</v>
      </c>
      <c r="D76" s="52">
        <f t="shared" si="18"/>
        <v>1</v>
      </c>
      <c r="E76" s="52">
        <f t="shared" si="18"/>
        <v>1</v>
      </c>
      <c r="F76" s="52">
        <f t="shared" si="18"/>
        <v>1</v>
      </c>
      <c r="G76" s="52">
        <f t="shared" si="18"/>
        <v>0.99999999999999989</v>
      </c>
      <c r="H76" s="52">
        <f t="shared" si="18"/>
        <v>1</v>
      </c>
      <c r="I76" s="52">
        <f t="shared" si="18"/>
        <v>1</v>
      </c>
      <c r="J76" s="52">
        <f t="shared" si="18"/>
        <v>1</v>
      </c>
      <c r="K76" s="52">
        <f t="shared" si="18"/>
        <v>1.0000000000000002</v>
      </c>
      <c r="L76" s="52">
        <f t="shared" si="18"/>
        <v>1</v>
      </c>
      <c r="M76" s="52">
        <f t="shared" si="18"/>
        <v>1.0000000000000002</v>
      </c>
      <c r="N76" s="52">
        <f t="shared" si="18"/>
        <v>1</v>
      </c>
      <c r="O76" s="52">
        <f t="shared" si="18"/>
        <v>0.99999999999999989</v>
      </c>
      <c r="P76" s="52">
        <f t="shared" si="18"/>
        <v>1</v>
      </c>
      <c r="Q76" s="52">
        <f t="shared" si="18"/>
        <v>1</v>
      </c>
      <c r="R76" s="52">
        <f t="shared" si="18"/>
        <v>1</v>
      </c>
      <c r="S76" s="52">
        <f t="shared" si="18"/>
        <v>0.99999999999999989</v>
      </c>
      <c r="T76" s="52">
        <f t="shared" si="18"/>
        <v>1</v>
      </c>
      <c r="U76" s="52">
        <f t="shared" si="18"/>
        <v>1</v>
      </c>
      <c r="V76" s="52">
        <f>SUM(V77:V84)</f>
        <v>1</v>
      </c>
    </row>
    <row r="77" spans="1:22" customFormat="1" ht="18" customHeight="1">
      <c r="A77" s="36" t="s">
        <v>82</v>
      </c>
      <c r="B77" s="7">
        <f t="shared" ref="B77:U77" si="19">B35/B34</f>
        <v>0.36392121754700091</v>
      </c>
      <c r="C77" s="7">
        <f t="shared" si="19"/>
        <v>0.27564102564102566</v>
      </c>
      <c r="D77" s="7">
        <f t="shared" si="19"/>
        <v>0.21895994028365265</v>
      </c>
      <c r="E77" s="7">
        <f t="shared" si="19"/>
        <v>0.20147175815433571</v>
      </c>
      <c r="F77" s="7">
        <f t="shared" si="19"/>
        <v>0.18090787716955942</v>
      </c>
      <c r="G77" s="7">
        <f t="shared" si="19"/>
        <v>0.29523526792340804</v>
      </c>
      <c r="H77" s="7">
        <f t="shared" si="19"/>
        <v>0.30160565189466926</v>
      </c>
      <c r="I77" s="7">
        <f t="shared" si="19"/>
        <v>0.29335379530161726</v>
      </c>
      <c r="J77" s="7">
        <f t="shared" si="19"/>
        <v>0.29834125971465025</v>
      </c>
      <c r="K77" s="7">
        <f t="shared" si="19"/>
        <v>0.30563558833698284</v>
      </c>
      <c r="L77" s="7">
        <f t="shared" si="19"/>
        <v>0.30083725197843791</v>
      </c>
      <c r="M77" s="7">
        <f t="shared" si="19"/>
        <v>0.29348330241187381</v>
      </c>
      <c r="N77" s="7">
        <f t="shared" si="19"/>
        <v>0.28292450583472256</v>
      </c>
      <c r="O77" s="7">
        <f t="shared" si="19"/>
        <v>0.28869586198576425</v>
      </c>
      <c r="P77" s="7">
        <f t="shared" si="19"/>
        <v>0.27976117948093093</v>
      </c>
      <c r="Q77" s="7">
        <f t="shared" si="19"/>
        <v>0.27272727272727271</v>
      </c>
      <c r="R77" s="7">
        <f t="shared" si="19"/>
        <v>0.26523175037011731</v>
      </c>
      <c r="S77" s="7">
        <f t="shared" si="19"/>
        <v>0.24648248947314369</v>
      </c>
      <c r="T77" s="7">
        <f t="shared" si="19"/>
        <v>0.22152417372302649</v>
      </c>
      <c r="U77" s="7">
        <f t="shared" si="19"/>
        <v>0.20256162821300114</v>
      </c>
      <c r="V77" s="7">
        <f>V35/V34</f>
        <v>0.19253373065143614</v>
      </c>
    </row>
    <row r="78" spans="1:22" customFormat="1" ht="18" customHeight="1">
      <c r="A78" s="36" t="s">
        <v>83</v>
      </c>
      <c r="B78" s="7">
        <f t="shared" ref="B78:U78" si="20">B36/B34</f>
        <v>0.10519247985675918</v>
      </c>
      <c r="C78" s="7">
        <f t="shared" si="20"/>
        <v>0.14967948717948718</v>
      </c>
      <c r="D78" s="7">
        <f t="shared" si="20"/>
        <v>0.16869868126399601</v>
      </c>
      <c r="E78" s="7">
        <f t="shared" si="20"/>
        <v>0.16845664280031822</v>
      </c>
      <c r="F78" s="7">
        <f t="shared" si="20"/>
        <v>0.17523364485981308</v>
      </c>
      <c r="G78" s="7">
        <f t="shared" si="20"/>
        <v>6.085794864182871E-2</v>
      </c>
      <c r="H78" s="7">
        <f t="shared" si="20"/>
        <v>5.5362877328195247E-2</v>
      </c>
      <c r="I78" s="7">
        <f t="shared" si="20"/>
        <v>5.3594616928343761E-2</v>
      </c>
      <c r="J78" s="7">
        <f t="shared" si="20"/>
        <v>5.5098016471407031E-2</v>
      </c>
      <c r="K78" s="7">
        <f t="shared" si="20"/>
        <v>5.462717529099919E-2</v>
      </c>
      <c r="L78" s="7">
        <f t="shared" si="20"/>
        <v>5.5740337194632415E-2</v>
      </c>
      <c r="M78" s="7">
        <f t="shared" si="20"/>
        <v>5.7050092764378481E-2</v>
      </c>
      <c r="N78" s="7">
        <f t="shared" si="20"/>
        <v>5.7394617766134796E-2</v>
      </c>
      <c r="O78" s="7">
        <f t="shared" si="20"/>
        <v>5.7063578236216675E-2</v>
      </c>
      <c r="P78" s="7">
        <f t="shared" si="20"/>
        <v>6.0314365785305225E-2</v>
      </c>
      <c r="Q78" s="7">
        <f t="shared" si="20"/>
        <v>5.9930894793280114E-2</v>
      </c>
      <c r="R78" s="7">
        <f t="shared" si="20"/>
        <v>6.0471472497437652E-2</v>
      </c>
      <c r="S78" s="7">
        <f t="shared" si="20"/>
        <v>5.9669302659956867E-2</v>
      </c>
      <c r="T78" s="7">
        <f t="shared" si="20"/>
        <v>5.5722480196667576E-2</v>
      </c>
      <c r="U78" s="7">
        <f t="shared" si="20"/>
        <v>6.3075708395473287E-2</v>
      </c>
      <c r="V78" s="7">
        <f>V36/V34</f>
        <v>6.2329277377700519E-2</v>
      </c>
    </row>
    <row r="79" spans="1:22" customFormat="1" ht="18" customHeight="1">
      <c r="A79" s="36" t="s">
        <v>84</v>
      </c>
      <c r="B79" s="7">
        <f t="shared" ref="B79:U79" si="21">B37/B34</f>
        <v>0.16741271262309759</v>
      </c>
      <c r="C79" s="7">
        <f t="shared" si="21"/>
        <v>0.16698717948717948</v>
      </c>
      <c r="D79" s="7">
        <f t="shared" si="21"/>
        <v>0.16073650161731773</v>
      </c>
      <c r="E79" s="7">
        <f t="shared" si="21"/>
        <v>0.16249005568814637</v>
      </c>
      <c r="F79" s="7">
        <f t="shared" si="21"/>
        <v>0.15637516688918557</v>
      </c>
      <c r="G79" s="7">
        <f t="shared" si="21"/>
        <v>0.15244173964672703</v>
      </c>
      <c r="H79" s="7">
        <f t="shared" si="21"/>
        <v>0.15401412973667308</v>
      </c>
      <c r="I79" s="7">
        <f t="shared" si="21"/>
        <v>0.16562389328296542</v>
      </c>
      <c r="J79" s="7">
        <f t="shared" si="21"/>
        <v>0.16854193249043034</v>
      </c>
      <c r="K79" s="7">
        <f t="shared" si="21"/>
        <v>0.1612308401521263</v>
      </c>
      <c r="L79" s="7">
        <f t="shared" si="21"/>
        <v>0.16137171694001606</v>
      </c>
      <c r="M79" s="7">
        <f t="shared" si="21"/>
        <v>0.16523654916512059</v>
      </c>
      <c r="N79" s="7">
        <f t="shared" si="21"/>
        <v>0.16837342224339127</v>
      </c>
      <c r="O79" s="7">
        <f t="shared" si="21"/>
        <v>0.16950174930630957</v>
      </c>
      <c r="P79" s="7">
        <f t="shared" si="21"/>
        <v>0.17265748751066162</v>
      </c>
      <c r="Q79" s="7">
        <f t="shared" si="21"/>
        <v>0.17061837245323483</v>
      </c>
      <c r="R79" s="7">
        <f t="shared" si="21"/>
        <v>0.16729301901833504</v>
      </c>
      <c r="S79" s="7">
        <f t="shared" si="21"/>
        <v>0.16072712334394576</v>
      </c>
      <c r="T79" s="7">
        <f t="shared" si="21"/>
        <v>0.14968587817536191</v>
      </c>
      <c r="U79" s="7">
        <f t="shared" si="21"/>
        <v>0.1446618124396877</v>
      </c>
      <c r="V79" s="7">
        <f>V37/V34</f>
        <v>0.13980630742488204</v>
      </c>
    </row>
    <row r="80" spans="1:22" customFormat="1" ht="18" customHeight="1">
      <c r="A80" s="36" t="s">
        <v>85</v>
      </c>
      <c r="B80" s="7">
        <f t="shared" ref="B80:U80" si="22">B38/B34</f>
        <v>1.2981199641897942E-2</v>
      </c>
      <c r="C80" s="7">
        <f t="shared" si="22"/>
        <v>1.1538461538461539E-2</v>
      </c>
      <c r="D80" s="7">
        <f t="shared" si="22"/>
        <v>9.9527245583478485E-3</v>
      </c>
      <c r="E80" s="7">
        <f t="shared" si="22"/>
        <v>9.148766905330152E-3</v>
      </c>
      <c r="F80" s="7">
        <f t="shared" si="22"/>
        <v>9.5126835781041384E-3</v>
      </c>
      <c r="G80" s="7">
        <f t="shared" si="22"/>
        <v>9.4997773489683829E-3</v>
      </c>
      <c r="H80" s="7">
        <f t="shared" si="22"/>
        <v>8.4778420038535644E-3</v>
      </c>
      <c r="I80" s="7">
        <f t="shared" si="22"/>
        <v>8.0273875575492867E-3</v>
      </c>
      <c r="J80" s="7">
        <f t="shared" si="22"/>
        <v>8.1197076905231407E-3</v>
      </c>
      <c r="K80" s="7">
        <f t="shared" si="22"/>
        <v>8.297798778379625E-3</v>
      </c>
      <c r="L80" s="7">
        <f t="shared" si="22"/>
        <v>9.4047482509462092E-3</v>
      </c>
      <c r="M80" s="7">
        <f t="shared" si="22"/>
        <v>9.8562152133580706E-3</v>
      </c>
      <c r="N80" s="7">
        <f t="shared" si="22"/>
        <v>1.0716837342224339E-2</v>
      </c>
      <c r="O80" s="7">
        <f t="shared" si="22"/>
        <v>1.0857763300760043E-2</v>
      </c>
      <c r="P80" s="7">
        <f t="shared" si="22"/>
        <v>1.1088095528207628E-2</v>
      </c>
      <c r="Q80" s="7">
        <f t="shared" si="22"/>
        <v>1.1080662456809246E-2</v>
      </c>
      <c r="R80" s="7">
        <f t="shared" si="22"/>
        <v>1.0932695592757089E-2</v>
      </c>
      <c r="S80" s="7">
        <f t="shared" si="22"/>
        <v>1.1297114100852419E-2</v>
      </c>
      <c r="T80" s="7">
        <f t="shared" si="22"/>
        <v>1.0015478466721297E-2</v>
      </c>
      <c r="U80" s="7">
        <f t="shared" si="22"/>
        <v>9.4745153083603817E-3</v>
      </c>
      <c r="V80" s="7">
        <f>V38/V34</f>
        <v>1.001572717490274E-2</v>
      </c>
    </row>
    <row r="81" spans="1:22" customFormat="1" ht="18" customHeight="1">
      <c r="A81" s="36" t="s">
        <v>86</v>
      </c>
      <c r="B81" s="7">
        <f t="shared" ref="B81:U81" si="23">B39/B34</f>
        <v>5.550581915846016E-2</v>
      </c>
      <c r="C81" s="7">
        <f t="shared" si="23"/>
        <v>4.583333333333333E-2</v>
      </c>
      <c r="D81" s="7">
        <f t="shared" si="23"/>
        <v>4.0806170689226179E-2</v>
      </c>
      <c r="E81" s="7">
        <f t="shared" si="23"/>
        <v>4.0970564836913283E-2</v>
      </c>
      <c r="F81" s="7">
        <f t="shared" si="23"/>
        <v>4.1889185580774368E-2</v>
      </c>
      <c r="G81" s="7">
        <f t="shared" si="23"/>
        <v>3.859284548018406E-2</v>
      </c>
      <c r="H81" s="7">
        <f t="shared" si="23"/>
        <v>4.3930635838150288E-2</v>
      </c>
      <c r="I81" s="7">
        <f t="shared" si="23"/>
        <v>4.6511627906976744E-2</v>
      </c>
      <c r="J81" s="7">
        <f t="shared" si="23"/>
        <v>4.5470363066929594E-2</v>
      </c>
      <c r="K81" s="7">
        <f t="shared" si="23"/>
        <v>4.7481848565172298E-2</v>
      </c>
      <c r="L81" s="7">
        <f t="shared" si="23"/>
        <v>4.8170661773139119E-2</v>
      </c>
      <c r="M81" s="7">
        <f t="shared" si="23"/>
        <v>5.1368274582560297E-2</v>
      </c>
      <c r="N81" s="7">
        <f t="shared" si="23"/>
        <v>5.4894022386282451E-2</v>
      </c>
      <c r="O81" s="7">
        <f t="shared" si="23"/>
        <v>5.9838339968633129E-2</v>
      </c>
      <c r="P81" s="7">
        <f t="shared" si="23"/>
        <v>6.0679907396125256E-2</v>
      </c>
      <c r="Q81" s="7">
        <f t="shared" si="23"/>
        <v>6.0645776242106521E-2</v>
      </c>
      <c r="R81" s="7">
        <f t="shared" si="23"/>
        <v>6.5710055802300424E-2</v>
      </c>
      <c r="S81" s="7">
        <f t="shared" si="23"/>
        <v>7.6923076923076927E-2</v>
      </c>
      <c r="T81" s="7">
        <f t="shared" si="23"/>
        <v>9.1414003459892562E-2</v>
      </c>
      <c r="U81" s="7">
        <f t="shared" si="23"/>
        <v>9.3341521186068949E-2</v>
      </c>
      <c r="V81" s="7">
        <f>V39/V34</f>
        <v>9.4694147835444081E-2</v>
      </c>
    </row>
    <row r="82" spans="1:22" customFormat="1" ht="18" customHeight="1">
      <c r="A82" s="36" t="s">
        <v>87</v>
      </c>
      <c r="B82" s="7">
        <f t="shared" ref="B82:U82" si="24">B40/B34</f>
        <v>0.25470008952551476</v>
      </c>
      <c r="C82" s="7">
        <f t="shared" si="24"/>
        <v>0.32051282051282054</v>
      </c>
      <c r="D82" s="7">
        <f t="shared" si="24"/>
        <v>0.3739736252799204</v>
      </c>
      <c r="E82" s="7">
        <f t="shared" si="24"/>
        <v>0.38822593476531425</v>
      </c>
      <c r="F82" s="7">
        <f t="shared" si="24"/>
        <v>0.40504005340453941</v>
      </c>
      <c r="G82" s="7">
        <f t="shared" si="24"/>
        <v>0.41205284251150365</v>
      </c>
      <c r="H82" s="7">
        <f t="shared" si="24"/>
        <v>0.40680796403339758</v>
      </c>
      <c r="I82" s="7">
        <f t="shared" si="24"/>
        <v>0.39948058080509974</v>
      </c>
      <c r="J82" s="7">
        <f t="shared" si="24"/>
        <v>0.38835401925530683</v>
      </c>
      <c r="K82" s="7">
        <f t="shared" si="24"/>
        <v>0.38192923821597324</v>
      </c>
      <c r="L82" s="7">
        <f t="shared" si="24"/>
        <v>0.37928661543755016</v>
      </c>
      <c r="M82" s="7">
        <f t="shared" si="24"/>
        <v>0.37384044526901672</v>
      </c>
      <c r="N82" s="7">
        <f t="shared" si="24"/>
        <v>0.3755656108597285</v>
      </c>
      <c r="O82" s="7">
        <f t="shared" si="24"/>
        <v>0.36349378694655565</v>
      </c>
      <c r="P82" s="7">
        <f t="shared" si="24"/>
        <v>0.36261727793347143</v>
      </c>
      <c r="Q82" s="7">
        <f t="shared" si="24"/>
        <v>0.36995114976766352</v>
      </c>
      <c r="R82" s="7">
        <f t="shared" si="24"/>
        <v>0.37478647078920396</v>
      </c>
      <c r="S82" s="7">
        <f t="shared" si="24"/>
        <v>0.38944233336756701</v>
      </c>
      <c r="T82" s="7">
        <f t="shared" si="24"/>
        <v>0.41618865519439135</v>
      </c>
      <c r="U82" s="7">
        <f t="shared" si="24"/>
        <v>0.43109044653039741</v>
      </c>
      <c r="V82" s="7">
        <f>V40/V34</f>
        <v>0.44656899263306016</v>
      </c>
    </row>
    <row r="83" spans="1:22" customFormat="1" ht="18" customHeight="1">
      <c r="A83" s="36" t="s">
        <v>88</v>
      </c>
      <c r="B83" s="7">
        <f t="shared" ref="B83:U83" si="25">B41/B34</f>
        <v>3.8943598925693823E-2</v>
      </c>
      <c r="C83" s="7">
        <f t="shared" si="25"/>
        <v>2.8846153846153848E-2</v>
      </c>
      <c r="D83" s="7">
        <f t="shared" si="25"/>
        <v>2.6125901965663102E-2</v>
      </c>
      <c r="E83" s="7">
        <f t="shared" si="25"/>
        <v>2.8440731901352427E-2</v>
      </c>
      <c r="F83" s="7">
        <f t="shared" si="25"/>
        <v>3.0373831775700934E-2</v>
      </c>
      <c r="G83" s="7">
        <f t="shared" si="25"/>
        <v>3.0577408341991984E-2</v>
      </c>
      <c r="H83" s="7">
        <f t="shared" si="25"/>
        <v>2.9415542710340397E-2</v>
      </c>
      <c r="I83" s="7">
        <f t="shared" si="25"/>
        <v>3.3053948766379411E-2</v>
      </c>
      <c r="J83" s="7">
        <f t="shared" si="25"/>
        <v>3.5610718014151492E-2</v>
      </c>
      <c r="K83" s="7">
        <f t="shared" si="25"/>
        <v>4.0336521839345399E-2</v>
      </c>
      <c r="L83" s="7">
        <f t="shared" si="25"/>
        <v>4.4844592269755706E-2</v>
      </c>
      <c r="M83" s="7">
        <f t="shared" si="25"/>
        <v>4.8817254174397029E-2</v>
      </c>
      <c r="N83" s="7">
        <f t="shared" si="25"/>
        <v>4.9892831626577754E-2</v>
      </c>
      <c r="O83" s="7">
        <f t="shared" si="25"/>
        <v>5.0307636626854869E-2</v>
      </c>
      <c r="P83" s="7">
        <f t="shared" si="25"/>
        <v>5.2516144754477884E-2</v>
      </c>
      <c r="Q83" s="7">
        <f t="shared" si="25"/>
        <v>5.4569283927082095E-2</v>
      </c>
      <c r="R83" s="7">
        <f t="shared" si="25"/>
        <v>5.5005124701059102E-2</v>
      </c>
      <c r="S83" s="7">
        <f t="shared" si="25"/>
        <v>5.5047755982335418E-2</v>
      </c>
      <c r="T83" s="7">
        <f t="shared" si="25"/>
        <v>5.5176181371210054E-2</v>
      </c>
      <c r="U83" s="7">
        <f t="shared" si="25"/>
        <v>5.5443459952627422E-2</v>
      </c>
      <c r="V83" s="7">
        <f>V41/V34</f>
        <v>5.3720718483569241E-2</v>
      </c>
    </row>
    <row r="84" spans="1:22" customFormat="1" ht="18" customHeight="1">
      <c r="A84" s="30" t="s">
        <v>89</v>
      </c>
      <c r="B84" s="96">
        <f t="shared" ref="B84:U84" si="26">B42/B34</f>
        <v>1.3428827215756492E-3</v>
      </c>
      <c r="C84" s="96">
        <f t="shared" si="26"/>
        <v>9.6153846153846159E-4</v>
      </c>
      <c r="D84" s="96">
        <f t="shared" si="26"/>
        <v>7.4645434187608855E-4</v>
      </c>
      <c r="E84" s="96">
        <f t="shared" si="26"/>
        <v>7.955449482895784E-4</v>
      </c>
      <c r="F84" s="96">
        <f t="shared" si="26"/>
        <v>6.6755674232309744E-4</v>
      </c>
      <c r="G84" s="96">
        <f t="shared" si="26"/>
        <v>7.4217010538815491E-4</v>
      </c>
      <c r="H84" s="96">
        <f t="shared" si="26"/>
        <v>3.8535645472061658E-4</v>
      </c>
      <c r="I84" s="96">
        <f t="shared" si="26"/>
        <v>3.5414945106835086E-4</v>
      </c>
      <c r="J84" s="96">
        <f t="shared" si="26"/>
        <v>4.6398329660132234E-4</v>
      </c>
      <c r="K84" s="96">
        <f t="shared" si="26"/>
        <v>4.6098882102109026E-4</v>
      </c>
      <c r="L84" s="96">
        <f t="shared" si="26"/>
        <v>3.4407615552242232E-4</v>
      </c>
      <c r="M84" s="96">
        <f t="shared" si="26"/>
        <v>3.4786641929499072E-4</v>
      </c>
      <c r="N84" s="96">
        <f t="shared" si="26"/>
        <v>2.3815194093831864E-4</v>
      </c>
      <c r="O84" s="96">
        <f t="shared" si="26"/>
        <v>2.4128362890577873E-4</v>
      </c>
      <c r="P84" s="96">
        <f t="shared" si="26"/>
        <v>3.655416108200317E-4</v>
      </c>
      <c r="Q84" s="96">
        <f t="shared" si="26"/>
        <v>4.7658763255093529E-4</v>
      </c>
      <c r="R84" s="96">
        <f t="shared" si="26"/>
        <v>5.6941122878943176E-4</v>
      </c>
      <c r="S84" s="96">
        <f t="shared" si="26"/>
        <v>4.1080414912190614E-4</v>
      </c>
      <c r="T84" s="96">
        <f t="shared" si="26"/>
        <v>2.7314941272876261E-4</v>
      </c>
      <c r="U84" s="96">
        <f t="shared" si="26"/>
        <v>3.5090797438371788E-4</v>
      </c>
      <c r="V84" s="96">
        <f>V42/V34</f>
        <v>3.3109841900504924E-4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topLeftCell="A54" zoomScale="75" workbookViewId="0">
      <selection activeCell="B53" sqref="B5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8</v>
      </c>
    </row>
    <row r="3" spans="1:22" ht="18" customHeight="1"/>
    <row r="4" spans="1:22" ht="18" customHeight="1"/>
    <row r="5" spans="1:22" ht="18" customHeight="1">
      <c r="A5" s="33" t="s">
        <v>91</v>
      </c>
    </row>
    <row r="6" spans="1:22" ht="18" customHeight="1"/>
    <row r="7" spans="1:22" customFormat="1" ht="18" customHeight="1">
      <c r="A7" s="79" t="s">
        <v>14</v>
      </c>
      <c r="B7" s="80">
        <v>2002</v>
      </c>
      <c r="C7" s="80">
        <v>2003</v>
      </c>
      <c r="D7" s="80">
        <v>2004</v>
      </c>
      <c r="E7" s="80">
        <v>2005</v>
      </c>
      <c r="F7" s="80">
        <v>2006</v>
      </c>
      <c r="G7" s="80">
        <v>2007</v>
      </c>
      <c r="H7" s="80">
        <v>2008</v>
      </c>
      <c r="I7" s="80">
        <v>2009</v>
      </c>
      <c r="J7" s="80">
        <v>2010</v>
      </c>
      <c r="K7" s="80">
        <v>2011</v>
      </c>
      <c r="L7" s="80">
        <v>2012</v>
      </c>
      <c r="M7" s="80">
        <v>2013</v>
      </c>
      <c r="N7" s="80">
        <v>2014</v>
      </c>
      <c r="O7" s="80">
        <v>2015</v>
      </c>
      <c r="P7" s="80">
        <v>2016</v>
      </c>
      <c r="Q7" s="80">
        <v>2017</v>
      </c>
      <c r="R7" s="80">
        <v>2018</v>
      </c>
      <c r="S7" s="80">
        <v>2019</v>
      </c>
      <c r="T7" s="80">
        <v>2020</v>
      </c>
      <c r="U7" s="80">
        <v>2021</v>
      </c>
      <c r="V7" s="80">
        <v>2022</v>
      </c>
    </row>
    <row r="8" spans="1:22" customFormat="1" ht="18" customHeight="1">
      <c r="A8" s="56" t="s">
        <v>81</v>
      </c>
      <c r="B8" s="40">
        <v>2897</v>
      </c>
      <c r="C8" s="40">
        <v>4864</v>
      </c>
      <c r="D8" s="40">
        <v>6622</v>
      </c>
      <c r="E8" s="40">
        <v>8735</v>
      </c>
      <c r="F8" s="40">
        <v>10687</v>
      </c>
      <c r="G8" s="40">
        <v>12010</v>
      </c>
      <c r="H8" s="40">
        <v>14071</v>
      </c>
      <c r="I8" s="40">
        <v>15366</v>
      </c>
      <c r="J8" s="40">
        <v>15389</v>
      </c>
      <c r="K8" s="40">
        <v>15303</v>
      </c>
      <c r="L8" s="40">
        <v>14949</v>
      </c>
      <c r="M8" s="40">
        <v>14285</v>
      </c>
      <c r="N8" s="40">
        <v>13170</v>
      </c>
      <c r="O8" s="40">
        <v>12428</v>
      </c>
      <c r="P8" s="40">
        <v>11845</v>
      </c>
      <c r="Q8" s="40">
        <v>11590</v>
      </c>
      <c r="R8" s="40">
        <v>12070</v>
      </c>
      <c r="S8" s="40">
        <v>13452</v>
      </c>
      <c r="T8" s="40">
        <v>15443</v>
      </c>
      <c r="U8" s="40">
        <v>15796</v>
      </c>
      <c r="V8" s="40">
        <v>16696</v>
      </c>
    </row>
    <row r="9" spans="1:22" customFormat="1" ht="18" customHeight="1">
      <c r="A9" s="36" t="s">
        <v>82</v>
      </c>
      <c r="B9" s="6">
        <v>374</v>
      </c>
      <c r="C9" s="6">
        <v>509</v>
      </c>
      <c r="D9" s="6">
        <v>552</v>
      </c>
      <c r="E9" s="6">
        <v>865</v>
      </c>
      <c r="F9" s="6">
        <v>1141</v>
      </c>
      <c r="G9" s="6">
        <v>3058</v>
      </c>
      <c r="H9" s="6">
        <v>3943</v>
      </c>
      <c r="I9" s="6">
        <v>4325</v>
      </c>
      <c r="J9" s="6">
        <v>4482</v>
      </c>
      <c r="K9" s="6">
        <v>4798</v>
      </c>
      <c r="L9" s="6">
        <v>4756</v>
      </c>
      <c r="M9" s="6">
        <v>4455</v>
      </c>
      <c r="N9" s="6">
        <v>4039</v>
      </c>
      <c r="O9" s="6">
        <v>4077</v>
      </c>
      <c r="P9" s="6">
        <v>3745</v>
      </c>
      <c r="Q9" s="6">
        <v>3720</v>
      </c>
      <c r="R9" s="6">
        <v>3770</v>
      </c>
      <c r="S9" s="6">
        <v>3985</v>
      </c>
      <c r="T9" s="6">
        <v>4188</v>
      </c>
      <c r="U9" s="6">
        <v>3990</v>
      </c>
      <c r="V9" s="6">
        <v>4102</v>
      </c>
    </row>
    <row r="10" spans="1:22" customFormat="1" ht="18" customHeight="1">
      <c r="A10" s="36" t="s">
        <v>83</v>
      </c>
      <c r="B10" s="6">
        <v>440</v>
      </c>
      <c r="C10" s="6">
        <v>945</v>
      </c>
      <c r="D10" s="6">
        <v>1337</v>
      </c>
      <c r="E10" s="6">
        <v>1701</v>
      </c>
      <c r="F10" s="6">
        <v>2100</v>
      </c>
      <c r="G10" s="6">
        <v>710</v>
      </c>
      <c r="H10" s="6">
        <v>742</v>
      </c>
      <c r="I10" s="6">
        <v>750</v>
      </c>
      <c r="J10" s="6">
        <v>786</v>
      </c>
      <c r="K10" s="6">
        <v>778</v>
      </c>
      <c r="L10" s="6">
        <v>778</v>
      </c>
      <c r="M10" s="6">
        <v>775</v>
      </c>
      <c r="N10" s="6">
        <v>745</v>
      </c>
      <c r="O10" s="6">
        <v>726</v>
      </c>
      <c r="P10" s="6">
        <v>746</v>
      </c>
      <c r="Q10" s="6">
        <v>747</v>
      </c>
      <c r="R10" s="6">
        <v>789</v>
      </c>
      <c r="S10" s="6">
        <v>858</v>
      </c>
      <c r="T10" s="6">
        <v>904</v>
      </c>
      <c r="U10" s="6">
        <v>1028</v>
      </c>
      <c r="V10" s="6">
        <v>1077</v>
      </c>
    </row>
    <row r="11" spans="1:22" customFormat="1" ht="18" customHeight="1">
      <c r="A11" s="36" t="s">
        <v>84</v>
      </c>
      <c r="B11" s="6">
        <v>975</v>
      </c>
      <c r="C11" s="6">
        <v>1422</v>
      </c>
      <c r="D11" s="6">
        <v>1833</v>
      </c>
      <c r="E11" s="6">
        <v>2349</v>
      </c>
      <c r="F11" s="6">
        <v>2749</v>
      </c>
      <c r="G11" s="6">
        <v>2915</v>
      </c>
      <c r="H11" s="6">
        <v>3414</v>
      </c>
      <c r="I11" s="6">
        <v>3980</v>
      </c>
      <c r="J11" s="6">
        <v>4085</v>
      </c>
      <c r="K11" s="6">
        <v>3984</v>
      </c>
      <c r="L11" s="6">
        <v>3951</v>
      </c>
      <c r="M11" s="6">
        <v>3943</v>
      </c>
      <c r="N11" s="6">
        <v>3812</v>
      </c>
      <c r="O11" s="6">
        <v>3610</v>
      </c>
      <c r="P11" s="6">
        <v>3547</v>
      </c>
      <c r="Q11" s="6">
        <v>3384</v>
      </c>
      <c r="R11" s="6">
        <v>3370</v>
      </c>
      <c r="S11" s="6">
        <v>3517</v>
      </c>
      <c r="T11" s="6">
        <v>3742</v>
      </c>
      <c r="U11" s="6">
        <v>3756</v>
      </c>
      <c r="V11" s="6">
        <v>3824</v>
      </c>
    </row>
    <row r="12" spans="1:22" customFormat="1" ht="18" customHeight="1">
      <c r="A12" s="36" t="s">
        <v>85</v>
      </c>
      <c r="B12" s="6">
        <v>23</v>
      </c>
      <c r="C12" s="6">
        <v>35</v>
      </c>
      <c r="D12" s="6">
        <v>44</v>
      </c>
      <c r="E12" s="6">
        <v>56</v>
      </c>
      <c r="F12" s="6">
        <v>65</v>
      </c>
      <c r="G12" s="6">
        <v>72</v>
      </c>
      <c r="H12" s="6">
        <v>74</v>
      </c>
      <c r="I12" s="6">
        <v>72</v>
      </c>
      <c r="J12" s="6">
        <v>69</v>
      </c>
      <c r="K12" s="6">
        <v>71</v>
      </c>
      <c r="L12" s="6">
        <v>84</v>
      </c>
      <c r="M12" s="6">
        <v>84</v>
      </c>
      <c r="N12" s="6">
        <v>79</v>
      </c>
      <c r="O12" s="6">
        <v>80</v>
      </c>
      <c r="P12" s="6">
        <v>74</v>
      </c>
      <c r="Q12" s="6">
        <v>72</v>
      </c>
      <c r="R12" s="6">
        <v>79</v>
      </c>
      <c r="S12" s="6">
        <v>99</v>
      </c>
      <c r="T12" s="6">
        <v>108</v>
      </c>
      <c r="U12" s="6">
        <v>103</v>
      </c>
      <c r="V12" s="6">
        <v>126</v>
      </c>
    </row>
    <row r="13" spans="1:22" customFormat="1" ht="18" customHeight="1">
      <c r="A13" s="36" t="s">
        <v>86</v>
      </c>
      <c r="B13" s="6">
        <v>86</v>
      </c>
      <c r="C13" s="6">
        <v>122</v>
      </c>
      <c r="D13" s="6">
        <v>140</v>
      </c>
      <c r="E13" s="6">
        <v>184</v>
      </c>
      <c r="F13" s="6">
        <v>226</v>
      </c>
      <c r="G13" s="6">
        <v>220</v>
      </c>
      <c r="H13" s="6">
        <v>321</v>
      </c>
      <c r="I13" s="6">
        <v>387</v>
      </c>
      <c r="J13" s="6">
        <v>395</v>
      </c>
      <c r="K13" s="6">
        <v>394</v>
      </c>
      <c r="L13" s="6">
        <v>364</v>
      </c>
      <c r="M13" s="6">
        <v>374</v>
      </c>
      <c r="N13" s="6">
        <v>366</v>
      </c>
      <c r="O13" s="6">
        <v>366</v>
      </c>
      <c r="P13" s="6">
        <v>353</v>
      </c>
      <c r="Q13" s="6">
        <v>351</v>
      </c>
      <c r="R13" s="6">
        <v>428</v>
      </c>
      <c r="S13" s="6">
        <v>630</v>
      </c>
      <c r="T13" s="6">
        <v>966</v>
      </c>
      <c r="U13" s="6">
        <v>1019</v>
      </c>
      <c r="V13" s="6">
        <v>1088</v>
      </c>
    </row>
    <row r="14" spans="1:22" customFormat="1" ht="18" customHeight="1">
      <c r="A14" s="36" t="s">
        <v>87</v>
      </c>
      <c r="B14" s="6">
        <v>803</v>
      </c>
      <c r="C14" s="6">
        <v>1613</v>
      </c>
      <c r="D14" s="6">
        <v>2471</v>
      </c>
      <c r="E14" s="6">
        <v>3201</v>
      </c>
      <c r="F14" s="6">
        <v>3919</v>
      </c>
      <c r="G14" s="6">
        <v>4501</v>
      </c>
      <c r="H14" s="6">
        <v>5024</v>
      </c>
      <c r="I14" s="6">
        <v>5187</v>
      </c>
      <c r="J14" s="6">
        <v>4850</v>
      </c>
      <c r="K14" s="6">
        <v>4463</v>
      </c>
      <c r="L14" s="6">
        <v>4099</v>
      </c>
      <c r="M14" s="6">
        <v>3697</v>
      </c>
      <c r="N14" s="6">
        <v>3159</v>
      </c>
      <c r="O14" s="6">
        <v>2604</v>
      </c>
      <c r="P14" s="6">
        <v>2353</v>
      </c>
      <c r="Q14" s="6">
        <v>2236</v>
      </c>
      <c r="R14" s="6">
        <v>2477</v>
      </c>
      <c r="S14" s="6">
        <v>3062</v>
      </c>
      <c r="T14" s="6">
        <v>4092</v>
      </c>
      <c r="U14" s="6">
        <v>4390</v>
      </c>
      <c r="V14" s="6">
        <v>4969</v>
      </c>
    </row>
    <row r="15" spans="1:22" customFormat="1" ht="18" customHeight="1">
      <c r="A15" s="36" t="s">
        <v>88</v>
      </c>
      <c r="B15" s="6">
        <v>194</v>
      </c>
      <c r="C15" s="6">
        <v>214</v>
      </c>
      <c r="D15" s="6">
        <v>244</v>
      </c>
      <c r="E15" s="6">
        <v>377</v>
      </c>
      <c r="F15" s="6">
        <v>484</v>
      </c>
      <c r="G15" s="6">
        <v>530</v>
      </c>
      <c r="H15" s="6">
        <v>551</v>
      </c>
      <c r="I15" s="6">
        <v>663</v>
      </c>
      <c r="J15" s="6">
        <v>718</v>
      </c>
      <c r="K15" s="6">
        <v>813</v>
      </c>
      <c r="L15" s="6">
        <v>915</v>
      </c>
      <c r="M15" s="6">
        <v>955</v>
      </c>
      <c r="N15" s="6">
        <v>968</v>
      </c>
      <c r="O15" s="6">
        <v>964</v>
      </c>
      <c r="P15" s="6">
        <v>1023</v>
      </c>
      <c r="Q15" s="6">
        <v>1074</v>
      </c>
      <c r="R15" s="6">
        <v>1147</v>
      </c>
      <c r="S15" s="6">
        <v>1293</v>
      </c>
      <c r="T15" s="6">
        <v>1431</v>
      </c>
      <c r="U15" s="6">
        <v>1499</v>
      </c>
      <c r="V15" s="6">
        <v>1492</v>
      </c>
    </row>
    <row r="16" spans="1:22" customFormat="1" ht="18" customHeight="1">
      <c r="A16" s="36" t="s">
        <v>89</v>
      </c>
      <c r="B16" s="6">
        <v>2</v>
      </c>
      <c r="C16" s="6">
        <v>4</v>
      </c>
      <c r="D16" s="6">
        <v>1</v>
      </c>
      <c r="E16" s="6">
        <v>2</v>
      </c>
      <c r="F16" s="6">
        <v>3</v>
      </c>
      <c r="G16" s="6">
        <v>4</v>
      </c>
      <c r="H16" s="6">
        <v>2</v>
      </c>
      <c r="I16" s="6">
        <v>2</v>
      </c>
      <c r="J16" s="6">
        <v>2</v>
      </c>
      <c r="K16" s="6">
        <v>2</v>
      </c>
      <c r="L16" s="6">
        <v>2</v>
      </c>
      <c r="M16" s="6">
        <v>2</v>
      </c>
      <c r="N16" s="6">
        <v>2</v>
      </c>
      <c r="O16" s="6">
        <v>1</v>
      </c>
      <c r="P16" s="6">
        <v>1</v>
      </c>
      <c r="Q16" s="6">
        <v>2</v>
      </c>
      <c r="R16" s="6">
        <v>3</v>
      </c>
      <c r="S16" s="6">
        <v>2</v>
      </c>
      <c r="T16" s="6">
        <v>1</v>
      </c>
      <c r="U16" s="6">
        <v>3</v>
      </c>
      <c r="V16" s="6">
        <v>5</v>
      </c>
    </row>
    <row r="17" spans="1:22" customFormat="1" ht="18" customHeight="1">
      <c r="A17" s="30" t="s">
        <v>92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2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3</v>
      </c>
      <c r="Q17" s="54">
        <v>4</v>
      </c>
      <c r="R17" s="54">
        <v>7</v>
      </c>
      <c r="S17" s="54">
        <v>6</v>
      </c>
      <c r="T17" s="54">
        <v>11</v>
      </c>
      <c r="U17" s="54">
        <v>8</v>
      </c>
      <c r="V17" s="54">
        <v>13</v>
      </c>
    </row>
    <row r="18" spans="1:22" customFormat="1" ht="18" customHeight="1">
      <c r="A18" s="32" t="s">
        <v>47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79" t="s">
        <v>48</v>
      </c>
      <c r="B21" s="80">
        <v>2002</v>
      </c>
      <c r="C21" s="80">
        <v>2003</v>
      </c>
      <c r="D21" s="80">
        <v>2004</v>
      </c>
      <c r="E21" s="80">
        <v>2005</v>
      </c>
      <c r="F21" s="80">
        <v>2006</v>
      </c>
      <c r="G21" s="80">
        <v>2007</v>
      </c>
      <c r="H21" s="80">
        <v>2008</v>
      </c>
      <c r="I21" s="80">
        <v>2009</v>
      </c>
      <c r="J21" s="80">
        <v>2010</v>
      </c>
      <c r="K21" s="80">
        <v>2011</v>
      </c>
      <c r="L21" s="80">
        <v>2012</v>
      </c>
      <c r="M21" s="80">
        <v>2013</v>
      </c>
      <c r="N21" s="80">
        <v>2014</v>
      </c>
      <c r="O21" s="80">
        <v>2015</v>
      </c>
      <c r="P21" s="80">
        <v>2016</v>
      </c>
      <c r="Q21" s="80">
        <v>2017</v>
      </c>
      <c r="R21" s="80">
        <v>2018</v>
      </c>
      <c r="S21" s="80">
        <v>2019</v>
      </c>
      <c r="T21" s="80">
        <v>2020</v>
      </c>
      <c r="U21" s="80">
        <v>2021</v>
      </c>
      <c r="V21" s="80">
        <v>2022</v>
      </c>
    </row>
    <row r="22" spans="1:22" customFormat="1" ht="18" customHeight="1">
      <c r="A22" s="56" t="s">
        <v>81</v>
      </c>
      <c r="B22" s="40">
        <v>1707</v>
      </c>
      <c r="C22" s="40">
        <v>2789</v>
      </c>
      <c r="D22" s="40">
        <v>3723</v>
      </c>
      <c r="E22" s="40">
        <v>4861</v>
      </c>
      <c r="F22" s="40">
        <v>5902</v>
      </c>
      <c r="G22" s="40">
        <v>6488</v>
      </c>
      <c r="H22" s="40">
        <v>7534</v>
      </c>
      <c r="I22" s="40">
        <v>8201</v>
      </c>
      <c r="J22" s="40">
        <v>8063</v>
      </c>
      <c r="K22" s="40">
        <v>8022</v>
      </c>
      <c r="L22" s="40">
        <v>7782</v>
      </c>
      <c r="M22" s="40">
        <v>7299</v>
      </c>
      <c r="N22" s="40">
        <v>6697</v>
      </c>
      <c r="O22" s="40">
        <v>6344</v>
      </c>
      <c r="P22" s="40">
        <v>5984</v>
      </c>
      <c r="Q22" s="40">
        <v>5775</v>
      </c>
      <c r="R22" s="40">
        <v>5961</v>
      </c>
      <c r="S22" s="40">
        <v>6629</v>
      </c>
      <c r="T22" s="40">
        <v>7638</v>
      </c>
      <c r="U22" s="40">
        <v>7786</v>
      </c>
      <c r="V22" s="40">
        <v>8252</v>
      </c>
    </row>
    <row r="23" spans="1:22" customFormat="1" ht="18" customHeight="1">
      <c r="A23" s="36" t="s">
        <v>82</v>
      </c>
      <c r="B23" s="6">
        <v>205</v>
      </c>
      <c r="C23" s="6">
        <v>279</v>
      </c>
      <c r="D23" s="6">
        <v>307</v>
      </c>
      <c r="E23" s="6">
        <v>478</v>
      </c>
      <c r="F23" s="6">
        <v>629</v>
      </c>
      <c r="G23" s="6">
        <v>1607</v>
      </c>
      <c r="H23" s="6">
        <v>2090</v>
      </c>
      <c r="I23" s="6">
        <v>2315</v>
      </c>
      <c r="J23" s="6">
        <v>2370</v>
      </c>
      <c r="K23" s="6">
        <v>2580</v>
      </c>
      <c r="L23" s="6">
        <v>2538</v>
      </c>
      <c r="M23" s="6">
        <v>2322</v>
      </c>
      <c r="N23" s="6">
        <v>2077</v>
      </c>
      <c r="O23" s="6">
        <v>2094</v>
      </c>
      <c r="P23" s="6">
        <v>1888</v>
      </c>
      <c r="Q23" s="6">
        <v>1844</v>
      </c>
      <c r="R23" s="6">
        <v>1852</v>
      </c>
      <c r="S23" s="6">
        <v>1959</v>
      </c>
      <c r="T23" s="6">
        <v>2071</v>
      </c>
      <c r="U23" s="6">
        <v>1955</v>
      </c>
      <c r="V23" s="6">
        <v>2016</v>
      </c>
    </row>
    <row r="24" spans="1:22" customFormat="1" ht="18" customHeight="1">
      <c r="A24" s="36" t="s">
        <v>83</v>
      </c>
      <c r="B24" s="6">
        <v>273</v>
      </c>
      <c r="C24" s="6">
        <v>544</v>
      </c>
      <c r="D24" s="6">
        <v>734</v>
      </c>
      <c r="E24" s="6">
        <v>925</v>
      </c>
      <c r="F24" s="6">
        <v>1120</v>
      </c>
      <c r="G24" s="6">
        <v>385</v>
      </c>
      <c r="H24" s="6">
        <v>393</v>
      </c>
      <c r="I24" s="6">
        <v>382</v>
      </c>
      <c r="J24" s="6">
        <v>394</v>
      </c>
      <c r="K24" s="6">
        <v>385</v>
      </c>
      <c r="L24" s="6">
        <v>367</v>
      </c>
      <c r="M24" s="6">
        <v>356</v>
      </c>
      <c r="N24" s="6">
        <v>339</v>
      </c>
      <c r="O24" s="6">
        <v>331</v>
      </c>
      <c r="P24" s="6">
        <v>331</v>
      </c>
      <c r="Q24" s="6">
        <v>334</v>
      </c>
      <c r="R24" s="6">
        <v>347</v>
      </c>
      <c r="S24" s="6">
        <v>377</v>
      </c>
      <c r="T24" s="6">
        <v>398</v>
      </c>
      <c r="U24" s="6">
        <v>457</v>
      </c>
      <c r="V24" s="6">
        <v>497</v>
      </c>
    </row>
    <row r="25" spans="1:22" customFormat="1" ht="18" customHeight="1">
      <c r="A25" s="36" t="s">
        <v>84</v>
      </c>
      <c r="B25" s="6">
        <v>711</v>
      </c>
      <c r="C25" s="6">
        <v>1010</v>
      </c>
      <c r="D25" s="6">
        <v>1279</v>
      </c>
      <c r="E25" s="6">
        <v>1596</v>
      </c>
      <c r="F25" s="6">
        <v>1860</v>
      </c>
      <c r="G25" s="6">
        <v>1923</v>
      </c>
      <c r="H25" s="6">
        <v>2213</v>
      </c>
      <c r="I25" s="6">
        <v>2515</v>
      </c>
      <c r="J25" s="6">
        <v>2481</v>
      </c>
      <c r="K25" s="6">
        <v>2407</v>
      </c>
      <c r="L25" s="6">
        <v>2359</v>
      </c>
      <c r="M25" s="6">
        <v>2288</v>
      </c>
      <c r="N25" s="6">
        <v>2180</v>
      </c>
      <c r="O25" s="6">
        <v>2060</v>
      </c>
      <c r="P25" s="6">
        <v>1984</v>
      </c>
      <c r="Q25" s="6">
        <v>1869</v>
      </c>
      <c r="R25" s="6">
        <v>1861</v>
      </c>
      <c r="S25" s="6">
        <v>1962</v>
      </c>
      <c r="T25" s="6">
        <v>2105</v>
      </c>
      <c r="U25" s="6">
        <v>2119</v>
      </c>
      <c r="V25" s="6">
        <v>2199</v>
      </c>
    </row>
    <row r="26" spans="1:22" customFormat="1" ht="18" customHeight="1">
      <c r="A26" s="36" t="s">
        <v>85</v>
      </c>
      <c r="B26" s="6">
        <v>10</v>
      </c>
      <c r="C26" s="6">
        <v>17</v>
      </c>
      <c r="D26" s="6">
        <v>23</v>
      </c>
      <c r="E26" s="6">
        <v>28</v>
      </c>
      <c r="F26" s="6">
        <v>29</v>
      </c>
      <c r="G26" s="6">
        <v>32</v>
      </c>
      <c r="H26" s="6">
        <v>30</v>
      </c>
      <c r="I26" s="6">
        <v>29</v>
      </c>
      <c r="J26" s="6">
        <v>29</v>
      </c>
      <c r="K26" s="6">
        <v>29</v>
      </c>
      <c r="L26" s="6">
        <v>32</v>
      </c>
      <c r="M26" s="6">
        <v>33</v>
      </c>
      <c r="N26" s="6">
        <v>29</v>
      </c>
      <c r="O26" s="6">
        <v>27</v>
      </c>
      <c r="P26" s="6">
        <v>23</v>
      </c>
      <c r="Q26" s="6">
        <v>21</v>
      </c>
      <c r="R26" s="6">
        <v>26</v>
      </c>
      <c r="S26" s="6">
        <v>36</v>
      </c>
      <c r="T26" s="6">
        <v>44</v>
      </c>
      <c r="U26" s="6">
        <v>46</v>
      </c>
      <c r="V26" s="6">
        <v>54</v>
      </c>
    </row>
    <row r="27" spans="1:22" customFormat="1" ht="18" customHeight="1">
      <c r="A27" s="36" t="s">
        <v>86</v>
      </c>
      <c r="B27" s="29">
        <v>27</v>
      </c>
      <c r="C27" s="29">
        <v>46</v>
      </c>
      <c r="D27" s="29">
        <v>54</v>
      </c>
      <c r="E27" s="29">
        <v>73</v>
      </c>
      <c r="F27" s="29">
        <v>85</v>
      </c>
      <c r="G27" s="29">
        <v>84</v>
      </c>
      <c r="H27" s="29">
        <v>125</v>
      </c>
      <c r="I27" s="29">
        <v>150</v>
      </c>
      <c r="J27" s="29">
        <v>158</v>
      </c>
      <c r="K27" s="29">
        <v>155</v>
      </c>
      <c r="L27" s="29">
        <v>138</v>
      </c>
      <c r="M27" s="29">
        <v>145</v>
      </c>
      <c r="N27" s="29">
        <v>145</v>
      </c>
      <c r="O27" s="29">
        <v>145</v>
      </c>
      <c r="P27" s="29">
        <v>138</v>
      </c>
      <c r="Q27" s="29">
        <v>132</v>
      </c>
      <c r="R27" s="29">
        <v>151</v>
      </c>
      <c r="S27" s="29">
        <v>213</v>
      </c>
      <c r="T27" s="29">
        <v>343</v>
      </c>
      <c r="U27" s="29">
        <v>361</v>
      </c>
      <c r="V27" s="29">
        <v>385</v>
      </c>
    </row>
    <row r="28" spans="1:22" customFormat="1" ht="18" customHeight="1">
      <c r="A28" s="36" t="s">
        <v>87</v>
      </c>
      <c r="B28" s="29">
        <v>360</v>
      </c>
      <c r="C28" s="29">
        <v>761</v>
      </c>
      <c r="D28" s="29">
        <v>1180</v>
      </c>
      <c r="E28" s="29">
        <v>1516</v>
      </c>
      <c r="F28" s="29">
        <v>1862</v>
      </c>
      <c r="G28" s="29">
        <v>2117</v>
      </c>
      <c r="H28" s="29">
        <v>2342</v>
      </c>
      <c r="I28" s="29">
        <v>2414</v>
      </c>
      <c r="J28" s="29">
        <v>2205</v>
      </c>
      <c r="K28" s="29">
        <v>1995</v>
      </c>
      <c r="L28" s="29">
        <v>1828</v>
      </c>
      <c r="M28" s="29">
        <v>1627</v>
      </c>
      <c r="N28" s="29">
        <v>1400</v>
      </c>
      <c r="O28" s="29">
        <v>1154</v>
      </c>
      <c r="P28" s="29">
        <v>1046</v>
      </c>
      <c r="Q28" s="29">
        <v>984</v>
      </c>
      <c r="R28" s="29">
        <v>1079</v>
      </c>
      <c r="S28" s="29">
        <v>1358</v>
      </c>
      <c r="T28" s="29">
        <v>1868</v>
      </c>
      <c r="U28" s="29">
        <v>2006</v>
      </c>
      <c r="V28" s="29">
        <v>2274</v>
      </c>
    </row>
    <row r="29" spans="1:22" customFormat="1" ht="18" customHeight="1">
      <c r="A29" s="36" t="s">
        <v>88</v>
      </c>
      <c r="B29" s="29">
        <v>120</v>
      </c>
      <c r="C29" s="29">
        <v>130</v>
      </c>
      <c r="D29" s="29">
        <v>146</v>
      </c>
      <c r="E29" s="29">
        <v>244</v>
      </c>
      <c r="F29" s="29">
        <v>315</v>
      </c>
      <c r="G29" s="29">
        <v>338</v>
      </c>
      <c r="H29" s="29">
        <v>340</v>
      </c>
      <c r="I29" s="29">
        <v>395</v>
      </c>
      <c r="J29" s="29">
        <v>423</v>
      </c>
      <c r="K29" s="29">
        <v>470</v>
      </c>
      <c r="L29" s="29">
        <v>518</v>
      </c>
      <c r="M29" s="29">
        <v>526</v>
      </c>
      <c r="N29" s="29">
        <v>525</v>
      </c>
      <c r="O29" s="29">
        <v>532</v>
      </c>
      <c r="P29" s="29">
        <v>572</v>
      </c>
      <c r="Q29" s="29">
        <v>588</v>
      </c>
      <c r="R29" s="29">
        <v>639</v>
      </c>
      <c r="S29" s="29">
        <v>719</v>
      </c>
      <c r="T29" s="29">
        <v>800</v>
      </c>
      <c r="U29" s="29">
        <v>833</v>
      </c>
      <c r="V29" s="29">
        <v>818</v>
      </c>
    </row>
    <row r="30" spans="1:22" customFormat="1" ht="18" customHeight="1">
      <c r="A30" s="36" t="s">
        <v>89</v>
      </c>
      <c r="B30" s="29">
        <v>1</v>
      </c>
      <c r="C30" s="29">
        <v>2</v>
      </c>
      <c r="D30" s="29">
        <v>0</v>
      </c>
      <c r="E30" s="29">
        <v>1</v>
      </c>
      <c r="F30" s="29">
        <v>2</v>
      </c>
      <c r="G30" s="29">
        <v>2</v>
      </c>
      <c r="H30" s="29">
        <v>1</v>
      </c>
      <c r="I30" s="29">
        <v>1</v>
      </c>
      <c r="J30" s="29">
        <v>1</v>
      </c>
      <c r="K30" s="29">
        <v>1</v>
      </c>
      <c r="L30" s="29">
        <v>2</v>
      </c>
      <c r="M30" s="29">
        <v>2</v>
      </c>
      <c r="N30" s="29">
        <v>2</v>
      </c>
      <c r="O30" s="29">
        <v>1</v>
      </c>
      <c r="P30" s="29">
        <v>1</v>
      </c>
      <c r="Q30" s="29">
        <v>1</v>
      </c>
      <c r="R30" s="29">
        <v>1</v>
      </c>
      <c r="S30" s="29">
        <v>1</v>
      </c>
      <c r="T30" s="29">
        <v>1</v>
      </c>
      <c r="U30" s="29">
        <v>3</v>
      </c>
      <c r="V30" s="29">
        <v>4</v>
      </c>
    </row>
    <row r="31" spans="1:22" customFormat="1" ht="18" customHeight="1">
      <c r="A31" s="30" t="s">
        <v>92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2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1</v>
      </c>
      <c r="Q31" s="54">
        <v>2</v>
      </c>
      <c r="R31" s="54">
        <v>5</v>
      </c>
      <c r="S31" s="54">
        <v>4</v>
      </c>
      <c r="T31" s="54">
        <v>8</v>
      </c>
      <c r="U31" s="54">
        <v>6</v>
      </c>
      <c r="V31" s="54">
        <v>5</v>
      </c>
    </row>
    <row r="32" spans="1:22" customFormat="1" ht="18" customHeight="1">
      <c r="A32" s="32" t="s">
        <v>47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79" t="s">
        <v>49</v>
      </c>
      <c r="B35" s="80">
        <v>2002</v>
      </c>
      <c r="C35" s="80">
        <v>2003</v>
      </c>
      <c r="D35" s="80">
        <v>2004</v>
      </c>
      <c r="E35" s="80">
        <v>2005</v>
      </c>
      <c r="F35" s="80">
        <v>2006</v>
      </c>
      <c r="G35" s="80">
        <v>2007</v>
      </c>
      <c r="H35" s="80">
        <v>2008</v>
      </c>
      <c r="I35" s="80">
        <v>2009</v>
      </c>
      <c r="J35" s="80">
        <v>2010</v>
      </c>
      <c r="K35" s="80">
        <v>2011</v>
      </c>
      <c r="L35" s="80">
        <v>2012</v>
      </c>
      <c r="M35" s="80">
        <v>2013</v>
      </c>
      <c r="N35" s="80">
        <v>2014</v>
      </c>
      <c r="O35" s="80">
        <v>2015</v>
      </c>
      <c r="P35" s="80">
        <v>2016</v>
      </c>
      <c r="Q35" s="80">
        <v>2017</v>
      </c>
      <c r="R35" s="80">
        <v>2018</v>
      </c>
      <c r="S35" s="80">
        <v>2019</v>
      </c>
      <c r="T35" s="80">
        <v>2020</v>
      </c>
      <c r="U35" s="80">
        <v>2021</v>
      </c>
      <c r="V35" s="80">
        <v>2022</v>
      </c>
    </row>
    <row r="36" spans="1:22" customFormat="1" ht="18" customHeight="1">
      <c r="A36" s="56" t="s">
        <v>81</v>
      </c>
      <c r="B36" s="40">
        <v>1190</v>
      </c>
      <c r="C36" s="40">
        <v>2075</v>
      </c>
      <c r="D36" s="40">
        <v>2899</v>
      </c>
      <c r="E36" s="40">
        <v>3874</v>
      </c>
      <c r="F36" s="40">
        <v>4785</v>
      </c>
      <c r="G36" s="40">
        <v>5522</v>
      </c>
      <c r="H36" s="40">
        <v>6537</v>
      </c>
      <c r="I36" s="40">
        <v>7165</v>
      </c>
      <c r="J36" s="40">
        <v>7326</v>
      </c>
      <c r="K36" s="40">
        <v>7281</v>
      </c>
      <c r="L36" s="40">
        <v>7167</v>
      </c>
      <c r="M36" s="40">
        <v>6986</v>
      </c>
      <c r="N36" s="40">
        <v>6473</v>
      </c>
      <c r="O36" s="40">
        <v>6084</v>
      </c>
      <c r="P36" s="40">
        <v>5861</v>
      </c>
      <c r="Q36" s="40">
        <v>5815</v>
      </c>
      <c r="R36" s="40">
        <v>6109</v>
      </c>
      <c r="S36" s="40">
        <v>6823</v>
      </c>
      <c r="T36" s="40">
        <v>7805</v>
      </c>
      <c r="U36" s="40">
        <v>8010</v>
      </c>
      <c r="V36" s="40">
        <v>8444</v>
      </c>
    </row>
    <row r="37" spans="1:22" customFormat="1" ht="18" customHeight="1">
      <c r="A37" s="36" t="s">
        <v>82</v>
      </c>
      <c r="B37" s="6">
        <v>169</v>
      </c>
      <c r="C37" s="6">
        <v>230</v>
      </c>
      <c r="D37" s="6">
        <v>245</v>
      </c>
      <c r="E37" s="6">
        <v>387</v>
      </c>
      <c r="F37" s="6">
        <v>512</v>
      </c>
      <c r="G37" s="6">
        <v>1451</v>
      </c>
      <c r="H37" s="6">
        <v>1853</v>
      </c>
      <c r="I37" s="6">
        <v>2010</v>
      </c>
      <c r="J37" s="6">
        <v>2112</v>
      </c>
      <c r="K37" s="6">
        <v>2218</v>
      </c>
      <c r="L37" s="6">
        <v>2218</v>
      </c>
      <c r="M37" s="6">
        <v>2133</v>
      </c>
      <c r="N37" s="6">
        <v>1962</v>
      </c>
      <c r="O37" s="6">
        <v>1983</v>
      </c>
      <c r="P37" s="6">
        <v>1857</v>
      </c>
      <c r="Q37" s="6">
        <v>1876</v>
      </c>
      <c r="R37" s="6">
        <v>1918</v>
      </c>
      <c r="S37" s="6">
        <v>2026</v>
      </c>
      <c r="T37" s="6">
        <v>2117</v>
      </c>
      <c r="U37" s="6">
        <v>2035</v>
      </c>
      <c r="V37" s="6">
        <v>2086</v>
      </c>
    </row>
    <row r="38" spans="1:22" customFormat="1" ht="18" customHeight="1">
      <c r="A38" s="36" t="s">
        <v>83</v>
      </c>
      <c r="B38" s="6">
        <v>167</v>
      </c>
      <c r="C38" s="6">
        <v>401</v>
      </c>
      <c r="D38" s="6">
        <v>603</v>
      </c>
      <c r="E38" s="6">
        <v>776</v>
      </c>
      <c r="F38" s="6">
        <v>980</v>
      </c>
      <c r="G38" s="6">
        <v>325</v>
      </c>
      <c r="H38" s="6">
        <v>349</v>
      </c>
      <c r="I38" s="6">
        <v>368</v>
      </c>
      <c r="J38" s="6">
        <v>392</v>
      </c>
      <c r="K38" s="6">
        <v>393</v>
      </c>
      <c r="L38" s="6">
        <v>411</v>
      </c>
      <c r="M38" s="6">
        <v>419</v>
      </c>
      <c r="N38" s="6">
        <v>406</v>
      </c>
      <c r="O38" s="6">
        <v>395</v>
      </c>
      <c r="P38" s="6">
        <v>415</v>
      </c>
      <c r="Q38" s="6">
        <v>413</v>
      </c>
      <c r="R38" s="6">
        <v>442</v>
      </c>
      <c r="S38" s="6">
        <v>481</v>
      </c>
      <c r="T38" s="6">
        <v>506</v>
      </c>
      <c r="U38" s="6">
        <v>571</v>
      </c>
      <c r="V38" s="6">
        <v>580</v>
      </c>
    </row>
    <row r="39" spans="1:22" customFormat="1" ht="18" customHeight="1">
      <c r="A39" s="36" t="s">
        <v>84</v>
      </c>
      <c r="B39" s="6">
        <v>264</v>
      </c>
      <c r="C39" s="6">
        <v>412</v>
      </c>
      <c r="D39" s="6">
        <v>554</v>
      </c>
      <c r="E39" s="6">
        <v>753</v>
      </c>
      <c r="F39" s="6">
        <v>889</v>
      </c>
      <c r="G39" s="6">
        <v>992</v>
      </c>
      <c r="H39" s="6">
        <v>1201</v>
      </c>
      <c r="I39" s="6">
        <v>1465</v>
      </c>
      <c r="J39" s="6">
        <v>1604</v>
      </c>
      <c r="K39" s="6">
        <v>1577</v>
      </c>
      <c r="L39" s="6">
        <v>1592</v>
      </c>
      <c r="M39" s="6">
        <v>1655</v>
      </c>
      <c r="N39" s="6">
        <v>1632</v>
      </c>
      <c r="O39" s="6">
        <v>1550</v>
      </c>
      <c r="P39" s="6">
        <v>1563</v>
      </c>
      <c r="Q39" s="6">
        <v>1515</v>
      </c>
      <c r="R39" s="6">
        <v>1509</v>
      </c>
      <c r="S39" s="6">
        <v>1555</v>
      </c>
      <c r="T39" s="6">
        <v>1637</v>
      </c>
      <c r="U39" s="6">
        <v>1637</v>
      </c>
      <c r="V39" s="6">
        <v>1625</v>
      </c>
    </row>
    <row r="40" spans="1:22" customFormat="1" ht="18" customHeight="1">
      <c r="A40" s="36" t="s">
        <v>85</v>
      </c>
      <c r="B40" s="6">
        <v>13</v>
      </c>
      <c r="C40" s="6">
        <v>18</v>
      </c>
      <c r="D40" s="6">
        <v>21</v>
      </c>
      <c r="E40" s="6">
        <v>28</v>
      </c>
      <c r="F40" s="6">
        <v>36</v>
      </c>
      <c r="G40" s="6">
        <v>40</v>
      </c>
      <c r="H40" s="6">
        <v>44</v>
      </c>
      <c r="I40" s="6">
        <v>43</v>
      </c>
      <c r="J40" s="6">
        <v>40</v>
      </c>
      <c r="K40" s="6">
        <v>42</v>
      </c>
      <c r="L40" s="6">
        <v>52</v>
      </c>
      <c r="M40" s="6">
        <v>51</v>
      </c>
      <c r="N40" s="6">
        <v>50</v>
      </c>
      <c r="O40" s="6">
        <v>53</v>
      </c>
      <c r="P40" s="6">
        <v>51</v>
      </c>
      <c r="Q40" s="6">
        <v>51</v>
      </c>
      <c r="R40" s="6">
        <v>53</v>
      </c>
      <c r="S40" s="6">
        <v>63</v>
      </c>
      <c r="T40" s="6">
        <v>64</v>
      </c>
      <c r="U40" s="6">
        <v>57</v>
      </c>
      <c r="V40" s="6">
        <v>72</v>
      </c>
    </row>
    <row r="41" spans="1:22" customFormat="1" ht="18" customHeight="1">
      <c r="A41" s="36" t="s">
        <v>86</v>
      </c>
      <c r="B41" s="6">
        <v>59</v>
      </c>
      <c r="C41" s="6">
        <v>76</v>
      </c>
      <c r="D41" s="6">
        <v>86</v>
      </c>
      <c r="E41" s="6">
        <v>111</v>
      </c>
      <c r="F41" s="6">
        <v>141</v>
      </c>
      <c r="G41" s="6">
        <v>136</v>
      </c>
      <c r="H41" s="6">
        <v>196</v>
      </c>
      <c r="I41" s="6">
        <v>237</v>
      </c>
      <c r="J41" s="6">
        <v>237</v>
      </c>
      <c r="K41" s="6">
        <v>239</v>
      </c>
      <c r="L41" s="6">
        <v>226</v>
      </c>
      <c r="M41" s="6">
        <v>229</v>
      </c>
      <c r="N41" s="6">
        <v>221</v>
      </c>
      <c r="O41" s="6">
        <v>221</v>
      </c>
      <c r="P41" s="6">
        <v>215</v>
      </c>
      <c r="Q41" s="6">
        <v>219</v>
      </c>
      <c r="R41" s="6">
        <v>277</v>
      </c>
      <c r="S41" s="6">
        <v>417</v>
      </c>
      <c r="T41" s="6">
        <v>623</v>
      </c>
      <c r="U41" s="6">
        <v>658</v>
      </c>
      <c r="V41" s="6">
        <v>703</v>
      </c>
    </row>
    <row r="42" spans="1:22" customFormat="1" ht="18" customHeight="1">
      <c r="A42" s="36" t="s">
        <v>87</v>
      </c>
      <c r="B42" s="29">
        <v>443</v>
      </c>
      <c r="C42" s="29">
        <v>852</v>
      </c>
      <c r="D42" s="29">
        <v>1291</v>
      </c>
      <c r="E42" s="29">
        <v>1685</v>
      </c>
      <c r="F42" s="29">
        <v>2057</v>
      </c>
      <c r="G42" s="29">
        <v>2384</v>
      </c>
      <c r="H42" s="29">
        <v>2682</v>
      </c>
      <c r="I42" s="29">
        <v>2773</v>
      </c>
      <c r="J42" s="29">
        <v>2645</v>
      </c>
      <c r="K42" s="29">
        <v>2468</v>
      </c>
      <c r="L42" s="29">
        <v>2271</v>
      </c>
      <c r="M42" s="29">
        <v>2070</v>
      </c>
      <c r="N42" s="29">
        <v>1759</v>
      </c>
      <c r="O42" s="29">
        <v>1450</v>
      </c>
      <c r="P42" s="29">
        <v>1307</v>
      </c>
      <c r="Q42" s="29">
        <v>1252</v>
      </c>
      <c r="R42" s="29">
        <v>1398</v>
      </c>
      <c r="S42" s="29">
        <v>1704</v>
      </c>
      <c r="T42" s="29">
        <v>2224</v>
      </c>
      <c r="U42" s="29">
        <v>2384</v>
      </c>
      <c r="V42" s="29">
        <v>2695</v>
      </c>
    </row>
    <row r="43" spans="1:22" customFormat="1" ht="18" customHeight="1">
      <c r="A43" s="36" t="s">
        <v>88</v>
      </c>
      <c r="B43" s="29">
        <v>74</v>
      </c>
      <c r="C43" s="29">
        <v>84</v>
      </c>
      <c r="D43" s="29">
        <v>98</v>
      </c>
      <c r="E43" s="29">
        <v>133</v>
      </c>
      <c r="F43" s="29">
        <v>169</v>
      </c>
      <c r="G43" s="29">
        <v>192</v>
      </c>
      <c r="H43" s="29">
        <v>211</v>
      </c>
      <c r="I43" s="29">
        <v>268</v>
      </c>
      <c r="J43" s="29">
        <v>295</v>
      </c>
      <c r="K43" s="29">
        <v>343</v>
      </c>
      <c r="L43" s="29">
        <v>397</v>
      </c>
      <c r="M43" s="29">
        <v>429</v>
      </c>
      <c r="N43" s="29">
        <v>443</v>
      </c>
      <c r="O43" s="29">
        <v>432</v>
      </c>
      <c r="P43" s="29">
        <v>451</v>
      </c>
      <c r="Q43" s="29">
        <v>486</v>
      </c>
      <c r="R43" s="29">
        <v>508</v>
      </c>
      <c r="S43" s="29">
        <v>574</v>
      </c>
      <c r="T43" s="29">
        <v>631</v>
      </c>
      <c r="U43" s="29">
        <v>666</v>
      </c>
      <c r="V43" s="29">
        <v>674</v>
      </c>
    </row>
    <row r="44" spans="1:22" customFormat="1" ht="18" customHeight="1">
      <c r="A44" s="36" t="s">
        <v>89</v>
      </c>
      <c r="B44" s="29">
        <v>1</v>
      </c>
      <c r="C44" s="29">
        <v>2</v>
      </c>
      <c r="D44" s="29">
        <v>1</v>
      </c>
      <c r="E44" s="29">
        <v>1</v>
      </c>
      <c r="F44" s="29">
        <v>1</v>
      </c>
      <c r="G44" s="29">
        <v>2</v>
      </c>
      <c r="H44" s="29">
        <v>1</v>
      </c>
      <c r="I44" s="29">
        <v>1</v>
      </c>
      <c r="J44" s="29">
        <v>1</v>
      </c>
      <c r="K44" s="29">
        <v>1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1</v>
      </c>
      <c r="R44" s="29">
        <v>2</v>
      </c>
      <c r="S44" s="29">
        <v>1</v>
      </c>
      <c r="T44" s="29">
        <v>0</v>
      </c>
      <c r="U44" s="29">
        <v>0</v>
      </c>
      <c r="V44" s="29">
        <v>1</v>
      </c>
    </row>
    <row r="45" spans="1:22" customFormat="1" ht="18" customHeight="1">
      <c r="A45" s="30" t="s">
        <v>92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2</v>
      </c>
      <c r="Q45" s="54">
        <v>2</v>
      </c>
      <c r="R45" s="54">
        <v>2</v>
      </c>
      <c r="S45" s="54">
        <v>2</v>
      </c>
      <c r="T45" s="54">
        <v>3</v>
      </c>
      <c r="U45" s="54">
        <v>2</v>
      </c>
      <c r="V45" s="54">
        <v>8</v>
      </c>
    </row>
    <row r="46" spans="1:22" customFormat="1" ht="18" customHeight="1">
      <c r="A46" s="32" t="s">
        <v>47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93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79" t="s">
        <v>14</v>
      </c>
      <c r="B52" s="80">
        <v>2002</v>
      </c>
      <c r="C52" s="80">
        <v>2003</v>
      </c>
      <c r="D52" s="80">
        <v>2004</v>
      </c>
      <c r="E52" s="80">
        <v>2005</v>
      </c>
      <c r="F52" s="80">
        <v>2006</v>
      </c>
      <c r="G52" s="80">
        <v>2007</v>
      </c>
      <c r="H52" s="80">
        <v>2008</v>
      </c>
      <c r="I52" s="80">
        <v>2009</v>
      </c>
      <c r="J52" s="80">
        <v>2010</v>
      </c>
      <c r="K52" s="80">
        <v>2011</v>
      </c>
      <c r="L52" s="80">
        <v>2012</v>
      </c>
      <c r="M52" s="80">
        <v>2013</v>
      </c>
      <c r="N52" s="80">
        <v>2014</v>
      </c>
      <c r="O52" s="80">
        <v>2015</v>
      </c>
      <c r="P52" s="80">
        <v>2016</v>
      </c>
      <c r="Q52" s="80">
        <v>2017</v>
      </c>
      <c r="R52" s="80">
        <v>2018</v>
      </c>
      <c r="S52" s="80">
        <v>2019</v>
      </c>
      <c r="T52" s="80">
        <v>2020</v>
      </c>
      <c r="U52" s="80">
        <v>2021</v>
      </c>
      <c r="V52" s="80">
        <v>2022</v>
      </c>
    </row>
    <row r="53" spans="1:22" customFormat="1" ht="18" customHeight="1">
      <c r="A53" s="56" t="s">
        <v>81</v>
      </c>
      <c r="B53" s="52">
        <f t="shared" ref="B53:T53" si="0">SUM(B54:B62)</f>
        <v>1</v>
      </c>
      <c r="C53" s="52">
        <f t="shared" si="0"/>
        <v>1</v>
      </c>
      <c r="D53" s="52">
        <f t="shared" si="0"/>
        <v>1</v>
      </c>
      <c r="E53" s="52">
        <f t="shared" si="0"/>
        <v>0.99999999999999989</v>
      </c>
      <c r="F53" s="52">
        <f t="shared" si="0"/>
        <v>1</v>
      </c>
      <c r="G53" s="52">
        <f t="shared" si="0"/>
        <v>1.0000000000000002</v>
      </c>
      <c r="H53" s="52">
        <f t="shared" si="0"/>
        <v>1</v>
      </c>
      <c r="I53" s="52">
        <f t="shared" si="0"/>
        <v>0.99999999999999989</v>
      </c>
      <c r="J53" s="52">
        <f t="shared" si="0"/>
        <v>1</v>
      </c>
      <c r="K53" s="52">
        <f t="shared" si="0"/>
        <v>0.99999999999999989</v>
      </c>
      <c r="L53" s="52">
        <f t="shared" si="0"/>
        <v>0.99999999999999989</v>
      </c>
      <c r="M53" s="52">
        <f t="shared" si="0"/>
        <v>0.99999999999999989</v>
      </c>
      <c r="N53" s="52">
        <f t="shared" si="0"/>
        <v>0.99999999999999989</v>
      </c>
      <c r="O53" s="52">
        <f t="shared" si="0"/>
        <v>1.0000000000000002</v>
      </c>
      <c r="P53" s="52">
        <f t="shared" si="0"/>
        <v>1</v>
      </c>
      <c r="Q53" s="52">
        <f t="shared" si="0"/>
        <v>1</v>
      </c>
      <c r="R53" s="52">
        <f t="shared" si="0"/>
        <v>1</v>
      </c>
      <c r="S53" s="52">
        <f t="shared" si="0"/>
        <v>0.99999999999999989</v>
      </c>
      <c r="T53" s="52">
        <f t="shared" si="0"/>
        <v>0.99999999999999989</v>
      </c>
      <c r="U53" s="52">
        <f>SUM(U54:U62)</f>
        <v>0.99999999999999989</v>
      </c>
      <c r="V53" s="52">
        <f>SUM(V54:V62)</f>
        <v>1</v>
      </c>
    </row>
    <row r="54" spans="1:22" customFormat="1" ht="18" customHeight="1">
      <c r="A54" s="36" t="s">
        <v>82</v>
      </c>
      <c r="B54" s="7">
        <f t="shared" ref="B54:T54" si="1">B9/B8</f>
        <v>0.12909906800138074</v>
      </c>
      <c r="C54" s="7">
        <f t="shared" si="1"/>
        <v>0.10464638157894737</v>
      </c>
      <c r="D54" s="7">
        <f t="shared" si="1"/>
        <v>8.3358501963153128E-2</v>
      </c>
      <c r="E54" s="7">
        <f t="shared" si="1"/>
        <v>9.9026903262736124E-2</v>
      </c>
      <c r="F54" s="7">
        <f t="shared" si="1"/>
        <v>0.1067652287826331</v>
      </c>
      <c r="G54" s="7">
        <f t="shared" si="1"/>
        <v>0.25462114904246463</v>
      </c>
      <c r="H54" s="7">
        <f t="shared" si="1"/>
        <v>0.28022173264160327</v>
      </c>
      <c r="I54" s="7">
        <f t="shared" si="1"/>
        <v>0.28146557334374595</v>
      </c>
      <c r="J54" s="7">
        <f t="shared" si="1"/>
        <v>0.29124699460653714</v>
      </c>
      <c r="K54" s="7">
        <f t="shared" si="1"/>
        <v>0.31353329412533493</v>
      </c>
      <c r="L54" s="7">
        <f t="shared" si="1"/>
        <v>0.31814837112850358</v>
      </c>
      <c r="M54" s="7">
        <f t="shared" si="1"/>
        <v>0.31186559327966401</v>
      </c>
      <c r="N54" s="7">
        <f t="shared" si="1"/>
        <v>0.30668185269552012</v>
      </c>
      <c r="O54" s="7">
        <f t="shared" si="1"/>
        <v>0.32804956549726422</v>
      </c>
      <c r="P54" s="7">
        <f t="shared" si="1"/>
        <v>0.31616715913887716</v>
      </c>
      <c r="Q54" s="7">
        <f t="shared" si="1"/>
        <v>0.32096635030198445</v>
      </c>
      <c r="R54" s="7">
        <f t="shared" si="1"/>
        <v>0.31234465617232809</v>
      </c>
      <c r="S54" s="7">
        <f t="shared" si="1"/>
        <v>0.2962384775498067</v>
      </c>
      <c r="T54" s="7">
        <f t="shared" si="1"/>
        <v>0.27119083079712492</v>
      </c>
      <c r="U54" s="7">
        <f>U9/U8</f>
        <v>0.25259559382122054</v>
      </c>
      <c r="V54" s="7">
        <f>V9/V8</f>
        <v>0.2456875898418783</v>
      </c>
    </row>
    <row r="55" spans="1:22" customFormat="1" ht="18" customHeight="1">
      <c r="A55" s="36" t="s">
        <v>83</v>
      </c>
      <c r="B55" s="7">
        <f t="shared" ref="B55:T55" si="2">B10/B8</f>
        <v>0.15188125647221262</v>
      </c>
      <c r="C55" s="7">
        <f t="shared" si="2"/>
        <v>0.19428453947368421</v>
      </c>
      <c r="D55" s="7">
        <f t="shared" si="2"/>
        <v>0.20190274841437633</v>
      </c>
      <c r="E55" s="7">
        <f t="shared" si="2"/>
        <v>0.19473382942186607</v>
      </c>
      <c r="F55" s="7">
        <f t="shared" si="2"/>
        <v>0.19650042107233087</v>
      </c>
      <c r="G55" s="7">
        <f t="shared" si="2"/>
        <v>5.9117402164862616E-2</v>
      </c>
      <c r="H55" s="7">
        <f t="shared" si="2"/>
        <v>5.27325705351432E-2</v>
      </c>
      <c r="I55" s="7">
        <f t="shared" si="2"/>
        <v>4.8809058961343223E-2</v>
      </c>
      <c r="J55" s="7">
        <f t="shared" si="2"/>
        <v>5.10754434986029E-2</v>
      </c>
      <c r="K55" s="7">
        <f t="shared" si="2"/>
        <v>5.0839704633078478E-2</v>
      </c>
      <c r="L55" s="7">
        <f t="shared" si="2"/>
        <v>5.2043614957522244E-2</v>
      </c>
      <c r="M55" s="7">
        <f t="shared" si="2"/>
        <v>5.4252712635631785E-2</v>
      </c>
      <c r="N55" s="7">
        <f t="shared" si="2"/>
        <v>5.6567957479119212E-2</v>
      </c>
      <c r="O55" s="7">
        <f t="shared" si="2"/>
        <v>5.841647891857097E-2</v>
      </c>
      <c r="P55" s="7">
        <f t="shared" si="2"/>
        <v>6.298016040523427E-2</v>
      </c>
      <c r="Q55" s="7">
        <f t="shared" si="2"/>
        <v>6.4452113891285592E-2</v>
      </c>
      <c r="R55" s="7">
        <f t="shared" si="2"/>
        <v>6.5368682684341345E-2</v>
      </c>
      <c r="S55" s="7">
        <f t="shared" si="2"/>
        <v>6.3782337198929534E-2</v>
      </c>
      <c r="T55" s="7">
        <f t="shared" si="2"/>
        <v>5.853784886356278E-2</v>
      </c>
      <c r="U55" s="7">
        <f>U10/U8</f>
        <v>6.5079767029627755E-2</v>
      </c>
      <c r="V55" s="7">
        <f>V10/V8</f>
        <v>6.4506468615237178E-2</v>
      </c>
    </row>
    <row r="56" spans="1:22" customFormat="1" ht="18" customHeight="1">
      <c r="A56" s="36" t="s">
        <v>84</v>
      </c>
      <c r="B56" s="7">
        <f t="shared" ref="B56:T56" si="3">B11/B8</f>
        <v>0.33655505695547117</v>
      </c>
      <c r="C56" s="7">
        <f t="shared" si="3"/>
        <v>0.29235197368421051</v>
      </c>
      <c r="D56" s="7">
        <f t="shared" si="3"/>
        <v>0.27680459075807912</v>
      </c>
      <c r="E56" s="7">
        <f t="shared" si="3"/>
        <v>0.26891814539210074</v>
      </c>
      <c r="F56" s="7">
        <f t="shared" si="3"/>
        <v>0.25722840834658933</v>
      </c>
      <c r="G56" s="7">
        <f t="shared" si="3"/>
        <v>0.24271440466278102</v>
      </c>
      <c r="H56" s="7">
        <f t="shared" si="3"/>
        <v>0.24262667898514675</v>
      </c>
      <c r="I56" s="7">
        <f t="shared" si="3"/>
        <v>0.25901340622152808</v>
      </c>
      <c r="J56" s="7">
        <f t="shared" si="3"/>
        <v>0.26544934693612321</v>
      </c>
      <c r="K56" s="7">
        <f t="shared" si="3"/>
        <v>0.26034110958635559</v>
      </c>
      <c r="L56" s="7">
        <f t="shared" si="3"/>
        <v>0.26429861529199278</v>
      </c>
      <c r="M56" s="7">
        <f t="shared" si="3"/>
        <v>0.27602380119005948</v>
      </c>
      <c r="N56" s="7">
        <f t="shared" si="3"/>
        <v>0.28944570994684887</v>
      </c>
      <c r="O56" s="7">
        <f t="shared" si="3"/>
        <v>0.2904731252011587</v>
      </c>
      <c r="P56" s="7">
        <f t="shared" si="3"/>
        <v>0.29945124525116085</v>
      </c>
      <c r="Q56" s="7">
        <f t="shared" si="3"/>
        <v>0.29197584124245041</v>
      </c>
      <c r="R56" s="7">
        <f t="shared" si="3"/>
        <v>0.27920463960231978</v>
      </c>
      <c r="S56" s="7">
        <f t="shared" si="3"/>
        <v>0.26144811180493605</v>
      </c>
      <c r="T56" s="7">
        <f t="shared" si="3"/>
        <v>0.24231043191089816</v>
      </c>
      <c r="U56" s="7">
        <f>U11/U8</f>
        <v>0.23778171689035199</v>
      </c>
      <c r="V56" s="7">
        <f>V11/V8</f>
        <v>0.22903689506468616</v>
      </c>
    </row>
    <row r="57" spans="1:22" customFormat="1" ht="18" customHeight="1">
      <c r="A57" s="36" t="s">
        <v>85</v>
      </c>
      <c r="B57" s="7">
        <f t="shared" ref="B57:T57" si="4">B12/B8</f>
        <v>7.9392474974111157E-3</v>
      </c>
      <c r="C57" s="7">
        <f t="shared" si="4"/>
        <v>7.1957236842105261E-3</v>
      </c>
      <c r="D57" s="7">
        <f t="shared" si="4"/>
        <v>6.6445182724252493E-3</v>
      </c>
      <c r="E57" s="7">
        <f t="shared" si="4"/>
        <v>6.410990269032627E-3</v>
      </c>
      <c r="F57" s="7">
        <f t="shared" si="4"/>
        <v>6.082155890334051E-3</v>
      </c>
      <c r="G57" s="7">
        <f t="shared" si="4"/>
        <v>5.9950041631973358E-3</v>
      </c>
      <c r="H57" s="7">
        <f t="shared" si="4"/>
        <v>5.2590434226423141E-3</v>
      </c>
      <c r="I57" s="7">
        <f t="shared" si="4"/>
        <v>4.6856696602889493E-3</v>
      </c>
      <c r="J57" s="7">
        <f t="shared" si="4"/>
        <v>4.483722139190331E-3</v>
      </c>
      <c r="K57" s="7">
        <f t="shared" si="4"/>
        <v>4.639613147748807E-3</v>
      </c>
      <c r="L57" s="7">
        <f t="shared" si="4"/>
        <v>5.6191049568533012E-3</v>
      </c>
      <c r="M57" s="7">
        <f t="shared" si="4"/>
        <v>5.8802940147007349E-3</v>
      </c>
      <c r="N57" s="7">
        <f t="shared" si="4"/>
        <v>5.9984813971146545E-3</v>
      </c>
      <c r="O57" s="7">
        <f t="shared" si="4"/>
        <v>6.4370775667846793E-3</v>
      </c>
      <c r="P57" s="7">
        <f t="shared" si="4"/>
        <v>6.2473617560151965E-3</v>
      </c>
      <c r="Q57" s="7">
        <f t="shared" si="4"/>
        <v>6.2122519413287313E-3</v>
      </c>
      <c r="R57" s="7">
        <f t="shared" si="4"/>
        <v>6.5451532725766363E-3</v>
      </c>
      <c r="S57" s="7">
        <f t="shared" si="4"/>
        <v>7.3595004460303304E-3</v>
      </c>
      <c r="T57" s="7">
        <f t="shared" si="4"/>
        <v>6.9934598199831643E-3</v>
      </c>
      <c r="U57" s="7">
        <f>U12/U8</f>
        <v>6.5206381362370221E-3</v>
      </c>
      <c r="V57" s="7">
        <f>V12/V8</f>
        <v>7.5467177767129853E-3</v>
      </c>
    </row>
    <row r="58" spans="1:22" customFormat="1" ht="18" customHeight="1">
      <c r="A58" s="36" t="s">
        <v>86</v>
      </c>
      <c r="B58" s="7">
        <f t="shared" ref="B58:T58" si="5">B13/B8</f>
        <v>2.9685881946841561E-2</v>
      </c>
      <c r="C58" s="7">
        <f t="shared" si="5"/>
        <v>2.5082236842105265E-2</v>
      </c>
      <c r="D58" s="7">
        <f t="shared" si="5"/>
        <v>2.1141649048625793E-2</v>
      </c>
      <c r="E58" s="7">
        <f t="shared" si="5"/>
        <v>2.1064682312535776E-2</v>
      </c>
      <c r="F58" s="7">
        <f t="shared" si="5"/>
        <v>2.1147188172546082E-2</v>
      </c>
      <c r="G58" s="7">
        <f t="shared" si="5"/>
        <v>1.8318068276436304E-2</v>
      </c>
      <c r="H58" s="7">
        <f t="shared" si="5"/>
        <v>2.2812877549570038E-2</v>
      </c>
      <c r="I58" s="7">
        <f t="shared" si="5"/>
        <v>2.5185474424053104E-2</v>
      </c>
      <c r="J58" s="7">
        <f t="shared" si="5"/>
        <v>2.566768470985769E-2</v>
      </c>
      <c r="K58" s="7">
        <f t="shared" si="5"/>
        <v>2.5746585636803241E-2</v>
      </c>
      <c r="L58" s="7">
        <f t="shared" si="5"/>
        <v>2.4349454813030972E-2</v>
      </c>
      <c r="M58" s="7">
        <f t="shared" si="5"/>
        <v>2.6181309065453271E-2</v>
      </c>
      <c r="N58" s="7">
        <f t="shared" si="5"/>
        <v>2.7790432801822324E-2</v>
      </c>
      <c r="O58" s="7">
        <f t="shared" si="5"/>
        <v>2.9449629868039909E-2</v>
      </c>
      <c r="P58" s="7">
        <f t="shared" si="5"/>
        <v>2.9801604052342761E-2</v>
      </c>
      <c r="Q58" s="7">
        <f t="shared" si="5"/>
        <v>3.0284728213977565E-2</v>
      </c>
      <c r="R58" s="7">
        <f t="shared" si="5"/>
        <v>3.5459817729908867E-2</v>
      </c>
      <c r="S58" s="7">
        <f t="shared" si="5"/>
        <v>4.6833184656556649E-2</v>
      </c>
      <c r="T58" s="7">
        <f t="shared" si="5"/>
        <v>6.255261283429385E-2</v>
      </c>
      <c r="U58" s="7">
        <f>U13/U8</f>
        <v>6.4510002532286656E-2</v>
      </c>
      <c r="V58" s="7">
        <f>V13/V8</f>
        <v>6.5165309056061327E-2</v>
      </c>
    </row>
    <row r="59" spans="1:22" customFormat="1" ht="18" customHeight="1">
      <c r="A59" s="36" t="s">
        <v>87</v>
      </c>
      <c r="B59" s="37">
        <f t="shared" ref="B59:T59" si="6">B14/B8</f>
        <v>0.27718329306178807</v>
      </c>
      <c r="C59" s="37">
        <f t="shared" si="6"/>
        <v>0.33162006578947367</v>
      </c>
      <c r="D59" s="37">
        <f t="shared" si="6"/>
        <v>0.37315010570824525</v>
      </c>
      <c r="E59" s="37">
        <f t="shared" si="6"/>
        <v>0.36645678305666857</v>
      </c>
      <c r="F59" s="37">
        <f t="shared" si="6"/>
        <v>0.36670721437260223</v>
      </c>
      <c r="G59" s="37">
        <f t="shared" si="6"/>
        <v>0.37477102414654456</v>
      </c>
      <c r="H59" s="37">
        <f t="shared" si="6"/>
        <v>0.3570464075047971</v>
      </c>
      <c r="I59" s="37">
        <f t="shared" si="6"/>
        <v>0.33756345177664976</v>
      </c>
      <c r="J59" s="37">
        <f t="shared" si="6"/>
        <v>0.31516017934888557</v>
      </c>
      <c r="K59" s="37">
        <f t="shared" si="6"/>
        <v>0.29164216166764689</v>
      </c>
      <c r="L59" s="37">
        <f t="shared" si="6"/>
        <v>0.27419894307311526</v>
      </c>
      <c r="M59" s="37">
        <f t="shared" si="6"/>
        <v>0.25880294014700733</v>
      </c>
      <c r="N59" s="37">
        <f t="shared" si="6"/>
        <v>0.23986332574031891</v>
      </c>
      <c r="O59" s="37">
        <f t="shared" si="6"/>
        <v>0.20952687479884133</v>
      </c>
      <c r="P59" s="37">
        <f t="shared" si="6"/>
        <v>0.1986492190797805</v>
      </c>
      <c r="Q59" s="37">
        <f t="shared" si="6"/>
        <v>0.19292493528904228</v>
      </c>
      <c r="R59" s="37">
        <f t="shared" si="6"/>
        <v>0.20521955260977631</v>
      </c>
      <c r="S59" s="37">
        <f t="shared" si="6"/>
        <v>0.22762414510853404</v>
      </c>
      <c r="T59" s="37">
        <f t="shared" si="6"/>
        <v>0.264974422068251</v>
      </c>
      <c r="U59" s="7">
        <f>U14/U8</f>
        <v>0.27791846036971385</v>
      </c>
      <c r="V59" s="7">
        <f>V14/V8</f>
        <v>0.29761619549592716</v>
      </c>
    </row>
    <row r="60" spans="1:22" customFormat="1" ht="18" customHeight="1">
      <c r="A60" s="36" t="s">
        <v>88</v>
      </c>
      <c r="B60" s="37">
        <f t="shared" ref="B60:T60" si="7">B15/B8</f>
        <v>6.6965826717293758E-2</v>
      </c>
      <c r="C60" s="37">
        <f t="shared" si="7"/>
        <v>4.3996710526315791E-2</v>
      </c>
      <c r="D60" s="37">
        <f t="shared" si="7"/>
        <v>3.6846874056176385E-2</v>
      </c>
      <c r="E60" s="37">
        <f t="shared" si="7"/>
        <v>4.3159702346880366E-2</v>
      </c>
      <c r="F60" s="37">
        <f t="shared" si="7"/>
        <v>4.5288668475718163E-2</v>
      </c>
      <c r="G60" s="37">
        <f t="shared" si="7"/>
        <v>4.4129891756869273E-2</v>
      </c>
      <c r="H60" s="37">
        <f t="shared" si="7"/>
        <v>3.9158553052377233E-2</v>
      </c>
      <c r="I60" s="37">
        <f t="shared" si="7"/>
        <v>4.3147208121827409E-2</v>
      </c>
      <c r="J60" s="37">
        <f t="shared" si="7"/>
        <v>4.6656702839690686E-2</v>
      </c>
      <c r="K60" s="37">
        <f t="shared" si="7"/>
        <v>5.3126837874926482E-2</v>
      </c>
      <c r="L60" s="37">
        <f t="shared" si="7"/>
        <v>6.1208107565723459E-2</v>
      </c>
      <c r="M60" s="37">
        <f t="shared" si="7"/>
        <v>6.6853342667133359E-2</v>
      </c>
      <c r="N60" s="37">
        <f t="shared" si="7"/>
        <v>7.3500379650721342E-2</v>
      </c>
      <c r="O60" s="37">
        <f t="shared" si="7"/>
        <v>7.7566784679755391E-2</v>
      </c>
      <c r="P60" s="37">
        <f t="shared" si="7"/>
        <v>8.6365555086534401E-2</v>
      </c>
      <c r="Q60" s="37">
        <f t="shared" si="7"/>
        <v>9.2666091458153577E-2</v>
      </c>
      <c r="R60" s="37">
        <f t="shared" si="7"/>
        <v>9.5028997514498753E-2</v>
      </c>
      <c r="S60" s="37">
        <f t="shared" si="7"/>
        <v>9.6119536128456737E-2</v>
      </c>
      <c r="T60" s="37">
        <f t="shared" si="7"/>
        <v>9.266334261477692E-2</v>
      </c>
      <c r="U60" s="7">
        <f>U15/U8</f>
        <v>9.4897442390478606E-2</v>
      </c>
      <c r="V60" s="7">
        <f>V15/V8</f>
        <v>8.9362721609966458E-2</v>
      </c>
    </row>
    <row r="61" spans="1:22" customFormat="1" ht="18" customHeight="1">
      <c r="A61" s="36" t="s">
        <v>89</v>
      </c>
      <c r="B61" s="37">
        <f t="shared" ref="B61:T61" si="8">B16/B8</f>
        <v>6.9036934760096649E-4</v>
      </c>
      <c r="C61" s="37">
        <f t="shared" si="8"/>
        <v>8.2236842105263153E-4</v>
      </c>
      <c r="D61" s="37">
        <f t="shared" si="8"/>
        <v>1.5101177891875566E-4</v>
      </c>
      <c r="E61" s="37">
        <f t="shared" si="8"/>
        <v>2.2896393817973669E-4</v>
      </c>
      <c r="F61" s="37">
        <f t="shared" si="8"/>
        <v>2.8071488724618694E-4</v>
      </c>
      <c r="G61" s="37">
        <f t="shared" si="8"/>
        <v>3.3305578684429644E-4</v>
      </c>
      <c r="H61" s="37">
        <f t="shared" si="8"/>
        <v>1.4213630872006254E-4</v>
      </c>
      <c r="I61" s="37">
        <f t="shared" si="8"/>
        <v>1.3015749056358194E-4</v>
      </c>
      <c r="J61" s="37">
        <f t="shared" si="8"/>
        <v>1.2996296055624147E-4</v>
      </c>
      <c r="K61" s="37">
        <f t="shared" si="8"/>
        <v>1.306933281056002E-4</v>
      </c>
      <c r="L61" s="37">
        <f t="shared" si="8"/>
        <v>1.3378821325841193E-4</v>
      </c>
      <c r="M61" s="37">
        <f t="shared" si="8"/>
        <v>1.400070003500175E-4</v>
      </c>
      <c r="N61" s="37">
        <f t="shared" si="8"/>
        <v>1.5186028853454822E-4</v>
      </c>
      <c r="O61" s="37">
        <f t="shared" si="8"/>
        <v>8.0463469584808503E-5</v>
      </c>
      <c r="P61" s="37">
        <f t="shared" si="8"/>
        <v>8.4423807513718871E-5</v>
      </c>
      <c r="Q61" s="37">
        <f t="shared" si="8"/>
        <v>1.725625539257981E-4</v>
      </c>
      <c r="R61" s="37">
        <f t="shared" si="8"/>
        <v>2.4855012427506213E-4</v>
      </c>
      <c r="S61" s="37">
        <f t="shared" si="8"/>
        <v>1.486767766874814E-4</v>
      </c>
      <c r="T61" s="37">
        <f t="shared" si="8"/>
        <v>6.4754257592436704E-5</v>
      </c>
      <c r="U61" s="7">
        <f>U16/U8</f>
        <v>1.8992149911369968E-4</v>
      </c>
      <c r="V61" s="7">
        <f>V16/V8</f>
        <v>2.9947292764734068E-4</v>
      </c>
    </row>
    <row r="62" spans="1:22" customFormat="1" ht="18" customHeight="1">
      <c r="A62" s="30" t="s">
        <v>92</v>
      </c>
      <c r="B62" s="55">
        <f t="shared" ref="B62:T62" si="9">B17/B8</f>
        <v>0</v>
      </c>
      <c r="C62" s="55">
        <f t="shared" si="9"/>
        <v>0</v>
      </c>
      <c r="D62" s="55">
        <f t="shared" si="9"/>
        <v>0</v>
      </c>
      <c r="E62" s="55">
        <f t="shared" si="9"/>
        <v>0</v>
      </c>
      <c r="F62" s="55">
        <f t="shared" si="9"/>
        <v>0</v>
      </c>
      <c r="G62" s="55">
        <f t="shared" si="9"/>
        <v>0</v>
      </c>
      <c r="H62" s="55">
        <f t="shared" si="9"/>
        <v>0</v>
      </c>
      <c r="I62" s="55">
        <f t="shared" si="9"/>
        <v>0</v>
      </c>
      <c r="J62" s="55">
        <f t="shared" si="9"/>
        <v>1.2996296055624147E-4</v>
      </c>
      <c r="K62" s="55">
        <f t="shared" si="9"/>
        <v>0</v>
      </c>
      <c r="L62" s="55">
        <f t="shared" si="9"/>
        <v>0</v>
      </c>
      <c r="M62" s="55">
        <f t="shared" si="9"/>
        <v>0</v>
      </c>
      <c r="N62" s="55">
        <f t="shared" si="9"/>
        <v>0</v>
      </c>
      <c r="O62" s="55">
        <f t="shared" si="9"/>
        <v>0</v>
      </c>
      <c r="P62" s="55">
        <f t="shared" si="9"/>
        <v>2.5327142254115659E-4</v>
      </c>
      <c r="Q62" s="55">
        <f t="shared" si="9"/>
        <v>3.451251078515962E-4</v>
      </c>
      <c r="R62" s="55">
        <f t="shared" si="9"/>
        <v>5.79950289975145E-4</v>
      </c>
      <c r="S62" s="55">
        <f t="shared" si="9"/>
        <v>4.4603033006244426E-4</v>
      </c>
      <c r="T62" s="55">
        <f t="shared" si="9"/>
        <v>7.1229683351680371E-4</v>
      </c>
      <c r="U62" s="96">
        <f>U17/U8</f>
        <v>5.0645733096986575E-4</v>
      </c>
      <c r="V62" s="96">
        <f>V17/V8</f>
        <v>7.7862961188308573E-4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79" t="s">
        <v>48</v>
      </c>
      <c r="B66" s="80">
        <v>2002</v>
      </c>
      <c r="C66" s="80">
        <v>2003</v>
      </c>
      <c r="D66" s="80">
        <v>2004</v>
      </c>
      <c r="E66" s="80">
        <v>2005</v>
      </c>
      <c r="F66" s="80">
        <v>2006</v>
      </c>
      <c r="G66" s="80">
        <v>2007</v>
      </c>
      <c r="H66" s="80">
        <v>2008</v>
      </c>
      <c r="I66" s="80">
        <v>2009</v>
      </c>
      <c r="J66" s="80">
        <v>2010</v>
      </c>
      <c r="K66" s="80">
        <v>2011</v>
      </c>
      <c r="L66" s="80">
        <v>2012</v>
      </c>
      <c r="M66" s="80">
        <v>2013</v>
      </c>
      <c r="N66" s="80">
        <v>2014</v>
      </c>
      <c r="O66" s="80">
        <v>2015</v>
      </c>
      <c r="P66" s="80">
        <v>2016</v>
      </c>
      <c r="Q66" s="80">
        <v>2017</v>
      </c>
      <c r="R66" s="80">
        <v>2018</v>
      </c>
      <c r="S66" s="80">
        <v>2019</v>
      </c>
      <c r="T66" s="80">
        <v>2020</v>
      </c>
      <c r="U66" s="80">
        <v>2021</v>
      </c>
      <c r="V66" s="80">
        <v>2022</v>
      </c>
    </row>
    <row r="67" spans="1:22" customFormat="1" ht="18" customHeight="1">
      <c r="A67" s="56" t="s">
        <v>81</v>
      </c>
      <c r="B67" s="52">
        <f t="shared" ref="B67:T67" si="10">SUM(B68:B76)</f>
        <v>1</v>
      </c>
      <c r="C67" s="52">
        <f t="shared" si="10"/>
        <v>1</v>
      </c>
      <c r="D67" s="52">
        <f t="shared" si="10"/>
        <v>0.99999999999999989</v>
      </c>
      <c r="E67" s="52">
        <f t="shared" si="10"/>
        <v>1</v>
      </c>
      <c r="F67" s="52">
        <f t="shared" si="10"/>
        <v>1</v>
      </c>
      <c r="G67" s="52">
        <f t="shared" si="10"/>
        <v>0.99999999999999989</v>
      </c>
      <c r="H67" s="52">
        <f t="shared" si="10"/>
        <v>1</v>
      </c>
      <c r="I67" s="52">
        <f t="shared" si="10"/>
        <v>1</v>
      </c>
      <c r="J67" s="52">
        <f t="shared" si="10"/>
        <v>1</v>
      </c>
      <c r="K67" s="52">
        <f t="shared" si="10"/>
        <v>1</v>
      </c>
      <c r="L67" s="52">
        <f t="shared" si="10"/>
        <v>1</v>
      </c>
      <c r="M67" s="52">
        <f t="shared" si="10"/>
        <v>1</v>
      </c>
      <c r="N67" s="52">
        <f t="shared" si="10"/>
        <v>1</v>
      </c>
      <c r="O67" s="52">
        <f t="shared" si="10"/>
        <v>1</v>
      </c>
      <c r="P67" s="52">
        <f t="shared" si="10"/>
        <v>0.99999999999999989</v>
      </c>
      <c r="Q67" s="52">
        <f t="shared" si="10"/>
        <v>1</v>
      </c>
      <c r="R67" s="52">
        <f t="shared" si="10"/>
        <v>0.99999999999999989</v>
      </c>
      <c r="S67" s="52">
        <f t="shared" si="10"/>
        <v>1</v>
      </c>
      <c r="T67" s="52">
        <f t="shared" si="10"/>
        <v>0.99999999999999989</v>
      </c>
      <c r="U67" s="52">
        <f>SUM(U68:U76)</f>
        <v>0.99999999999999989</v>
      </c>
      <c r="V67" s="52">
        <f>SUM(V68:V76)</f>
        <v>0.99999999999999989</v>
      </c>
    </row>
    <row r="68" spans="1:22" customFormat="1" ht="18" customHeight="1">
      <c r="A68" s="36" t="s">
        <v>82</v>
      </c>
      <c r="B68" s="7">
        <f t="shared" ref="B68:T68" si="11">B23/B22</f>
        <v>0.1200937316930287</v>
      </c>
      <c r="C68" s="7">
        <f t="shared" si="11"/>
        <v>0.10003585514521333</v>
      </c>
      <c r="D68" s="7">
        <f t="shared" si="11"/>
        <v>8.2460381412839109E-2</v>
      </c>
      <c r="E68" s="7">
        <f t="shared" si="11"/>
        <v>9.8333676198313111E-2</v>
      </c>
      <c r="F68" s="7">
        <f t="shared" si="11"/>
        <v>0.10657404269739071</v>
      </c>
      <c r="G68" s="7">
        <f t="shared" si="11"/>
        <v>0.24768803945745993</v>
      </c>
      <c r="H68" s="7">
        <f t="shared" si="11"/>
        <v>0.27740907884258031</v>
      </c>
      <c r="I68" s="7">
        <f t="shared" si="11"/>
        <v>0.28228264845750517</v>
      </c>
      <c r="J68" s="7">
        <f t="shared" si="11"/>
        <v>0.29393525982884783</v>
      </c>
      <c r="K68" s="7">
        <f t="shared" si="11"/>
        <v>0.32161555721765145</v>
      </c>
      <c r="L68" s="7">
        <f t="shared" si="11"/>
        <v>0.32613723978411718</v>
      </c>
      <c r="M68" s="7">
        <f t="shared" si="11"/>
        <v>0.31812577065351416</v>
      </c>
      <c r="N68" s="7">
        <f t="shared" si="11"/>
        <v>0.31013886814991787</v>
      </c>
      <c r="O68" s="7">
        <f t="shared" si="11"/>
        <v>0.33007566204287514</v>
      </c>
      <c r="P68" s="7">
        <f t="shared" si="11"/>
        <v>0.31550802139037432</v>
      </c>
      <c r="Q68" s="7">
        <f t="shared" si="11"/>
        <v>0.31930735930735932</v>
      </c>
      <c r="R68" s="7">
        <f t="shared" si="11"/>
        <v>0.31068612648884414</v>
      </c>
      <c r="S68" s="7">
        <f t="shared" si="11"/>
        <v>0.29551968622718361</v>
      </c>
      <c r="T68" s="7">
        <f t="shared" si="11"/>
        <v>0.27114427860696516</v>
      </c>
      <c r="U68" s="7">
        <f>U23/U22</f>
        <v>0.25109170305676853</v>
      </c>
      <c r="V68" s="7">
        <f>V23/V22</f>
        <v>0.2443044110518662</v>
      </c>
    </row>
    <row r="69" spans="1:22" customFormat="1" ht="18" customHeight="1">
      <c r="A69" s="36" t="s">
        <v>83</v>
      </c>
      <c r="B69" s="7">
        <f t="shared" ref="B69:T69" si="12">B24/B22</f>
        <v>0.15992970123022848</v>
      </c>
      <c r="C69" s="7">
        <f t="shared" si="12"/>
        <v>0.19505198996055934</v>
      </c>
      <c r="D69" s="7">
        <f t="shared" si="12"/>
        <v>0.19715283373623421</v>
      </c>
      <c r="E69" s="7">
        <f t="shared" si="12"/>
        <v>0.19029006377288624</v>
      </c>
      <c r="F69" s="7">
        <f t="shared" si="12"/>
        <v>0.18976618095560827</v>
      </c>
      <c r="G69" s="7">
        <f t="shared" si="12"/>
        <v>5.9340320591861902E-2</v>
      </c>
      <c r="H69" s="7">
        <f t="shared" si="12"/>
        <v>5.2163525351738786E-2</v>
      </c>
      <c r="I69" s="7">
        <f t="shared" si="12"/>
        <v>4.6579685404218994E-2</v>
      </c>
      <c r="J69" s="7">
        <f t="shared" si="12"/>
        <v>4.886518665509116E-2</v>
      </c>
      <c r="K69" s="7">
        <f t="shared" si="12"/>
        <v>4.7993019197207679E-2</v>
      </c>
      <c r="L69" s="7">
        <f t="shared" si="12"/>
        <v>4.7160113081470056E-2</v>
      </c>
      <c r="M69" s="7">
        <f t="shared" si="12"/>
        <v>4.8773804630771342E-2</v>
      </c>
      <c r="N69" s="7">
        <f t="shared" si="12"/>
        <v>5.0619680453934598E-2</v>
      </c>
      <c r="O69" s="7">
        <f t="shared" si="12"/>
        <v>5.2175283732660782E-2</v>
      </c>
      <c r="P69" s="7">
        <f t="shared" si="12"/>
        <v>5.5314171122994651E-2</v>
      </c>
      <c r="Q69" s="7">
        <f t="shared" si="12"/>
        <v>5.7835497835497837E-2</v>
      </c>
      <c r="R69" s="7">
        <f t="shared" si="12"/>
        <v>5.8211709444724043E-2</v>
      </c>
      <c r="S69" s="7">
        <f t="shared" si="12"/>
        <v>5.687132297480766E-2</v>
      </c>
      <c r="T69" s="7">
        <f t="shared" si="12"/>
        <v>5.2107881644409534E-2</v>
      </c>
      <c r="U69" s="7">
        <f>U24/U22</f>
        <v>5.8695093758027228E-2</v>
      </c>
      <c r="V69" s="7">
        <f>V24/V22</f>
        <v>6.0227823557925352E-2</v>
      </c>
    </row>
    <row r="70" spans="1:22" customFormat="1" ht="18" customHeight="1">
      <c r="A70" s="36" t="s">
        <v>84</v>
      </c>
      <c r="B70" s="7">
        <f t="shared" ref="B70:T70" si="13">B25/B22</f>
        <v>0.41652021089630931</v>
      </c>
      <c r="C70" s="7">
        <f t="shared" si="13"/>
        <v>0.36213696665471495</v>
      </c>
      <c r="D70" s="7">
        <f t="shared" si="13"/>
        <v>0.34354015578834274</v>
      </c>
      <c r="E70" s="7">
        <f t="shared" si="13"/>
        <v>0.32832750462867721</v>
      </c>
      <c r="F70" s="7">
        <f t="shared" si="13"/>
        <v>0.31514740765842086</v>
      </c>
      <c r="G70" s="7">
        <f t="shared" si="13"/>
        <v>0.2963933415536375</v>
      </c>
      <c r="H70" s="7">
        <f t="shared" si="13"/>
        <v>0.29373506769312452</v>
      </c>
      <c r="I70" s="7">
        <f t="shared" si="13"/>
        <v>0.30666991830264601</v>
      </c>
      <c r="J70" s="7">
        <f t="shared" si="13"/>
        <v>0.30770184794741412</v>
      </c>
      <c r="K70" s="7">
        <f t="shared" si="13"/>
        <v>0.30004986287708801</v>
      </c>
      <c r="L70" s="7">
        <f t="shared" si="13"/>
        <v>0.3031354407607299</v>
      </c>
      <c r="M70" s="7">
        <f t="shared" si="13"/>
        <v>0.31346759830113713</v>
      </c>
      <c r="N70" s="7">
        <f t="shared" si="13"/>
        <v>0.32551888905480064</v>
      </c>
      <c r="O70" s="7">
        <f t="shared" si="13"/>
        <v>0.32471626733921816</v>
      </c>
      <c r="P70" s="7">
        <f t="shared" si="13"/>
        <v>0.33155080213903743</v>
      </c>
      <c r="Q70" s="7">
        <f t="shared" si="13"/>
        <v>0.32363636363636361</v>
      </c>
      <c r="R70" s="7">
        <f t="shared" si="13"/>
        <v>0.31219594027847675</v>
      </c>
      <c r="S70" s="7">
        <f t="shared" si="13"/>
        <v>0.29597224317393273</v>
      </c>
      <c r="T70" s="7">
        <f t="shared" si="13"/>
        <v>0.27559570568211572</v>
      </c>
      <c r="U70" s="7">
        <f>U25/U22</f>
        <v>0.27215515026971487</v>
      </c>
      <c r="V70" s="7">
        <f>V25/V22</f>
        <v>0.26648085312651476</v>
      </c>
    </row>
    <row r="71" spans="1:22" customFormat="1" ht="18" customHeight="1">
      <c r="A71" s="36" t="s">
        <v>85</v>
      </c>
      <c r="B71" s="7">
        <f t="shared" ref="B71:T71" si="14">B26/B22</f>
        <v>5.8582308142940834E-3</v>
      </c>
      <c r="C71" s="7">
        <f t="shared" si="14"/>
        <v>6.0953746862674792E-3</v>
      </c>
      <c r="D71" s="7">
        <f t="shared" si="14"/>
        <v>6.1778135911899007E-3</v>
      </c>
      <c r="E71" s="7">
        <f t="shared" si="14"/>
        <v>5.7601316601522323E-3</v>
      </c>
      <c r="F71" s="7">
        <f t="shared" si="14"/>
        <v>4.9135886140291426E-3</v>
      </c>
      <c r="G71" s="7">
        <f t="shared" si="14"/>
        <v>4.9321824907521579E-3</v>
      </c>
      <c r="H71" s="7">
        <f t="shared" si="14"/>
        <v>3.981948500132732E-3</v>
      </c>
      <c r="I71" s="7">
        <f t="shared" si="14"/>
        <v>3.5361541275454214E-3</v>
      </c>
      <c r="J71" s="7">
        <f t="shared" si="14"/>
        <v>3.5966761751209226E-3</v>
      </c>
      <c r="K71" s="7">
        <f t="shared" si="14"/>
        <v>3.6150585888805784E-3</v>
      </c>
      <c r="L71" s="7">
        <f t="shared" si="14"/>
        <v>4.1120534566949371E-3</v>
      </c>
      <c r="M71" s="7">
        <f t="shared" si="14"/>
        <v>4.5211672831894784E-3</v>
      </c>
      <c r="N71" s="7">
        <f t="shared" si="14"/>
        <v>4.3302971479767059E-3</v>
      </c>
      <c r="O71" s="7">
        <f t="shared" si="14"/>
        <v>4.255989911727617E-3</v>
      </c>
      <c r="P71" s="7">
        <f t="shared" si="14"/>
        <v>3.8435828877005349E-3</v>
      </c>
      <c r="Q71" s="7">
        <f t="shared" si="14"/>
        <v>3.6363636363636364E-3</v>
      </c>
      <c r="R71" s="7">
        <f t="shared" si="14"/>
        <v>4.3616842811608787E-3</v>
      </c>
      <c r="S71" s="7">
        <f t="shared" si="14"/>
        <v>5.430683360989591E-3</v>
      </c>
      <c r="T71" s="7">
        <f t="shared" si="14"/>
        <v>5.7606703325477878E-3</v>
      </c>
      <c r="U71" s="7">
        <f>U26/U22</f>
        <v>5.9080400719239657E-3</v>
      </c>
      <c r="V71" s="7">
        <f>V26/V22</f>
        <v>6.5438681531749879E-3</v>
      </c>
    </row>
    <row r="72" spans="1:22" customFormat="1" ht="18" customHeight="1">
      <c r="A72" s="36" t="s">
        <v>86</v>
      </c>
      <c r="B72" s="7">
        <f t="shared" ref="B72:T72" si="15">B27/B22</f>
        <v>1.5817223198594025E-2</v>
      </c>
      <c r="C72" s="7">
        <f t="shared" si="15"/>
        <v>1.6493366798135532E-2</v>
      </c>
      <c r="D72" s="7">
        <f t="shared" si="15"/>
        <v>1.4504431909750202E-2</v>
      </c>
      <c r="E72" s="7">
        <f t="shared" si="15"/>
        <v>1.5017486113968319E-2</v>
      </c>
      <c r="F72" s="7">
        <f t="shared" si="15"/>
        <v>1.4401897661809555E-2</v>
      </c>
      <c r="G72" s="7">
        <f t="shared" si="15"/>
        <v>1.2946979038224414E-2</v>
      </c>
      <c r="H72" s="7">
        <f t="shared" si="15"/>
        <v>1.659145208388638E-2</v>
      </c>
      <c r="I72" s="7">
        <f t="shared" si="15"/>
        <v>1.8290452383855627E-2</v>
      </c>
      <c r="J72" s="7">
        <f t="shared" si="15"/>
        <v>1.9595683988589855E-2</v>
      </c>
      <c r="K72" s="7">
        <f t="shared" si="15"/>
        <v>1.9321864871603093E-2</v>
      </c>
      <c r="L72" s="7">
        <f t="shared" si="15"/>
        <v>1.7733230531996914E-2</v>
      </c>
      <c r="M72" s="7">
        <f t="shared" si="15"/>
        <v>1.9865735032196193E-2</v>
      </c>
      <c r="N72" s="7">
        <f t="shared" si="15"/>
        <v>2.1651485739883531E-2</v>
      </c>
      <c r="O72" s="7">
        <f t="shared" si="15"/>
        <v>2.28562421185372E-2</v>
      </c>
      <c r="P72" s="7">
        <f t="shared" si="15"/>
        <v>2.3061497326203207E-2</v>
      </c>
      <c r="Q72" s="7">
        <f t="shared" si="15"/>
        <v>2.2857142857142857E-2</v>
      </c>
      <c r="R72" s="7">
        <f t="shared" si="15"/>
        <v>2.5331320248280491E-2</v>
      </c>
      <c r="S72" s="7">
        <f t="shared" si="15"/>
        <v>3.2131543219188416E-2</v>
      </c>
      <c r="T72" s="7">
        <f t="shared" si="15"/>
        <v>4.4907043728724796E-2</v>
      </c>
      <c r="U72" s="7">
        <f>U27/U22</f>
        <v>4.6365270999229387E-2</v>
      </c>
      <c r="V72" s="7">
        <f>V27/V22</f>
        <v>4.6655356277266115E-2</v>
      </c>
    </row>
    <row r="73" spans="1:22" customFormat="1" ht="18" customHeight="1">
      <c r="A73" s="36" t="s">
        <v>87</v>
      </c>
      <c r="B73" s="37">
        <f t="shared" ref="B73:T73" si="16">B28/B22</f>
        <v>0.210896309314587</v>
      </c>
      <c r="C73" s="37">
        <f t="shared" si="16"/>
        <v>0.27285765507350307</v>
      </c>
      <c r="D73" s="37">
        <f t="shared" si="16"/>
        <v>0.31694869728713404</v>
      </c>
      <c r="E73" s="37">
        <f t="shared" si="16"/>
        <v>0.31186998559967083</v>
      </c>
      <c r="F73" s="37">
        <f t="shared" si="16"/>
        <v>0.31548627583869876</v>
      </c>
      <c r="G73" s="37">
        <f t="shared" si="16"/>
        <v>0.32629469790382243</v>
      </c>
      <c r="H73" s="37">
        <f t="shared" si="16"/>
        <v>0.31085744624369527</v>
      </c>
      <c r="I73" s="37">
        <f t="shared" si="16"/>
        <v>0.29435434703084989</v>
      </c>
      <c r="J73" s="37">
        <f t="shared" si="16"/>
        <v>0.27347141262557362</v>
      </c>
      <c r="K73" s="37">
        <f t="shared" si="16"/>
        <v>0.2486910994764398</v>
      </c>
      <c r="L73" s="37">
        <f t="shared" si="16"/>
        <v>0.23490105371369827</v>
      </c>
      <c r="M73" s="37">
        <f t="shared" si="16"/>
        <v>0.22290724756816002</v>
      </c>
      <c r="N73" s="37">
        <f t="shared" si="16"/>
        <v>0.20904882783335821</v>
      </c>
      <c r="O73" s="37">
        <f t="shared" si="16"/>
        <v>0.18190416141235813</v>
      </c>
      <c r="P73" s="37">
        <f t="shared" si="16"/>
        <v>0.17479946524064172</v>
      </c>
      <c r="Q73" s="37">
        <f t="shared" si="16"/>
        <v>0.1703896103896104</v>
      </c>
      <c r="R73" s="37">
        <f t="shared" si="16"/>
        <v>0.18100989766817649</v>
      </c>
      <c r="S73" s="37">
        <f t="shared" si="16"/>
        <v>0.20485744456177402</v>
      </c>
      <c r="T73" s="37">
        <f t="shared" si="16"/>
        <v>0.24456664048180152</v>
      </c>
      <c r="U73" s="7">
        <f>U28/U22</f>
        <v>0.2576419213973799</v>
      </c>
      <c r="V73" s="7">
        <f>V28/V22</f>
        <v>0.27556955889481338</v>
      </c>
    </row>
    <row r="74" spans="1:22" customFormat="1" ht="18" customHeight="1">
      <c r="A74" s="36" t="s">
        <v>88</v>
      </c>
      <c r="B74" s="37">
        <f t="shared" ref="B74:T74" si="17">B29/B22</f>
        <v>7.0298769771529004E-2</v>
      </c>
      <c r="C74" s="37">
        <f t="shared" si="17"/>
        <v>4.6611688777339545E-2</v>
      </c>
      <c r="D74" s="37">
        <f t="shared" si="17"/>
        <v>3.9215686274509803E-2</v>
      </c>
      <c r="E74" s="37">
        <f t="shared" si="17"/>
        <v>5.0195433038469447E-2</v>
      </c>
      <c r="F74" s="37">
        <f t="shared" si="17"/>
        <v>5.3371738393764828E-2</v>
      </c>
      <c r="G74" s="37">
        <f t="shared" si="17"/>
        <v>5.209617755856967E-2</v>
      </c>
      <c r="H74" s="37">
        <f t="shared" si="17"/>
        <v>4.5128749668170959E-2</v>
      </c>
      <c r="I74" s="37">
        <f t="shared" si="17"/>
        <v>4.816485794415315E-2</v>
      </c>
      <c r="J74" s="37">
        <f t="shared" si="17"/>
        <v>5.2461862830212078E-2</v>
      </c>
      <c r="K74" s="37">
        <f t="shared" si="17"/>
        <v>5.8588880578409372E-2</v>
      </c>
      <c r="L74" s="37">
        <f t="shared" si="17"/>
        <v>6.65638653302493E-2</v>
      </c>
      <c r="M74" s="37">
        <f t="shared" si="17"/>
        <v>7.2064666392656532E-2</v>
      </c>
      <c r="N74" s="37">
        <f t="shared" si="17"/>
        <v>7.8393310437509328E-2</v>
      </c>
      <c r="O74" s="37">
        <f t="shared" si="17"/>
        <v>8.3858764186633045E-2</v>
      </c>
      <c r="P74" s="37">
        <f t="shared" si="17"/>
        <v>9.5588235294117641E-2</v>
      </c>
      <c r="Q74" s="37">
        <f t="shared" si="17"/>
        <v>0.10181818181818182</v>
      </c>
      <c r="R74" s="37">
        <f t="shared" si="17"/>
        <v>0.10719677906391545</v>
      </c>
      <c r="S74" s="37">
        <f t="shared" si="17"/>
        <v>0.10846281490420878</v>
      </c>
      <c r="T74" s="37">
        <f t="shared" si="17"/>
        <v>0.10473946059177795</v>
      </c>
      <c r="U74" s="7">
        <f>U29/U22</f>
        <v>0.10698689956331878</v>
      </c>
      <c r="V74" s="7">
        <f>V29/V22</f>
        <v>9.9127484246243333E-2</v>
      </c>
    </row>
    <row r="75" spans="1:22" customFormat="1" ht="18" customHeight="1">
      <c r="A75" s="36" t="s">
        <v>89</v>
      </c>
      <c r="B75" s="37">
        <f t="shared" ref="B75:T75" si="18">B30/B22</f>
        <v>5.8582308142940832E-4</v>
      </c>
      <c r="C75" s="37">
        <f t="shared" si="18"/>
        <v>7.1710290426676233E-4</v>
      </c>
      <c r="D75" s="37">
        <f t="shared" si="18"/>
        <v>0</v>
      </c>
      <c r="E75" s="37">
        <f t="shared" si="18"/>
        <v>2.0571898786257971E-4</v>
      </c>
      <c r="F75" s="37">
        <f t="shared" si="18"/>
        <v>3.3886818027787193E-4</v>
      </c>
      <c r="G75" s="37">
        <f t="shared" si="18"/>
        <v>3.0826140567200987E-4</v>
      </c>
      <c r="H75" s="37">
        <f t="shared" si="18"/>
        <v>1.3273161667109106E-4</v>
      </c>
      <c r="I75" s="37">
        <f t="shared" si="18"/>
        <v>1.2193634922570419E-4</v>
      </c>
      <c r="J75" s="37">
        <f t="shared" si="18"/>
        <v>1.2402331638348009E-4</v>
      </c>
      <c r="K75" s="37">
        <f t="shared" si="18"/>
        <v>1.2465719272001995E-4</v>
      </c>
      <c r="L75" s="37">
        <f t="shared" si="18"/>
        <v>2.5700334104343357E-4</v>
      </c>
      <c r="M75" s="37">
        <f t="shared" si="18"/>
        <v>2.7401013837511989E-4</v>
      </c>
      <c r="N75" s="37">
        <f t="shared" si="18"/>
        <v>2.9864118261908315E-4</v>
      </c>
      <c r="O75" s="37">
        <f t="shared" si="18"/>
        <v>1.5762925598991173E-4</v>
      </c>
      <c r="P75" s="37">
        <f t="shared" si="18"/>
        <v>1.6711229946524063E-4</v>
      </c>
      <c r="Q75" s="37">
        <f t="shared" si="18"/>
        <v>1.7316017316017316E-4</v>
      </c>
      <c r="R75" s="37">
        <f t="shared" si="18"/>
        <v>1.6775708773695687E-4</v>
      </c>
      <c r="S75" s="37">
        <f t="shared" si="18"/>
        <v>1.5085231558304419E-4</v>
      </c>
      <c r="T75" s="37">
        <f t="shared" si="18"/>
        <v>1.3092432573972245E-4</v>
      </c>
      <c r="U75" s="7">
        <f>U30/U22</f>
        <v>3.8530696121243259E-4</v>
      </c>
      <c r="V75" s="7">
        <f>V30/V22</f>
        <v>4.8473097430925838E-4</v>
      </c>
    </row>
    <row r="76" spans="1:22" customFormat="1" ht="18" customHeight="1">
      <c r="A76" s="30" t="s">
        <v>92</v>
      </c>
      <c r="B76" s="55">
        <f t="shared" ref="B76:T76" si="19">B31/B22</f>
        <v>0</v>
      </c>
      <c r="C76" s="55">
        <f t="shared" si="19"/>
        <v>0</v>
      </c>
      <c r="D76" s="55">
        <f t="shared" si="19"/>
        <v>0</v>
      </c>
      <c r="E76" s="55">
        <f t="shared" si="19"/>
        <v>0</v>
      </c>
      <c r="F76" s="55">
        <f t="shared" si="19"/>
        <v>0</v>
      </c>
      <c r="G76" s="55">
        <f t="shared" si="19"/>
        <v>0</v>
      </c>
      <c r="H76" s="55">
        <f t="shared" si="19"/>
        <v>0</v>
      </c>
      <c r="I76" s="55">
        <f t="shared" si="19"/>
        <v>0</v>
      </c>
      <c r="J76" s="55">
        <f t="shared" si="19"/>
        <v>2.4804663276696017E-4</v>
      </c>
      <c r="K76" s="55">
        <f t="shared" si="19"/>
        <v>0</v>
      </c>
      <c r="L76" s="55">
        <f t="shared" si="19"/>
        <v>0</v>
      </c>
      <c r="M76" s="55">
        <f t="shared" si="19"/>
        <v>0</v>
      </c>
      <c r="N76" s="55">
        <f t="shared" si="19"/>
        <v>0</v>
      </c>
      <c r="O76" s="55">
        <f t="shared" si="19"/>
        <v>0</v>
      </c>
      <c r="P76" s="55">
        <f t="shared" si="19"/>
        <v>1.6711229946524063E-4</v>
      </c>
      <c r="Q76" s="55">
        <f t="shared" si="19"/>
        <v>3.4632034632034632E-4</v>
      </c>
      <c r="R76" s="55">
        <f t="shared" si="19"/>
        <v>8.3878543868478445E-4</v>
      </c>
      <c r="S76" s="55">
        <f t="shared" si="19"/>
        <v>6.0340926233217677E-4</v>
      </c>
      <c r="T76" s="55">
        <f t="shared" si="19"/>
        <v>1.0473946059177796E-3</v>
      </c>
      <c r="U76" s="96">
        <f>U31/U22</f>
        <v>7.7061392242486519E-4</v>
      </c>
      <c r="V76" s="96">
        <f>V31/V22</f>
        <v>6.0591371788657291E-4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79" t="s">
        <v>49</v>
      </c>
      <c r="B80" s="80">
        <v>2002</v>
      </c>
      <c r="C80" s="80">
        <v>2003</v>
      </c>
      <c r="D80" s="80">
        <v>2004</v>
      </c>
      <c r="E80" s="80">
        <v>2005</v>
      </c>
      <c r="F80" s="80">
        <v>2006</v>
      </c>
      <c r="G80" s="80">
        <v>2007</v>
      </c>
      <c r="H80" s="80">
        <v>2008</v>
      </c>
      <c r="I80" s="80">
        <v>2009</v>
      </c>
      <c r="J80" s="80">
        <v>2010</v>
      </c>
      <c r="K80" s="80">
        <v>2011</v>
      </c>
      <c r="L80" s="80">
        <v>2012</v>
      </c>
      <c r="M80" s="80">
        <v>2013</v>
      </c>
      <c r="N80" s="80">
        <v>2014</v>
      </c>
      <c r="O80" s="80">
        <v>2015</v>
      </c>
      <c r="P80" s="80">
        <v>2016</v>
      </c>
      <c r="Q80" s="80">
        <v>2017</v>
      </c>
      <c r="R80" s="80">
        <v>2018</v>
      </c>
      <c r="S80" s="80">
        <v>2019</v>
      </c>
      <c r="T80" s="80">
        <v>2020</v>
      </c>
      <c r="U80" s="80">
        <v>2021</v>
      </c>
      <c r="V80" s="80">
        <v>2022</v>
      </c>
    </row>
    <row r="81" spans="1:22" customFormat="1" ht="18" customHeight="1">
      <c r="A81" s="56" t="s">
        <v>81</v>
      </c>
      <c r="B81" s="52">
        <f t="shared" ref="B81:T81" si="20">SUM(B82:B90)</f>
        <v>1</v>
      </c>
      <c r="C81" s="52">
        <f t="shared" si="20"/>
        <v>0.99999999999999989</v>
      </c>
      <c r="D81" s="52">
        <f t="shared" si="20"/>
        <v>1.0000000000000002</v>
      </c>
      <c r="E81" s="52">
        <f t="shared" si="20"/>
        <v>1</v>
      </c>
      <c r="F81" s="52">
        <f t="shared" si="20"/>
        <v>1.0000000000000002</v>
      </c>
      <c r="G81" s="52">
        <f t="shared" si="20"/>
        <v>1</v>
      </c>
      <c r="H81" s="52">
        <f t="shared" si="20"/>
        <v>1</v>
      </c>
      <c r="I81" s="52">
        <f t="shared" si="20"/>
        <v>0.99999999999999989</v>
      </c>
      <c r="J81" s="52">
        <f t="shared" si="20"/>
        <v>1</v>
      </c>
      <c r="K81" s="52">
        <f t="shared" si="20"/>
        <v>0.99999999999999989</v>
      </c>
      <c r="L81" s="52">
        <f t="shared" si="20"/>
        <v>1</v>
      </c>
      <c r="M81" s="52">
        <f t="shared" si="20"/>
        <v>1</v>
      </c>
      <c r="N81" s="52">
        <f t="shared" si="20"/>
        <v>0.99999999999999989</v>
      </c>
      <c r="O81" s="52">
        <f t="shared" si="20"/>
        <v>1</v>
      </c>
      <c r="P81" s="52">
        <f t="shared" si="20"/>
        <v>1</v>
      </c>
      <c r="Q81" s="52">
        <f t="shared" si="20"/>
        <v>0.99999999999999989</v>
      </c>
      <c r="R81" s="52">
        <f t="shared" si="20"/>
        <v>0.99999999999999989</v>
      </c>
      <c r="S81" s="52">
        <f t="shared" si="20"/>
        <v>1</v>
      </c>
      <c r="T81" s="52">
        <f t="shared" si="20"/>
        <v>0.99999999999999989</v>
      </c>
      <c r="U81" s="52">
        <f>SUM(U82:U90)</f>
        <v>1</v>
      </c>
      <c r="V81" s="52">
        <f>SUM(V82:V90)</f>
        <v>0.99999999999999989</v>
      </c>
    </row>
    <row r="82" spans="1:22" customFormat="1" ht="18" customHeight="1">
      <c r="A82" s="36" t="s">
        <v>82</v>
      </c>
      <c r="B82" s="7">
        <f t="shared" ref="B82:T82" si="21">B37/B36</f>
        <v>0.14201680672268907</v>
      </c>
      <c r="C82" s="7">
        <f t="shared" si="21"/>
        <v>0.1108433734939759</v>
      </c>
      <c r="D82" s="7">
        <f t="shared" si="21"/>
        <v>8.4511900655398417E-2</v>
      </c>
      <c r="E82" s="7">
        <f t="shared" si="21"/>
        <v>9.9896747547754253E-2</v>
      </c>
      <c r="F82" s="7">
        <f t="shared" si="21"/>
        <v>0.10700104493207942</v>
      </c>
      <c r="G82" s="7">
        <f t="shared" si="21"/>
        <v>0.26276711336472292</v>
      </c>
      <c r="H82" s="7">
        <f t="shared" si="21"/>
        <v>0.28346336239865383</v>
      </c>
      <c r="I82" s="7">
        <f t="shared" si="21"/>
        <v>0.28053035589672015</v>
      </c>
      <c r="J82" s="7">
        <f t="shared" si="21"/>
        <v>0.28828828828828829</v>
      </c>
      <c r="K82" s="7">
        <f t="shared" si="21"/>
        <v>0.30462848509820079</v>
      </c>
      <c r="L82" s="7">
        <f t="shared" si="21"/>
        <v>0.30947397795451376</v>
      </c>
      <c r="M82" s="7">
        <f t="shared" si="21"/>
        <v>0.30532493558545665</v>
      </c>
      <c r="N82" s="7">
        <f t="shared" si="21"/>
        <v>0.30310520624131004</v>
      </c>
      <c r="O82" s="7">
        <f t="shared" si="21"/>
        <v>0.32593688362919132</v>
      </c>
      <c r="P82" s="7">
        <f t="shared" si="21"/>
        <v>0.31684012967070468</v>
      </c>
      <c r="Q82" s="7">
        <f t="shared" si="21"/>
        <v>0.3226139294926913</v>
      </c>
      <c r="R82" s="7">
        <f t="shared" si="21"/>
        <v>0.31396300540186611</v>
      </c>
      <c r="S82" s="7">
        <f t="shared" si="21"/>
        <v>0.29693683130587717</v>
      </c>
      <c r="T82" s="7">
        <f t="shared" si="21"/>
        <v>0.27123638693145419</v>
      </c>
      <c r="U82" s="7">
        <f>U37/U36</f>
        <v>0.2540574282147316</v>
      </c>
      <c r="V82" s="7">
        <f>V37/V36</f>
        <v>0.24703931785883468</v>
      </c>
    </row>
    <row r="83" spans="1:22" customFormat="1" ht="18" customHeight="1">
      <c r="A83" s="36" t="s">
        <v>83</v>
      </c>
      <c r="B83" s="7">
        <f t="shared" ref="B83:T83" si="22">B38/B36</f>
        <v>0.14033613445378151</v>
      </c>
      <c r="C83" s="7">
        <f t="shared" si="22"/>
        <v>0.19325301204819278</v>
      </c>
      <c r="D83" s="7">
        <f t="shared" si="22"/>
        <v>0.2080027595722663</v>
      </c>
      <c r="E83" s="7">
        <f t="shared" si="22"/>
        <v>0.20030975735673723</v>
      </c>
      <c r="F83" s="7">
        <f t="shared" si="22"/>
        <v>0.20480668756530826</v>
      </c>
      <c r="G83" s="7">
        <f t="shared" si="22"/>
        <v>5.8855487142339735E-2</v>
      </c>
      <c r="H83" s="7">
        <f t="shared" si="22"/>
        <v>5.3388404466880833E-2</v>
      </c>
      <c r="I83" s="7">
        <f t="shared" si="22"/>
        <v>5.1360781577110957E-2</v>
      </c>
      <c r="J83" s="7">
        <f t="shared" si="22"/>
        <v>5.3508053508053509E-2</v>
      </c>
      <c r="K83" s="7">
        <f t="shared" si="22"/>
        <v>5.3976102183765966E-2</v>
      </c>
      <c r="L83" s="7">
        <f t="shared" si="22"/>
        <v>5.7346169945583926E-2</v>
      </c>
      <c r="M83" s="7">
        <f t="shared" si="22"/>
        <v>5.9977097051245348E-2</v>
      </c>
      <c r="N83" s="7">
        <f t="shared" si="22"/>
        <v>6.2722076317009115E-2</v>
      </c>
      <c r="O83" s="7">
        <f t="shared" si="22"/>
        <v>6.4924391847468774E-2</v>
      </c>
      <c r="P83" s="7">
        <f t="shared" si="22"/>
        <v>7.0807029517147249E-2</v>
      </c>
      <c r="Q83" s="7">
        <f t="shared" si="22"/>
        <v>7.1023215821152189E-2</v>
      </c>
      <c r="R83" s="7">
        <f t="shared" si="22"/>
        <v>7.2352267146832544E-2</v>
      </c>
      <c r="S83" s="7">
        <f t="shared" si="22"/>
        <v>7.0496848893448635E-2</v>
      </c>
      <c r="T83" s="7">
        <f t="shared" si="22"/>
        <v>6.483023702754645E-2</v>
      </c>
      <c r="U83" s="7">
        <f>U38/U36</f>
        <v>7.1285892634207246E-2</v>
      </c>
      <c r="V83" s="7">
        <f>V38/V36</f>
        <v>6.8687825675035521E-2</v>
      </c>
    </row>
    <row r="84" spans="1:22" customFormat="1" ht="18" customHeight="1">
      <c r="A84" s="36" t="s">
        <v>84</v>
      </c>
      <c r="B84" s="7">
        <f t="shared" ref="B84:T84" si="23">B39/B36</f>
        <v>0.22184873949579831</v>
      </c>
      <c r="C84" s="7">
        <f t="shared" si="23"/>
        <v>0.19855421686746988</v>
      </c>
      <c r="D84" s="7">
        <f t="shared" si="23"/>
        <v>0.19110037944118663</v>
      </c>
      <c r="E84" s="7">
        <f t="shared" si="23"/>
        <v>0.19437274135260713</v>
      </c>
      <c r="F84" s="7">
        <f t="shared" si="23"/>
        <v>0.1857889237199582</v>
      </c>
      <c r="G84" s="7">
        <f t="shared" si="23"/>
        <v>0.17964505613908005</v>
      </c>
      <c r="H84" s="7">
        <f t="shared" si="23"/>
        <v>0.18372342052929477</v>
      </c>
      <c r="I84" s="7">
        <f t="shared" si="23"/>
        <v>0.20446615491974879</v>
      </c>
      <c r="J84" s="7">
        <f t="shared" si="23"/>
        <v>0.21894621894621893</v>
      </c>
      <c r="K84" s="7">
        <f t="shared" si="23"/>
        <v>0.21659112759236368</v>
      </c>
      <c r="L84" s="7">
        <f t="shared" si="23"/>
        <v>0.22212920329287009</v>
      </c>
      <c r="M84" s="7">
        <f t="shared" si="23"/>
        <v>0.23690237618093329</v>
      </c>
      <c r="N84" s="7">
        <f t="shared" si="23"/>
        <v>0.25212420824965243</v>
      </c>
      <c r="O84" s="7">
        <f t="shared" si="23"/>
        <v>0.25476660092044706</v>
      </c>
      <c r="P84" s="7">
        <f t="shared" si="23"/>
        <v>0.26667804128988226</v>
      </c>
      <c r="Q84" s="7">
        <f t="shared" si="23"/>
        <v>0.26053310404127256</v>
      </c>
      <c r="R84" s="7">
        <f t="shared" si="23"/>
        <v>0.24701260435423147</v>
      </c>
      <c r="S84" s="7">
        <f t="shared" si="23"/>
        <v>0.22790561336655429</v>
      </c>
      <c r="T84" s="7">
        <f t="shared" si="23"/>
        <v>0.20973734785393977</v>
      </c>
      <c r="U84" s="7">
        <f>U39/U36</f>
        <v>0.20436953807740324</v>
      </c>
      <c r="V84" s="7">
        <f>V39/V36</f>
        <v>0.1924443391757461</v>
      </c>
    </row>
    <row r="85" spans="1:22" customFormat="1" ht="18" customHeight="1">
      <c r="A85" s="36" t="s">
        <v>85</v>
      </c>
      <c r="B85" s="7">
        <f t="shared" ref="B85:T85" si="24">B40/B36</f>
        <v>1.0924369747899159E-2</v>
      </c>
      <c r="C85" s="7">
        <f t="shared" si="24"/>
        <v>8.6746987951807231E-3</v>
      </c>
      <c r="D85" s="7">
        <f t="shared" si="24"/>
        <v>7.2438771990341495E-3</v>
      </c>
      <c r="E85" s="7">
        <f t="shared" si="24"/>
        <v>7.2276716572018587E-3</v>
      </c>
      <c r="F85" s="7">
        <f t="shared" si="24"/>
        <v>7.5235109717868339E-3</v>
      </c>
      <c r="G85" s="7">
        <f t="shared" si="24"/>
        <v>7.243752263672582E-3</v>
      </c>
      <c r="H85" s="7">
        <f t="shared" si="24"/>
        <v>6.730916322472082E-3</v>
      </c>
      <c r="I85" s="7">
        <f t="shared" si="24"/>
        <v>6.0013956734124218E-3</v>
      </c>
      <c r="J85" s="7">
        <f t="shared" si="24"/>
        <v>5.4600054600054604E-3</v>
      </c>
      <c r="K85" s="7">
        <f t="shared" si="24"/>
        <v>5.7684384013185E-3</v>
      </c>
      <c r="L85" s="7">
        <f t="shared" si="24"/>
        <v>7.2554764894656064E-3</v>
      </c>
      <c r="M85" s="7">
        <f t="shared" si="24"/>
        <v>7.3003149155453761E-3</v>
      </c>
      <c r="N85" s="7">
        <f t="shared" si="24"/>
        <v>7.7243936350996443E-3</v>
      </c>
      <c r="O85" s="7">
        <f t="shared" si="24"/>
        <v>8.7113740959894811E-3</v>
      </c>
      <c r="P85" s="7">
        <f t="shared" si="24"/>
        <v>8.7015867599385763E-3</v>
      </c>
      <c r="Q85" s="7">
        <f t="shared" si="24"/>
        <v>8.7704213241616511E-3</v>
      </c>
      <c r="R85" s="7">
        <f t="shared" si="24"/>
        <v>8.6757243411360284E-3</v>
      </c>
      <c r="S85" s="7">
        <f t="shared" si="24"/>
        <v>9.2334750109922328E-3</v>
      </c>
      <c r="T85" s="7">
        <f t="shared" si="24"/>
        <v>8.1998718770019217E-3</v>
      </c>
      <c r="U85" s="7">
        <f>U40/U36</f>
        <v>7.1161048689138574E-3</v>
      </c>
      <c r="V85" s="7">
        <f>V40/V36</f>
        <v>8.5267645665561345E-3</v>
      </c>
    </row>
    <row r="86" spans="1:22" customFormat="1" ht="18" customHeight="1">
      <c r="A86" s="36" t="s">
        <v>86</v>
      </c>
      <c r="B86" s="7">
        <f t="shared" ref="B86:T86" si="25">B41/B36</f>
        <v>4.9579831932773107E-2</v>
      </c>
      <c r="C86" s="7">
        <f t="shared" si="25"/>
        <v>3.6626506024096388E-2</v>
      </c>
      <c r="D86" s="7">
        <f t="shared" si="25"/>
        <v>2.9665401862711278E-2</v>
      </c>
      <c r="E86" s="7">
        <f t="shared" si="25"/>
        <v>2.8652555498193084E-2</v>
      </c>
      <c r="F86" s="7">
        <f t="shared" si="25"/>
        <v>2.9467084639498431E-2</v>
      </c>
      <c r="G86" s="7">
        <f t="shared" si="25"/>
        <v>2.4628757696486779E-2</v>
      </c>
      <c r="H86" s="7">
        <f t="shared" si="25"/>
        <v>2.9983172709193821E-2</v>
      </c>
      <c r="I86" s="7">
        <f t="shared" si="25"/>
        <v>3.3077459874389391E-2</v>
      </c>
      <c r="J86" s="7">
        <f t="shared" si="25"/>
        <v>3.2350532350532347E-2</v>
      </c>
      <c r="K86" s="7">
        <f t="shared" si="25"/>
        <v>3.2825161378931468E-2</v>
      </c>
      <c r="L86" s="7">
        <f t="shared" si="25"/>
        <v>3.1533417050369751E-2</v>
      </c>
      <c r="M86" s="7">
        <f t="shared" si="25"/>
        <v>3.2779845405095903E-2</v>
      </c>
      <c r="N86" s="7">
        <f t="shared" si="25"/>
        <v>3.4141819867140433E-2</v>
      </c>
      <c r="O86" s="7">
        <f t="shared" si="25"/>
        <v>3.6324786324786328E-2</v>
      </c>
      <c r="P86" s="7">
        <f t="shared" si="25"/>
        <v>3.6683159870329295E-2</v>
      </c>
      <c r="Q86" s="7">
        <f t="shared" si="25"/>
        <v>3.7661220980223557E-2</v>
      </c>
      <c r="R86" s="7">
        <f t="shared" si="25"/>
        <v>4.5342936650843019E-2</v>
      </c>
      <c r="S86" s="7">
        <f t="shared" si="25"/>
        <v>6.111681078704382E-2</v>
      </c>
      <c r="T86" s="7">
        <f t="shared" si="25"/>
        <v>7.9820627802690586E-2</v>
      </c>
      <c r="U86" s="7">
        <f>U41/U36</f>
        <v>8.2147315855181022E-2</v>
      </c>
      <c r="V86" s="7">
        <f>V41/V36</f>
        <v>8.3254381809568928E-2</v>
      </c>
    </row>
    <row r="87" spans="1:22" customFormat="1" ht="18" customHeight="1">
      <c r="A87" s="36" t="s">
        <v>87</v>
      </c>
      <c r="B87" s="37">
        <f t="shared" ref="B87:T87" si="26">B42/B36</f>
        <v>0.37226890756302522</v>
      </c>
      <c r="C87" s="37">
        <f t="shared" si="26"/>
        <v>0.41060240963855421</v>
      </c>
      <c r="D87" s="37">
        <f t="shared" si="26"/>
        <v>0.44532597447395655</v>
      </c>
      <c r="E87" s="37">
        <f t="shared" si="26"/>
        <v>0.43495095508518328</v>
      </c>
      <c r="F87" s="37">
        <f t="shared" si="26"/>
        <v>0.42988505747126438</v>
      </c>
      <c r="G87" s="37">
        <f t="shared" si="26"/>
        <v>0.43172763491488592</v>
      </c>
      <c r="H87" s="37">
        <f t="shared" si="26"/>
        <v>0.41027994492886644</v>
      </c>
      <c r="I87" s="37">
        <f t="shared" si="26"/>
        <v>0.38702023726448009</v>
      </c>
      <c r="J87" s="37">
        <f t="shared" si="26"/>
        <v>0.36104286104286104</v>
      </c>
      <c r="K87" s="37">
        <f t="shared" si="26"/>
        <v>0.33896442796319187</v>
      </c>
      <c r="L87" s="37">
        <f t="shared" si="26"/>
        <v>0.31686898283800752</v>
      </c>
      <c r="M87" s="37">
        <f t="shared" si="26"/>
        <v>0.29630689951331235</v>
      </c>
      <c r="N87" s="37">
        <f t="shared" si="26"/>
        <v>0.27174416808280549</v>
      </c>
      <c r="O87" s="37">
        <f t="shared" si="26"/>
        <v>0.23833004602235372</v>
      </c>
      <c r="P87" s="37">
        <f t="shared" si="26"/>
        <v>0.2229994881419553</v>
      </c>
      <c r="Q87" s="37">
        <f t="shared" si="26"/>
        <v>0.21530524505588994</v>
      </c>
      <c r="R87" s="37">
        <f t="shared" si="26"/>
        <v>0.22884269111147487</v>
      </c>
      <c r="S87" s="37">
        <f t="shared" si="26"/>
        <v>0.24974351458302799</v>
      </c>
      <c r="T87" s="37">
        <f t="shared" si="26"/>
        <v>0.28494554772581676</v>
      </c>
      <c r="U87" s="7">
        <f>U42/U36</f>
        <v>0.29762796504369537</v>
      </c>
      <c r="V87" s="7">
        <f>V42/V36</f>
        <v>0.31916153481762199</v>
      </c>
    </row>
    <row r="88" spans="1:22" customFormat="1" ht="18" customHeight="1">
      <c r="A88" s="36" t="s">
        <v>88</v>
      </c>
      <c r="B88" s="37">
        <f t="shared" ref="B88:T88" si="27">B43/B36</f>
        <v>6.2184873949579833E-2</v>
      </c>
      <c r="C88" s="37">
        <f t="shared" si="27"/>
        <v>4.0481927710843371E-2</v>
      </c>
      <c r="D88" s="37">
        <f t="shared" si="27"/>
        <v>3.3804760262159367E-2</v>
      </c>
      <c r="E88" s="37">
        <f t="shared" si="27"/>
        <v>3.4331440371708828E-2</v>
      </c>
      <c r="F88" s="37">
        <f t="shared" si="27"/>
        <v>3.5318704284221528E-2</v>
      </c>
      <c r="G88" s="37">
        <f t="shared" si="27"/>
        <v>3.4770010865628392E-2</v>
      </c>
      <c r="H88" s="37">
        <f t="shared" si="27"/>
        <v>3.2277803273672939E-2</v>
      </c>
      <c r="I88" s="37">
        <f t="shared" si="27"/>
        <v>3.7404047452896022E-2</v>
      </c>
      <c r="J88" s="37">
        <f t="shared" si="27"/>
        <v>4.0267540267540265E-2</v>
      </c>
      <c r="K88" s="37">
        <f t="shared" si="27"/>
        <v>4.7108913610767751E-2</v>
      </c>
      <c r="L88" s="37">
        <f t="shared" si="27"/>
        <v>5.5392772429189337E-2</v>
      </c>
      <c r="M88" s="37">
        <f t="shared" si="27"/>
        <v>6.1408531348411108E-2</v>
      </c>
      <c r="N88" s="37">
        <f t="shared" si="27"/>
        <v>6.8438127606982854E-2</v>
      </c>
      <c r="O88" s="37">
        <f t="shared" si="27"/>
        <v>7.1005917159763315E-2</v>
      </c>
      <c r="P88" s="37">
        <f t="shared" si="27"/>
        <v>7.6949326053574477E-2</v>
      </c>
      <c r="Q88" s="37">
        <f t="shared" si="27"/>
        <v>8.3576956147893386E-2</v>
      </c>
      <c r="R88" s="37">
        <f t="shared" si="27"/>
        <v>8.3155999345228354E-2</v>
      </c>
      <c r="S88" s="37">
        <f t="shared" si="27"/>
        <v>8.4127216766818114E-2</v>
      </c>
      <c r="T88" s="37">
        <f t="shared" si="27"/>
        <v>8.0845611787315821E-2</v>
      </c>
      <c r="U88" s="7">
        <f>U43/U36</f>
        <v>8.3146067415730343E-2</v>
      </c>
      <c r="V88" s="7">
        <f>V43/V36</f>
        <v>7.9819990525817147E-2</v>
      </c>
    </row>
    <row r="89" spans="1:22" customFormat="1" ht="18" customHeight="1">
      <c r="A89" s="36" t="s">
        <v>89</v>
      </c>
      <c r="B89" s="37">
        <f t="shared" ref="B89:T89" si="28">B44/B36</f>
        <v>8.4033613445378156E-4</v>
      </c>
      <c r="C89" s="37">
        <f t="shared" si="28"/>
        <v>9.6385542168674694E-4</v>
      </c>
      <c r="D89" s="37">
        <f t="shared" si="28"/>
        <v>3.4494653328734045E-4</v>
      </c>
      <c r="E89" s="37">
        <f t="shared" si="28"/>
        <v>2.5813113061435211E-4</v>
      </c>
      <c r="F89" s="37">
        <f t="shared" si="28"/>
        <v>2.0898641588296761E-4</v>
      </c>
      <c r="G89" s="37">
        <f t="shared" si="28"/>
        <v>3.6218761318362912E-4</v>
      </c>
      <c r="H89" s="37">
        <f t="shared" si="28"/>
        <v>1.529753709652746E-4</v>
      </c>
      <c r="I89" s="37">
        <f t="shared" si="28"/>
        <v>1.3956734124214934E-4</v>
      </c>
      <c r="J89" s="37">
        <f t="shared" si="28"/>
        <v>1.3650013650013651E-4</v>
      </c>
      <c r="K89" s="37">
        <f t="shared" si="28"/>
        <v>1.373437714599643E-4</v>
      </c>
      <c r="L89" s="37">
        <f t="shared" si="28"/>
        <v>0</v>
      </c>
      <c r="M89" s="37">
        <f t="shared" si="28"/>
        <v>0</v>
      </c>
      <c r="N89" s="37">
        <f t="shared" si="28"/>
        <v>0</v>
      </c>
      <c r="O89" s="37">
        <f t="shared" si="28"/>
        <v>0</v>
      </c>
      <c r="P89" s="37">
        <f t="shared" si="28"/>
        <v>0</v>
      </c>
      <c r="Q89" s="37">
        <f t="shared" si="28"/>
        <v>1.7196904557179707E-4</v>
      </c>
      <c r="R89" s="37">
        <f t="shared" si="28"/>
        <v>3.273858241938124E-4</v>
      </c>
      <c r="S89" s="37">
        <f t="shared" si="28"/>
        <v>1.4656309541257511E-4</v>
      </c>
      <c r="T89" s="37">
        <f t="shared" si="28"/>
        <v>0</v>
      </c>
      <c r="U89" s="7">
        <f>U44/U36</f>
        <v>0</v>
      </c>
      <c r="V89" s="7">
        <f>V44/V36</f>
        <v>1.1842728564661298E-4</v>
      </c>
    </row>
    <row r="90" spans="1:22" customFormat="1" ht="18" customHeight="1">
      <c r="A90" s="30" t="s">
        <v>92</v>
      </c>
      <c r="B90" s="55">
        <f t="shared" ref="B90:T90" si="29">B45/B36</f>
        <v>0</v>
      </c>
      <c r="C90" s="55">
        <f t="shared" si="29"/>
        <v>0</v>
      </c>
      <c r="D90" s="55">
        <f t="shared" si="29"/>
        <v>0</v>
      </c>
      <c r="E90" s="55">
        <f t="shared" si="29"/>
        <v>0</v>
      </c>
      <c r="F90" s="55">
        <f t="shared" si="29"/>
        <v>0</v>
      </c>
      <c r="G90" s="55">
        <f t="shared" si="29"/>
        <v>0</v>
      </c>
      <c r="H90" s="55">
        <f t="shared" si="29"/>
        <v>0</v>
      </c>
      <c r="I90" s="55">
        <f t="shared" si="29"/>
        <v>0</v>
      </c>
      <c r="J90" s="55">
        <f t="shared" si="29"/>
        <v>0</v>
      </c>
      <c r="K90" s="55">
        <f t="shared" si="29"/>
        <v>0</v>
      </c>
      <c r="L90" s="55">
        <f t="shared" si="29"/>
        <v>0</v>
      </c>
      <c r="M90" s="55">
        <f t="shared" si="29"/>
        <v>0</v>
      </c>
      <c r="N90" s="55">
        <f t="shared" si="29"/>
        <v>0</v>
      </c>
      <c r="O90" s="55">
        <f t="shared" si="29"/>
        <v>0</v>
      </c>
      <c r="P90" s="55">
        <f t="shared" si="29"/>
        <v>3.4123869646817952E-4</v>
      </c>
      <c r="Q90" s="55">
        <f t="shared" si="29"/>
        <v>3.4393809114359415E-4</v>
      </c>
      <c r="R90" s="55">
        <f t="shared" si="29"/>
        <v>3.273858241938124E-4</v>
      </c>
      <c r="S90" s="55">
        <f t="shared" si="29"/>
        <v>2.9312619082515022E-4</v>
      </c>
      <c r="T90" s="55">
        <f t="shared" si="29"/>
        <v>3.8436899423446511E-4</v>
      </c>
      <c r="U90" s="96">
        <f>U45/U36</f>
        <v>2.4968789013732833E-4</v>
      </c>
      <c r="V90" s="96">
        <f>V45/V36</f>
        <v>9.4741828517290385E-4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2024-03-27T13:31:21Z</dcterms:modified>
  <cp:category/>
  <cp:contentStatus/>
</cp:coreProperties>
</file>