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18"/>
  <workbookPr/>
  <mc:AlternateContent xmlns:mc="http://schemas.openxmlformats.org/markup-compatibility/2006">
    <mc:Choice Requires="x15">
      <x15ac:absPath xmlns:x15ac="http://schemas.microsoft.com/office/spreadsheetml/2010/11/ac" url="/Users/quiquemartirubio/Desktop/Comarcas DEFINITIVO/La Canal de Navarrés/"/>
    </mc:Choice>
  </mc:AlternateContent>
  <xr:revisionPtr revIDLastSave="451" documentId="11_C5BE5ED9F3972A00E83FC5D48369C233B256BAC2" xr6:coauthVersionLast="47" xr6:coauthVersionMax="47" xr10:uidLastSave="{858C8D2A-3A67-412C-AAAA-EF75E03A6DE4}"/>
  <bookViews>
    <workbookView xWindow="0" yWindow="520" windowWidth="28800" windowHeight="16580" tabRatio="750" firstSheet="11" activeTab="2" xr2:uid="{00000000-000D-0000-FFFF-FFFF00000000}"/>
  </bookViews>
  <sheets>
    <sheet name="PORTADA" sheetId="12" r:id="rId1"/>
    <sheet name="Índice" sheetId="11" r:id="rId2"/>
    <sheet name="Lugar nacimiento" sheetId="14" r:id="rId3"/>
    <sheet name="Nacimiento (Esp-ext)" sheetId="15" r:id="rId4"/>
    <sheet name="Nacionalidad (esp-extr)" sheetId="16" r:id="rId5"/>
    <sheet name="Variación interanual" sheetId="17" r:id="rId6"/>
    <sheet name="Grupos de edad" sheetId="18" r:id="rId7"/>
    <sheet name="Continente de nacimiento" sheetId="6" r:id="rId8"/>
    <sheet name="Continente de nacionalidad" sheetId="19" r:id="rId9"/>
    <sheet name="Principales países nacimiento" sheetId="20" r:id="rId10"/>
    <sheet name="Principales nacionalidades" sheetId="21" r:id="rId11"/>
    <sheet name="Nacimientos" sheetId="13" r:id="rId12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84" i="14" l="1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B84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B83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B82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C81" i="14"/>
  <c r="B81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B80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C79" i="14"/>
  <c r="B79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B78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B77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B76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B71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B70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C69" i="14"/>
  <c r="B69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C68" i="14"/>
  <c r="B68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C67" i="14"/>
  <c r="B67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B66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C65" i="14"/>
  <c r="B65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B64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C63" i="14"/>
  <c r="B63" i="14"/>
  <c r="Y58" i="14"/>
  <c r="X58" i="14"/>
  <c r="W58" i="14"/>
  <c r="V58" i="14"/>
  <c r="U58" i="14"/>
  <c r="T58" i="14"/>
  <c r="S58" i="14"/>
  <c r="R58" i="14"/>
  <c r="Q58" i="14"/>
  <c r="P58" i="14"/>
  <c r="O58" i="14"/>
  <c r="N58" i="14"/>
  <c r="M58" i="14"/>
  <c r="L58" i="14"/>
  <c r="K58" i="14"/>
  <c r="J58" i="14"/>
  <c r="I58" i="14"/>
  <c r="H58" i="14"/>
  <c r="G58" i="14"/>
  <c r="F58" i="14"/>
  <c r="E58" i="14"/>
  <c r="D58" i="14"/>
  <c r="C58" i="14"/>
  <c r="B58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C57" i="14"/>
  <c r="B57" i="14"/>
  <c r="Y56" i="14"/>
  <c r="X56" i="14"/>
  <c r="W56" i="14"/>
  <c r="V56" i="14"/>
  <c r="U56" i="14"/>
  <c r="T56" i="14"/>
  <c r="S56" i="14"/>
  <c r="R56" i="14"/>
  <c r="Q56" i="14"/>
  <c r="P56" i="14"/>
  <c r="O56" i="14"/>
  <c r="N56" i="14"/>
  <c r="M56" i="14"/>
  <c r="L56" i="14"/>
  <c r="K56" i="14"/>
  <c r="J56" i="14"/>
  <c r="I56" i="14"/>
  <c r="H56" i="14"/>
  <c r="G56" i="14"/>
  <c r="F56" i="14"/>
  <c r="E56" i="14"/>
  <c r="D56" i="14"/>
  <c r="C56" i="14"/>
  <c r="B56" i="14"/>
  <c r="Y55" i="14"/>
  <c r="X55" i="14"/>
  <c r="W55" i="14"/>
  <c r="V55" i="14"/>
  <c r="U55" i="14"/>
  <c r="T55" i="14"/>
  <c r="S55" i="14"/>
  <c r="R55" i="14"/>
  <c r="Q55" i="14"/>
  <c r="P55" i="14"/>
  <c r="O55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B55" i="14"/>
  <c r="Y54" i="14"/>
  <c r="X54" i="14"/>
  <c r="W54" i="14"/>
  <c r="V54" i="14"/>
  <c r="U54" i="14"/>
  <c r="T54" i="14"/>
  <c r="S54" i="14"/>
  <c r="R54" i="14"/>
  <c r="Q54" i="14"/>
  <c r="P54" i="14"/>
  <c r="O54" i="14"/>
  <c r="N54" i="14"/>
  <c r="M54" i="14"/>
  <c r="L54" i="14"/>
  <c r="K54" i="14"/>
  <c r="J54" i="14"/>
  <c r="I54" i="14"/>
  <c r="H54" i="14"/>
  <c r="G54" i="14"/>
  <c r="F54" i="14"/>
  <c r="E54" i="14"/>
  <c r="D54" i="14"/>
  <c r="C54" i="14"/>
  <c r="B54" i="14"/>
  <c r="Y53" i="14"/>
  <c r="X53" i="14"/>
  <c r="W53" i="14"/>
  <c r="V53" i="14"/>
  <c r="U53" i="14"/>
  <c r="T53" i="14"/>
  <c r="S53" i="14"/>
  <c r="R53" i="14"/>
  <c r="Q53" i="14"/>
  <c r="P53" i="14"/>
  <c r="O53" i="14"/>
  <c r="N53" i="14"/>
  <c r="M53" i="14"/>
  <c r="L53" i="14"/>
  <c r="K53" i="14"/>
  <c r="J53" i="14"/>
  <c r="I53" i="14"/>
  <c r="H53" i="14"/>
  <c r="G53" i="14"/>
  <c r="F53" i="14"/>
  <c r="E53" i="14"/>
  <c r="D53" i="14"/>
  <c r="C53" i="14"/>
  <c r="B53" i="14"/>
  <c r="Y52" i="14"/>
  <c r="X52" i="14"/>
  <c r="W52" i="14"/>
  <c r="V52" i="14"/>
  <c r="U52" i="14"/>
  <c r="T52" i="14"/>
  <c r="S52" i="14"/>
  <c r="R52" i="14"/>
  <c r="Q52" i="14"/>
  <c r="P52" i="14"/>
  <c r="O52" i="14"/>
  <c r="N52" i="14"/>
  <c r="M52" i="14"/>
  <c r="L52" i="14"/>
  <c r="K52" i="14"/>
  <c r="J52" i="14"/>
  <c r="I52" i="14"/>
  <c r="H52" i="14"/>
  <c r="G52" i="14"/>
  <c r="F52" i="14"/>
  <c r="E52" i="14"/>
  <c r="D52" i="14"/>
  <c r="C52" i="14"/>
  <c r="B52" i="14"/>
  <c r="Y51" i="14"/>
  <c r="X51" i="14"/>
  <c r="W51" i="14"/>
  <c r="V51" i="14"/>
  <c r="U51" i="14"/>
  <c r="T51" i="14"/>
  <c r="S51" i="14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Y50" i="14"/>
  <c r="X50" i="14"/>
  <c r="W50" i="14"/>
  <c r="V50" i="14"/>
  <c r="U50" i="14"/>
  <c r="T50" i="14"/>
  <c r="S50" i="14"/>
  <c r="R50" i="14"/>
  <c r="Q50" i="14"/>
  <c r="P50" i="14"/>
  <c r="O50" i="14"/>
  <c r="N50" i="14"/>
  <c r="M50" i="14"/>
  <c r="L50" i="14"/>
  <c r="K50" i="14"/>
  <c r="J50" i="14"/>
  <c r="I50" i="14"/>
  <c r="H50" i="14"/>
  <c r="G50" i="14"/>
  <c r="F50" i="14"/>
  <c r="E50" i="14"/>
  <c r="D50" i="14"/>
  <c r="C50" i="14"/>
  <c r="B50" i="14"/>
  <c r="V7" i="13"/>
  <c r="U7" i="13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B15" i="17"/>
  <c r="C15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B16" i="17"/>
  <c r="C16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B17" i="17"/>
  <c r="C17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B22" i="17"/>
  <c r="C22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B23" i="17"/>
  <c r="C23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B24" i="17"/>
  <c r="C24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B32" i="17"/>
  <c r="C32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B33" i="17"/>
  <c r="C33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B34" i="17"/>
  <c r="C34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B39" i="17"/>
  <c r="C39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B40" i="17"/>
  <c r="C40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B41" i="17"/>
  <c r="C41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B46" i="17"/>
  <c r="C46" i="17"/>
  <c r="D46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B47" i="17"/>
  <c r="C47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B48" i="17"/>
  <c r="C48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W8" i="17"/>
  <c r="W9" i="17"/>
  <c r="W10" i="17"/>
  <c r="W15" i="17"/>
  <c r="W16" i="17"/>
  <c r="W17" i="17"/>
  <c r="W22" i="17"/>
  <c r="W23" i="17"/>
  <c r="W24" i="17"/>
  <c r="W32" i="17"/>
  <c r="W33" i="17"/>
  <c r="W34" i="17"/>
  <c r="W39" i="17"/>
  <c r="W40" i="17"/>
  <c r="W41" i="17"/>
  <c r="W46" i="17"/>
  <c r="W47" i="17"/>
  <c r="W48" i="17"/>
  <c r="B51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T51" i="6"/>
  <c r="U51" i="6"/>
  <c r="B52" i="6"/>
  <c r="C52" i="6"/>
  <c r="D52" i="6"/>
  <c r="E52" i="6"/>
  <c r="F52" i="6"/>
  <c r="G52" i="6"/>
  <c r="H52" i="6"/>
  <c r="I52" i="6"/>
  <c r="J52" i="6"/>
  <c r="K52" i="6"/>
  <c r="L52" i="6"/>
  <c r="M52" i="6"/>
  <c r="N52" i="6"/>
  <c r="O52" i="6"/>
  <c r="P52" i="6"/>
  <c r="Q52" i="6"/>
  <c r="R52" i="6"/>
  <c r="S52" i="6"/>
  <c r="T52" i="6"/>
  <c r="U52" i="6"/>
  <c r="B53" i="6"/>
  <c r="C53" i="6"/>
  <c r="D53" i="6"/>
  <c r="E53" i="6"/>
  <c r="F53" i="6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B54" i="6"/>
  <c r="C54" i="6"/>
  <c r="D54" i="6"/>
  <c r="E54" i="6"/>
  <c r="F54" i="6"/>
  <c r="G54" i="6"/>
  <c r="H54" i="6"/>
  <c r="I54" i="6"/>
  <c r="J54" i="6"/>
  <c r="K54" i="6"/>
  <c r="L54" i="6"/>
  <c r="M54" i="6"/>
  <c r="N54" i="6"/>
  <c r="O54" i="6"/>
  <c r="P54" i="6"/>
  <c r="Q54" i="6"/>
  <c r="R54" i="6"/>
  <c r="S54" i="6"/>
  <c r="T54" i="6"/>
  <c r="U54" i="6"/>
  <c r="B55" i="6"/>
  <c r="C55" i="6"/>
  <c r="D55" i="6"/>
  <c r="E55" i="6"/>
  <c r="F55" i="6"/>
  <c r="G55" i="6"/>
  <c r="H55" i="6"/>
  <c r="I55" i="6"/>
  <c r="J55" i="6"/>
  <c r="K55" i="6"/>
  <c r="L55" i="6"/>
  <c r="M55" i="6"/>
  <c r="N55" i="6"/>
  <c r="O55" i="6"/>
  <c r="P55" i="6"/>
  <c r="Q55" i="6"/>
  <c r="R55" i="6"/>
  <c r="S55" i="6"/>
  <c r="T55" i="6"/>
  <c r="U55" i="6"/>
  <c r="B56" i="6"/>
  <c r="C56" i="6"/>
  <c r="D56" i="6"/>
  <c r="E56" i="6"/>
  <c r="F56" i="6"/>
  <c r="G56" i="6"/>
  <c r="H56" i="6"/>
  <c r="I56" i="6"/>
  <c r="J56" i="6"/>
  <c r="K56" i="6"/>
  <c r="L56" i="6"/>
  <c r="M56" i="6"/>
  <c r="N56" i="6"/>
  <c r="O56" i="6"/>
  <c r="P56" i="6"/>
  <c r="Q56" i="6"/>
  <c r="R56" i="6"/>
  <c r="S56" i="6"/>
  <c r="T56" i="6"/>
  <c r="U56" i="6"/>
  <c r="B57" i="6"/>
  <c r="C57" i="6"/>
  <c r="D57" i="6"/>
  <c r="E57" i="6"/>
  <c r="F57" i="6"/>
  <c r="G57" i="6"/>
  <c r="H57" i="6"/>
  <c r="I57" i="6"/>
  <c r="J57" i="6"/>
  <c r="K57" i="6"/>
  <c r="L57" i="6"/>
  <c r="M57" i="6"/>
  <c r="N57" i="6"/>
  <c r="O57" i="6"/>
  <c r="P57" i="6"/>
  <c r="Q57" i="6"/>
  <c r="R57" i="6"/>
  <c r="S57" i="6"/>
  <c r="T57" i="6"/>
  <c r="U57" i="6"/>
  <c r="B58" i="6"/>
  <c r="C58" i="6"/>
  <c r="D58" i="6"/>
  <c r="E58" i="6"/>
  <c r="F58" i="6"/>
  <c r="G58" i="6"/>
  <c r="H58" i="6"/>
  <c r="I58" i="6"/>
  <c r="J58" i="6"/>
  <c r="K58" i="6"/>
  <c r="L58" i="6"/>
  <c r="M58" i="6"/>
  <c r="N58" i="6"/>
  <c r="O58" i="6"/>
  <c r="P58" i="6"/>
  <c r="Q58" i="6"/>
  <c r="R58" i="6"/>
  <c r="S58" i="6"/>
  <c r="T58" i="6"/>
  <c r="U58" i="6"/>
  <c r="B64" i="6"/>
  <c r="C64" i="6"/>
  <c r="D64" i="6"/>
  <c r="E64" i="6"/>
  <c r="F64" i="6"/>
  <c r="G64" i="6"/>
  <c r="H64" i="6"/>
  <c r="I64" i="6"/>
  <c r="J64" i="6"/>
  <c r="K64" i="6"/>
  <c r="L64" i="6"/>
  <c r="M64" i="6"/>
  <c r="N64" i="6"/>
  <c r="O64" i="6"/>
  <c r="P64" i="6"/>
  <c r="Q64" i="6"/>
  <c r="R64" i="6"/>
  <c r="S64" i="6"/>
  <c r="T64" i="6"/>
  <c r="U64" i="6"/>
  <c r="B65" i="6"/>
  <c r="C65" i="6"/>
  <c r="D65" i="6"/>
  <c r="E65" i="6"/>
  <c r="F65" i="6"/>
  <c r="G65" i="6"/>
  <c r="H65" i="6"/>
  <c r="I65" i="6"/>
  <c r="J65" i="6"/>
  <c r="K65" i="6"/>
  <c r="L65" i="6"/>
  <c r="M65" i="6"/>
  <c r="N65" i="6"/>
  <c r="O65" i="6"/>
  <c r="P65" i="6"/>
  <c r="Q65" i="6"/>
  <c r="R65" i="6"/>
  <c r="S65" i="6"/>
  <c r="T65" i="6"/>
  <c r="U65" i="6"/>
  <c r="B66" i="6"/>
  <c r="C66" i="6"/>
  <c r="D66" i="6"/>
  <c r="E66" i="6"/>
  <c r="F66" i="6"/>
  <c r="G66" i="6"/>
  <c r="H66" i="6"/>
  <c r="I66" i="6"/>
  <c r="J66" i="6"/>
  <c r="K66" i="6"/>
  <c r="L66" i="6"/>
  <c r="M66" i="6"/>
  <c r="N66" i="6"/>
  <c r="O66" i="6"/>
  <c r="P66" i="6"/>
  <c r="Q66" i="6"/>
  <c r="R66" i="6"/>
  <c r="S66" i="6"/>
  <c r="T66" i="6"/>
  <c r="U66" i="6"/>
  <c r="B67" i="6"/>
  <c r="C67" i="6"/>
  <c r="D67" i="6"/>
  <c r="E67" i="6"/>
  <c r="F67" i="6"/>
  <c r="G67" i="6"/>
  <c r="H67" i="6"/>
  <c r="I67" i="6"/>
  <c r="J67" i="6"/>
  <c r="K67" i="6"/>
  <c r="L67" i="6"/>
  <c r="M67" i="6"/>
  <c r="N67" i="6"/>
  <c r="O67" i="6"/>
  <c r="P67" i="6"/>
  <c r="Q67" i="6"/>
  <c r="R67" i="6"/>
  <c r="S67" i="6"/>
  <c r="T67" i="6"/>
  <c r="U67" i="6"/>
  <c r="B68" i="6"/>
  <c r="C68" i="6"/>
  <c r="D68" i="6"/>
  <c r="E68" i="6"/>
  <c r="F68" i="6"/>
  <c r="G68" i="6"/>
  <c r="H68" i="6"/>
  <c r="I68" i="6"/>
  <c r="J68" i="6"/>
  <c r="K68" i="6"/>
  <c r="L68" i="6"/>
  <c r="M68" i="6"/>
  <c r="N68" i="6"/>
  <c r="O68" i="6"/>
  <c r="P68" i="6"/>
  <c r="Q68" i="6"/>
  <c r="R68" i="6"/>
  <c r="S68" i="6"/>
  <c r="T68" i="6"/>
  <c r="U68" i="6"/>
  <c r="B69" i="6"/>
  <c r="C69" i="6"/>
  <c r="D69" i="6"/>
  <c r="E69" i="6"/>
  <c r="F69" i="6"/>
  <c r="G69" i="6"/>
  <c r="H69" i="6"/>
  <c r="I69" i="6"/>
  <c r="J69" i="6"/>
  <c r="K69" i="6"/>
  <c r="L69" i="6"/>
  <c r="M69" i="6"/>
  <c r="N69" i="6"/>
  <c r="O69" i="6"/>
  <c r="P69" i="6"/>
  <c r="Q69" i="6"/>
  <c r="R69" i="6"/>
  <c r="S69" i="6"/>
  <c r="T69" i="6"/>
  <c r="U69" i="6"/>
  <c r="B70" i="6"/>
  <c r="C70" i="6"/>
  <c r="D70" i="6"/>
  <c r="E70" i="6"/>
  <c r="F70" i="6"/>
  <c r="G70" i="6"/>
  <c r="H70" i="6"/>
  <c r="I70" i="6"/>
  <c r="J70" i="6"/>
  <c r="K70" i="6"/>
  <c r="L70" i="6"/>
  <c r="M70" i="6"/>
  <c r="N70" i="6"/>
  <c r="O70" i="6"/>
  <c r="P70" i="6"/>
  <c r="Q70" i="6"/>
  <c r="R70" i="6"/>
  <c r="S70" i="6"/>
  <c r="T70" i="6"/>
  <c r="U70" i="6"/>
  <c r="B71" i="6"/>
  <c r="C71" i="6"/>
  <c r="D71" i="6"/>
  <c r="E71" i="6"/>
  <c r="F71" i="6"/>
  <c r="G71" i="6"/>
  <c r="H71" i="6"/>
  <c r="I71" i="6"/>
  <c r="J71" i="6"/>
  <c r="K71" i="6"/>
  <c r="L71" i="6"/>
  <c r="M71" i="6"/>
  <c r="N71" i="6"/>
  <c r="O71" i="6"/>
  <c r="P71" i="6"/>
  <c r="Q71" i="6"/>
  <c r="R71" i="6"/>
  <c r="S71" i="6"/>
  <c r="T71" i="6"/>
  <c r="U71" i="6"/>
  <c r="B77" i="6"/>
  <c r="C77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Q77" i="6"/>
  <c r="R77" i="6"/>
  <c r="S77" i="6"/>
  <c r="T77" i="6"/>
  <c r="U77" i="6"/>
  <c r="B78" i="6"/>
  <c r="C78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Q78" i="6"/>
  <c r="R78" i="6"/>
  <c r="S78" i="6"/>
  <c r="T78" i="6"/>
  <c r="U78" i="6"/>
  <c r="B79" i="6"/>
  <c r="C79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Q79" i="6"/>
  <c r="R79" i="6"/>
  <c r="S79" i="6"/>
  <c r="T79" i="6"/>
  <c r="U79" i="6"/>
  <c r="B80" i="6"/>
  <c r="C80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Q80" i="6"/>
  <c r="R80" i="6"/>
  <c r="S80" i="6"/>
  <c r="T80" i="6"/>
  <c r="U80" i="6"/>
  <c r="B81" i="6"/>
  <c r="C81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Q81" i="6"/>
  <c r="R81" i="6"/>
  <c r="S81" i="6"/>
  <c r="T81" i="6"/>
  <c r="U81" i="6"/>
  <c r="B82" i="6"/>
  <c r="C82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Q82" i="6"/>
  <c r="R82" i="6"/>
  <c r="S82" i="6"/>
  <c r="T82" i="6"/>
  <c r="U82" i="6"/>
  <c r="B83" i="6"/>
  <c r="C83" i="6"/>
  <c r="D83" i="6"/>
  <c r="E83" i="6"/>
  <c r="F83" i="6"/>
  <c r="G83" i="6"/>
  <c r="H83" i="6"/>
  <c r="I83" i="6"/>
  <c r="J83" i="6"/>
  <c r="K83" i="6"/>
  <c r="L83" i="6"/>
  <c r="M83" i="6"/>
  <c r="N83" i="6"/>
  <c r="O83" i="6"/>
  <c r="P83" i="6"/>
  <c r="Q83" i="6"/>
  <c r="R83" i="6"/>
  <c r="S83" i="6"/>
  <c r="T83" i="6"/>
  <c r="U83" i="6"/>
  <c r="B84" i="6"/>
  <c r="C84" i="6"/>
  <c r="D84" i="6"/>
  <c r="E84" i="6"/>
  <c r="F84" i="6"/>
  <c r="G84" i="6"/>
  <c r="H84" i="6"/>
  <c r="I84" i="6"/>
  <c r="J84" i="6"/>
  <c r="K84" i="6"/>
  <c r="L84" i="6"/>
  <c r="M84" i="6"/>
  <c r="N84" i="6"/>
  <c r="O84" i="6"/>
  <c r="P84" i="6"/>
  <c r="Q84" i="6"/>
  <c r="R84" i="6"/>
  <c r="S84" i="6"/>
  <c r="T84" i="6"/>
  <c r="U84" i="6"/>
  <c r="V71" i="21"/>
  <c r="V70" i="21"/>
  <c r="V47" i="21"/>
  <c r="V46" i="21"/>
  <c r="V23" i="21"/>
  <c r="V22" i="21"/>
  <c r="V71" i="20"/>
  <c r="V70" i="20"/>
  <c r="V47" i="20"/>
  <c r="V46" i="20"/>
  <c r="V23" i="20"/>
  <c r="V22" i="20"/>
  <c r="V90" i="19"/>
  <c r="U90" i="19"/>
  <c r="T90" i="19"/>
  <c r="S90" i="19"/>
  <c r="R90" i="19"/>
  <c r="Q90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D90" i="19"/>
  <c r="C90" i="19"/>
  <c r="B90" i="19"/>
  <c r="V89" i="19"/>
  <c r="U89" i="19"/>
  <c r="T89" i="19"/>
  <c r="S89" i="19"/>
  <c r="R89" i="19"/>
  <c r="Q89" i="19"/>
  <c r="P89" i="19"/>
  <c r="O89" i="19"/>
  <c r="N89" i="19"/>
  <c r="M89" i="19"/>
  <c r="L89" i="19"/>
  <c r="K89" i="19"/>
  <c r="J89" i="19"/>
  <c r="I89" i="19"/>
  <c r="H89" i="19"/>
  <c r="G89" i="19"/>
  <c r="F89" i="19"/>
  <c r="E89" i="19"/>
  <c r="D89" i="19"/>
  <c r="C89" i="19"/>
  <c r="B89" i="19"/>
  <c r="V88" i="19"/>
  <c r="U88" i="19"/>
  <c r="T88" i="19"/>
  <c r="S88" i="19"/>
  <c r="R88" i="19"/>
  <c r="Q88" i="19"/>
  <c r="P88" i="19"/>
  <c r="O88" i="19"/>
  <c r="N88" i="19"/>
  <c r="M88" i="19"/>
  <c r="L88" i="19"/>
  <c r="K88" i="19"/>
  <c r="J88" i="19"/>
  <c r="I88" i="19"/>
  <c r="H88" i="19"/>
  <c r="G88" i="19"/>
  <c r="F88" i="19"/>
  <c r="E88" i="19"/>
  <c r="D88" i="19"/>
  <c r="C88" i="19"/>
  <c r="B88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C87" i="19"/>
  <c r="B87" i="19"/>
  <c r="V86" i="19"/>
  <c r="U86" i="19"/>
  <c r="T86" i="19"/>
  <c r="S86" i="19"/>
  <c r="R86" i="19"/>
  <c r="Q86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D86" i="19"/>
  <c r="C86" i="19"/>
  <c r="B86" i="19"/>
  <c r="V85" i="19"/>
  <c r="U85" i="19"/>
  <c r="T85" i="19"/>
  <c r="S85" i="19"/>
  <c r="R85" i="19"/>
  <c r="Q85" i="19"/>
  <c r="P85" i="19"/>
  <c r="O85" i="19"/>
  <c r="N85" i="19"/>
  <c r="M85" i="19"/>
  <c r="L85" i="19"/>
  <c r="K85" i="19"/>
  <c r="J85" i="19"/>
  <c r="I85" i="19"/>
  <c r="H85" i="19"/>
  <c r="G85" i="19"/>
  <c r="F85" i="19"/>
  <c r="E85" i="19"/>
  <c r="D85" i="19"/>
  <c r="C85" i="19"/>
  <c r="B85" i="19"/>
  <c r="V84" i="19"/>
  <c r="U84" i="19"/>
  <c r="T84" i="19"/>
  <c r="S84" i="19"/>
  <c r="R84" i="19"/>
  <c r="Q84" i="19"/>
  <c r="P84" i="19"/>
  <c r="O84" i="19"/>
  <c r="N84" i="19"/>
  <c r="M84" i="19"/>
  <c r="L84" i="19"/>
  <c r="K84" i="19"/>
  <c r="J84" i="19"/>
  <c r="I84" i="19"/>
  <c r="H84" i="19"/>
  <c r="G84" i="19"/>
  <c r="F84" i="19"/>
  <c r="E84" i="19"/>
  <c r="D84" i="19"/>
  <c r="C84" i="19"/>
  <c r="B84" i="19"/>
  <c r="V83" i="19"/>
  <c r="U83" i="19"/>
  <c r="T83" i="19"/>
  <c r="S83" i="19"/>
  <c r="R83" i="19"/>
  <c r="Q83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D83" i="19"/>
  <c r="C83" i="19"/>
  <c r="B83" i="19"/>
  <c r="V82" i="19"/>
  <c r="U82" i="19"/>
  <c r="T82" i="19"/>
  <c r="S82" i="19"/>
  <c r="R82" i="19"/>
  <c r="Q82" i="19"/>
  <c r="P82" i="19"/>
  <c r="O82" i="19"/>
  <c r="N82" i="19"/>
  <c r="M82" i="19"/>
  <c r="L82" i="19"/>
  <c r="K82" i="19"/>
  <c r="J82" i="19"/>
  <c r="I82" i="19"/>
  <c r="H82" i="19"/>
  <c r="G82" i="19"/>
  <c r="F82" i="19"/>
  <c r="E82" i="19"/>
  <c r="D82" i="19"/>
  <c r="C82" i="19"/>
  <c r="B82" i="19"/>
  <c r="V81" i="19"/>
  <c r="U81" i="19"/>
  <c r="T81" i="19"/>
  <c r="S81" i="19"/>
  <c r="R81" i="19"/>
  <c r="Q81" i="19"/>
  <c r="P81" i="19"/>
  <c r="O81" i="19"/>
  <c r="N81" i="19"/>
  <c r="M81" i="19"/>
  <c r="L81" i="19"/>
  <c r="K81" i="19"/>
  <c r="J81" i="19"/>
  <c r="I81" i="19"/>
  <c r="H81" i="19"/>
  <c r="G81" i="19"/>
  <c r="F81" i="19"/>
  <c r="E81" i="19"/>
  <c r="D81" i="19"/>
  <c r="C81" i="19"/>
  <c r="B81" i="19"/>
  <c r="V76" i="19"/>
  <c r="U76" i="19"/>
  <c r="T76" i="19"/>
  <c r="S76" i="19"/>
  <c r="R76" i="19"/>
  <c r="Q76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D76" i="19"/>
  <c r="C76" i="19"/>
  <c r="B76" i="19"/>
  <c r="V75" i="19"/>
  <c r="U75" i="19"/>
  <c r="T75" i="19"/>
  <c r="S75" i="19"/>
  <c r="R75" i="19"/>
  <c r="Q75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D75" i="19"/>
  <c r="C75" i="19"/>
  <c r="B75" i="19"/>
  <c r="V74" i="19"/>
  <c r="U74" i="19"/>
  <c r="T74" i="19"/>
  <c r="S74" i="19"/>
  <c r="R74" i="19"/>
  <c r="Q74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D74" i="19"/>
  <c r="C74" i="19"/>
  <c r="B74" i="19"/>
  <c r="V73" i="19"/>
  <c r="U73" i="19"/>
  <c r="T73" i="19"/>
  <c r="S73" i="19"/>
  <c r="R73" i="19"/>
  <c r="Q73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D73" i="19"/>
  <c r="C73" i="19"/>
  <c r="B73" i="19"/>
  <c r="V72" i="19"/>
  <c r="U72" i="19"/>
  <c r="T72" i="19"/>
  <c r="S72" i="19"/>
  <c r="R72" i="19"/>
  <c r="Q72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D72" i="19"/>
  <c r="C72" i="19"/>
  <c r="B72" i="19"/>
  <c r="V71" i="19"/>
  <c r="U71" i="19"/>
  <c r="T71" i="19"/>
  <c r="S71" i="19"/>
  <c r="R71" i="19"/>
  <c r="Q71" i="19"/>
  <c r="P71" i="19"/>
  <c r="O71" i="19"/>
  <c r="N71" i="19"/>
  <c r="M71" i="19"/>
  <c r="L71" i="19"/>
  <c r="K71" i="19"/>
  <c r="J71" i="19"/>
  <c r="I71" i="19"/>
  <c r="H71" i="19"/>
  <c r="G71" i="19"/>
  <c r="F71" i="19"/>
  <c r="E71" i="19"/>
  <c r="D71" i="19"/>
  <c r="C71" i="19"/>
  <c r="B71" i="19"/>
  <c r="V70" i="19"/>
  <c r="U70" i="19"/>
  <c r="T70" i="19"/>
  <c r="S70" i="19"/>
  <c r="R70" i="19"/>
  <c r="Q70" i="19"/>
  <c r="P70" i="19"/>
  <c r="O70" i="19"/>
  <c r="N70" i="19"/>
  <c r="M70" i="19"/>
  <c r="L70" i="19"/>
  <c r="K70" i="19"/>
  <c r="J70" i="19"/>
  <c r="I70" i="19"/>
  <c r="H70" i="19"/>
  <c r="G70" i="19"/>
  <c r="F70" i="19"/>
  <c r="E70" i="19"/>
  <c r="D70" i="19"/>
  <c r="C70" i="19"/>
  <c r="B70" i="19"/>
  <c r="V69" i="19"/>
  <c r="U69" i="19"/>
  <c r="T69" i="19"/>
  <c r="S69" i="19"/>
  <c r="R69" i="19"/>
  <c r="Q69" i="19"/>
  <c r="P69" i="19"/>
  <c r="O69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B69" i="19"/>
  <c r="V68" i="19"/>
  <c r="U68" i="19"/>
  <c r="T68" i="19"/>
  <c r="S68" i="19"/>
  <c r="R68" i="19"/>
  <c r="Q68" i="19"/>
  <c r="P68" i="19"/>
  <c r="O68" i="19"/>
  <c r="N68" i="19"/>
  <c r="M68" i="19"/>
  <c r="L68" i="19"/>
  <c r="K68" i="19"/>
  <c r="J68" i="19"/>
  <c r="I68" i="19"/>
  <c r="H68" i="19"/>
  <c r="G68" i="19"/>
  <c r="F68" i="19"/>
  <c r="E68" i="19"/>
  <c r="D68" i="19"/>
  <c r="C68" i="19"/>
  <c r="B68" i="19"/>
  <c r="V67" i="19"/>
  <c r="U67" i="19"/>
  <c r="T67" i="19"/>
  <c r="S67" i="19"/>
  <c r="R67" i="19"/>
  <c r="Q67" i="19"/>
  <c r="P67" i="19"/>
  <c r="O67" i="19"/>
  <c r="N67" i="19"/>
  <c r="M67" i="19"/>
  <c r="L67" i="19"/>
  <c r="K67" i="19"/>
  <c r="J67" i="19"/>
  <c r="I67" i="19"/>
  <c r="H67" i="19"/>
  <c r="G67" i="19"/>
  <c r="F67" i="19"/>
  <c r="E67" i="19"/>
  <c r="D67" i="19"/>
  <c r="C67" i="19"/>
  <c r="B67" i="19"/>
  <c r="V62" i="19"/>
  <c r="U62" i="19"/>
  <c r="T62" i="19"/>
  <c r="S62" i="19"/>
  <c r="R62" i="19"/>
  <c r="Q62" i="19"/>
  <c r="P62" i="19"/>
  <c r="O62" i="19"/>
  <c r="N62" i="19"/>
  <c r="M62" i="19"/>
  <c r="L62" i="19"/>
  <c r="K62" i="19"/>
  <c r="J62" i="19"/>
  <c r="I62" i="19"/>
  <c r="H62" i="19"/>
  <c r="G62" i="19"/>
  <c r="F62" i="19"/>
  <c r="E62" i="19"/>
  <c r="D62" i="19"/>
  <c r="C62" i="19"/>
  <c r="B62" i="19"/>
  <c r="V61" i="19"/>
  <c r="U61" i="19"/>
  <c r="T61" i="19"/>
  <c r="S61" i="19"/>
  <c r="R61" i="19"/>
  <c r="Q61" i="19"/>
  <c r="P61" i="19"/>
  <c r="O61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B61" i="19"/>
  <c r="V60" i="19"/>
  <c r="U60" i="19"/>
  <c r="T60" i="19"/>
  <c r="S60" i="19"/>
  <c r="R60" i="19"/>
  <c r="Q60" i="19"/>
  <c r="P60" i="19"/>
  <c r="O60" i="19"/>
  <c r="N60" i="19"/>
  <c r="M60" i="19"/>
  <c r="L60" i="19"/>
  <c r="K60" i="19"/>
  <c r="J60" i="19"/>
  <c r="I60" i="19"/>
  <c r="H60" i="19"/>
  <c r="G60" i="19"/>
  <c r="F60" i="19"/>
  <c r="E60" i="19"/>
  <c r="D60" i="19"/>
  <c r="C60" i="19"/>
  <c r="B60" i="19"/>
  <c r="V59" i="19"/>
  <c r="U59" i="19"/>
  <c r="T59" i="19"/>
  <c r="S59" i="19"/>
  <c r="R59" i="19"/>
  <c r="Q59" i="19"/>
  <c r="P59" i="19"/>
  <c r="O59" i="19"/>
  <c r="N59" i="19"/>
  <c r="M59" i="19"/>
  <c r="L59" i="19"/>
  <c r="K59" i="19"/>
  <c r="J59" i="19"/>
  <c r="I59" i="19"/>
  <c r="H59" i="19"/>
  <c r="G59" i="19"/>
  <c r="F59" i="19"/>
  <c r="E59" i="19"/>
  <c r="D59" i="19"/>
  <c r="C59" i="19"/>
  <c r="B59" i="19"/>
  <c r="V58" i="19"/>
  <c r="U58" i="19"/>
  <c r="T58" i="19"/>
  <c r="S58" i="19"/>
  <c r="R58" i="19"/>
  <c r="Q58" i="19"/>
  <c r="P58" i="19"/>
  <c r="O58" i="19"/>
  <c r="N58" i="19"/>
  <c r="M58" i="19"/>
  <c r="L58" i="19"/>
  <c r="K58" i="19"/>
  <c r="J58" i="19"/>
  <c r="I58" i="19"/>
  <c r="H58" i="19"/>
  <c r="G58" i="19"/>
  <c r="F58" i="19"/>
  <c r="E58" i="19"/>
  <c r="D58" i="19"/>
  <c r="C58" i="19"/>
  <c r="B58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B57" i="19"/>
  <c r="V56" i="19"/>
  <c r="U56" i="19"/>
  <c r="T56" i="19"/>
  <c r="S56" i="19"/>
  <c r="R56" i="19"/>
  <c r="Q56" i="19"/>
  <c r="P56" i="19"/>
  <c r="O56" i="19"/>
  <c r="N56" i="19"/>
  <c r="M56" i="19"/>
  <c r="L56" i="19"/>
  <c r="K56" i="19"/>
  <c r="J56" i="19"/>
  <c r="I56" i="19"/>
  <c r="H56" i="19"/>
  <c r="G56" i="19"/>
  <c r="F56" i="19"/>
  <c r="E56" i="19"/>
  <c r="D56" i="19"/>
  <c r="C56" i="19"/>
  <c r="B56" i="19"/>
  <c r="V55" i="19"/>
  <c r="U55" i="19"/>
  <c r="T55" i="19"/>
  <c r="S55" i="19"/>
  <c r="R55" i="19"/>
  <c r="Q55" i="19"/>
  <c r="P55" i="19"/>
  <c r="O55" i="19"/>
  <c r="N55" i="19"/>
  <c r="M55" i="19"/>
  <c r="L55" i="19"/>
  <c r="K55" i="19"/>
  <c r="J55" i="19"/>
  <c r="I55" i="19"/>
  <c r="H55" i="19"/>
  <c r="G55" i="19"/>
  <c r="F55" i="19"/>
  <c r="E55" i="19"/>
  <c r="D55" i="19"/>
  <c r="C55" i="19"/>
  <c r="B55" i="19"/>
  <c r="V54" i="19"/>
  <c r="U54" i="19"/>
  <c r="T54" i="19"/>
  <c r="S54" i="19"/>
  <c r="R54" i="19"/>
  <c r="Q54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D54" i="19"/>
  <c r="C54" i="19"/>
  <c r="B54" i="19"/>
  <c r="V53" i="19"/>
  <c r="U53" i="19"/>
  <c r="T53" i="19"/>
  <c r="S53" i="19"/>
  <c r="R53" i="19"/>
  <c r="Q53" i="19"/>
  <c r="P53" i="19"/>
  <c r="O53" i="19"/>
  <c r="N53" i="19"/>
  <c r="M53" i="19"/>
  <c r="L53" i="19"/>
  <c r="K53" i="19"/>
  <c r="J53" i="19"/>
  <c r="I53" i="19"/>
  <c r="H53" i="19"/>
  <c r="G53" i="19"/>
  <c r="F53" i="19"/>
  <c r="E53" i="19"/>
  <c r="D53" i="19"/>
  <c r="C53" i="19"/>
  <c r="B53" i="19"/>
  <c r="V84" i="6"/>
  <c r="V83" i="6"/>
  <c r="V82" i="6"/>
  <c r="V81" i="6"/>
  <c r="V80" i="6"/>
  <c r="V79" i="6"/>
  <c r="V78" i="6"/>
  <c r="V77" i="6"/>
  <c r="V76" i="6"/>
  <c r="V71" i="6"/>
  <c r="V70" i="6"/>
  <c r="V69" i="6"/>
  <c r="V68" i="6"/>
  <c r="V67" i="6"/>
  <c r="V66" i="6"/>
  <c r="V65" i="6"/>
  <c r="V64" i="6"/>
  <c r="V63" i="6"/>
  <c r="V58" i="6"/>
  <c r="V57" i="6"/>
  <c r="V56" i="6"/>
  <c r="V55" i="6"/>
  <c r="V54" i="6"/>
  <c r="V53" i="6"/>
  <c r="V52" i="6"/>
  <c r="V51" i="6"/>
  <c r="V50" i="6"/>
  <c r="V66" i="18"/>
  <c r="U66" i="18"/>
  <c r="T66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V65" i="18"/>
  <c r="U65" i="18"/>
  <c r="T65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V64" i="18"/>
  <c r="U64" i="18"/>
  <c r="T64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V63" i="18"/>
  <c r="U63" i="18"/>
  <c r="T63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V62" i="18"/>
  <c r="U62" i="18"/>
  <c r="T62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V61" i="18"/>
  <c r="U61" i="18"/>
  <c r="T61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V56" i="18"/>
  <c r="U56" i="18"/>
  <c r="T56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V55" i="18"/>
  <c r="U55" i="18"/>
  <c r="T55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V54" i="18"/>
  <c r="U54" i="18"/>
  <c r="T54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V53" i="18"/>
  <c r="U53" i="18"/>
  <c r="T53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V52" i="18"/>
  <c r="U52" i="18"/>
  <c r="T52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V51" i="18"/>
  <c r="U51" i="18"/>
  <c r="T51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V46" i="18"/>
  <c r="U46" i="18"/>
  <c r="T46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V45" i="18"/>
  <c r="U45" i="18"/>
  <c r="T45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V44" i="18"/>
  <c r="U44" i="18"/>
  <c r="T44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V43" i="18"/>
  <c r="U43" i="18"/>
  <c r="T43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V42" i="18"/>
  <c r="U42" i="18"/>
  <c r="T42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V41" i="18"/>
  <c r="U41" i="18"/>
  <c r="T41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B64" i="16"/>
  <c r="B63" i="16"/>
  <c r="B65" i="16"/>
  <c r="C56" i="16"/>
  <c r="D56" i="16"/>
  <c r="E56" i="16"/>
  <c r="F56" i="16"/>
  <c r="G56" i="16"/>
  <c r="H56" i="16"/>
  <c r="I56" i="16"/>
  <c r="J56" i="16"/>
  <c r="K56" i="16"/>
  <c r="L56" i="16"/>
  <c r="M56" i="16"/>
  <c r="N56" i="16"/>
  <c r="O56" i="16"/>
  <c r="P56" i="16"/>
  <c r="Q56" i="16"/>
  <c r="R56" i="16"/>
  <c r="S56" i="16"/>
  <c r="T56" i="16"/>
  <c r="U56" i="16"/>
  <c r="V56" i="16"/>
  <c r="W56" i="16"/>
  <c r="X56" i="16"/>
  <c r="C57" i="16"/>
  <c r="D57" i="16"/>
  <c r="E57" i="16"/>
  <c r="F57" i="16"/>
  <c r="G57" i="16"/>
  <c r="H57" i="16"/>
  <c r="I57" i="16"/>
  <c r="J57" i="16"/>
  <c r="K57" i="16"/>
  <c r="L57" i="16"/>
  <c r="M57" i="16"/>
  <c r="N57" i="16"/>
  <c r="O57" i="16"/>
  <c r="P57" i="16"/>
  <c r="Q57" i="16"/>
  <c r="R57" i="16"/>
  <c r="S57" i="16"/>
  <c r="T57" i="16"/>
  <c r="U57" i="16"/>
  <c r="V57" i="16"/>
  <c r="W57" i="16"/>
  <c r="X57" i="16"/>
  <c r="C58" i="16"/>
  <c r="D58" i="16"/>
  <c r="E58" i="16"/>
  <c r="F58" i="16"/>
  <c r="G58" i="16"/>
  <c r="H58" i="16"/>
  <c r="I58" i="16"/>
  <c r="J58" i="16"/>
  <c r="K58" i="16"/>
  <c r="L58" i="16"/>
  <c r="M58" i="16"/>
  <c r="N58" i="16"/>
  <c r="O58" i="16"/>
  <c r="P58" i="16"/>
  <c r="Q58" i="16"/>
  <c r="R58" i="16"/>
  <c r="S58" i="16"/>
  <c r="T58" i="16"/>
  <c r="U58" i="16"/>
  <c r="V58" i="16"/>
  <c r="W58" i="16"/>
  <c r="X58" i="16"/>
  <c r="B58" i="16"/>
  <c r="B57" i="16"/>
  <c r="B56" i="16"/>
  <c r="C63" i="16"/>
  <c r="D63" i="16"/>
  <c r="E63" i="16"/>
  <c r="F63" i="16"/>
  <c r="G63" i="16"/>
  <c r="H63" i="16"/>
  <c r="I63" i="16"/>
  <c r="J63" i="16"/>
  <c r="K63" i="16"/>
  <c r="L63" i="16"/>
  <c r="M63" i="16"/>
  <c r="N63" i="16"/>
  <c r="O63" i="16"/>
  <c r="P63" i="16"/>
  <c r="Q63" i="16"/>
  <c r="R63" i="16"/>
  <c r="S63" i="16"/>
  <c r="T63" i="16"/>
  <c r="U63" i="16"/>
  <c r="V63" i="16"/>
  <c r="W63" i="16"/>
  <c r="C64" i="16"/>
  <c r="D64" i="16"/>
  <c r="E64" i="16"/>
  <c r="F64" i="16"/>
  <c r="G64" i="16"/>
  <c r="H64" i="16"/>
  <c r="I64" i="16"/>
  <c r="J64" i="16"/>
  <c r="K64" i="16"/>
  <c r="L64" i="16"/>
  <c r="M64" i="16"/>
  <c r="N64" i="16"/>
  <c r="O64" i="16"/>
  <c r="P64" i="16"/>
  <c r="Q64" i="16"/>
  <c r="R64" i="16"/>
  <c r="S64" i="16"/>
  <c r="T64" i="16"/>
  <c r="U64" i="16"/>
  <c r="V64" i="16"/>
  <c r="W64" i="16"/>
  <c r="C65" i="16"/>
  <c r="D65" i="16"/>
  <c r="E65" i="16"/>
  <c r="F65" i="16"/>
  <c r="G65" i="16"/>
  <c r="H65" i="16"/>
  <c r="I65" i="16"/>
  <c r="J65" i="16"/>
  <c r="K65" i="16"/>
  <c r="L65" i="16"/>
  <c r="M65" i="16"/>
  <c r="N65" i="16"/>
  <c r="O65" i="16"/>
  <c r="P65" i="16"/>
  <c r="Q65" i="16"/>
  <c r="R65" i="16"/>
  <c r="S65" i="16"/>
  <c r="T65" i="16"/>
  <c r="U65" i="16"/>
  <c r="V65" i="16"/>
  <c r="W65" i="16"/>
  <c r="X63" i="16"/>
  <c r="X64" i="16"/>
  <c r="X65" i="16"/>
  <c r="B32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B33" i="16"/>
  <c r="C33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B34" i="16"/>
  <c r="C34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B39" i="16"/>
  <c r="C39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B40" i="16"/>
  <c r="C40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B41" i="16"/>
  <c r="C41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B46" i="16"/>
  <c r="C46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B47" i="16"/>
  <c r="C47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B48" i="16"/>
  <c r="C48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X32" i="16"/>
  <c r="X33" i="16"/>
  <c r="X34" i="16"/>
  <c r="X39" i="16"/>
  <c r="X40" i="16"/>
  <c r="X41" i="16"/>
  <c r="X46" i="16"/>
  <c r="X47" i="16"/>
  <c r="X48" i="16"/>
  <c r="C22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B22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B15" i="16"/>
  <c r="C8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B8" i="16"/>
  <c r="B62" i="15"/>
  <c r="C62" i="15"/>
  <c r="D62" i="15"/>
  <c r="E62" i="15"/>
  <c r="F62" i="15"/>
  <c r="G62" i="15"/>
  <c r="H62" i="15"/>
  <c r="I62" i="15"/>
  <c r="J62" i="15"/>
  <c r="K62" i="15"/>
  <c r="L62" i="15"/>
  <c r="M62" i="15"/>
  <c r="N62" i="15"/>
  <c r="O62" i="15"/>
  <c r="P62" i="15"/>
  <c r="Q62" i="15"/>
  <c r="R62" i="15"/>
  <c r="S62" i="15"/>
  <c r="T62" i="15"/>
  <c r="U62" i="15"/>
  <c r="V62" i="15"/>
  <c r="W62" i="15"/>
  <c r="X62" i="15"/>
  <c r="B63" i="15"/>
  <c r="C63" i="15"/>
  <c r="D63" i="15"/>
  <c r="E63" i="15"/>
  <c r="F63" i="15"/>
  <c r="G63" i="15"/>
  <c r="H63" i="15"/>
  <c r="I63" i="15"/>
  <c r="J63" i="15"/>
  <c r="K63" i="15"/>
  <c r="L63" i="15"/>
  <c r="M63" i="15"/>
  <c r="N63" i="15"/>
  <c r="O63" i="15"/>
  <c r="P63" i="15"/>
  <c r="Q63" i="15"/>
  <c r="R63" i="15"/>
  <c r="S63" i="15"/>
  <c r="T63" i="15"/>
  <c r="U63" i="15"/>
  <c r="V63" i="15"/>
  <c r="W63" i="15"/>
  <c r="X63" i="15"/>
  <c r="B64" i="15"/>
  <c r="C64" i="15"/>
  <c r="D64" i="15"/>
  <c r="E64" i="15"/>
  <c r="F64" i="15"/>
  <c r="G64" i="15"/>
  <c r="H64" i="15"/>
  <c r="I64" i="15"/>
  <c r="J64" i="15"/>
  <c r="K64" i="15"/>
  <c r="L64" i="15"/>
  <c r="M64" i="15"/>
  <c r="N64" i="15"/>
  <c r="O64" i="15"/>
  <c r="P64" i="15"/>
  <c r="Q64" i="15"/>
  <c r="R64" i="15"/>
  <c r="S64" i="15"/>
  <c r="T64" i="15"/>
  <c r="U64" i="15"/>
  <c r="V64" i="15"/>
  <c r="W64" i="15"/>
  <c r="X64" i="15"/>
  <c r="Y62" i="15"/>
  <c r="Y63" i="15"/>
  <c r="Y64" i="15"/>
  <c r="B55" i="15"/>
  <c r="C55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B56" i="15"/>
  <c r="C56" i="15"/>
  <c r="D56" i="15"/>
  <c r="E56" i="15"/>
  <c r="F56" i="15"/>
  <c r="G56" i="15"/>
  <c r="H56" i="15"/>
  <c r="I56" i="15"/>
  <c r="J56" i="15"/>
  <c r="K56" i="15"/>
  <c r="L56" i="15"/>
  <c r="M56" i="15"/>
  <c r="N56" i="15"/>
  <c r="O56" i="15"/>
  <c r="P56" i="15"/>
  <c r="Q56" i="15"/>
  <c r="R56" i="15"/>
  <c r="S56" i="15"/>
  <c r="T56" i="15"/>
  <c r="U56" i="15"/>
  <c r="V56" i="15"/>
  <c r="W56" i="15"/>
  <c r="X56" i="15"/>
  <c r="B57" i="15"/>
  <c r="C57" i="15"/>
  <c r="D57" i="15"/>
  <c r="E57" i="15"/>
  <c r="F57" i="15"/>
  <c r="G57" i="15"/>
  <c r="H57" i="15"/>
  <c r="I57" i="15"/>
  <c r="J57" i="15"/>
  <c r="K57" i="15"/>
  <c r="L57" i="15"/>
  <c r="M57" i="15"/>
  <c r="N57" i="15"/>
  <c r="O57" i="15"/>
  <c r="P57" i="15"/>
  <c r="Q57" i="15"/>
  <c r="R57" i="15"/>
  <c r="S57" i="15"/>
  <c r="T57" i="15"/>
  <c r="U57" i="15"/>
  <c r="V57" i="15"/>
  <c r="W57" i="15"/>
  <c r="X57" i="15"/>
  <c r="Y55" i="15"/>
  <c r="Y56" i="15"/>
  <c r="Y57" i="15"/>
  <c r="B45" i="15"/>
  <c r="C45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B46" i="15"/>
  <c r="C46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B47" i="15"/>
  <c r="C47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5" i="15"/>
  <c r="Y46" i="15"/>
  <c r="Y47" i="15"/>
  <c r="B38" i="15"/>
  <c r="C38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B39" i="15"/>
  <c r="C39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B40" i="15"/>
  <c r="C40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Y38" i="15"/>
  <c r="Y39" i="15"/>
  <c r="Y40" i="15"/>
  <c r="B31" i="15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P31" i="15"/>
  <c r="Q31" i="15"/>
  <c r="R31" i="15"/>
  <c r="S31" i="15"/>
  <c r="T31" i="15"/>
  <c r="U31" i="15"/>
  <c r="V31" i="15"/>
  <c r="W31" i="15"/>
  <c r="X31" i="15"/>
  <c r="B32" i="15"/>
  <c r="C32" i="15"/>
  <c r="D32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B33" i="15"/>
  <c r="C33" i="15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1" i="15"/>
  <c r="Y32" i="15"/>
  <c r="Y33" i="15"/>
  <c r="X40" i="15"/>
  <c r="X39" i="15"/>
  <c r="X38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C9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B10" i="15"/>
  <c r="B9" i="15"/>
  <c r="B8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B22" i="15"/>
  <c r="C15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B15" i="15"/>
  <c r="U22" i="21"/>
  <c r="U23" i="21"/>
  <c r="U46" i="21"/>
  <c r="U47" i="21"/>
  <c r="U70" i="21"/>
  <c r="U71" i="21"/>
  <c r="T17" i="13"/>
  <c r="T16" i="13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B23" i="21"/>
  <c r="B22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B47" i="21"/>
  <c r="B46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B71" i="21"/>
  <c r="B70" i="21"/>
  <c r="U22" i="20"/>
  <c r="U23" i="20"/>
  <c r="U46" i="20"/>
  <c r="U47" i="20"/>
  <c r="U70" i="20"/>
  <c r="U71" i="20"/>
  <c r="C70" i="20"/>
  <c r="D70" i="20"/>
  <c r="E70" i="20"/>
  <c r="F70" i="20"/>
  <c r="G70" i="20"/>
  <c r="H70" i="20"/>
  <c r="I70" i="20"/>
  <c r="J70" i="20"/>
  <c r="K70" i="20"/>
  <c r="L70" i="20"/>
  <c r="M70" i="20"/>
  <c r="N70" i="20"/>
  <c r="O70" i="20"/>
  <c r="P70" i="20"/>
  <c r="Q70" i="20"/>
  <c r="R70" i="20"/>
  <c r="S70" i="20"/>
  <c r="T70" i="20"/>
  <c r="C71" i="20"/>
  <c r="D71" i="20"/>
  <c r="E71" i="20"/>
  <c r="F71" i="20"/>
  <c r="G71" i="20"/>
  <c r="H71" i="20"/>
  <c r="I71" i="20"/>
  <c r="J71" i="20"/>
  <c r="K71" i="20"/>
  <c r="L71" i="20"/>
  <c r="M71" i="20"/>
  <c r="N71" i="20"/>
  <c r="O71" i="20"/>
  <c r="P71" i="20"/>
  <c r="Q71" i="20"/>
  <c r="R71" i="20"/>
  <c r="S71" i="20"/>
  <c r="T71" i="20"/>
  <c r="B71" i="20"/>
  <c r="B70" i="20"/>
  <c r="C46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B46" i="20"/>
  <c r="B47" i="20" s="1"/>
  <c r="C22" i="20"/>
  <c r="D22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C23" i="20"/>
  <c r="D23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B22" i="20"/>
  <c r="B23" i="20" s="1"/>
  <c r="V48" i="17"/>
  <c r="V47" i="17"/>
  <c r="V41" i="17"/>
  <c r="V40" i="17"/>
  <c r="V33" i="17"/>
  <c r="V34" i="17"/>
  <c r="V24" i="17"/>
  <c r="V23" i="17"/>
  <c r="V17" i="17"/>
  <c r="V16" i="17"/>
  <c r="V9" i="17"/>
  <c r="V10" i="17"/>
  <c r="U17" i="13" l="1"/>
  <c r="U16" i="13"/>
  <c r="U15" i="13" s="1"/>
  <c r="V17" i="13"/>
  <c r="V16" i="13"/>
  <c r="V15" i="13" s="1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E76" i="6"/>
  <c r="D76" i="6"/>
  <c r="C76" i="6"/>
  <c r="B76" i="6"/>
  <c r="U63" i="6"/>
  <c r="T63" i="6"/>
  <c r="S63" i="6"/>
  <c r="R63" i="6"/>
  <c r="Q63" i="6"/>
  <c r="P63" i="6"/>
  <c r="O63" i="6"/>
  <c r="N63" i="6"/>
  <c r="M63" i="6"/>
  <c r="L63" i="6"/>
  <c r="K63" i="6"/>
  <c r="J63" i="6"/>
  <c r="I63" i="6"/>
  <c r="H63" i="6"/>
  <c r="G63" i="6"/>
  <c r="F63" i="6"/>
  <c r="E63" i="6"/>
  <c r="D63" i="6"/>
  <c r="C63" i="6"/>
  <c r="B63" i="6"/>
  <c r="U50" i="6"/>
  <c r="T50" i="6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V32" i="17"/>
  <c r="V8" i="17"/>
  <c r="W33" i="16"/>
  <c r="W32" i="16"/>
  <c r="W34" i="16" s="1"/>
  <c r="V39" i="17"/>
  <c r="V15" i="17"/>
  <c r="W40" i="16"/>
  <c r="W39" i="16"/>
  <c r="W41" i="16" s="1"/>
  <c r="V46" i="17"/>
  <c r="V22" i="17"/>
  <c r="W47" i="16"/>
  <c r="W46" i="16"/>
  <c r="W48" i="16" s="1"/>
</calcChain>
</file>

<file path=xl/sharedStrings.xml><?xml version="1.0" encoding="utf-8"?>
<sst xmlns="http://schemas.openxmlformats.org/spreadsheetml/2006/main" count="683" uniqueCount="122">
  <si>
    <t>La Canal de Navarrés</t>
  </si>
  <si>
    <t>ÍNDICE</t>
  </si>
  <si>
    <t>1. Lugar de nacimiento del total de población. Evolución 1999-2022</t>
  </si>
  <si>
    <t>2. Nacidos en España o en el extranjero. Evolución 1999-2022</t>
  </si>
  <si>
    <t>3. Nacionalidad española o extranjera. Evolución 2000-2022</t>
  </si>
  <si>
    <t>4. Variación interanual de los españoles y extranjeros. Evolución 2001-2022</t>
  </si>
  <si>
    <t>5. Grandes grupos de edad de los residentes con nacionalidad extranjera. Evolución 2002-2022</t>
  </si>
  <si>
    <t>6. Residentes nacidos en el extranjero según continentes. Evolución 2002-2022</t>
  </si>
  <si>
    <t>7. Residentes con nacionalidad extranjera según continentes. Evolución 2002-2022</t>
  </si>
  <si>
    <t>8. Residentes nacidos en el extranjero, según los 16 principales países de nacimiento. Evolución 2002-2022</t>
  </si>
  <si>
    <t>9. Residentes con nacionalidad extranjera, según las 16 principales nacionalidades. Evolución 2002-2022</t>
  </si>
  <si>
    <t>10. Total de nacimientos según la nacionalidad de la madre. Evolución 2002-2022</t>
  </si>
  <si>
    <t>1. Lugar de nacimiento del total de población. Evolución 1999-2022 (datos absolutos)</t>
  </si>
  <si>
    <t>1.1. Lugar de nacimiento del total de población (datos absolutos)</t>
  </si>
  <si>
    <t>Ambos sexos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</si>
  <si>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</si>
  <si>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</si>
  <si>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</si>
  <si>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</si>
  <si>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</si>
  <si>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</si>
  <si>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</si>
  <si>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</si>
  <si>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</si>
  <si>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</si>
  <si>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</si>
  <si>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</si>
  <si>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</si>
  <si>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</si>
  <si>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</si>
  <si>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</si>
  <si>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</si>
  <si>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</si>
  <si>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</si>
  <si>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</si>
  <si>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</si>
  <si>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</si>
  <si>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</si>
  <si>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</t>
  </si>
  <si>
    <t>Nacidos en la C. Valenciana</t>
  </si>
  <si>
    <t>En el mismo municipio</t>
  </si>
  <si>
    <t>Diferente municipio, misma comarca</t>
  </si>
  <si>
    <t>Diferente comarca, misma provincia</t>
  </si>
  <si>
    <t>Diferente provincia de la C. Valenciana</t>
  </si>
  <si>
    <t>Fuera de la C. Valenciana</t>
  </si>
  <si>
    <t>Resto de España</t>
  </si>
  <si>
    <t>Extranjero</t>
  </si>
  <si>
    <t>Fuente: Portal Estadístic de la Generalitat Valenciana (PEGV)</t>
  </si>
  <si>
    <t>Hombres</t>
  </si>
  <si>
    <t>Mujeres</t>
  </si>
  <si>
    <t>1.2. Proporción de lugar de nacimiento del total de población</t>
  </si>
  <si>
    <t>2022</t>
  </si>
  <si>
    <t>Fuente: Elaboración Social·Lab a partir de los datos del Portal Estadístic de la Generalitat Valenciana (PEGV)</t>
  </si>
  <si>
    <t>2.1. Nacidos en España o en el extranjero (datos absolutos)</t>
  </si>
  <si>
    <t>Nacidos en España</t>
  </si>
  <si>
    <t>Nacidos en el extranjero</t>
  </si>
  <si>
    <t>2.2. Proporción de nacidos en España o en el extranjero</t>
  </si>
  <si>
    <t>2.3. Comparación hombres y mujeres nacidos en España o en el extranjero (porcentaje)</t>
  </si>
  <si>
    <t>Hombres nacidos en el extranjero</t>
  </si>
  <si>
    <t>Mujeres nacidas en el extranjero</t>
  </si>
  <si>
    <t>3.1. Nacionalidad española o extranjera (datos absolutos)</t>
  </si>
  <si>
    <t>Nacionalidad española</t>
  </si>
  <si>
    <t>Nacionalidad extranjera</t>
  </si>
  <si>
    <t xml:space="preserve">3.2. Proporción de nacionalidad española o extranjera </t>
  </si>
  <si>
    <t xml:space="preserve">3.3. Comparación hombres y mujeres según nacionalidad española o extranjera </t>
  </si>
  <si>
    <t>Hombres nacionalidad extranjera</t>
  </si>
  <si>
    <t>Mujeres nacionalidad extranjera</t>
  </si>
  <si>
    <t>4.1. Variación interanual de los españoles y extranjeros (datos absolutos)</t>
  </si>
  <si>
    <t>Variación Interanual TOTAL</t>
  </si>
  <si>
    <t>Variación interanual españoles</t>
  </si>
  <si>
    <t>Variación interanual extranjeros</t>
  </si>
  <si>
    <t xml:space="preserve">4.2. Proporción de variación interanual de los españoles y extranjeros </t>
  </si>
  <si>
    <t>5.1. Grandes grupos de edad de los residentes con nacionalidad extranjera (datos absolutos)</t>
  </si>
  <si>
    <t>Total edades</t>
  </si>
  <si>
    <t>Menores 16</t>
  </si>
  <si>
    <t>De 16 a 39</t>
  </si>
  <si>
    <t>De 40 a 64</t>
  </si>
  <si>
    <t>De 65 a 74</t>
  </si>
  <si>
    <t>75 y más</t>
  </si>
  <si>
    <t>5.2. Proporción de grandes grupos de edad de los residentes con nacionalidad extranjera</t>
  </si>
  <si>
    <t>6.1. Residentes nacidos en el extranjero según continentes (datos absolutos)</t>
  </si>
  <si>
    <t xml:space="preserve">Total </t>
  </si>
  <si>
    <t>Unión Europea</t>
  </si>
  <si>
    <t>Europa (sin UE)</t>
  </si>
  <si>
    <t>África</t>
  </si>
  <si>
    <t>América del Norte</t>
  </si>
  <si>
    <t>América Central/Caribe</t>
  </si>
  <si>
    <t>América del Sur</t>
  </si>
  <si>
    <t>Asia</t>
  </si>
  <si>
    <t>Oceanía</t>
  </si>
  <si>
    <t>6.2. Proporción de residentes nacidos en el extranjero según continentes</t>
  </si>
  <si>
    <t>7.1. Residentes con nacionalidad extranjera según continentes (datos absolutos)</t>
  </si>
  <si>
    <t>Apátridas</t>
  </si>
  <si>
    <t>7.2. Proporción de residentes con nacionalidad extranjera según continentes</t>
  </si>
  <si>
    <t>8. Residentes nacidos en el extranjero, según los 16 principales países de nacimiento. Evolución 2002-2022 (datos absolutos)</t>
  </si>
  <si>
    <t>Alemania</t>
  </si>
  <si>
    <t>Bulgaria</t>
  </si>
  <si>
    <t>Francia</t>
  </si>
  <si>
    <t>Italia</t>
  </si>
  <si>
    <t>Países Bajos</t>
  </si>
  <si>
    <t>Polonia</t>
  </si>
  <si>
    <t>Reino Unido</t>
  </si>
  <si>
    <t>Rumanía</t>
  </si>
  <si>
    <t>Ucrania</t>
  </si>
  <si>
    <t>Marruecos</t>
  </si>
  <si>
    <t>Honduras</t>
  </si>
  <si>
    <t>-</t>
  </si>
  <si>
    <t>Argentina</t>
  </si>
  <si>
    <t>Brasil</t>
  </si>
  <si>
    <t>Colombia</t>
  </si>
  <si>
    <t>Ecuador</t>
  </si>
  <si>
    <t>Venezuela</t>
  </si>
  <si>
    <t>Total 16 países</t>
  </si>
  <si>
    <t>Resto de países</t>
  </si>
  <si>
    <t>Nota: Esta tabla ha sido diseñada en base a los 13 principales países de nacimiento (con base 2008) + Honduras, Brasil y Venezuela (en lugar de Lituania, Suiza y Bolivia)</t>
  </si>
  <si>
    <t>9. Residentes con nacionalidad extranjera, según las 16 principales nacionalidades. Evolución 2002-2022 (datos absolutos)</t>
  </si>
  <si>
    <t>Lituania</t>
  </si>
  <si>
    <t>Bolivia</t>
  </si>
  <si>
    <t xml:space="preserve">Total 16 países </t>
  </si>
  <si>
    <t>Nota: Esta tabla ha sido diseñada en base a las 13 principales nacionalidades (con base 2008) + Honduras, Brasil y Venezuela (en lugar de Bélgica, Colombia y Ecuador)</t>
  </si>
  <si>
    <t>10.1. Total de nacimientos según la nacionalidad de la madre (datos absolutos)</t>
  </si>
  <si>
    <t>10.2. Proporción de nacimientos según la nacionalidad de la madre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</si>
</sst>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color indexed="8"/>
      <name val="Calibri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22"/>
      <color theme="1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</font>
    <font>
      <sz val="11"/>
      <color theme="1"/>
      <name val="Calibri"/>
    </font>
    <font>
      <b/>
      <sz val="11"/>
      <color indexed="8"/>
      <name val="Calibri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2"/>
      <color indexed="8"/>
      <name val="Calibri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</fills>
  <borders count="3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auto="1"/>
      </top>
      <bottom style="thin">
        <color indexed="9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9"/>
      </left>
      <right style="thin">
        <color indexed="9"/>
      </right>
      <top style="thin">
        <color auto="1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9"/>
      </left>
      <right style="thin">
        <color indexed="9"/>
      </right>
      <top/>
      <bottom style="medium">
        <color auto="1"/>
      </bottom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rgb="FFFFFFFF"/>
      </left>
      <right style="thin">
        <color indexed="9"/>
      </right>
      <top style="thin">
        <color indexed="9"/>
      </top>
      <bottom style="medium">
        <color auto="1"/>
      </bottom>
      <diagonal/>
    </border>
    <border>
      <left style="thin">
        <color rgb="FFFFFFFF"/>
      </left>
      <right style="thin">
        <color indexed="9"/>
      </right>
      <top/>
      <bottom style="thin">
        <color indexed="9"/>
      </bottom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auto="1"/>
      </bottom>
      <diagonal/>
    </border>
    <border>
      <left style="thin">
        <color indexed="9"/>
      </left>
      <right/>
      <top style="thin">
        <color indexed="9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9"/>
      </left>
      <right style="thin">
        <color indexed="9"/>
      </right>
      <top/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rgb="FFFFFFFF"/>
      </top>
      <bottom style="thin">
        <color rgb="FF000000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rgb="FF000000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45">
    <xf numFmtId="0" fontId="0" fillId="0" borderId="0" xfId="0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0" fontId="9" fillId="0" borderId="0" xfId="0" applyFont="1"/>
    <xf numFmtId="3" fontId="9" fillId="0" borderId="0" xfId="0" applyNumberFormat="1" applyFont="1"/>
    <xf numFmtId="10" fontId="9" fillId="0" borderId="0" xfId="1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3" borderId="3" xfId="2" applyFont="1" applyFill="1" applyBorder="1" applyAlignment="1">
      <alignment horizontal="left" wrapText="1"/>
    </xf>
    <xf numFmtId="0" fontId="8" fillId="3" borderId="3" xfId="2" applyFont="1" applyFill="1" applyBorder="1" applyAlignment="1">
      <alignment horizontal="left" wrapText="1"/>
    </xf>
    <xf numFmtId="0" fontId="16" fillId="0" borderId="0" xfId="0" applyFont="1"/>
    <xf numFmtId="0" fontId="7" fillId="3" borderId="8" xfId="2" applyFont="1" applyFill="1" applyBorder="1" applyAlignment="1">
      <alignment horizontal="left" wrapText="1"/>
    </xf>
    <xf numFmtId="3" fontId="9" fillId="0" borderId="0" xfId="0" applyNumberFormat="1" applyFont="1" applyAlignment="1">
      <alignment wrapText="1"/>
    </xf>
    <xf numFmtId="0" fontId="8" fillId="3" borderId="10" xfId="2" applyFont="1" applyFill="1" applyBorder="1" applyAlignment="1">
      <alignment horizontal="left" wrapText="1"/>
    </xf>
    <xf numFmtId="3" fontId="9" fillId="0" borderId="11" xfId="0" applyNumberFormat="1" applyFont="1" applyBorder="1" applyAlignment="1">
      <alignment wrapText="1"/>
    </xf>
    <xf numFmtId="0" fontId="16" fillId="0" borderId="6" xfId="0" applyFont="1" applyBorder="1"/>
    <xf numFmtId="0" fontId="17" fillId="0" borderId="0" xfId="0" applyFont="1"/>
    <xf numFmtId="0" fontId="18" fillId="4" borderId="0" xfId="2" applyFont="1" applyFill="1" applyAlignment="1">
      <alignment wrapText="1"/>
    </xf>
    <xf numFmtId="0" fontId="18" fillId="4" borderId="5" xfId="2" applyFont="1" applyFill="1" applyBorder="1" applyAlignment="1">
      <alignment wrapText="1"/>
    </xf>
    <xf numFmtId="3" fontId="9" fillId="3" borderId="0" xfId="0" applyNumberFormat="1" applyFont="1" applyFill="1" applyAlignment="1">
      <alignment wrapText="1"/>
    </xf>
    <xf numFmtId="3" fontId="9" fillId="3" borderId="9" xfId="0" applyNumberFormat="1" applyFont="1" applyFill="1" applyBorder="1" applyAlignment="1">
      <alignment wrapText="1"/>
    </xf>
    <xf numFmtId="10" fontId="9" fillId="0" borderId="0" xfId="1" applyNumberFormat="1" applyFont="1" applyBorder="1"/>
    <xf numFmtId="0" fontId="9" fillId="0" borderId="0" xfId="0" applyFont="1" applyAlignment="1">
      <alignment vertical="center"/>
    </xf>
    <xf numFmtId="0" fontId="7" fillId="3" borderId="12" xfId="2" applyFont="1" applyFill="1" applyBorder="1" applyAlignment="1">
      <alignment horizontal="left" vertical="center"/>
    </xf>
    <xf numFmtId="0" fontId="7" fillId="3" borderId="1" xfId="2" applyFont="1" applyFill="1" applyBorder="1" applyAlignment="1">
      <alignment horizontal="left" vertical="center"/>
    </xf>
    <xf numFmtId="3" fontId="9" fillId="0" borderId="0" xfId="0" applyNumberFormat="1" applyFont="1" applyAlignment="1">
      <alignment vertical="center"/>
    </xf>
    <xf numFmtId="0" fontId="7" fillId="3" borderId="13" xfId="2" applyFont="1" applyFill="1" applyBorder="1" applyAlignment="1">
      <alignment horizontal="left" vertical="center"/>
    </xf>
    <xf numFmtId="3" fontId="9" fillId="0" borderId="11" xfId="0" applyNumberFormat="1" applyFont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3" borderId="4" xfId="2" applyFont="1" applyFill="1" applyBorder="1" applyAlignment="1">
      <alignment horizontal="left" vertical="center"/>
    </xf>
    <xf numFmtId="10" fontId="9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3" fontId="9" fillId="0" borderId="11" xfId="1" applyNumberFormat="1" applyFont="1" applyBorder="1" applyAlignment="1">
      <alignment vertical="center" wrapText="1"/>
    </xf>
    <xf numFmtId="3" fontId="9" fillId="3" borderId="9" xfId="0" applyNumberFormat="1" applyFont="1" applyFill="1" applyBorder="1" applyAlignment="1">
      <alignment vertical="center" wrapText="1"/>
    </xf>
    <xf numFmtId="10" fontId="9" fillId="3" borderId="11" xfId="1" applyNumberFormat="1" applyFont="1" applyFill="1" applyBorder="1" applyAlignment="1">
      <alignment vertical="center" wrapText="1"/>
    </xf>
    <xf numFmtId="3" fontId="9" fillId="3" borderId="9" xfId="1" applyNumberFormat="1" applyFont="1" applyFill="1" applyBorder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11" xfId="0" applyFont="1" applyBorder="1"/>
    <xf numFmtId="0" fontId="7" fillId="3" borderId="0" xfId="2" applyFont="1" applyFill="1" applyAlignment="1">
      <alignment horizontal="left" vertical="center"/>
    </xf>
    <xf numFmtId="0" fontId="7" fillId="3" borderId="9" xfId="2" applyFont="1" applyFill="1" applyBorder="1" applyAlignment="1">
      <alignment horizontal="left" vertical="center"/>
    </xf>
    <xf numFmtId="0" fontId="7" fillId="3" borderId="11" xfId="2" applyFont="1" applyFill="1" applyBorder="1" applyAlignment="1">
      <alignment horizontal="left" vertical="center"/>
    </xf>
    <xf numFmtId="10" fontId="9" fillId="0" borderId="9" xfId="1" applyNumberFormat="1" applyFont="1" applyBorder="1"/>
    <xf numFmtId="10" fontId="9" fillId="0" borderId="11" xfId="1" applyNumberFormat="1" applyFont="1" applyBorder="1"/>
    <xf numFmtId="10" fontId="9" fillId="3" borderId="9" xfId="1" applyNumberFormat="1" applyFont="1" applyFill="1" applyBorder="1"/>
    <xf numFmtId="10" fontId="9" fillId="3" borderId="9" xfId="1" applyNumberFormat="1" applyFont="1" applyFill="1" applyBorder="1" applyAlignment="1">
      <alignment vertical="center" wrapText="1"/>
    </xf>
    <xf numFmtId="3" fontId="9" fillId="3" borderId="9" xfId="0" applyNumberFormat="1" applyFont="1" applyFill="1" applyBorder="1"/>
    <xf numFmtId="3" fontId="9" fillId="0" borderId="11" xfId="0" applyNumberFormat="1" applyFont="1" applyBorder="1" applyAlignment="1">
      <alignment vertical="center"/>
    </xf>
    <xf numFmtId="10" fontId="9" fillId="0" borderId="11" xfId="1" applyNumberFormat="1" applyFont="1" applyBorder="1" applyAlignment="1">
      <alignment vertical="center"/>
    </xf>
    <xf numFmtId="0" fontId="7" fillId="3" borderId="12" xfId="2" applyFont="1" applyFill="1" applyBorder="1" applyAlignment="1">
      <alignment horizontal="left" vertical="center" wrapText="1"/>
    </xf>
    <xf numFmtId="0" fontId="16" fillId="0" borderId="16" xfId="0" applyFont="1" applyBorder="1" applyAlignment="1">
      <alignment vertical="center"/>
    </xf>
    <xf numFmtId="0" fontId="18" fillId="4" borderId="14" xfId="2" applyFont="1" applyFill="1" applyBorder="1" applyAlignment="1">
      <alignment wrapText="1"/>
    </xf>
    <xf numFmtId="0" fontId="18" fillId="4" borderId="23" xfId="2" applyFont="1" applyFill="1" applyBorder="1" applyAlignment="1">
      <alignment wrapText="1"/>
    </xf>
    <xf numFmtId="0" fontId="15" fillId="0" borderId="0" xfId="0" applyFont="1"/>
    <xf numFmtId="3" fontId="9" fillId="3" borderId="11" xfId="0" applyNumberFormat="1" applyFont="1" applyFill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9" xfId="0" applyFont="1" applyBorder="1" applyAlignment="1">
      <alignment wrapText="1"/>
    </xf>
    <xf numFmtId="0" fontId="18" fillId="4" borderId="20" xfId="2" applyFont="1" applyFill="1" applyBorder="1" applyAlignment="1">
      <alignment wrapText="1"/>
    </xf>
    <xf numFmtId="0" fontId="7" fillId="3" borderId="12" xfId="2" applyFont="1" applyFill="1" applyBorder="1" applyAlignment="1">
      <alignment horizontal="left" wrapText="1"/>
    </xf>
    <xf numFmtId="0" fontId="16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0" fontId="9" fillId="3" borderId="9" xfId="1" applyNumberFormat="1" applyFont="1" applyFill="1" applyBorder="1" applyAlignment="1">
      <alignment wrapText="1"/>
    </xf>
    <xf numFmtId="10" fontId="9" fillId="0" borderId="0" xfId="1" applyNumberFormat="1" applyFont="1" applyBorder="1" applyAlignment="1">
      <alignment wrapText="1"/>
    </xf>
    <xf numFmtId="10" fontId="9" fillId="0" borderId="11" xfId="1" applyNumberFormat="1" applyFont="1" applyBorder="1" applyAlignment="1">
      <alignment wrapText="1"/>
    </xf>
    <xf numFmtId="0" fontId="9" fillId="0" borderId="16" xfId="0" applyFont="1" applyBorder="1"/>
    <xf numFmtId="0" fontId="7" fillId="4" borderId="7" xfId="2" applyFont="1" applyFill="1" applyBorder="1" applyAlignment="1">
      <alignment horizontal="center" vertical="center" wrapText="1"/>
    </xf>
    <xf numFmtId="0" fontId="10" fillId="3" borderId="1" xfId="2" applyFont="1" applyFill="1" applyBorder="1" applyAlignment="1">
      <alignment horizontal="left" wrapText="1"/>
    </xf>
    <xf numFmtId="0" fontId="8" fillId="3" borderId="1" xfId="2" applyFont="1" applyFill="1" applyBorder="1" applyAlignment="1">
      <alignment horizontal="left" wrapText="1"/>
    </xf>
    <xf numFmtId="0" fontId="8" fillId="3" borderId="13" xfId="2" applyFont="1" applyFill="1" applyBorder="1" applyAlignment="1">
      <alignment horizontal="left" wrapText="1"/>
    </xf>
    <xf numFmtId="0" fontId="7" fillId="4" borderId="0" xfId="2" applyFont="1" applyFill="1" applyAlignment="1">
      <alignment vertical="center" wrapText="1"/>
    </xf>
    <xf numFmtId="0" fontId="7" fillId="4" borderId="0" xfId="2" applyFont="1" applyFill="1" applyAlignment="1">
      <alignment horizontal="center" vertical="center" wrapText="1"/>
    </xf>
    <xf numFmtId="0" fontId="7" fillId="4" borderId="14" xfId="2" applyFont="1" applyFill="1" applyBorder="1" applyAlignment="1">
      <alignment vertical="center" wrapText="1"/>
    </xf>
    <xf numFmtId="0" fontId="7" fillId="3" borderId="4" xfId="2" applyFont="1" applyFill="1" applyBorder="1" applyAlignment="1">
      <alignment horizontal="left"/>
    </xf>
    <xf numFmtId="0" fontId="7" fillId="3" borderId="1" xfId="2" applyFont="1" applyFill="1" applyBorder="1" applyAlignment="1">
      <alignment horizontal="left"/>
    </xf>
    <xf numFmtId="0" fontId="7" fillId="3" borderId="13" xfId="2" applyFont="1" applyFill="1" applyBorder="1" applyAlignment="1">
      <alignment horizontal="left"/>
    </xf>
    <xf numFmtId="0" fontId="7" fillId="4" borderId="14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left"/>
    </xf>
    <xf numFmtId="0" fontId="7" fillId="3" borderId="0" xfId="2" applyFont="1" applyFill="1" applyAlignment="1">
      <alignment horizontal="left"/>
    </xf>
    <xf numFmtId="0" fontId="7" fillId="3" borderId="15" xfId="2" applyFont="1" applyFill="1" applyBorder="1" applyAlignment="1">
      <alignment horizontal="left"/>
    </xf>
    <xf numFmtId="0" fontId="7" fillId="3" borderId="9" xfId="2" applyFont="1" applyFill="1" applyBorder="1" applyAlignment="1">
      <alignment horizontal="left"/>
    </xf>
    <xf numFmtId="0" fontId="7" fillId="3" borderId="12" xfId="2" applyFont="1" applyFill="1" applyBorder="1" applyAlignment="1">
      <alignment horizontal="left"/>
    </xf>
    <xf numFmtId="0" fontId="7" fillId="4" borderId="22" xfId="2" applyFont="1" applyFill="1" applyBorder="1" applyAlignment="1">
      <alignment horizontal="center" vertical="center" wrapText="1"/>
    </xf>
    <xf numFmtId="0" fontId="8" fillId="3" borderId="19" xfId="2" applyFont="1" applyFill="1" applyBorder="1" applyAlignment="1">
      <alignment horizontal="left" wrapText="1"/>
    </xf>
    <xf numFmtId="0" fontId="8" fillId="3" borderId="17" xfId="2" applyFont="1" applyFill="1" applyBorder="1" applyAlignment="1">
      <alignment horizontal="left" wrapText="1"/>
    </xf>
    <xf numFmtId="0" fontId="7" fillId="3" borderId="10" xfId="2" applyFont="1" applyFill="1" applyBorder="1" applyAlignment="1">
      <alignment horizontal="left" wrapText="1"/>
    </xf>
    <xf numFmtId="0" fontId="7" fillId="3" borderId="18" xfId="2" applyFont="1" applyFill="1" applyBorder="1" applyAlignment="1">
      <alignment horizontal="left" wrapText="1"/>
    </xf>
    <xf numFmtId="0" fontId="7" fillId="4" borderId="21" xfId="2" applyFont="1" applyFill="1" applyBorder="1" applyAlignment="1">
      <alignment horizontal="center" vertical="center" wrapText="1"/>
    </xf>
    <xf numFmtId="10" fontId="9" fillId="0" borderId="24" xfId="1" applyNumberFormat="1" applyFont="1" applyBorder="1"/>
    <xf numFmtId="0" fontId="19" fillId="3" borderId="3" xfId="2" applyFont="1" applyFill="1" applyBorder="1" applyAlignment="1">
      <alignment horizontal="left" wrapText="1"/>
    </xf>
    <xf numFmtId="3" fontId="20" fillId="0" borderId="0" xfId="0" applyNumberFormat="1" applyFont="1" applyAlignment="1">
      <alignment wrapText="1"/>
    </xf>
    <xf numFmtId="0" fontId="21" fillId="3" borderId="3" xfId="2" applyFont="1" applyFill="1" applyBorder="1" applyAlignment="1">
      <alignment horizontal="left" wrapText="1"/>
    </xf>
    <xf numFmtId="3" fontId="20" fillId="5" borderId="0" xfId="0" applyNumberFormat="1" applyFont="1" applyFill="1" applyAlignment="1">
      <alignment wrapText="1"/>
    </xf>
    <xf numFmtId="0" fontId="21" fillId="3" borderId="17" xfId="2" applyFont="1" applyFill="1" applyBorder="1" applyAlignment="1">
      <alignment horizontal="left" wrapText="1"/>
    </xf>
    <xf numFmtId="0" fontId="19" fillId="3" borderId="17" xfId="2" applyFont="1" applyFill="1" applyBorder="1" applyAlignment="1">
      <alignment horizontal="left" wrapText="1"/>
    </xf>
    <xf numFmtId="3" fontId="9" fillId="5" borderId="0" xfId="0" applyNumberFormat="1" applyFont="1" applyFill="1" applyAlignment="1">
      <alignment wrapText="1"/>
    </xf>
    <xf numFmtId="3" fontId="22" fillId="0" borderId="0" xfId="0" applyNumberFormat="1" applyFont="1" applyAlignment="1">
      <alignment wrapText="1"/>
    </xf>
    <xf numFmtId="0" fontId="22" fillId="0" borderId="0" xfId="0" applyFont="1" applyAlignment="1">
      <alignment wrapText="1"/>
    </xf>
    <xf numFmtId="3" fontId="22" fillId="5" borderId="0" xfId="0" applyNumberFormat="1" applyFont="1" applyFill="1" applyAlignment="1">
      <alignment wrapText="1"/>
    </xf>
    <xf numFmtId="3" fontId="23" fillId="5" borderId="0" xfId="0" applyNumberFormat="1" applyFont="1" applyFill="1" applyAlignment="1">
      <alignment wrapText="1"/>
    </xf>
    <xf numFmtId="10" fontId="9" fillId="0" borderId="24" xfId="1" applyNumberFormat="1" applyFont="1" applyBorder="1" applyAlignment="1">
      <alignment wrapText="1"/>
    </xf>
    <xf numFmtId="0" fontId="7" fillId="4" borderId="25" xfId="2" applyFont="1" applyFill="1" applyBorder="1" applyAlignment="1">
      <alignment horizontal="center" vertical="center" wrapText="1"/>
    </xf>
    <xf numFmtId="10" fontId="9" fillId="0" borderId="0" xfId="1" applyNumberFormat="1" applyFont="1" applyBorder="1" applyAlignment="1">
      <alignment vertical="center" wrapText="1"/>
    </xf>
    <xf numFmtId="10" fontId="9" fillId="0" borderId="26" xfId="1" applyNumberFormat="1" applyFont="1" applyBorder="1" applyAlignment="1">
      <alignment vertical="center" wrapText="1"/>
    </xf>
    <xf numFmtId="0" fontId="24" fillId="4" borderId="27" xfId="2" applyFont="1" applyFill="1" applyBorder="1" applyAlignment="1">
      <alignment horizontal="center" vertical="center" wrapText="1"/>
    </xf>
    <xf numFmtId="3" fontId="23" fillId="0" borderId="9" xfId="0" applyNumberFormat="1" applyFont="1" applyBorder="1" applyAlignment="1">
      <alignment horizontal="center" vertical="center" wrapText="1"/>
    </xf>
    <xf numFmtId="3" fontId="23" fillId="0" borderId="0" xfId="0" applyNumberFormat="1" applyFont="1" applyAlignment="1">
      <alignment horizontal="center" vertical="center" wrapText="1"/>
    </xf>
    <xf numFmtId="3" fontId="23" fillId="5" borderId="0" xfId="0" applyNumberFormat="1" applyFont="1" applyFill="1" applyAlignment="1">
      <alignment horizontal="center" vertical="center" wrapText="1"/>
    </xf>
    <xf numFmtId="3" fontId="23" fillId="3" borderId="1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9" fillId="0" borderId="9" xfId="0" applyNumberFormat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3" fontId="9" fillId="5" borderId="0" xfId="0" applyNumberFormat="1" applyFont="1" applyFill="1" applyAlignment="1">
      <alignment horizontal="center" vertical="center" wrapText="1"/>
    </xf>
    <xf numFmtId="3" fontId="22" fillId="3" borderId="11" xfId="0" applyNumberFormat="1" applyFont="1" applyFill="1" applyBorder="1" applyAlignment="1">
      <alignment horizontal="center" vertical="center" wrapText="1"/>
    </xf>
    <xf numFmtId="3" fontId="23" fillId="0" borderId="9" xfId="0" applyNumberFormat="1" applyFont="1" applyBorder="1" applyAlignment="1">
      <alignment wrapText="1"/>
    </xf>
    <xf numFmtId="3" fontId="23" fillId="0" borderId="0" xfId="0" applyNumberFormat="1" applyFont="1" applyAlignment="1">
      <alignment wrapText="1"/>
    </xf>
    <xf numFmtId="3" fontId="23" fillId="3" borderId="11" xfId="0" applyNumberFormat="1" applyFont="1" applyFill="1" applyBorder="1" applyAlignment="1">
      <alignment wrapText="1"/>
    </xf>
    <xf numFmtId="0" fontId="24" fillId="4" borderId="28" xfId="2" applyFont="1" applyFill="1" applyBorder="1" applyAlignment="1">
      <alignment horizontal="center" vertical="center" wrapText="1"/>
    </xf>
    <xf numFmtId="3" fontId="22" fillId="3" borderId="11" xfId="0" applyNumberFormat="1" applyFont="1" applyFill="1" applyBorder="1" applyAlignment="1">
      <alignment wrapText="1"/>
    </xf>
    <xf numFmtId="0" fontId="21" fillId="4" borderId="27" xfId="2" applyFont="1" applyFill="1" applyBorder="1" applyAlignment="1">
      <alignment horizontal="center" vertical="center" wrapText="1"/>
    </xf>
    <xf numFmtId="0" fontId="21" fillId="4" borderId="4" xfId="2" applyFont="1" applyFill="1" applyBorder="1" applyAlignment="1">
      <alignment horizontal="center" vertical="center" wrapText="1"/>
    </xf>
    <xf numFmtId="10" fontId="9" fillId="3" borderId="9" xfId="0" applyNumberFormat="1" applyFont="1" applyFill="1" applyBorder="1" applyAlignment="1">
      <alignment wrapText="1"/>
    </xf>
    <xf numFmtId="10" fontId="9" fillId="3" borderId="0" xfId="0" applyNumberFormat="1" applyFont="1" applyFill="1" applyAlignment="1">
      <alignment wrapText="1"/>
    </xf>
    <xf numFmtId="10" fontId="9" fillId="0" borderId="0" xfId="0" applyNumberFormat="1" applyFont="1" applyAlignment="1">
      <alignment wrapText="1"/>
    </xf>
    <xf numFmtId="10" fontId="9" fillId="0" borderId="11" xfId="0" applyNumberFormat="1" applyFont="1" applyBorder="1" applyAlignment="1">
      <alignment wrapText="1"/>
    </xf>
    <xf numFmtId="3" fontId="16" fillId="0" borderId="0" xfId="0" applyNumberFormat="1" applyFont="1"/>
    <xf numFmtId="0" fontId="7" fillId="4" borderId="29" xfId="2" applyFont="1" applyFill="1" applyBorder="1" applyAlignment="1">
      <alignment horizontal="center" vertical="center" wrapText="1"/>
    </xf>
    <xf numFmtId="0" fontId="24" fillId="4" borderId="1" xfId="2" applyFont="1" applyFill="1" applyBorder="1" applyAlignment="1">
      <alignment horizontal="center" vertical="center" wrapText="1"/>
    </xf>
    <xf numFmtId="10" fontId="25" fillId="5" borderId="0" xfId="0" applyNumberFormat="1" applyFont="1" applyFill="1" applyAlignment="1">
      <alignment wrapText="1"/>
    </xf>
    <xf numFmtId="10" fontId="20" fillId="3" borderId="9" xfId="0" applyNumberFormat="1" applyFont="1" applyFill="1" applyBorder="1" applyAlignment="1">
      <alignment wrapText="1"/>
    </xf>
    <xf numFmtId="10" fontId="20" fillId="3" borderId="0" xfId="0" applyNumberFormat="1" applyFont="1" applyFill="1" applyAlignment="1">
      <alignment wrapText="1"/>
    </xf>
    <xf numFmtId="10" fontId="25" fillId="0" borderId="0" xfId="0" applyNumberFormat="1" applyFont="1" applyAlignment="1">
      <alignment wrapText="1"/>
    </xf>
    <xf numFmtId="10" fontId="20" fillId="0" borderId="0" xfId="0" applyNumberFormat="1" applyFont="1" applyAlignment="1">
      <alignment wrapText="1"/>
    </xf>
    <xf numFmtId="10" fontId="25" fillId="0" borderId="24" xfId="0" applyNumberFormat="1" applyFont="1" applyBorder="1" applyAlignment="1">
      <alignment wrapText="1"/>
    </xf>
    <xf numFmtId="10" fontId="20" fillId="0" borderId="11" xfId="0" applyNumberFormat="1" applyFont="1" applyBorder="1" applyAlignment="1">
      <alignment wrapText="1"/>
    </xf>
    <xf numFmtId="0" fontId="5" fillId="2" borderId="0" xfId="7" quotePrefix="1" applyFill="1" applyAlignment="1">
      <alignment horizontal="left" wrapText="1"/>
    </xf>
    <xf numFmtId="0" fontId="5" fillId="2" borderId="0" xfId="7" quotePrefix="1" applyFill="1" applyAlignment="1">
      <alignment horizontal="left"/>
    </xf>
    <xf numFmtId="0" fontId="5" fillId="2" borderId="0" xfId="7" applyFill="1" applyAlignment="1">
      <alignment horizontal="left"/>
    </xf>
  </cellXfs>
  <cellStyles count="8">
    <cellStyle name="Hipervínculo" xfId="7" builtinId="8"/>
    <cellStyle name="Normal" xfId="0" builtinId="0"/>
    <cellStyle name="Normal 2" xfId="2" xr:uid="{00000000-0005-0000-0000-000002000000}"/>
    <cellStyle name="Porcentaje" xfId="1" builtinId="5"/>
    <cellStyle name="Porcentaje 2" xfId="3" xr:uid="{00000000-0005-0000-0000-000004000000}"/>
    <cellStyle name="Porcentaje 2 2" xfId="4" xr:uid="{00000000-0005-0000-0000-000005000000}"/>
    <cellStyle name="Porcentaje 3" xfId="5" xr:uid="{00000000-0005-0000-0000-000006000000}"/>
    <cellStyle name="Porcentaje 3 2" xfId="6" xr:uid="{00000000-0005-0000-0000-000007000000}"/>
  </cellStyles>
  <dxfs count="10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rgb="FF000000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>
        <bottom style="thin">
          <color indexed="64"/>
        </bottom>
      </border>
    </dxf>
    <dxf>
      <border outline="0">
        <left style="thin">
          <color rgb="FFFFFFFF"/>
        </left>
        <top style="thin">
          <color rgb="FFFFFFFF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" formatCode="#,##0"/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/>
        <top/>
        <bottom style="medium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theme="9" tint="0.79998168889431442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indexed="9"/>
        </right>
        <top style="thin">
          <color indexed="9"/>
        </top>
        <bottom style="thin">
          <color indexed="9"/>
        </bottom>
        <vertical/>
        <horizontal/>
      </border>
    </dxf>
    <dxf>
      <border outline="0">
        <bottom style="thin">
          <color indexed="9"/>
        </bottom>
      </border>
    </dxf>
    <dxf>
      <border outline="0">
        <left style="thin">
          <color indexed="9"/>
        </left>
        <top style="thin">
          <color indexed="9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Calibri"/>
        <scheme val="none"/>
      </font>
      <numFmt numFmtId="0" formatCode="General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9"/>
        </left>
        <right style="thin">
          <color indexed="9"/>
        </right>
        <top/>
        <bottom/>
      </border>
    </dxf>
  </dxfs>
  <tableStyles count="1" defaultTableStyle="TableStyleMedium9" defaultPivotStyle="PivotStyleMedium7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101600</xdr:rowOff>
    </xdr:to>
    <xdr:sp macro="" textlink="">
      <xdr:nvSpPr>
        <xdr:cNvPr id="2" name="AutoShape 1" descr="https://disco.uv.es/disco/sociallabpr/disco/WEB%20OBSERVATORIS%20SOCIETAT%20VALENCIANA/logo%20Social%c2%b7la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tlCol="0"/>
        <a:lstStyle/>
        <a:p>
          <a:pPr algn="ctr"/>
          <a:endParaRPr lang="es-ES_tradnl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17</xdr:col>
      <xdr:colOff>431800</xdr:colOff>
      <xdr:row>51</xdr:row>
      <xdr:rowOff>117168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65300" cy="104803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428777</xdr:colOff>
      <xdr:row>0</xdr:row>
      <xdr:rowOff>0</xdr:rowOff>
    </xdr:from>
    <xdr:to>
      <xdr:col>8</xdr:col>
      <xdr:colOff>812800</xdr:colOff>
      <xdr:row>5</xdr:row>
      <xdr:rowOff>39208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 amt="23000"/>
        </a:blip>
        <a:stretch>
          <a:fillRect/>
        </a:stretch>
      </xdr:blipFill>
      <xdr:spPr>
        <a:xfrm>
          <a:off x="5381777" y="0"/>
          <a:ext cx="2035023" cy="11822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7:W17" totalsRowShown="0" headerRowDxfId="103" dataDxfId="102" headerRowBorderDxfId="100" tableBorderDxfId="101" headerRowCellStyle="Normal 2">
  <autoFilter ref="A7:W17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</autoFilter>
  <tableColumns count="23">
    <tableColumn id="1" xr3:uid="{00000000-0010-0000-0000-000001000000}" name="Ambos sexos" dataDxfId="99" dataCellStyle="Normal 2"/>
    <tableColumn id="21" xr3:uid="{E6268889-A64F-4690-A97B-25B885C37040}" name="1999" dataDxfId="98" dataCellStyle="Normal 2"/>
    <tableColumn id="22" xr3:uid="{0A8FC118-0B57-469F-B26B-9CE2684CDD72}" name="2000" dataDxfId="97" dataCellStyle="Normal 2"/>
    <tableColumn id="23" xr3:uid="{1B0CEF3D-BB4D-4E8D-B6B5-60841D1C2A77}" name="2001" dataDxfId="96" dataCellStyle="Normal 2"/>
    <tableColumn id="2" xr3:uid="{00000000-0010-0000-0000-000002000000}" name="2002" dataDxfId="95"/>
    <tableColumn id="3" xr3:uid="{00000000-0010-0000-0000-000003000000}" name="2003" dataDxfId="94"/>
    <tableColumn id="4" xr3:uid="{00000000-0010-0000-0000-000004000000}" name="2004" dataDxfId="93"/>
    <tableColumn id="5" xr3:uid="{00000000-0010-0000-0000-000005000000}" name="2005" dataDxfId="92"/>
    <tableColumn id="6" xr3:uid="{00000000-0010-0000-0000-000006000000}" name="2006" dataDxfId="91"/>
    <tableColumn id="7" xr3:uid="{00000000-0010-0000-0000-000007000000}" name="2007" dataDxfId="90"/>
    <tableColumn id="8" xr3:uid="{00000000-0010-0000-0000-000008000000}" name="2008" dataDxfId="89"/>
    <tableColumn id="9" xr3:uid="{00000000-0010-0000-0000-000009000000}" name="2009" dataDxfId="88"/>
    <tableColumn id="10" xr3:uid="{00000000-0010-0000-0000-00000A000000}" name="2010" dataDxfId="87"/>
    <tableColumn id="11" xr3:uid="{00000000-0010-0000-0000-00000B000000}" name="2011" dataDxfId="86"/>
    <tableColumn id="12" xr3:uid="{00000000-0010-0000-0000-00000C000000}" name="2012" dataDxfId="85"/>
    <tableColumn id="13" xr3:uid="{00000000-0010-0000-0000-00000D000000}" name="2013" dataDxfId="84"/>
    <tableColumn id="14" xr3:uid="{00000000-0010-0000-0000-00000E000000}" name="2014" dataDxfId="83"/>
    <tableColumn id="15" xr3:uid="{00000000-0010-0000-0000-00000F000000}" name="2015" dataDxfId="82"/>
    <tableColumn id="16" xr3:uid="{00000000-0010-0000-0000-000010000000}" name="2016" dataDxfId="81"/>
    <tableColumn id="17" xr3:uid="{00000000-0010-0000-0000-000011000000}" name="2017" dataDxfId="80"/>
    <tableColumn id="18" xr3:uid="{00000000-0010-0000-0000-000012000000}" name="2018" dataDxfId="79"/>
    <tableColumn id="19" xr3:uid="{00000000-0010-0000-0000-000013000000}" name="2019" dataDxfId="78"/>
    <tableColumn id="20" xr3:uid="{00000000-0010-0000-0000-000014000000}" name="2020" dataDxfId="7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FE7E1A4-0860-42A0-8C3A-081CA734C6D4}" name="Tabla17" displayName="Tabla17" ref="A49:Y59" totalsRowShown="0" headerRowDxfId="76" dataDxfId="75" headerRowBorderDxfId="73" tableBorderDxfId="74" headerRowCellStyle="Normal 2">
  <autoFilter ref="A49:Y59" xr:uid="{9FE7E1A4-0860-42A0-8C3A-081CA734C6D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</autoFilter>
  <tableColumns count="25">
    <tableColumn id="1" xr3:uid="{80D690CC-F84D-4F4F-9807-80808A6C2936}" name="Ambos sexos" dataDxfId="72" dataCellStyle="Normal 2"/>
    <tableColumn id="22" xr3:uid="{D4D9F782-5DA4-487D-A341-CA9FA4C307C7}" name="1999" dataDxfId="71" dataCellStyle="Normal 2">
      <calculatedColumnFormula>B8/B8</calculatedColumnFormula>
    </tableColumn>
    <tableColumn id="23" xr3:uid="{DF9A22AB-2FB5-41A7-85DD-521211955B9A}" name="2000" dataDxfId="70" dataCellStyle="Normal 2"/>
    <tableColumn id="24" xr3:uid="{CA8BC097-A14E-4877-948D-7B1BCAD8E1CF}" name="2001" dataDxfId="69" dataCellStyle="Normal 2"/>
    <tableColumn id="2" xr3:uid="{5D5076D7-4F84-4C47-B397-EFA1F91DAA49}" name="2002" dataDxfId="68"/>
    <tableColumn id="3" xr3:uid="{A74D591D-B263-48CB-9B01-070926C7C977}" name="2003" dataDxfId="67"/>
    <tableColumn id="4" xr3:uid="{3CA3956F-9E0C-4179-80F8-92413D817089}" name="2004" dataDxfId="66"/>
    <tableColumn id="5" xr3:uid="{1C7BDC64-B815-4725-B7D5-DBCD1E63BDB6}" name="2005" dataDxfId="65"/>
    <tableColumn id="6" xr3:uid="{93FDD8D5-82D6-44F6-AFF8-BD8EF3781F99}" name="2006" dataDxfId="64"/>
    <tableColumn id="7" xr3:uid="{107719CC-6E1B-4CD4-BA82-6DB507E4D608}" name="2007" dataDxfId="63"/>
    <tableColumn id="8" xr3:uid="{00834AFC-E9E0-4337-ACF3-F052EC807EB5}" name="2008" dataDxfId="62"/>
    <tableColumn id="9" xr3:uid="{72238B02-CE04-44AF-AF0C-F28787E4AA78}" name="2009" dataDxfId="61"/>
    <tableColumn id="10" xr3:uid="{170494A2-15C1-4D64-9C1A-D6C41A3080B7}" name="2010" dataDxfId="60"/>
    <tableColumn id="11" xr3:uid="{7AD4F0F3-C838-4A5D-8BE6-39922E35300D}" name="2011" dataDxfId="59"/>
    <tableColumn id="12" xr3:uid="{751B2A2D-E731-4597-8963-3E2940EEEFC0}" name="2012" dataDxfId="58"/>
    <tableColumn id="13" xr3:uid="{F1CB3B3D-D77A-4D2C-9806-BCA10A68F9C7}" name="2013" dataDxfId="57"/>
    <tableColumn id="14" xr3:uid="{866001D5-2D98-487B-9816-A5C97EE4451B}" name="2014" dataDxfId="56"/>
    <tableColumn id="15" xr3:uid="{89AB6A59-91BF-4FC9-8D61-B17AA92860D3}" name="2015" dataDxfId="55"/>
    <tableColumn id="16" xr3:uid="{ABBE374C-CA53-46F2-96C0-DFC62623F0C6}" name="2016" dataDxfId="54"/>
    <tableColumn id="17" xr3:uid="{859D9E26-C92E-4664-B6B5-03832EAAC42B}" name="2017" dataDxfId="53"/>
    <tableColumn id="18" xr3:uid="{3094CA72-79BE-4209-87F0-E573FD9CF503}" name="2018" dataDxfId="52"/>
    <tableColumn id="19" xr3:uid="{441062CA-339F-4C03-A4CE-AB4751CC00DE}" name="2019" dataDxfId="51"/>
    <tableColumn id="20" xr3:uid="{E853EC25-8D6A-43B8-B228-A7C8238776B4}" name="2020" dataDxfId="50"/>
    <tableColumn id="21" xr3:uid="{5799D01B-F3C2-4145-AF0B-3758D4CEE1AB}" name="2021" dataDxfId="49"/>
    <tableColumn id="25" xr3:uid="{51D09C7D-36E8-41A6-864B-CAE5CD6CAECD}" name="2022" dataDxfId="48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5:T26" totalsRowShown="0" headerRowDxfId="47" dataDxfId="46" headerRowBorderDxfId="44" tableBorderDxfId="45" headerRowCellStyle="Normal 2">
  <autoFilter ref="A5:T2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100-000001000000}" name="Ambos sexos" dataDxfId="43" dataCellStyle="Normal 2"/>
    <tableColumn id="2" xr3:uid="{00000000-0010-0000-0100-000002000000}" name="2002" dataDxfId="42"/>
    <tableColumn id="3" xr3:uid="{00000000-0010-0000-0100-000003000000}" name="2003" dataDxfId="41"/>
    <tableColumn id="4" xr3:uid="{00000000-0010-0000-0100-000004000000}" name="2004" dataDxfId="40"/>
    <tableColumn id="5" xr3:uid="{00000000-0010-0000-0100-000005000000}" name="2005" dataDxfId="39"/>
    <tableColumn id="6" xr3:uid="{00000000-0010-0000-0100-000006000000}" name="2006" dataDxfId="38"/>
    <tableColumn id="7" xr3:uid="{00000000-0010-0000-0100-000007000000}" name="2007" dataDxfId="37"/>
    <tableColumn id="8" xr3:uid="{00000000-0010-0000-0100-000008000000}" name="2008" dataDxfId="36"/>
    <tableColumn id="9" xr3:uid="{00000000-0010-0000-0100-000009000000}" name="2009" dataDxfId="35"/>
    <tableColumn id="10" xr3:uid="{00000000-0010-0000-0100-00000A000000}" name="2010" dataDxfId="34"/>
    <tableColumn id="11" xr3:uid="{00000000-0010-0000-0100-00000B000000}" name="2011" dataDxfId="33"/>
    <tableColumn id="12" xr3:uid="{00000000-0010-0000-0100-00000C000000}" name="2012" dataDxfId="32"/>
    <tableColumn id="13" xr3:uid="{00000000-0010-0000-0100-00000D000000}" name="2013" dataDxfId="31"/>
    <tableColumn id="14" xr3:uid="{00000000-0010-0000-0100-00000E000000}" name="2014" dataDxfId="30"/>
    <tableColumn id="15" xr3:uid="{00000000-0010-0000-0100-00000F000000}" name="2015" dataDxfId="29"/>
    <tableColumn id="16" xr3:uid="{00000000-0010-0000-0100-000010000000}" name="2016" dataDxfId="28"/>
    <tableColumn id="17" xr3:uid="{00000000-0010-0000-0100-000011000000}" name="2017" dataDxfId="27"/>
    <tableColumn id="18" xr3:uid="{00000000-0010-0000-0100-000012000000}" name="2018" dataDxfId="26"/>
    <tableColumn id="19" xr3:uid="{00000000-0010-0000-0100-000013000000}" name="2019" dataDxfId="25"/>
    <tableColumn id="20" xr3:uid="{00000000-0010-0000-0100-000014000000}" name="2020" dataDxfId="2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134" displayName="Tabla134" ref="A5:T26" totalsRowShown="0" headerRowDxfId="23" dataDxfId="22" headerRowBorderDxfId="20" tableBorderDxfId="21" headerRowCellStyle="Normal 2">
  <autoFilter ref="A5:T26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</autoFilter>
  <tableColumns count="20">
    <tableColumn id="1" xr3:uid="{00000000-0010-0000-0200-000001000000}" name="Ambos sexos" dataDxfId="19" dataCellStyle="Normal 2"/>
    <tableColumn id="2" xr3:uid="{00000000-0010-0000-0200-000002000000}" name="2002" dataDxfId="18"/>
    <tableColumn id="3" xr3:uid="{00000000-0010-0000-0200-000003000000}" name="2003" dataDxfId="17"/>
    <tableColumn id="4" xr3:uid="{00000000-0010-0000-0200-000004000000}" name="2004" dataDxfId="16"/>
    <tableColumn id="5" xr3:uid="{00000000-0010-0000-0200-000005000000}" name="2005" dataDxfId="15"/>
    <tableColumn id="6" xr3:uid="{00000000-0010-0000-0200-000006000000}" name="2006" dataDxfId="14"/>
    <tableColumn id="7" xr3:uid="{00000000-0010-0000-0200-000007000000}" name="2007" dataDxfId="13"/>
    <tableColumn id="8" xr3:uid="{00000000-0010-0000-0200-000008000000}" name="2008" dataDxfId="12"/>
    <tableColumn id="9" xr3:uid="{00000000-0010-0000-0200-000009000000}" name="2009" dataDxfId="11"/>
    <tableColumn id="10" xr3:uid="{00000000-0010-0000-0200-00000A000000}" name="2010" dataDxfId="10"/>
    <tableColumn id="11" xr3:uid="{00000000-0010-0000-0200-00000B000000}" name="2011" dataDxfId="9"/>
    <tableColumn id="12" xr3:uid="{00000000-0010-0000-0200-00000C000000}" name="2012" dataDxfId="8"/>
    <tableColumn id="13" xr3:uid="{00000000-0010-0000-0200-00000D000000}" name="2013" dataDxfId="7"/>
    <tableColumn id="14" xr3:uid="{00000000-0010-0000-0200-00000E000000}" name="2014" dataDxfId="6"/>
    <tableColumn id="15" xr3:uid="{00000000-0010-0000-0200-00000F000000}" name="2015" dataDxfId="5"/>
    <tableColumn id="16" xr3:uid="{00000000-0010-0000-0200-000010000000}" name="2016" dataDxfId="4"/>
    <tableColumn id="17" xr3:uid="{00000000-0010-0000-0200-000011000000}" name="2017" dataDxfId="3"/>
    <tableColumn id="18" xr3:uid="{00000000-0010-0000-0200-000012000000}" name="2018" dataDxfId="2"/>
    <tableColumn id="19" xr3:uid="{00000000-0010-0000-0200-000013000000}" name="2019" dataDxfId="1"/>
    <tableColumn id="20" xr3:uid="{00000000-0010-0000-0200-000014000000}" name="2020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50" workbookViewId="0">
      <selection activeCell="I55" sqref="I55"/>
    </sheetView>
  </sheetViews>
  <sheetFormatPr defaultColWidth="10.875" defaultRowHeight="15.95"/>
  <cols>
    <col min="1" max="16384" width="10.875" style="2"/>
  </cols>
  <sheetData/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74"/>
  <sheetViews>
    <sheetView zoomScale="70" zoomScaleNormal="70" zoomScalePageLayoutView="70" workbookViewId="0"/>
  </sheetViews>
  <sheetFormatPr defaultColWidth="10.875" defaultRowHeight="15"/>
  <cols>
    <col min="1" max="1" width="19" style="5" customWidth="1"/>
    <col min="2" max="21" width="10.875" style="5" customWidth="1"/>
    <col min="22" max="22" width="10.875" style="5" bestFit="1" customWidth="1"/>
    <col min="23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94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89" t="s">
        <v>37</v>
      </c>
      <c r="V5" s="111" t="s">
        <v>51</v>
      </c>
    </row>
    <row r="6" spans="1:22" ht="18" customHeight="1">
      <c r="A6" s="90" t="s">
        <v>95</v>
      </c>
      <c r="B6" s="16">
        <v>33</v>
      </c>
      <c r="C6" s="16">
        <v>28</v>
      </c>
      <c r="D6" s="16">
        <v>23</v>
      </c>
      <c r="E6" s="16">
        <v>26</v>
      </c>
      <c r="F6" s="16">
        <v>30</v>
      </c>
      <c r="G6" s="16">
        <v>25</v>
      </c>
      <c r="H6" s="16">
        <v>29</v>
      </c>
      <c r="I6" s="16">
        <v>30</v>
      </c>
      <c r="J6" s="16">
        <v>30</v>
      </c>
      <c r="K6" s="16">
        <v>28</v>
      </c>
      <c r="L6" s="16">
        <v>29</v>
      </c>
      <c r="M6" s="16">
        <v>29</v>
      </c>
      <c r="N6" s="16">
        <v>19</v>
      </c>
      <c r="O6" s="16">
        <v>16</v>
      </c>
      <c r="P6" s="16">
        <v>19</v>
      </c>
      <c r="Q6" s="16">
        <v>19</v>
      </c>
      <c r="R6" s="16">
        <v>21</v>
      </c>
      <c r="S6" s="16">
        <v>23</v>
      </c>
      <c r="T6" s="16">
        <v>24</v>
      </c>
      <c r="U6" s="16">
        <v>27</v>
      </c>
      <c r="V6" s="112">
        <v>30</v>
      </c>
    </row>
    <row r="7" spans="1:22" ht="18" customHeight="1">
      <c r="A7" s="91" t="s">
        <v>96</v>
      </c>
      <c r="B7" s="16">
        <v>958</v>
      </c>
      <c r="C7" s="16">
        <v>1217</v>
      </c>
      <c r="D7" s="16">
        <v>1342</v>
      </c>
      <c r="E7" s="16">
        <v>1505</v>
      </c>
      <c r="F7" s="16">
        <v>1362</v>
      </c>
      <c r="G7" s="16">
        <v>1736</v>
      </c>
      <c r="H7" s="16">
        <v>1882</v>
      </c>
      <c r="I7" s="16">
        <v>1879</v>
      </c>
      <c r="J7" s="16">
        <v>1924</v>
      </c>
      <c r="K7" s="16">
        <v>1969</v>
      </c>
      <c r="L7" s="16">
        <v>1982</v>
      </c>
      <c r="M7" s="16">
        <v>1847</v>
      </c>
      <c r="N7" s="16">
        <v>1206</v>
      </c>
      <c r="O7" s="16">
        <v>993</v>
      </c>
      <c r="P7" s="16">
        <v>960</v>
      </c>
      <c r="Q7" s="16">
        <v>904</v>
      </c>
      <c r="R7" s="16">
        <v>767</v>
      </c>
      <c r="S7" s="16">
        <v>754</v>
      </c>
      <c r="T7" s="16">
        <v>755</v>
      </c>
      <c r="U7" s="16">
        <v>742</v>
      </c>
      <c r="V7" s="113">
        <v>691</v>
      </c>
    </row>
    <row r="8" spans="1:22" ht="18" customHeight="1">
      <c r="A8" s="91" t="s">
        <v>97</v>
      </c>
      <c r="B8" s="16">
        <v>193</v>
      </c>
      <c r="C8" s="16">
        <v>197</v>
      </c>
      <c r="D8" s="16">
        <v>204</v>
      </c>
      <c r="E8" s="16">
        <v>209</v>
      </c>
      <c r="F8" s="16">
        <v>205</v>
      </c>
      <c r="G8" s="16">
        <v>210</v>
      </c>
      <c r="H8" s="16">
        <v>215</v>
      </c>
      <c r="I8" s="16">
        <v>195</v>
      </c>
      <c r="J8" s="16">
        <v>193</v>
      </c>
      <c r="K8" s="16">
        <v>193</v>
      </c>
      <c r="L8" s="16">
        <v>195</v>
      </c>
      <c r="M8" s="16">
        <v>193</v>
      </c>
      <c r="N8" s="16">
        <v>182</v>
      </c>
      <c r="O8" s="16">
        <v>183</v>
      </c>
      <c r="P8" s="16">
        <v>177</v>
      </c>
      <c r="Q8" s="16">
        <v>174</v>
      </c>
      <c r="R8" s="16">
        <v>176</v>
      </c>
      <c r="S8" s="16">
        <v>181</v>
      </c>
      <c r="T8" s="16">
        <v>190</v>
      </c>
      <c r="U8" s="16">
        <v>189</v>
      </c>
      <c r="V8" s="113">
        <v>196</v>
      </c>
    </row>
    <row r="9" spans="1:22" ht="18" customHeight="1">
      <c r="A9" s="91" t="s">
        <v>98</v>
      </c>
      <c r="B9" s="16">
        <v>5</v>
      </c>
      <c r="C9" s="16">
        <v>5</v>
      </c>
      <c r="D9" s="16">
        <v>5</v>
      </c>
      <c r="E9" s="16">
        <v>6</v>
      </c>
      <c r="F9" s="16">
        <v>6</v>
      </c>
      <c r="G9" s="16">
        <v>7</v>
      </c>
      <c r="H9" s="16">
        <v>15</v>
      </c>
      <c r="I9" s="16">
        <v>12</v>
      </c>
      <c r="J9" s="16">
        <v>13</v>
      </c>
      <c r="K9" s="16">
        <v>13</v>
      </c>
      <c r="L9" s="16">
        <v>10</v>
      </c>
      <c r="M9" s="16">
        <v>11</v>
      </c>
      <c r="N9" s="16">
        <v>11</v>
      </c>
      <c r="O9" s="16">
        <v>9</v>
      </c>
      <c r="P9" s="16">
        <v>11</v>
      </c>
      <c r="Q9" s="16">
        <v>12</v>
      </c>
      <c r="R9" s="16">
        <v>13</v>
      </c>
      <c r="S9" s="16">
        <v>13</v>
      </c>
      <c r="T9" s="16">
        <v>18</v>
      </c>
      <c r="U9" s="16">
        <v>15</v>
      </c>
      <c r="V9" s="113">
        <v>12</v>
      </c>
    </row>
    <row r="10" spans="1:22" ht="18" customHeight="1">
      <c r="A10" s="91" t="s">
        <v>99</v>
      </c>
      <c r="B10" s="16">
        <v>5</v>
      </c>
      <c r="C10" s="16">
        <v>5</v>
      </c>
      <c r="D10" s="16">
        <v>4</v>
      </c>
      <c r="E10" s="16">
        <v>4</v>
      </c>
      <c r="F10" s="16">
        <v>6</v>
      </c>
      <c r="G10" s="16">
        <v>11</v>
      </c>
      <c r="H10" s="16">
        <v>15</v>
      </c>
      <c r="I10" s="16">
        <v>14</v>
      </c>
      <c r="J10" s="16">
        <v>15</v>
      </c>
      <c r="K10" s="16">
        <v>15</v>
      </c>
      <c r="L10" s="16">
        <v>13</v>
      </c>
      <c r="M10" s="16">
        <v>13</v>
      </c>
      <c r="N10" s="16">
        <v>10</v>
      </c>
      <c r="O10" s="16">
        <v>12</v>
      </c>
      <c r="P10" s="16">
        <v>9</v>
      </c>
      <c r="Q10" s="16">
        <v>13</v>
      </c>
      <c r="R10" s="16">
        <v>13</v>
      </c>
      <c r="S10" s="16">
        <v>17</v>
      </c>
      <c r="T10" s="16">
        <v>23</v>
      </c>
      <c r="U10" s="16">
        <v>26</v>
      </c>
      <c r="V10" s="113">
        <v>38</v>
      </c>
    </row>
    <row r="11" spans="1:22" ht="18" customHeight="1">
      <c r="A11" s="91" t="s">
        <v>100</v>
      </c>
      <c r="B11" s="16">
        <v>27</v>
      </c>
      <c r="C11" s="16">
        <v>29</v>
      </c>
      <c r="D11" s="16">
        <v>29</v>
      </c>
      <c r="E11" s="16">
        <v>48</v>
      </c>
      <c r="F11" s="16">
        <v>57</v>
      </c>
      <c r="G11" s="16">
        <v>91</v>
      </c>
      <c r="H11" s="16">
        <v>148</v>
      </c>
      <c r="I11" s="16">
        <v>174</v>
      </c>
      <c r="J11" s="16">
        <v>183</v>
      </c>
      <c r="K11" s="16">
        <v>192</v>
      </c>
      <c r="L11" s="16">
        <v>190</v>
      </c>
      <c r="M11" s="16">
        <v>181</v>
      </c>
      <c r="N11" s="16">
        <v>134</v>
      </c>
      <c r="O11" s="16">
        <v>115</v>
      </c>
      <c r="P11" s="16">
        <v>97</v>
      </c>
      <c r="Q11" s="16">
        <v>84</v>
      </c>
      <c r="R11" s="16">
        <v>79</v>
      </c>
      <c r="S11" s="16">
        <v>79</v>
      </c>
      <c r="T11" s="16">
        <v>75</v>
      </c>
      <c r="U11" s="16">
        <v>70</v>
      </c>
      <c r="V11" s="113">
        <v>65</v>
      </c>
    </row>
    <row r="12" spans="1:22" ht="18" customHeight="1">
      <c r="A12" s="91" t="s">
        <v>101</v>
      </c>
      <c r="B12" s="16">
        <v>6</v>
      </c>
      <c r="C12" s="16">
        <v>7</v>
      </c>
      <c r="D12" s="16">
        <v>36</v>
      </c>
      <c r="E12" s="16">
        <v>78</v>
      </c>
      <c r="F12" s="16">
        <v>108</v>
      </c>
      <c r="G12" s="16">
        <v>133</v>
      </c>
      <c r="H12" s="16">
        <v>152</v>
      </c>
      <c r="I12" s="16">
        <v>145</v>
      </c>
      <c r="J12" s="16">
        <v>149</v>
      </c>
      <c r="K12" s="16">
        <v>152</v>
      </c>
      <c r="L12" s="16">
        <v>156</v>
      </c>
      <c r="M12" s="16">
        <v>157</v>
      </c>
      <c r="N12" s="16">
        <v>119</v>
      </c>
      <c r="O12" s="16">
        <v>109</v>
      </c>
      <c r="P12" s="16">
        <v>96</v>
      </c>
      <c r="Q12" s="16">
        <v>89</v>
      </c>
      <c r="R12" s="16">
        <v>92</v>
      </c>
      <c r="S12" s="16">
        <v>108</v>
      </c>
      <c r="T12" s="16">
        <v>107</v>
      </c>
      <c r="U12" s="16">
        <v>107</v>
      </c>
      <c r="V12" s="113">
        <v>91</v>
      </c>
    </row>
    <row r="13" spans="1:22" ht="18" customHeight="1">
      <c r="A13" s="91" t="s">
        <v>102</v>
      </c>
      <c r="B13" s="16">
        <v>22</v>
      </c>
      <c r="C13" s="16">
        <v>21</v>
      </c>
      <c r="D13" s="16">
        <v>24</v>
      </c>
      <c r="E13" s="16">
        <v>38</v>
      </c>
      <c r="F13" s="16">
        <v>60</v>
      </c>
      <c r="G13" s="16">
        <v>98</v>
      </c>
      <c r="H13" s="16">
        <v>184</v>
      </c>
      <c r="I13" s="16">
        <v>208</v>
      </c>
      <c r="J13" s="16">
        <v>203</v>
      </c>
      <c r="K13" s="16">
        <v>217</v>
      </c>
      <c r="L13" s="16">
        <v>220</v>
      </c>
      <c r="M13" s="16">
        <v>190</v>
      </c>
      <c r="N13" s="16">
        <v>152</v>
      </c>
      <c r="O13" s="16">
        <v>113</v>
      </c>
      <c r="P13" s="16">
        <v>85</v>
      </c>
      <c r="Q13" s="16">
        <v>67</v>
      </c>
      <c r="R13" s="16">
        <v>71</v>
      </c>
      <c r="S13" s="16">
        <v>60</v>
      </c>
      <c r="T13" s="16">
        <v>53</v>
      </c>
      <c r="U13" s="16">
        <v>54</v>
      </c>
      <c r="V13" s="113">
        <v>58</v>
      </c>
    </row>
    <row r="14" spans="1:22" ht="18" customHeight="1">
      <c r="A14" s="91" t="s">
        <v>103</v>
      </c>
      <c r="B14" s="16">
        <v>62</v>
      </c>
      <c r="C14" s="16">
        <v>72</v>
      </c>
      <c r="D14" s="16">
        <v>81</v>
      </c>
      <c r="E14" s="16">
        <v>88</v>
      </c>
      <c r="F14" s="16">
        <v>82</v>
      </c>
      <c r="G14" s="16">
        <v>73</v>
      </c>
      <c r="H14" s="16">
        <v>79</v>
      </c>
      <c r="I14" s="16">
        <v>74</v>
      </c>
      <c r="J14" s="16">
        <v>70</v>
      </c>
      <c r="K14" s="16">
        <v>63</v>
      </c>
      <c r="L14" s="16">
        <v>66</v>
      </c>
      <c r="M14" s="16">
        <v>69</v>
      </c>
      <c r="N14" s="16">
        <v>62</v>
      </c>
      <c r="O14" s="16">
        <v>60</v>
      </c>
      <c r="P14" s="16">
        <v>56</v>
      </c>
      <c r="Q14" s="16">
        <v>53</v>
      </c>
      <c r="R14" s="16">
        <v>52</v>
      </c>
      <c r="S14" s="16">
        <v>48</v>
      </c>
      <c r="T14" s="16">
        <v>44</v>
      </c>
      <c r="U14" s="16">
        <v>47</v>
      </c>
      <c r="V14" s="113">
        <v>46</v>
      </c>
    </row>
    <row r="15" spans="1:22" ht="18" customHeight="1">
      <c r="A15" s="91" t="s">
        <v>104</v>
      </c>
      <c r="B15" s="16">
        <v>103</v>
      </c>
      <c r="C15" s="16">
        <v>119</v>
      </c>
      <c r="D15" s="16">
        <v>130</v>
      </c>
      <c r="E15" s="16">
        <v>134</v>
      </c>
      <c r="F15" s="16">
        <v>119</v>
      </c>
      <c r="G15" s="16">
        <v>126</v>
      </c>
      <c r="H15" s="16">
        <v>161</v>
      </c>
      <c r="I15" s="16">
        <v>182</v>
      </c>
      <c r="J15" s="16">
        <v>175</v>
      </c>
      <c r="K15" s="16">
        <v>193</v>
      </c>
      <c r="L15" s="16">
        <v>202</v>
      </c>
      <c r="M15" s="16">
        <v>189</v>
      </c>
      <c r="N15" s="16">
        <v>174</v>
      </c>
      <c r="O15" s="16">
        <v>174</v>
      </c>
      <c r="P15" s="16">
        <v>167</v>
      </c>
      <c r="Q15" s="16">
        <v>184</v>
      </c>
      <c r="R15" s="16">
        <v>184</v>
      </c>
      <c r="S15" s="16">
        <v>209</v>
      </c>
      <c r="T15" s="16">
        <v>238</v>
      </c>
      <c r="U15" s="16">
        <v>252</v>
      </c>
      <c r="V15" s="113">
        <v>252</v>
      </c>
    </row>
    <row r="16" spans="1:22" ht="18" customHeight="1">
      <c r="A16" s="91" t="s">
        <v>105</v>
      </c>
      <c r="B16" s="16" t="s">
        <v>106</v>
      </c>
      <c r="C16" s="16" t="s">
        <v>106</v>
      </c>
      <c r="D16" s="16" t="s">
        <v>106</v>
      </c>
      <c r="E16" s="16" t="s">
        <v>106</v>
      </c>
      <c r="F16" s="16" t="s">
        <v>106</v>
      </c>
      <c r="G16" s="16">
        <v>0</v>
      </c>
      <c r="H16" s="16">
        <v>0</v>
      </c>
      <c r="I16" s="16">
        <v>0</v>
      </c>
      <c r="J16" s="16">
        <v>2</v>
      </c>
      <c r="K16" s="16">
        <v>3</v>
      </c>
      <c r="L16" s="16">
        <v>4</v>
      </c>
      <c r="M16" s="16">
        <v>3</v>
      </c>
      <c r="N16" s="16">
        <v>4</v>
      </c>
      <c r="O16" s="16">
        <v>4</v>
      </c>
      <c r="P16" s="16">
        <v>3</v>
      </c>
      <c r="Q16" s="16">
        <v>5</v>
      </c>
      <c r="R16" s="16">
        <v>8</v>
      </c>
      <c r="S16" s="16">
        <v>15</v>
      </c>
      <c r="T16" s="16">
        <v>25</v>
      </c>
      <c r="U16" s="16">
        <v>39</v>
      </c>
      <c r="V16" s="113">
        <v>45</v>
      </c>
    </row>
    <row r="17" spans="1:22" ht="18" customHeight="1">
      <c r="A17" s="91" t="s">
        <v>107</v>
      </c>
      <c r="B17" s="16">
        <v>25</v>
      </c>
      <c r="C17" s="16">
        <v>46</v>
      </c>
      <c r="D17" s="16">
        <v>49</v>
      </c>
      <c r="E17" s="16">
        <v>52</v>
      </c>
      <c r="F17" s="16">
        <v>54</v>
      </c>
      <c r="G17" s="16">
        <v>64</v>
      </c>
      <c r="H17" s="16">
        <v>57</v>
      </c>
      <c r="I17" s="16">
        <v>46</v>
      </c>
      <c r="J17" s="16">
        <v>48</v>
      </c>
      <c r="K17" s="16">
        <v>40</v>
      </c>
      <c r="L17" s="16">
        <v>36</v>
      </c>
      <c r="M17" s="16">
        <v>40</v>
      </c>
      <c r="N17" s="16">
        <v>33</v>
      </c>
      <c r="O17" s="16">
        <v>34</v>
      </c>
      <c r="P17" s="16">
        <v>34</v>
      </c>
      <c r="Q17" s="16">
        <v>39</v>
      </c>
      <c r="R17" s="16">
        <v>37</v>
      </c>
      <c r="S17" s="16">
        <v>33</v>
      </c>
      <c r="T17" s="16">
        <v>37</v>
      </c>
      <c r="U17" s="16">
        <v>44</v>
      </c>
      <c r="V17" s="113">
        <v>47</v>
      </c>
    </row>
    <row r="18" spans="1:22" ht="18" customHeight="1">
      <c r="A18" s="91" t="s">
        <v>108</v>
      </c>
      <c r="B18" s="16">
        <v>1</v>
      </c>
      <c r="C18" s="16">
        <v>1</v>
      </c>
      <c r="D18" s="16">
        <v>3</v>
      </c>
      <c r="E18" s="16">
        <v>4</v>
      </c>
      <c r="F18" s="16">
        <v>4</v>
      </c>
      <c r="G18" s="16">
        <v>3</v>
      </c>
      <c r="H18" s="16">
        <v>7</v>
      </c>
      <c r="I18" s="16">
        <v>10</v>
      </c>
      <c r="J18" s="16">
        <v>4</v>
      </c>
      <c r="K18" s="16">
        <v>6</v>
      </c>
      <c r="L18" s="16">
        <v>9</v>
      </c>
      <c r="M18" s="16">
        <v>10</v>
      </c>
      <c r="N18" s="16">
        <v>12</v>
      </c>
      <c r="O18" s="16">
        <v>13</v>
      </c>
      <c r="P18" s="16">
        <v>12</v>
      </c>
      <c r="Q18" s="16">
        <v>16</v>
      </c>
      <c r="R18" s="16">
        <v>16</v>
      </c>
      <c r="S18" s="16">
        <v>15</v>
      </c>
      <c r="T18" s="16">
        <v>20</v>
      </c>
      <c r="U18" s="16">
        <v>18</v>
      </c>
      <c r="V18" s="113">
        <v>19</v>
      </c>
    </row>
    <row r="19" spans="1:22" ht="18" customHeight="1">
      <c r="A19" s="91" t="s">
        <v>109</v>
      </c>
      <c r="B19" s="16">
        <v>9</v>
      </c>
      <c r="C19" s="16">
        <v>10</v>
      </c>
      <c r="D19" s="16">
        <v>10</v>
      </c>
      <c r="E19" s="16">
        <v>9</v>
      </c>
      <c r="F19" s="16">
        <v>7</v>
      </c>
      <c r="G19" s="16">
        <v>11</v>
      </c>
      <c r="H19" s="16">
        <v>14</v>
      </c>
      <c r="I19" s="16">
        <v>24</v>
      </c>
      <c r="J19" s="16">
        <v>24</v>
      </c>
      <c r="K19" s="16">
        <v>17</v>
      </c>
      <c r="L19" s="16">
        <v>20</v>
      </c>
      <c r="M19" s="16">
        <v>18</v>
      </c>
      <c r="N19" s="16">
        <v>17</v>
      </c>
      <c r="O19" s="16">
        <v>17</v>
      </c>
      <c r="P19" s="16">
        <v>16</v>
      </c>
      <c r="Q19" s="16">
        <v>16</v>
      </c>
      <c r="R19" s="16">
        <v>18</v>
      </c>
      <c r="S19" s="16">
        <v>18</v>
      </c>
      <c r="T19" s="16">
        <v>20</v>
      </c>
      <c r="U19" s="16">
        <v>37</v>
      </c>
      <c r="V19" s="113">
        <v>47</v>
      </c>
    </row>
    <row r="20" spans="1:22" ht="18" customHeight="1">
      <c r="A20" s="91" t="s">
        <v>110</v>
      </c>
      <c r="B20" s="16">
        <v>15</v>
      </c>
      <c r="C20" s="16">
        <v>33</v>
      </c>
      <c r="D20" s="16">
        <v>26</v>
      </c>
      <c r="E20" s="16">
        <v>22</v>
      </c>
      <c r="F20" s="16">
        <v>18</v>
      </c>
      <c r="G20" s="16">
        <v>12</v>
      </c>
      <c r="H20" s="16">
        <v>15</v>
      </c>
      <c r="I20" s="16">
        <v>17</v>
      </c>
      <c r="J20" s="16">
        <v>17</v>
      </c>
      <c r="K20" s="16">
        <v>18</v>
      </c>
      <c r="L20" s="16">
        <v>17</v>
      </c>
      <c r="M20" s="16">
        <v>19</v>
      </c>
      <c r="N20" s="16">
        <v>16</v>
      </c>
      <c r="O20" s="16">
        <v>17</v>
      </c>
      <c r="P20" s="16">
        <v>17</v>
      </c>
      <c r="Q20" s="16">
        <v>19</v>
      </c>
      <c r="R20" s="16">
        <v>20</v>
      </c>
      <c r="S20" s="16">
        <v>19</v>
      </c>
      <c r="T20" s="16">
        <v>23</v>
      </c>
      <c r="U20" s="16">
        <v>24</v>
      </c>
      <c r="V20" s="113">
        <v>23</v>
      </c>
    </row>
    <row r="21" spans="1:22" ht="18" customHeight="1">
      <c r="A21" s="91" t="s">
        <v>111</v>
      </c>
      <c r="B21" s="16">
        <v>1</v>
      </c>
      <c r="C21" s="16">
        <v>3</v>
      </c>
      <c r="D21" s="16">
        <v>3</v>
      </c>
      <c r="E21" s="16">
        <v>3</v>
      </c>
      <c r="F21" s="16">
        <v>4</v>
      </c>
      <c r="G21" s="16">
        <v>7</v>
      </c>
      <c r="H21" s="16">
        <v>8</v>
      </c>
      <c r="I21" s="16">
        <v>9</v>
      </c>
      <c r="J21" s="16">
        <v>9</v>
      </c>
      <c r="K21" s="16">
        <v>10</v>
      </c>
      <c r="L21" s="16">
        <v>10</v>
      </c>
      <c r="M21" s="16">
        <v>6</v>
      </c>
      <c r="N21" s="16">
        <v>5</v>
      </c>
      <c r="O21" s="16">
        <v>7</v>
      </c>
      <c r="P21" s="16">
        <v>8</v>
      </c>
      <c r="Q21" s="16">
        <v>9</v>
      </c>
      <c r="R21" s="16">
        <v>12</v>
      </c>
      <c r="S21" s="16">
        <v>10</v>
      </c>
      <c r="T21" s="16">
        <v>18</v>
      </c>
      <c r="U21" s="16">
        <v>19</v>
      </c>
      <c r="V21" s="113">
        <v>14</v>
      </c>
    </row>
    <row r="22" spans="1:22" ht="18" customHeight="1">
      <c r="A22" s="98" t="s">
        <v>112</v>
      </c>
      <c r="B22" s="99">
        <f>SUM(B6:B21)</f>
        <v>1465</v>
      </c>
      <c r="C22" s="99">
        <f t="shared" ref="C22:U22" si="0">SUM(C6:C21)</f>
        <v>1793</v>
      </c>
      <c r="D22" s="99">
        <f t="shared" si="0"/>
        <v>1969</v>
      </c>
      <c r="E22" s="99">
        <f t="shared" si="0"/>
        <v>2226</v>
      </c>
      <c r="F22" s="99">
        <f t="shared" si="0"/>
        <v>2122</v>
      </c>
      <c r="G22" s="99">
        <f t="shared" si="0"/>
        <v>2607</v>
      </c>
      <c r="H22" s="99">
        <f t="shared" si="0"/>
        <v>2981</v>
      </c>
      <c r="I22" s="99">
        <f t="shared" si="0"/>
        <v>3019</v>
      </c>
      <c r="J22" s="99">
        <f t="shared" si="0"/>
        <v>3059</v>
      </c>
      <c r="K22" s="99">
        <f t="shared" si="0"/>
        <v>3129</v>
      </c>
      <c r="L22" s="99">
        <f t="shared" si="0"/>
        <v>3159</v>
      </c>
      <c r="M22" s="99">
        <f t="shared" si="0"/>
        <v>2975</v>
      </c>
      <c r="N22" s="99">
        <f t="shared" si="0"/>
        <v>2156</v>
      </c>
      <c r="O22" s="99">
        <f t="shared" si="0"/>
        <v>1876</v>
      </c>
      <c r="P22" s="99">
        <f t="shared" si="0"/>
        <v>1767</v>
      </c>
      <c r="Q22" s="99">
        <f t="shared" si="0"/>
        <v>1703</v>
      </c>
      <c r="R22" s="99">
        <f t="shared" si="0"/>
        <v>1579</v>
      </c>
      <c r="S22" s="99">
        <f t="shared" si="0"/>
        <v>1602</v>
      </c>
      <c r="T22" s="99">
        <f t="shared" si="0"/>
        <v>1670</v>
      </c>
      <c r="U22" s="99">
        <f t="shared" si="0"/>
        <v>1710</v>
      </c>
      <c r="V22" s="114">
        <f>SUM(V6:V21)</f>
        <v>1674</v>
      </c>
    </row>
    <row r="23" spans="1:22" ht="18" customHeight="1">
      <c r="A23" s="96" t="s">
        <v>113</v>
      </c>
      <c r="B23" s="97">
        <f>B24-B22</f>
        <v>183</v>
      </c>
      <c r="C23" s="97">
        <f t="shared" ref="C23:U23" si="1">C24-C22</f>
        <v>174</v>
      </c>
      <c r="D23" s="97">
        <f t="shared" si="1"/>
        <v>140</v>
      </c>
      <c r="E23" s="97">
        <f t="shared" si="1"/>
        <v>148</v>
      </c>
      <c r="F23" s="97">
        <f t="shared" si="1"/>
        <v>126</v>
      </c>
      <c r="G23" s="97">
        <f t="shared" si="1"/>
        <v>137</v>
      </c>
      <c r="H23" s="97">
        <f t="shared" si="1"/>
        <v>142</v>
      </c>
      <c r="I23" s="97">
        <f t="shared" si="1"/>
        <v>155</v>
      </c>
      <c r="J23" s="97">
        <f t="shared" si="1"/>
        <v>159</v>
      </c>
      <c r="K23" s="97">
        <f t="shared" si="1"/>
        <v>165</v>
      </c>
      <c r="L23" s="97">
        <f t="shared" si="1"/>
        <v>169</v>
      </c>
      <c r="M23" s="97">
        <f t="shared" si="1"/>
        <v>158</v>
      </c>
      <c r="N23" s="97">
        <f t="shared" si="1"/>
        <v>139</v>
      </c>
      <c r="O23" s="97">
        <f t="shared" si="1"/>
        <v>135</v>
      </c>
      <c r="P23" s="97">
        <f t="shared" si="1"/>
        <v>144</v>
      </c>
      <c r="Q23" s="97">
        <f t="shared" si="1"/>
        <v>136</v>
      </c>
      <c r="R23" s="97">
        <f t="shared" si="1"/>
        <v>147</v>
      </c>
      <c r="S23" s="97">
        <f t="shared" si="1"/>
        <v>156</v>
      </c>
      <c r="T23" s="97">
        <f t="shared" si="1"/>
        <v>184</v>
      </c>
      <c r="U23" s="97">
        <f t="shared" si="1"/>
        <v>205</v>
      </c>
      <c r="V23" s="113">
        <f>V24-V22</f>
        <v>210</v>
      </c>
    </row>
    <row r="24" spans="1:22" ht="18" customHeight="1">
      <c r="A24" s="92" t="s">
        <v>38</v>
      </c>
      <c r="B24" s="61">
        <v>1648</v>
      </c>
      <c r="C24" s="61">
        <v>1967</v>
      </c>
      <c r="D24" s="61">
        <v>2109</v>
      </c>
      <c r="E24" s="61">
        <v>2374</v>
      </c>
      <c r="F24" s="61">
        <v>2248</v>
      </c>
      <c r="G24" s="61">
        <v>2744</v>
      </c>
      <c r="H24" s="61">
        <v>3123</v>
      </c>
      <c r="I24" s="61">
        <v>3174</v>
      </c>
      <c r="J24" s="61">
        <v>3218</v>
      </c>
      <c r="K24" s="61">
        <v>3294</v>
      </c>
      <c r="L24" s="61">
        <v>3328</v>
      </c>
      <c r="M24" s="61">
        <v>3133</v>
      </c>
      <c r="N24" s="61">
        <v>2295</v>
      </c>
      <c r="O24" s="61">
        <v>2011</v>
      </c>
      <c r="P24" s="61">
        <v>1911</v>
      </c>
      <c r="Q24" s="61">
        <v>1839</v>
      </c>
      <c r="R24" s="61">
        <v>1726</v>
      </c>
      <c r="S24" s="61">
        <v>1758</v>
      </c>
      <c r="T24" s="61">
        <v>1854</v>
      </c>
      <c r="U24" s="61">
        <v>1915</v>
      </c>
      <c r="V24" s="115">
        <v>1884</v>
      </c>
    </row>
    <row r="25" spans="1:22" ht="18" customHeight="1">
      <c r="A25" s="32" t="s">
        <v>52</v>
      </c>
      <c r="B25" s="33"/>
      <c r="C25" s="33"/>
      <c r="D25" s="33"/>
      <c r="E25" s="33"/>
      <c r="F25" s="32"/>
      <c r="G25" s="33"/>
      <c r="H25" s="33"/>
      <c r="I25" s="33"/>
      <c r="J25" s="33"/>
      <c r="K25" s="32"/>
      <c r="L25" s="33"/>
      <c r="M25" s="33"/>
      <c r="N25" s="33"/>
      <c r="O25" s="33"/>
      <c r="P25" s="32"/>
      <c r="Q25" s="33"/>
      <c r="R25" s="33"/>
      <c r="S25" s="33"/>
      <c r="T25" s="33"/>
      <c r="U25" s="33"/>
      <c r="V25" s="113"/>
    </row>
    <row r="26" spans="1:22" s="60" customFormat="1" ht="18" customHeight="1">
      <c r="A26" s="5" t="s">
        <v>114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13"/>
    </row>
    <row r="27" spans="1:22" ht="18" customHeight="1">
      <c r="V27" s="116"/>
    </row>
    <row r="28" spans="1:22" ht="18" customHeight="1">
      <c r="V28" s="116"/>
    </row>
    <row r="29" spans="1:22" ht="18" customHeight="1">
      <c r="A29" s="59" t="s">
        <v>48</v>
      </c>
      <c r="B29" s="89">
        <v>2002</v>
      </c>
      <c r="C29" s="89">
        <v>2003</v>
      </c>
      <c r="D29" s="89">
        <v>2004</v>
      </c>
      <c r="E29" s="89">
        <v>2005</v>
      </c>
      <c r="F29" s="89">
        <v>2006</v>
      </c>
      <c r="G29" s="89">
        <v>2007</v>
      </c>
      <c r="H29" s="89">
        <v>2008</v>
      </c>
      <c r="I29" s="89">
        <v>2009</v>
      </c>
      <c r="J29" s="89">
        <v>2010</v>
      </c>
      <c r="K29" s="89">
        <v>2011</v>
      </c>
      <c r="L29" s="89">
        <v>2012</v>
      </c>
      <c r="M29" s="89">
        <v>2013</v>
      </c>
      <c r="N29" s="89">
        <v>2014</v>
      </c>
      <c r="O29" s="89">
        <v>2015</v>
      </c>
      <c r="P29" s="89">
        <v>2016</v>
      </c>
      <c r="Q29" s="89">
        <v>2017</v>
      </c>
      <c r="R29" s="89">
        <v>2018</v>
      </c>
      <c r="S29" s="89">
        <v>2019</v>
      </c>
      <c r="T29" s="89">
        <v>2020</v>
      </c>
      <c r="U29" s="89">
        <v>2021</v>
      </c>
      <c r="V29" s="89">
        <v>2022</v>
      </c>
    </row>
    <row r="30" spans="1:22" ht="18" customHeight="1">
      <c r="A30" s="90" t="s">
        <v>95</v>
      </c>
      <c r="B30" s="16">
        <v>17</v>
      </c>
      <c r="C30" s="16">
        <v>15</v>
      </c>
      <c r="D30" s="16">
        <v>12</v>
      </c>
      <c r="E30" s="16">
        <v>13</v>
      </c>
      <c r="F30" s="16">
        <v>15</v>
      </c>
      <c r="G30" s="16">
        <v>12</v>
      </c>
      <c r="H30" s="16">
        <v>14</v>
      </c>
      <c r="I30" s="16">
        <v>12</v>
      </c>
      <c r="J30" s="16">
        <v>13</v>
      </c>
      <c r="K30" s="16">
        <v>12</v>
      </c>
      <c r="L30" s="16">
        <v>13</v>
      </c>
      <c r="M30" s="16">
        <v>13</v>
      </c>
      <c r="N30" s="16">
        <v>8</v>
      </c>
      <c r="O30" s="16">
        <v>6</v>
      </c>
      <c r="P30" s="16">
        <v>7</v>
      </c>
      <c r="Q30" s="16">
        <v>7</v>
      </c>
      <c r="R30" s="16">
        <v>9</v>
      </c>
      <c r="S30" s="16">
        <v>9</v>
      </c>
      <c r="T30" s="16">
        <v>10</v>
      </c>
      <c r="U30" s="16">
        <v>11</v>
      </c>
      <c r="V30" s="117">
        <v>11</v>
      </c>
    </row>
    <row r="31" spans="1:22" ht="18" customHeight="1">
      <c r="A31" s="91" t="s">
        <v>96</v>
      </c>
      <c r="B31" s="16">
        <v>678</v>
      </c>
      <c r="C31" s="16">
        <v>827</v>
      </c>
      <c r="D31" s="16">
        <v>872</v>
      </c>
      <c r="E31" s="16">
        <v>969</v>
      </c>
      <c r="F31" s="16">
        <v>849</v>
      </c>
      <c r="G31" s="16">
        <v>1078</v>
      </c>
      <c r="H31" s="16">
        <v>1155</v>
      </c>
      <c r="I31" s="16">
        <v>1129</v>
      </c>
      <c r="J31" s="16">
        <v>1149</v>
      </c>
      <c r="K31" s="16">
        <v>1171</v>
      </c>
      <c r="L31" s="16">
        <v>1168</v>
      </c>
      <c r="M31" s="16">
        <v>1070</v>
      </c>
      <c r="N31" s="16">
        <v>671</v>
      </c>
      <c r="O31" s="16">
        <v>543</v>
      </c>
      <c r="P31" s="16">
        <v>518</v>
      </c>
      <c r="Q31" s="16">
        <v>482</v>
      </c>
      <c r="R31" s="16">
        <v>404</v>
      </c>
      <c r="S31" s="16">
        <v>395</v>
      </c>
      <c r="T31" s="16">
        <v>399</v>
      </c>
      <c r="U31" s="16">
        <v>387</v>
      </c>
      <c r="V31" s="118">
        <v>357</v>
      </c>
    </row>
    <row r="32" spans="1:22" ht="18" customHeight="1">
      <c r="A32" s="91" t="s">
        <v>97</v>
      </c>
      <c r="B32" s="16">
        <v>96</v>
      </c>
      <c r="C32" s="16">
        <v>99</v>
      </c>
      <c r="D32" s="16">
        <v>106</v>
      </c>
      <c r="E32" s="16">
        <v>107</v>
      </c>
      <c r="F32" s="16">
        <v>102</v>
      </c>
      <c r="G32" s="16">
        <v>103</v>
      </c>
      <c r="H32" s="16">
        <v>104</v>
      </c>
      <c r="I32" s="16">
        <v>95</v>
      </c>
      <c r="J32" s="16">
        <v>97</v>
      </c>
      <c r="K32" s="16">
        <v>97</v>
      </c>
      <c r="L32" s="16">
        <v>97</v>
      </c>
      <c r="M32" s="16">
        <v>98</v>
      </c>
      <c r="N32" s="16">
        <v>88</v>
      </c>
      <c r="O32" s="16">
        <v>93</v>
      </c>
      <c r="P32" s="16">
        <v>90</v>
      </c>
      <c r="Q32" s="16">
        <v>91</v>
      </c>
      <c r="R32" s="16">
        <v>90</v>
      </c>
      <c r="S32" s="16">
        <v>97</v>
      </c>
      <c r="T32" s="16">
        <v>101</v>
      </c>
      <c r="U32" s="16">
        <v>97</v>
      </c>
      <c r="V32" s="118">
        <v>102</v>
      </c>
    </row>
    <row r="33" spans="1:22" ht="18" customHeight="1">
      <c r="A33" s="91" t="s">
        <v>98</v>
      </c>
      <c r="B33" s="16">
        <v>3</v>
      </c>
      <c r="C33" s="16">
        <v>3</v>
      </c>
      <c r="D33" s="16">
        <v>4</v>
      </c>
      <c r="E33" s="16">
        <v>5</v>
      </c>
      <c r="F33" s="16">
        <v>5</v>
      </c>
      <c r="G33" s="16">
        <v>5</v>
      </c>
      <c r="H33" s="16">
        <v>10</v>
      </c>
      <c r="I33" s="16">
        <v>8</v>
      </c>
      <c r="J33" s="16">
        <v>10</v>
      </c>
      <c r="K33" s="16">
        <v>10</v>
      </c>
      <c r="L33" s="16">
        <v>9</v>
      </c>
      <c r="M33" s="16">
        <v>10</v>
      </c>
      <c r="N33" s="16">
        <v>9</v>
      </c>
      <c r="O33" s="16">
        <v>7</v>
      </c>
      <c r="P33" s="16">
        <v>8</v>
      </c>
      <c r="Q33" s="16">
        <v>9</v>
      </c>
      <c r="R33" s="16">
        <v>10</v>
      </c>
      <c r="S33" s="16">
        <v>9</v>
      </c>
      <c r="T33" s="16">
        <v>13</v>
      </c>
      <c r="U33" s="16">
        <v>11</v>
      </c>
      <c r="V33" s="118">
        <v>9</v>
      </c>
    </row>
    <row r="34" spans="1:22" ht="18" customHeight="1">
      <c r="A34" s="91" t="s">
        <v>99</v>
      </c>
      <c r="B34" s="16">
        <v>3</v>
      </c>
      <c r="C34" s="16">
        <v>3</v>
      </c>
      <c r="D34" s="16">
        <v>2</v>
      </c>
      <c r="E34" s="16">
        <v>2</v>
      </c>
      <c r="F34" s="16">
        <v>4</v>
      </c>
      <c r="G34" s="16">
        <v>6</v>
      </c>
      <c r="H34" s="16">
        <v>8</v>
      </c>
      <c r="I34" s="16">
        <v>7</v>
      </c>
      <c r="J34" s="16">
        <v>8</v>
      </c>
      <c r="K34" s="16">
        <v>7</v>
      </c>
      <c r="L34" s="16">
        <v>7</v>
      </c>
      <c r="M34" s="16">
        <v>7</v>
      </c>
      <c r="N34" s="16">
        <v>5</v>
      </c>
      <c r="O34" s="16">
        <v>6</v>
      </c>
      <c r="P34" s="16">
        <v>5</v>
      </c>
      <c r="Q34" s="16">
        <v>8</v>
      </c>
      <c r="R34" s="16">
        <v>8</v>
      </c>
      <c r="S34" s="16">
        <v>11</v>
      </c>
      <c r="T34" s="16">
        <v>14</v>
      </c>
      <c r="U34" s="16">
        <v>14</v>
      </c>
      <c r="V34" s="118">
        <v>20</v>
      </c>
    </row>
    <row r="35" spans="1:22" ht="18" customHeight="1">
      <c r="A35" s="91" t="s">
        <v>100</v>
      </c>
      <c r="B35" s="16">
        <v>15</v>
      </c>
      <c r="C35" s="16">
        <v>17</v>
      </c>
      <c r="D35" s="16">
        <v>17</v>
      </c>
      <c r="E35" s="16">
        <v>27</v>
      </c>
      <c r="F35" s="16">
        <v>34</v>
      </c>
      <c r="G35" s="16">
        <v>58</v>
      </c>
      <c r="H35" s="16">
        <v>93</v>
      </c>
      <c r="I35" s="16">
        <v>100</v>
      </c>
      <c r="J35" s="16">
        <v>102</v>
      </c>
      <c r="K35" s="16">
        <v>100</v>
      </c>
      <c r="L35" s="16">
        <v>97</v>
      </c>
      <c r="M35" s="16">
        <v>89</v>
      </c>
      <c r="N35" s="16">
        <v>57</v>
      </c>
      <c r="O35" s="16">
        <v>55</v>
      </c>
      <c r="P35" s="16">
        <v>49</v>
      </c>
      <c r="Q35" s="16">
        <v>42</v>
      </c>
      <c r="R35" s="16">
        <v>37</v>
      </c>
      <c r="S35" s="16">
        <v>36</v>
      </c>
      <c r="T35" s="16">
        <v>33</v>
      </c>
      <c r="U35" s="16">
        <v>30</v>
      </c>
      <c r="V35" s="118">
        <v>27</v>
      </c>
    </row>
    <row r="36" spans="1:22" ht="18" customHeight="1">
      <c r="A36" s="91" t="s">
        <v>101</v>
      </c>
      <c r="B36" s="16">
        <v>5</v>
      </c>
      <c r="C36" s="16">
        <v>5</v>
      </c>
      <c r="D36" s="16">
        <v>19</v>
      </c>
      <c r="E36" s="16">
        <v>40</v>
      </c>
      <c r="F36" s="16">
        <v>53</v>
      </c>
      <c r="G36" s="16">
        <v>65</v>
      </c>
      <c r="H36" s="16">
        <v>76</v>
      </c>
      <c r="I36" s="16">
        <v>73</v>
      </c>
      <c r="J36" s="16">
        <v>75</v>
      </c>
      <c r="K36" s="16">
        <v>77</v>
      </c>
      <c r="L36" s="16">
        <v>78</v>
      </c>
      <c r="M36" s="16">
        <v>80</v>
      </c>
      <c r="N36" s="16">
        <v>62</v>
      </c>
      <c r="O36" s="16">
        <v>56</v>
      </c>
      <c r="P36" s="16">
        <v>51</v>
      </c>
      <c r="Q36" s="16">
        <v>47</v>
      </c>
      <c r="R36" s="16">
        <v>50</v>
      </c>
      <c r="S36" s="16">
        <v>58</v>
      </c>
      <c r="T36" s="16">
        <v>56</v>
      </c>
      <c r="U36" s="16">
        <v>59</v>
      </c>
      <c r="V36" s="118">
        <v>51</v>
      </c>
    </row>
    <row r="37" spans="1:22" ht="18" customHeight="1">
      <c r="A37" s="91" t="s">
        <v>102</v>
      </c>
      <c r="B37" s="16">
        <v>19</v>
      </c>
      <c r="C37" s="16">
        <v>16</v>
      </c>
      <c r="D37" s="16">
        <v>18</v>
      </c>
      <c r="E37" s="16">
        <v>26</v>
      </c>
      <c r="F37" s="16">
        <v>38</v>
      </c>
      <c r="G37" s="16">
        <v>52</v>
      </c>
      <c r="H37" s="16">
        <v>108</v>
      </c>
      <c r="I37" s="16">
        <v>120</v>
      </c>
      <c r="J37" s="16">
        <v>119</v>
      </c>
      <c r="K37" s="16">
        <v>123</v>
      </c>
      <c r="L37" s="16">
        <v>127</v>
      </c>
      <c r="M37" s="16">
        <v>105</v>
      </c>
      <c r="N37" s="16">
        <v>78</v>
      </c>
      <c r="O37" s="16">
        <v>53</v>
      </c>
      <c r="P37" s="16">
        <v>37</v>
      </c>
      <c r="Q37" s="16">
        <v>29</v>
      </c>
      <c r="R37" s="16">
        <v>30</v>
      </c>
      <c r="S37" s="16">
        <v>27</v>
      </c>
      <c r="T37" s="16">
        <v>27</v>
      </c>
      <c r="U37" s="16">
        <v>29</v>
      </c>
      <c r="V37" s="118">
        <v>27</v>
      </c>
    </row>
    <row r="38" spans="1:22" ht="18" customHeight="1">
      <c r="A38" s="91" t="s">
        <v>103</v>
      </c>
      <c r="B38" s="16">
        <v>42</v>
      </c>
      <c r="C38" s="16">
        <v>47</v>
      </c>
      <c r="D38" s="16">
        <v>51</v>
      </c>
      <c r="E38" s="16">
        <v>56</v>
      </c>
      <c r="F38" s="16">
        <v>52</v>
      </c>
      <c r="G38" s="16">
        <v>43</v>
      </c>
      <c r="H38" s="16">
        <v>42</v>
      </c>
      <c r="I38" s="16">
        <v>38</v>
      </c>
      <c r="J38" s="16">
        <v>35</v>
      </c>
      <c r="K38" s="16">
        <v>31</v>
      </c>
      <c r="L38" s="16">
        <v>36</v>
      </c>
      <c r="M38" s="16">
        <v>36</v>
      </c>
      <c r="N38" s="16">
        <v>33</v>
      </c>
      <c r="O38" s="16">
        <v>32</v>
      </c>
      <c r="P38" s="16">
        <v>29</v>
      </c>
      <c r="Q38" s="16">
        <v>27</v>
      </c>
      <c r="R38" s="16">
        <v>27</v>
      </c>
      <c r="S38" s="16">
        <v>25</v>
      </c>
      <c r="T38" s="16">
        <v>24</v>
      </c>
      <c r="U38" s="16">
        <v>25</v>
      </c>
      <c r="V38" s="118">
        <v>24</v>
      </c>
    </row>
    <row r="39" spans="1:22" ht="18" customHeight="1">
      <c r="A39" s="91" t="s">
        <v>104</v>
      </c>
      <c r="B39" s="16">
        <v>69</v>
      </c>
      <c r="C39" s="16">
        <v>82</v>
      </c>
      <c r="D39" s="16">
        <v>91</v>
      </c>
      <c r="E39" s="16">
        <v>96</v>
      </c>
      <c r="F39" s="16">
        <v>88</v>
      </c>
      <c r="G39" s="16">
        <v>97</v>
      </c>
      <c r="H39" s="16">
        <v>119</v>
      </c>
      <c r="I39" s="16">
        <v>117</v>
      </c>
      <c r="J39" s="16">
        <v>109</v>
      </c>
      <c r="K39" s="16">
        <v>116</v>
      </c>
      <c r="L39" s="16">
        <v>120</v>
      </c>
      <c r="M39" s="16">
        <v>113</v>
      </c>
      <c r="N39" s="16">
        <v>106</v>
      </c>
      <c r="O39" s="16">
        <v>107</v>
      </c>
      <c r="P39" s="16">
        <v>104</v>
      </c>
      <c r="Q39" s="16">
        <v>110</v>
      </c>
      <c r="R39" s="16">
        <v>113</v>
      </c>
      <c r="S39" s="16">
        <v>132</v>
      </c>
      <c r="T39" s="16">
        <v>149</v>
      </c>
      <c r="U39" s="16">
        <v>151</v>
      </c>
      <c r="V39" s="118">
        <v>151</v>
      </c>
    </row>
    <row r="40" spans="1:22" ht="18" customHeight="1">
      <c r="A40" s="91" t="s">
        <v>105</v>
      </c>
      <c r="B40" s="16" t="s">
        <v>106</v>
      </c>
      <c r="C40" s="16" t="s">
        <v>106</v>
      </c>
      <c r="D40" s="16" t="s">
        <v>106</v>
      </c>
      <c r="E40" s="16" t="s">
        <v>106</v>
      </c>
      <c r="F40" s="16" t="s">
        <v>106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6">
        <v>0</v>
      </c>
      <c r="R40" s="16">
        <v>1</v>
      </c>
      <c r="S40" s="16">
        <v>4</v>
      </c>
      <c r="T40" s="16">
        <v>3</v>
      </c>
      <c r="U40" s="16">
        <v>6</v>
      </c>
      <c r="V40" s="118">
        <v>9</v>
      </c>
    </row>
    <row r="41" spans="1:22" ht="18" customHeight="1">
      <c r="A41" s="91" t="s">
        <v>107</v>
      </c>
      <c r="B41" s="16">
        <v>14</v>
      </c>
      <c r="C41" s="16">
        <v>26</v>
      </c>
      <c r="D41" s="16">
        <v>28</v>
      </c>
      <c r="E41" s="16">
        <v>27</v>
      </c>
      <c r="F41" s="16">
        <v>28</v>
      </c>
      <c r="G41" s="16">
        <v>33</v>
      </c>
      <c r="H41" s="16">
        <v>32</v>
      </c>
      <c r="I41" s="16">
        <v>26</v>
      </c>
      <c r="J41" s="16">
        <v>26</v>
      </c>
      <c r="K41" s="16">
        <v>22</v>
      </c>
      <c r="L41" s="16">
        <v>22</v>
      </c>
      <c r="M41" s="16">
        <v>22</v>
      </c>
      <c r="N41" s="16">
        <v>19</v>
      </c>
      <c r="O41" s="16">
        <v>20</v>
      </c>
      <c r="P41" s="16">
        <v>17</v>
      </c>
      <c r="Q41" s="16">
        <v>20</v>
      </c>
      <c r="R41" s="16">
        <v>20</v>
      </c>
      <c r="S41" s="16">
        <v>20</v>
      </c>
      <c r="T41" s="16">
        <v>22</v>
      </c>
      <c r="U41" s="16">
        <v>27</v>
      </c>
      <c r="V41" s="118">
        <v>29</v>
      </c>
    </row>
    <row r="42" spans="1:22" ht="18" customHeight="1">
      <c r="A42" s="91" t="s">
        <v>108</v>
      </c>
      <c r="B42" s="16">
        <v>0</v>
      </c>
      <c r="C42" s="16">
        <v>1</v>
      </c>
      <c r="D42" s="16">
        <v>2</v>
      </c>
      <c r="E42" s="16">
        <v>3</v>
      </c>
      <c r="F42" s="16">
        <v>4</v>
      </c>
      <c r="G42" s="16">
        <v>2</v>
      </c>
      <c r="H42" s="16">
        <v>2</v>
      </c>
      <c r="I42" s="16">
        <v>2</v>
      </c>
      <c r="J42" s="16">
        <v>1</v>
      </c>
      <c r="K42" s="16">
        <v>2</v>
      </c>
      <c r="L42" s="16">
        <v>2</v>
      </c>
      <c r="M42" s="16">
        <v>2</v>
      </c>
      <c r="N42" s="16">
        <v>1</v>
      </c>
      <c r="O42" s="16">
        <v>2</v>
      </c>
      <c r="P42" s="16">
        <v>1</v>
      </c>
      <c r="Q42" s="16">
        <v>1</v>
      </c>
      <c r="R42" s="16">
        <v>1</v>
      </c>
      <c r="S42" s="16">
        <v>1</v>
      </c>
      <c r="T42" s="16">
        <v>6</v>
      </c>
      <c r="U42" s="16">
        <v>4</v>
      </c>
      <c r="V42" s="118">
        <v>3</v>
      </c>
    </row>
    <row r="43" spans="1:22" ht="18" customHeight="1">
      <c r="A43" s="91" t="s">
        <v>109</v>
      </c>
      <c r="B43" s="16">
        <v>2</v>
      </c>
      <c r="C43" s="16">
        <v>1</v>
      </c>
      <c r="D43" s="16">
        <v>0</v>
      </c>
      <c r="E43" s="16">
        <v>0</v>
      </c>
      <c r="F43" s="16">
        <v>0</v>
      </c>
      <c r="G43" s="16">
        <v>3</v>
      </c>
      <c r="H43" s="16">
        <v>5</v>
      </c>
      <c r="I43" s="16">
        <v>2</v>
      </c>
      <c r="J43" s="16">
        <v>1</v>
      </c>
      <c r="K43" s="16">
        <v>2</v>
      </c>
      <c r="L43" s="16">
        <v>3</v>
      </c>
      <c r="M43" s="16">
        <v>3</v>
      </c>
      <c r="N43" s="16">
        <v>2</v>
      </c>
      <c r="O43" s="16">
        <v>3</v>
      </c>
      <c r="P43" s="16">
        <v>3</v>
      </c>
      <c r="Q43" s="16">
        <v>4</v>
      </c>
      <c r="R43" s="16">
        <v>5</v>
      </c>
      <c r="S43" s="16">
        <v>5</v>
      </c>
      <c r="T43" s="16">
        <v>5</v>
      </c>
      <c r="U43" s="16">
        <v>8</v>
      </c>
      <c r="V43" s="118">
        <v>12</v>
      </c>
    </row>
    <row r="44" spans="1:22" ht="18" customHeight="1">
      <c r="A44" s="91" t="s">
        <v>110</v>
      </c>
      <c r="B44" s="16">
        <v>7</v>
      </c>
      <c r="C44" s="16">
        <v>15</v>
      </c>
      <c r="D44" s="16">
        <v>9</v>
      </c>
      <c r="E44" s="16">
        <v>11</v>
      </c>
      <c r="F44" s="16">
        <v>8</v>
      </c>
      <c r="G44" s="16">
        <v>4</v>
      </c>
      <c r="H44" s="16">
        <v>7</v>
      </c>
      <c r="I44" s="16">
        <v>4</v>
      </c>
      <c r="J44" s="16">
        <v>6</v>
      </c>
      <c r="K44" s="16">
        <v>7</v>
      </c>
      <c r="L44" s="16">
        <v>6</v>
      </c>
      <c r="M44" s="16">
        <v>7</v>
      </c>
      <c r="N44" s="16">
        <v>5</v>
      </c>
      <c r="O44" s="16">
        <v>6</v>
      </c>
      <c r="P44" s="16">
        <v>7</v>
      </c>
      <c r="Q44" s="16">
        <v>7</v>
      </c>
      <c r="R44" s="16">
        <v>6</v>
      </c>
      <c r="S44" s="16">
        <v>5</v>
      </c>
      <c r="T44" s="16">
        <v>6</v>
      </c>
      <c r="U44" s="16">
        <v>7</v>
      </c>
      <c r="V44" s="118">
        <v>7</v>
      </c>
    </row>
    <row r="45" spans="1:22" ht="18" customHeight="1">
      <c r="A45" s="91" t="s">
        <v>111</v>
      </c>
      <c r="B45" s="16">
        <v>1</v>
      </c>
      <c r="C45" s="16">
        <v>3</v>
      </c>
      <c r="D45" s="16">
        <v>3</v>
      </c>
      <c r="E45" s="16">
        <v>3</v>
      </c>
      <c r="F45" s="16">
        <v>4</v>
      </c>
      <c r="G45" s="16">
        <v>5</v>
      </c>
      <c r="H45" s="16">
        <v>7</v>
      </c>
      <c r="I45" s="16">
        <v>8</v>
      </c>
      <c r="J45" s="16">
        <v>7</v>
      </c>
      <c r="K45" s="16">
        <v>7</v>
      </c>
      <c r="L45" s="16">
        <v>7</v>
      </c>
      <c r="M45" s="16">
        <v>5</v>
      </c>
      <c r="N45" s="16">
        <v>4</v>
      </c>
      <c r="O45" s="16">
        <v>6</v>
      </c>
      <c r="P45" s="16">
        <v>7</v>
      </c>
      <c r="Q45" s="16">
        <v>7</v>
      </c>
      <c r="R45" s="16">
        <v>6</v>
      </c>
      <c r="S45" s="16">
        <v>5</v>
      </c>
      <c r="T45" s="16">
        <v>7</v>
      </c>
      <c r="U45" s="16">
        <v>7</v>
      </c>
      <c r="V45" s="118">
        <v>2</v>
      </c>
    </row>
    <row r="46" spans="1:22" ht="18" customHeight="1">
      <c r="A46" s="100" t="s">
        <v>112</v>
      </c>
      <c r="B46" s="102">
        <f>SUM(B30:B45)</f>
        <v>971</v>
      </c>
      <c r="C46" s="102">
        <f t="shared" ref="C46:U46" si="2">SUM(C30:C45)</f>
        <v>1160</v>
      </c>
      <c r="D46" s="102">
        <f t="shared" si="2"/>
        <v>1234</v>
      </c>
      <c r="E46" s="102">
        <f t="shared" si="2"/>
        <v>1385</v>
      </c>
      <c r="F46" s="102">
        <f t="shared" si="2"/>
        <v>1284</v>
      </c>
      <c r="G46" s="102">
        <f t="shared" si="2"/>
        <v>1566</v>
      </c>
      <c r="H46" s="102">
        <f t="shared" si="2"/>
        <v>1782</v>
      </c>
      <c r="I46" s="102">
        <f t="shared" si="2"/>
        <v>1741</v>
      </c>
      <c r="J46" s="102">
        <f t="shared" si="2"/>
        <v>1758</v>
      </c>
      <c r="K46" s="102">
        <f t="shared" si="2"/>
        <v>1784</v>
      </c>
      <c r="L46" s="102">
        <f t="shared" si="2"/>
        <v>1792</v>
      </c>
      <c r="M46" s="102">
        <f t="shared" si="2"/>
        <v>1660</v>
      </c>
      <c r="N46" s="102">
        <f t="shared" si="2"/>
        <v>1148</v>
      </c>
      <c r="O46" s="102">
        <f t="shared" si="2"/>
        <v>995</v>
      </c>
      <c r="P46" s="102">
        <f t="shared" si="2"/>
        <v>933</v>
      </c>
      <c r="Q46" s="102">
        <f t="shared" si="2"/>
        <v>891</v>
      </c>
      <c r="R46" s="102">
        <f t="shared" si="2"/>
        <v>817</v>
      </c>
      <c r="S46" s="102">
        <f t="shared" si="2"/>
        <v>839</v>
      </c>
      <c r="T46" s="102">
        <f t="shared" si="2"/>
        <v>875</v>
      </c>
      <c r="U46" s="102">
        <f t="shared" si="2"/>
        <v>873</v>
      </c>
      <c r="V46" s="119">
        <f>SUM(V30:V45)</f>
        <v>841</v>
      </c>
    </row>
    <row r="47" spans="1:22" ht="18" customHeight="1">
      <c r="A47" s="101" t="s">
        <v>113</v>
      </c>
      <c r="B47" s="16">
        <f>B48-B46</f>
        <v>107</v>
      </c>
      <c r="C47" s="16">
        <f t="shared" ref="C47:U47" si="3">C48-C46</f>
        <v>101</v>
      </c>
      <c r="D47" s="16">
        <f t="shared" si="3"/>
        <v>79</v>
      </c>
      <c r="E47" s="16">
        <f t="shared" si="3"/>
        <v>80</v>
      </c>
      <c r="F47" s="16">
        <f t="shared" si="3"/>
        <v>61</v>
      </c>
      <c r="G47" s="16">
        <f t="shared" si="3"/>
        <v>60</v>
      </c>
      <c r="H47" s="16">
        <f t="shared" si="3"/>
        <v>60</v>
      </c>
      <c r="I47" s="16">
        <f t="shared" si="3"/>
        <v>61</v>
      </c>
      <c r="J47" s="16">
        <f t="shared" si="3"/>
        <v>62</v>
      </c>
      <c r="K47" s="16">
        <f t="shared" si="3"/>
        <v>65</v>
      </c>
      <c r="L47" s="16">
        <f t="shared" si="3"/>
        <v>67</v>
      </c>
      <c r="M47" s="16">
        <f t="shared" si="3"/>
        <v>58</v>
      </c>
      <c r="N47" s="16">
        <f t="shared" si="3"/>
        <v>56</v>
      </c>
      <c r="O47" s="16">
        <f t="shared" si="3"/>
        <v>53</v>
      </c>
      <c r="P47" s="16">
        <f t="shared" si="3"/>
        <v>59</v>
      </c>
      <c r="Q47" s="16">
        <f t="shared" si="3"/>
        <v>58</v>
      </c>
      <c r="R47" s="16">
        <f t="shared" si="3"/>
        <v>63</v>
      </c>
      <c r="S47" s="16">
        <f t="shared" si="3"/>
        <v>71</v>
      </c>
      <c r="T47" s="16">
        <f t="shared" si="3"/>
        <v>97</v>
      </c>
      <c r="U47" s="16">
        <f t="shared" si="3"/>
        <v>104</v>
      </c>
      <c r="V47" s="118">
        <f>V48-V46</f>
        <v>103</v>
      </c>
    </row>
    <row r="48" spans="1:22" ht="18" customHeight="1">
      <c r="A48" s="93" t="s">
        <v>38</v>
      </c>
      <c r="B48" s="61">
        <v>1078</v>
      </c>
      <c r="C48" s="61">
        <v>1261</v>
      </c>
      <c r="D48" s="61">
        <v>1313</v>
      </c>
      <c r="E48" s="61">
        <v>1465</v>
      </c>
      <c r="F48" s="61">
        <v>1345</v>
      </c>
      <c r="G48" s="61">
        <v>1626</v>
      </c>
      <c r="H48" s="61">
        <v>1842</v>
      </c>
      <c r="I48" s="61">
        <v>1802</v>
      </c>
      <c r="J48" s="61">
        <v>1820</v>
      </c>
      <c r="K48" s="61">
        <v>1849</v>
      </c>
      <c r="L48" s="61">
        <v>1859</v>
      </c>
      <c r="M48" s="61">
        <v>1718</v>
      </c>
      <c r="N48" s="61">
        <v>1204</v>
      </c>
      <c r="O48" s="61">
        <v>1048</v>
      </c>
      <c r="P48" s="61">
        <v>992</v>
      </c>
      <c r="Q48" s="61">
        <v>949</v>
      </c>
      <c r="R48" s="61">
        <v>880</v>
      </c>
      <c r="S48" s="61">
        <v>910</v>
      </c>
      <c r="T48" s="61">
        <v>972</v>
      </c>
      <c r="U48" s="61">
        <v>977</v>
      </c>
      <c r="V48" s="120">
        <v>944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16"/>
    </row>
    <row r="50" spans="1:22" ht="18" customHeight="1">
      <c r="A50" s="72" t="s">
        <v>114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16"/>
    </row>
    <row r="52" spans="1:22">
      <c r="V52" s="116"/>
    </row>
    <row r="53" spans="1:22" ht="18" customHeight="1">
      <c r="A53" s="59" t="s">
        <v>49</v>
      </c>
      <c r="B53" s="89">
        <v>2002</v>
      </c>
      <c r="C53" s="89">
        <v>2003</v>
      </c>
      <c r="D53" s="89">
        <v>2004</v>
      </c>
      <c r="E53" s="89">
        <v>2005</v>
      </c>
      <c r="F53" s="89">
        <v>2006</v>
      </c>
      <c r="G53" s="89">
        <v>2007</v>
      </c>
      <c r="H53" s="89">
        <v>2008</v>
      </c>
      <c r="I53" s="89">
        <v>2009</v>
      </c>
      <c r="J53" s="89">
        <v>2010</v>
      </c>
      <c r="K53" s="89">
        <v>2011</v>
      </c>
      <c r="L53" s="89">
        <v>2012</v>
      </c>
      <c r="M53" s="89">
        <v>2013</v>
      </c>
      <c r="N53" s="89">
        <v>2014</v>
      </c>
      <c r="O53" s="89">
        <v>2015</v>
      </c>
      <c r="P53" s="89">
        <v>2016</v>
      </c>
      <c r="Q53" s="89">
        <v>2017</v>
      </c>
      <c r="R53" s="89">
        <v>2018</v>
      </c>
      <c r="S53" s="89">
        <v>2019</v>
      </c>
      <c r="T53" s="89">
        <v>2020</v>
      </c>
      <c r="U53" s="89">
        <v>2021</v>
      </c>
      <c r="V53" s="89">
        <v>2022</v>
      </c>
    </row>
    <row r="54" spans="1:22" ht="18" customHeight="1">
      <c r="A54" s="90" t="s">
        <v>95</v>
      </c>
      <c r="B54" s="16">
        <v>16</v>
      </c>
      <c r="C54" s="16">
        <v>13</v>
      </c>
      <c r="D54" s="16">
        <v>11</v>
      </c>
      <c r="E54" s="16">
        <v>13</v>
      </c>
      <c r="F54" s="16">
        <v>15</v>
      </c>
      <c r="G54" s="16">
        <v>13</v>
      </c>
      <c r="H54" s="16">
        <v>15</v>
      </c>
      <c r="I54" s="16">
        <v>18</v>
      </c>
      <c r="J54" s="16">
        <v>17</v>
      </c>
      <c r="K54" s="16">
        <v>16</v>
      </c>
      <c r="L54" s="16">
        <v>16</v>
      </c>
      <c r="M54" s="16">
        <v>16</v>
      </c>
      <c r="N54" s="16">
        <v>11</v>
      </c>
      <c r="O54" s="16">
        <v>10</v>
      </c>
      <c r="P54" s="16">
        <v>12</v>
      </c>
      <c r="Q54" s="16">
        <v>12</v>
      </c>
      <c r="R54" s="16">
        <v>12</v>
      </c>
      <c r="S54" s="16">
        <v>14</v>
      </c>
      <c r="T54" s="16">
        <v>14</v>
      </c>
      <c r="U54" s="16">
        <v>16</v>
      </c>
      <c r="V54" s="118">
        <v>19</v>
      </c>
    </row>
    <row r="55" spans="1:22" ht="18" customHeight="1">
      <c r="A55" s="91" t="s">
        <v>96</v>
      </c>
      <c r="B55" s="16">
        <v>280</v>
      </c>
      <c r="C55" s="16">
        <v>390</v>
      </c>
      <c r="D55" s="16">
        <v>470</v>
      </c>
      <c r="E55" s="16">
        <v>536</v>
      </c>
      <c r="F55" s="16">
        <v>513</v>
      </c>
      <c r="G55" s="16">
        <v>658</v>
      </c>
      <c r="H55" s="16">
        <v>727</v>
      </c>
      <c r="I55" s="16">
        <v>750</v>
      </c>
      <c r="J55" s="16">
        <v>775</v>
      </c>
      <c r="K55" s="16">
        <v>798</v>
      </c>
      <c r="L55" s="16">
        <v>814</v>
      </c>
      <c r="M55" s="16">
        <v>777</v>
      </c>
      <c r="N55" s="16">
        <v>535</v>
      </c>
      <c r="O55" s="16">
        <v>450</v>
      </c>
      <c r="P55" s="16">
        <v>442</v>
      </c>
      <c r="Q55" s="16">
        <v>422</v>
      </c>
      <c r="R55" s="16">
        <v>363</v>
      </c>
      <c r="S55" s="16">
        <v>359</v>
      </c>
      <c r="T55" s="16">
        <v>356</v>
      </c>
      <c r="U55" s="16">
        <v>355</v>
      </c>
      <c r="V55" s="118">
        <v>334</v>
      </c>
    </row>
    <row r="56" spans="1:22" ht="18" customHeight="1">
      <c r="A56" s="91" t="s">
        <v>97</v>
      </c>
      <c r="B56" s="16">
        <v>97</v>
      </c>
      <c r="C56" s="16">
        <v>98</v>
      </c>
      <c r="D56" s="16">
        <v>98</v>
      </c>
      <c r="E56" s="16">
        <v>102</v>
      </c>
      <c r="F56" s="16">
        <v>103</v>
      </c>
      <c r="G56" s="16">
        <v>107</v>
      </c>
      <c r="H56" s="16">
        <v>111</v>
      </c>
      <c r="I56" s="16">
        <v>100</v>
      </c>
      <c r="J56" s="16">
        <v>96</v>
      </c>
      <c r="K56" s="16">
        <v>96</v>
      </c>
      <c r="L56" s="16">
        <v>98</v>
      </c>
      <c r="M56" s="16">
        <v>95</v>
      </c>
      <c r="N56" s="16">
        <v>94</v>
      </c>
      <c r="O56" s="16">
        <v>90</v>
      </c>
      <c r="P56" s="16">
        <v>87</v>
      </c>
      <c r="Q56" s="16">
        <v>83</v>
      </c>
      <c r="R56" s="16">
        <v>86</v>
      </c>
      <c r="S56" s="16">
        <v>84</v>
      </c>
      <c r="T56" s="16">
        <v>89</v>
      </c>
      <c r="U56" s="16">
        <v>92</v>
      </c>
      <c r="V56" s="118">
        <v>94</v>
      </c>
    </row>
    <row r="57" spans="1:22" ht="18" customHeight="1">
      <c r="A57" s="91" t="s">
        <v>98</v>
      </c>
      <c r="B57" s="16">
        <v>2</v>
      </c>
      <c r="C57" s="16">
        <v>2</v>
      </c>
      <c r="D57" s="16">
        <v>1</v>
      </c>
      <c r="E57" s="16">
        <v>1</v>
      </c>
      <c r="F57" s="16">
        <v>1</v>
      </c>
      <c r="G57" s="16">
        <v>2</v>
      </c>
      <c r="H57" s="16">
        <v>5</v>
      </c>
      <c r="I57" s="16">
        <v>4</v>
      </c>
      <c r="J57" s="16">
        <v>3</v>
      </c>
      <c r="K57" s="16">
        <v>3</v>
      </c>
      <c r="L57" s="16">
        <v>1</v>
      </c>
      <c r="M57" s="16">
        <v>1</v>
      </c>
      <c r="N57" s="16">
        <v>2</v>
      </c>
      <c r="O57" s="16">
        <v>2</v>
      </c>
      <c r="P57" s="16">
        <v>3</v>
      </c>
      <c r="Q57" s="16">
        <v>3</v>
      </c>
      <c r="R57" s="16">
        <v>3</v>
      </c>
      <c r="S57" s="16">
        <v>4</v>
      </c>
      <c r="T57" s="16">
        <v>5</v>
      </c>
      <c r="U57" s="16">
        <v>4</v>
      </c>
      <c r="V57" s="118">
        <v>3</v>
      </c>
    </row>
    <row r="58" spans="1:22" ht="18" customHeight="1">
      <c r="A58" s="91" t="s">
        <v>99</v>
      </c>
      <c r="B58" s="16">
        <v>2</v>
      </c>
      <c r="C58" s="16">
        <v>2</v>
      </c>
      <c r="D58" s="16">
        <v>2</v>
      </c>
      <c r="E58" s="16">
        <v>2</v>
      </c>
      <c r="F58" s="16">
        <v>2</v>
      </c>
      <c r="G58" s="16">
        <v>5</v>
      </c>
      <c r="H58" s="16">
        <v>7</v>
      </c>
      <c r="I58" s="16">
        <v>7</v>
      </c>
      <c r="J58" s="16">
        <v>7</v>
      </c>
      <c r="K58" s="16">
        <v>8</v>
      </c>
      <c r="L58" s="16">
        <v>6</v>
      </c>
      <c r="M58" s="16">
        <v>6</v>
      </c>
      <c r="N58" s="16">
        <v>5</v>
      </c>
      <c r="O58" s="16">
        <v>6</v>
      </c>
      <c r="P58" s="16">
        <v>4</v>
      </c>
      <c r="Q58" s="16">
        <v>5</v>
      </c>
      <c r="R58" s="16">
        <v>5</v>
      </c>
      <c r="S58" s="16">
        <v>6</v>
      </c>
      <c r="T58" s="16">
        <v>9</v>
      </c>
      <c r="U58" s="16">
        <v>12</v>
      </c>
      <c r="V58" s="118">
        <v>18</v>
      </c>
    </row>
    <row r="59" spans="1:22" ht="18" customHeight="1">
      <c r="A59" s="91" t="s">
        <v>100</v>
      </c>
      <c r="B59" s="16">
        <v>12</v>
      </c>
      <c r="C59" s="16">
        <v>12</v>
      </c>
      <c r="D59" s="16">
        <v>12</v>
      </c>
      <c r="E59" s="16">
        <v>21</v>
      </c>
      <c r="F59" s="16">
        <v>23</v>
      </c>
      <c r="G59" s="16">
        <v>33</v>
      </c>
      <c r="H59" s="16">
        <v>55</v>
      </c>
      <c r="I59" s="16">
        <v>74</v>
      </c>
      <c r="J59" s="16">
        <v>81</v>
      </c>
      <c r="K59" s="16">
        <v>92</v>
      </c>
      <c r="L59" s="16">
        <v>93</v>
      </c>
      <c r="M59" s="16">
        <v>92</v>
      </c>
      <c r="N59" s="16">
        <v>77</v>
      </c>
      <c r="O59" s="16">
        <v>60</v>
      </c>
      <c r="P59" s="16">
        <v>48</v>
      </c>
      <c r="Q59" s="16">
        <v>42</v>
      </c>
      <c r="R59" s="16">
        <v>42</v>
      </c>
      <c r="S59" s="16">
        <v>43</v>
      </c>
      <c r="T59" s="16">
        <v>42</v>
      </c>
      <c r="U59" s="16">
        <v>40</v>
      </c>
      <c r="V59" s="118">
        <v>38</v>
      </c>
    </row>
    <row r="60" spans="1:22" ht="18" customHeight="1">
      <c r="A60" s="91" t="s">
        <v>101</v>
      </c>
      <c r="B60" s="16">
        <v>1</v>
      </c>
      <c r="C60" s="16">
        <v>2</v>
      </c>
      <c r="D60" s="16">
        <v>17</v>
      </c>
      <c r="E60" s="16">
        <v>38</v>
      </c>
      <c r="F60" s="16">
        <v>55</v>
      </c>
      <c r="G60" s="16">
        <v>68</v>
      </c>
      <c r="H60" s="16">
        <v>76</v>
      </c>
      <c r="I60" s="16">
        <v>72</v>
      </c>
      <c r="J60" s="16">
        <v>74</v>
      </c>
      <c r="K60" s="16">
        <v>75</v>
      </c>
      <c r="L60" s="16">
        <v>78</v>
      </c>
      <c r="M60" s="16">
        <v>77</v>
      </c>
      <c r="N60" s="16">
        <v>57</v>
      </c>
      <c r="O60" s="16">
        <v>53</v>
      </c>
      <c r="P60" s="16">
        <v>45</v>
      </c>
      <c r="Q60" s="16">
        <v>42</v>
      </c>
      <c r="R60" s="16">
        <v>42</v>
      </c>
      <c r="S60" s="16">
        <v>50</v>
      </c>
      <c r="T60" s="16">
        <v>51</v>
      </c>
      <c r="U60" s="16">
        <v>48</v>
      </c>
      <c r="V60" s="118">
        <v>40</v>
      </c>
    </row>
    <row r="61" spans="1:22" ht="18" customHeight="1">
      <c r="A61" s="91" t="s">
        <v>102</v>
      </c>
      <c r="B61" s="16">
        <v>3</v>
      </c>
      <c r="C61" s="16">
        <v>5</v>
      </c>
      <c r="D61" s="16">
        <v>6</v>
      </c>
      <c r="E61" s="16">
        <v>12</v>
      </c>
      <c r="F61" s="16">
        <v>22</v>
      </c>
      <c r="G61" s="16">
        <v>46</v>
      </c>
      <c r="H61" s="16">
        <v>76</v>
      </c>
      <c r="I61" s="16">
        <v>88</v>
      </c>
      <c r="J61" s="16">
        <v>84</v>
      </c>
      <c r="K61" s="16">
        <v>94</v>
      </c>
      <c r="L61" s="16">
        <v>93</v>
      </c>
      <c r="M61" s="16">
        <v>85</v>
      </c>
      <c r="N61" s="16">
        <v>74</v>
      </c>
      <c r="O61" s="16">
        <v>60</v>
      </c>
      <c r="P61" s="16">
        <v>48</v>
      </c>
      <c r="Q61" s="16">
        <v>38</v>
      </c>
      <c r="R61" s="16">
        <v>41</v>
      </c>
      <c r="S61" s="16">
        <v>33</v>
      </c>
      <c r="T61" s="16">
        <v>26</v>
      </c>
      <c r="U61" s="16">
        <v>25</v>
      </c>
      <c r="V61" s="118">
        <v>31</v>
      </c>
    </row>
    <row r="62" spans="1:22" ht="18" customHeight="1">
      <c r="A62" s="91" t="s">
        <v>103</v>
      </c>
      <c r="B62" s="16">
        <v>20</v>
      </c>
      <c r="C62" s="16">
        <v>25</v>
      </c>
      <c r="D62" s="16">
        <v>30</v>
      </c>
      <c r="E62" s="16">
        <v>32</v>
      </c>
      <c r="F62" s="16">
        <v>30</v>
      </c>
      <c r="G62" s="16">
        <v>30</v>
      </c>
      <c r="H62" s="16">
        <v>37</v>
      </c>
      <c r="I62" s="16">
        <v>36</v>
      </c>
      <c r="J62" s="16">
        <v>35</v>
      </c>
      <c r="K62" s="16">
        <v>32</v>
      </c>
      <c r="L62" s="16">
        <v>30</v>
      </c>
      <c r="M62" s="16">
        <v>33</v>
      </c>
      <c r="N62" s="16">
        <v>29</v>
      </c>
      <c r="O62" s="16">
        <v>28</v>
      </c>
      <c r="P62" s="16">
        <v>27</v>
      </c>
      <c r="Q62" s="16">
        <v>26</v>
      </c>
      <c r="R62" s="16">
        <v>25</v>
      </c>
      <c r="S62" s="16">
        <v>23</v>
      </c>
      <c r="T62" s="16">
        <v>20</v>
      </c>
      <c r="U62" s="16">
        <v>22</v>
      </c>
      <c r="V62" s="118">
        <v>22</v>
      </c>
    </row>
    <row r="63" spans="1:22" ht="18" customHeight="1">
      <c r="A63" s="91" t="s">
        <v>104</v>
      </c>
      <c r="B63" s="16">
        <v>34</v>
      </c>
      <c r="C63" s="16">
        <v>37</v>
      </c>
      <c r="D63" s="16">
        <v>39</v>
      </c>
      <c r="E63" s="16">
        <v>38</v>
      </c>
      <c r="F63" s="16">
        <v>31</v>
      </c>
      <c r="G63" s="16">
        <v>29</v>
      </c>
      <c r="H63" s="16">
        <v>42</v>
      </c>
      <c r="I63" s="16">
        <v>65</v>
      </c>
      <c r="J63" s="16">
        <v>66</v>
      </c>
      <c r="K63" s="16">
        <v>77</v>
      </c>
      <c r="L63" s="16">
        <v>82</v>
      </c>
      <c r="M63" s="16">
        <v>76</v>
      </c>
      <c r="N63" s="16">
        <v>68</v>
      </c>
      <c r="O63" s="16">
        <v>67</v>
      </c>
      <c r="P63" s="16">
        <v>63</v>
      </c>
      <c r="Q63" s="16">
        <v>74</v>
      </c>
      <c r="R63" s="16">
        <v>71</v>
      </c>
      <c r="S63" s="16">
        <v>77</v>
      </c>
      <c r="T63" s="16">
        <v>89</v>
      </c>
      <c r="U63" s="16">
        <v>101</v>
      </c>
      <c r="V63" s="118">
        <v>101</v>
      </c>
    </row>
    <row r="64" spans="1:22" ht="18" customHeight="1">
      <c r="A64" s="91" t="s">
        <v>105</v>
      </c>
      <c r="B64" s="16" t="s">
        <v>106</v>
      </c>
      <c r="C64" s="16" t="s">
        <v>106</v>
      </c>
      <c r="D64" s="16" t="s">
        <v>106</v>
      </c>
      <c r="E64" s="16" t="s">
        <v>106</v>
      </c>
      <c r="F64" s="16" t="s">
        <v>106</v>
      </c>
      <c r="G64" s="16">
        <v>0</v>
      </c>
      <c r="H64" s="16">
        <v>0</v>
      </c>
      <c r="I64" s="16">
        <v>0</v>
      </c>
      <c r="J64" s="16">
        <v>2</v>
      </c>
      <c r="K64" s="16">
        <v>3</v>
      </c>
      <c r="L64" s="16">
        <v>4</v>
      </c>
      <c r="M64" s="16">
        <v>3</v>
      </c>
      <c r="N64" s="16">
        <v>4</v>
      </c>
      <c r="O64" s="16">
        <v>4</v>
      </c>
      <c r="P64" s="16">
        <v>3</v>
      </c>
      <c r="Q64" s="16">
        <v>5</v>
      </c>
      <c r="R64" s="16">
        <v>7</v>
      </c>
      <c r="S64" s="16">
        <v>11</v>
      </c>
      <c r="T64" s="16">
        <v>22</v>
      </c>
      <c r="U64" s="16">
        <v>33</v>
      </c>
      <c r="V64" s="118">
        <v>36</v>
      </c>
    </row>
    <row r="65" spans="1:22" ht="18" customHeight="1">
      <c r="A65" s="91" t="s">
        <v>107</v>
      </c>
      <c r="B65" s="16">
        <v>11</v>
      </c>
      <c r="C65" s="16">
        <v>20</v>
      </c>
      <c r="D65" s="16">
        <v>21</v>
      </c>
      <c r="E65" s="16">
        <v>25</v>
      </c>
      <c r="F65" s="16">
        <v>26</v>
      </c>
      <c r="G65" s="16">
        <v>31</v>
      </c>
      <c r="H65" s="16">
        <v>25</v>
      </c>
      <c r="I65" s="16">
        <v>20</v>
      </c>
      <c r="J65" s="16">
        <v>22</v>
      </c>
      <c r="K65" s="16">
        <v>18</v>
      </c>
      <c r="L65" s="16">
        <v>14</v>
      </c>
      <c r="M65" s="16">
        <v>18</v>
      </c>
      <c r="N65" s="16">
        <v>14</v>
      </c>
      <c r="O65" s="16">
        <v>14</v>
      </c>
      <c r="P65" s="16">
        <v>17</v>
      </c>
      <c r="Q65" s="16">
        <v>19</v>
      </c>
      <c r="R65" s="16">
        <v>17</v>
      </c>
      <c r="S65" s="16">
        <v>13</v>
      </c>
      <c r="T65" s="16">
        <v>15</v>
      </c>
      <c r="U65" s="16">
        <v>17</v>
      </c>
      <c r="V65" s="118">
        <v>18</v>
      </c>
    </row>
    <row r="66" spans="1:22" ht="18" customHeight="1">
      <c r="A66" s="91" t="s">
        <v>108</v>
      </c>
      <c r="B66" s="16">
        <v>1</v>
      </c>
      <c r="C66" s="16">
        <v>0</v>
      </c>
      <c r="D66" s="16">
        <v>1</v>
      </c>
      <c r="E66" s="16">
        <v>1</v>
      </c>
      <c r="F66" s="16">
        <v>0</v>
      </c>
      <c r="G66" s="16">
        <v>1</v>
      </c>
      <c r="H66" s="16">
        <v>5</v>
      </c>
      <c r="I66" s="16">
        <v>8</v>
      </c>
      <c r="J66" s="16">
        <v>3</v>
      </c>
      <c r="K66" s="16">
        <v>4</v>
      </c>
      <c r="L66" s="16">
        <v>7</v>
      </c>
      <c r="M66" s="16">
        <v>8</v>
      </c>
      <c r="N66" s="16">
        <v>11</v>
      </c>
      <c r="O66" s="16">
        <v>11</v>
      </c>
      <c r="P66" s="16">
        <v>11</v>
      </c>
      <c r="Q66" s="16">
        <v>15</v>
      </c>
      <c r="R66" s="16">
        <v>15</v>
      </c>
      <c r="S66" s="16">
        <v>14</v>
      </c>
      <c r="T66" s="16">
        <v>14</v>
      </c>
      <c r="U66" s="16">
        <v>14</v>
      </c>
      <c r="V66" s="118">
        <v>16</v>
      </c>
    </row>
    <row r="67" spans="1:22" ht="18" customHeight="1">
      <c r="A67" s="91" t="s">
        <v>109</v>
      </c>
      <c r="B67" s="16">
        <v>7</v>
      </c>
      <c r="C67" s="16">
        <v>9</v>
      </c>
      <c r="D67" s="16">
        <v>10</v>
      </c>
      <c r="E67" s="16">
        <v>9</v>
      </c>
      <c r="F67" s="16">
        <v>7</v>
      </c>
      <c r="G67" s="16">
        <v>8</v>
      </c>
      <c r="H67" s="16">
        <v>9</v>
      </c>
      <c r="I67" s="16">
        <v>22</v>
      </c>
      <c r="J67" s="16">
        <v>23</v>
      </c>
      <c r="K67" s="16">
        <v>15</v>
      </c>
      <c r="L67" s="16">
        <v>17</v>
      </c>
      <c r="M67" s="16">
        <v>15</v>
      </c>
      <c r="N67" s="16">
        <v>15</v>
      </c>
      <c r="O67" s="16">
        <v>14</v>
      </c>
      <c r="P67" s="16">
        <v>13</v>
      </c>
      <c r="Q67" s="16">
        <v>12</v>
      </c>
      <c r="R67" s="16">
        <v>13</v>
      </c>
      <c r="S67" s="16">
        <v>13</v>
      </c>
      <c r="T67" s="16">
        <v>15</v>
      </c>
      <c r="U67" s="16">
        <v>29</v>
      </c>
      <c r="V67" s="118">
        <v>35</v>
      </c>
    </row>
    <row r="68" spans="1:22" ht="18" customHeight="1">
      <c r="A68" s="91" t="s">
        <v>110</v>
      </c>
      <c r="B68" s="16">
        <v>8</v>
      </c>
      <c r="C68" s="16">
        <v>18</v>
      </c>
      <c r="D68" s="16">
        <v>17</v>
      </c>
      <c r="E68" s="16">
        <v>11</v>
      </c>
      <c r="F68" s="16">
        <v>10</v>
      </c>
      <c r="G68" s="16">
        <v>8</v>
      </c>
      <c r="H68" s="16">
        <v>8</v>
      </c>
      <c r="I68" s="16">
        <v>13</v>
      </c>
      <c r="J68" s="16">
        <v>11</v>
      </c>
      <c r="K68" s="16">
        <v>11</v>
      </c>
      <c r="L68" s="16">
        <v>11</v>
      </c>
      <c r="M68" s="16">
        <v>12</v>
      </c>
      <c r="N68" s="16">
        <v>11</v>
      </c>
      <c r="O68" s="16">
        <v>11</v>
      </c>
      <c r="P68" s="16">
        <v>10</v>
      </c>
      <c r="Q68" s="16">
        <v>12</v>
      </c>
      <c r="R68" s="16">
        <v>14</v>
      </c>
      <c r="S68" s="16">
        <v>14</v>
      </c>
      <c r="T68" s="16">
        <v>17</v>
      </c>
      <c r="U68" s="16">
        <v>17</v>
      </c>
      <c r="V68" s="118">
        <v>16</v>
      </c>
    </row>
    <row r="69" spans="1:22" ht="18" customHeight="1">
      <c r="A69" s="91" t="s">
        <v>111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2</v>
      </c>
      <c r="H69" s="16">
        <v>1</v>
      </c>
      <c r="I69" s="16">
        <v>1</v>
      </c>
      <c r="J69" s="16">
        <v>2</v>
      </c>
      <c r="K69" s="16">
        <v>3</v>
      </c>
      <c r="L69" s="16">
        <v>3</v>
      </c>
      <c r="M69" s="16">
        <v>1</v>
      </c>
      <c r="N69" s="16">
        <v>1</v>
      </c>
      <c r="O69" s="16">
        <v>1</v>
      </c>
      <c r="P69" s="16">
        <v>1</v>
      </c>
      <c r="Q69" s="16">
        <v>2</v>
      </c>
      <c r="R69" s="16">
        <v>6</v>
      </c>
      <c r="S69" s="16">
        <v>5</v>
      </c>
      <c r="T69" s="16">
        <v>11</v>
      </c>
      <c r="U69" s="16">
        <v>12</v>
      </c>
      <c r="V69" s="118">
        <v>12</v>
      </c>
    </row>
    <row r="70" spans="1:22" ht="18" customHeight="1">
      <c r="A70" s="100" t="s">
        <v>112</v>
      </c>
      <c r="B70" s="102">
        <f>SUM(B54:B69)</f>
        <v>494</v>
      </c>
      <c r="C70" s="102">
        <f t="shared" ref="C70:U70" si="4">SUM(C54:C69)</f>
        <v>633</v>
      </c>
      <c r="D70" s="102">
        <f t="shared" si="4"/>
        <v>735</v>
      </c>
      <c r="E70" s="102">
        <f t="shared" si="4"/>
        <v>841</v>
      </c>
      <c r="F70" s="102">
        <f t="shared" si="4"/>
        <v>838</v>
      </c>
      <c r="G70" s="102">
        <f t="shared" si="4"/>
        <v>1041</v>
      </c>
      <c r="H70" s="102">
        <f t="shared" si="4"/>
        <v>1199</v>
      </c>
      <c r="I70" s="102">
        <f t="shared" si="4"/>
        <v>1278</v>
      </c>
      <c r="J70" s="102">
        <f t="shared" si="4"/>
        <v>1301</v>
      </c>
      <c r="K70" s="102">
        <f t="shared" si="4"/>
        <v>1345</v>
      </c>
      <c r="L70" s="102">
        <f t="shared" si="4"/>
        <v>1367</v>
      </c>
      <c r="M70" s="102">
        <f t="shared" si="4"/>
        <v>1315</v>
      </c>
      <c r="N70" s="102">
        <f t="shared" si="4"/>
        <v>1008</v>
      </c>
      <c r="O70" s="102">
        <f t="shared" si="4"/>
        <v>881</v>
      </c>
      <c r="P70" s="102">
        <f t="shared" si="4"/>
        <v>834</v>
      </c>
      <c r="Q70" s="102">
        <f t="shared" si="4"/>
        <v>812</v>
      </c>
      <c r="R70" s="102">
        <f t="shared" si="4"/>
        <v>762</v>
      </c>
      <c r="S70" s="102">
        <f t="shared" si="4"/>
        <v>763</v>
      </c>
      <c r="T70" s="102">
        <f t="shared" si="4"/>
        <v>795</v>
      </c>
      <c r="U70" s="102">
        <f t="shared" si="4"/>
        <v>837</v>
      </c>
      <c r="V70" s="119">
        <f>SUM(V54:V69)</f>
        <v>833</v>
      </c>
    </row>
    <row r="71" spans="1:22" ht="18" customHeight="1">
      <c r="A71" s="101" t="s">
        <v>113</v>
      </c>
      <c r="B71" s="16">
        <f>B72-B70</f>
        <v>76</v>
      </c>
      <c r="C71" s="16">
        <f t="shared" ref="C71:U71" si="5">C72-C70</f>
        <v>73</v>
      </c>
      <c r="D71" s="16">
        <f t="shared" si="5"/>
        <v>61</v>
      </c>
      <c r="E71" s="16">
        <f t="shared" si="5"/>
        <v>68</v>
      </c>
      <c r="F71" s="16">
        <f t="shared" si="5"/>
        <v>65</v>
      </c>
      <c r="G71" s="16">
        <f t="shared" si="5"/>
        <v>77</v>
      </c>
      <c r="H71" s="16">
        <f t="shared" si="5"/>
        <v>82</v>
      </c>
      <c r="I71" s="16">
        <f t="shared" si="5"/>
        <v>94</v>
      </c>
      <c r="J71" s="16">
        <f t="shared" si="5"/>
        <v>97</v>
      </c>
      <c r="K71" s="16">
        <f t="shared" si="5"/>
        <v>100</v>
      </c>
      <c r="L71" s="16">
        <f t="shared" si="5"/>
        <v>102</v>
      </c>
      <c r="M71" s="16">
        <f t="shared" si="5"/>
        <v>100</v>
      </c>
      <c r="N71" s="16">
        <f t="shared" si="5"/>
        <v>83</v>
      </c>
      <c r="O71" s="16">
        <f t="shared" si="5"/>
        <v>82</v>
      </c>
      <c r="P71" s="16">
        <f t="shared" si="5"/>
        <v>85</v>
      </c>
      <c r="Q71" s="16">
        <f t="shared" si="5"/>
        <v>78</v>
      </c>
      <c r="R71" s="16">
        <f t="shared" si="5"/>
        <v>84</v>
      </c>
      <c r="S71" s="16">
        <f t="shared" si="5"/>
        <v>85</v>
      </c>
      <c r="T71" s="16">
        <f t="shared" si="5"/>
        <v>87</v>
      </c>
      <c r="U71" s="16">
        <f t="shared" si="5"/>
        <v>101</v>
      </c>
      <c r="V71" s="118">
        <f>V72-V70</f>
        <v>107</v>
      </c>
    </row>
    <row r="72" spans="1:22" ht="18" customHeight="1">
      <c r="A72" s="93" t="s">
        <v>38</v>
      </c>
      <c r="B72" s="61">
        <v>570</v>
      </c>
      <c r="C72" s="61">
        <v>706</v>
      </c>
      <c r="D72" s="61">
        <v>796</v>
      </c>
      <c r="E72" s="61">
        <v>909</v>
      </c>
      <c r="F72" s="61">
        <v>903</v>
      </c>
      <c r="G72" s="61">
        <v>1118</v>
      </c>
      <c r="H72" s="61">
        <v>1281</v>
      </c>
      <c r="I72" s="61">
        <v>1372</v>
      </c>
      <c r="J72" s="61">
        <v>1398</v>
      </c>
      <c r="K72" s="61">
        <v>1445</v>
      </c>
      <c r="L72" s="61">
        <v>1469</v>
      </c>
      <c r="M72" s="61">
        <v>1415</v>
      </c>
      <c r="N72" s="61">
        <v>1091</v>
      </c>
      <c r="O72" s="61">
        <v>963</v>
      </c>
      <c r="P72" s="61">
        <v>919</v>
      </c>
      <c r="Q72" s="61">
        <v>890</v>
      </c>
      <c r="R72" s="61">
        <v>846</v>
      </c>
      <c r="S72" s="61">
        <v>848</v>
      </c>
      <c r="T72" s="61">
        <v>882</v>
      </c>
      <c r="U72" s="61">
        <v>938</v>
      </c>
      <c r="V72" s="120">
        <v>940</v>
      </c>
    </row>
    <row r="73" spans="1:22" ht="18" customHeight="1">
      <c r="A73" s="57" t="s">
        <v>52</v>
      </c>
    </row>
    <row r="74" spans="1:22">
      <c r="A74" s="72" t="s">
        <v>114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74"/>
  <sheetViews>
    <sheetView zoomScale="70" zoomScaleNormal="70" zoomScalePageLayoutView="70" workbookViewId="0"/>
  </sheetViews>
  <sheetFormatPr defaultColWidth="10.875" defaultRowHeight="15"/>
  <cols>
    <col min="1" max="1" width="19" style="5" customWidth="1"/>
    <col min="2" max="21" width="10.875" style="5" customWidth="1"/>
    <col min="22" max="16384" width="10.875" style="5"/>
  </cols>
  <sheetData>
    <row r="1" spans="1:22" ht="30" customHeight="1">
      <c r="A1" s="20" t="s">
        <v>0</v>
      </c>
      <c r="B1" s="10"/>
      <c r="C1" s="10"/>
      <c r="D1" s="10"/>
      <c r="E1" s="11"/>
    </row>
    <row r="2" spans="1:22" ht="30" customHeight="1">
      <c r="A2" s="10" t="s">
        <v>115</v>
      </c>
      <c r="B2" s="10"/>
      <c r="C2" s="10"/>
      <c r="D2" s="10"/>
      <c r="E2" s="11"/>
    </row>
    <row r="5" spans="1:22" ht="18" customHeight="1">
      <c r="A5" s="58" t="s">
        <v>14</v>
      </c>
      <c r="B5" s="89" t="s">
        <v>18</v>
      </c>
      <c r="C5" s="89" t="s">
        <v>19</v>
      </c>
      <c r="D5" s="89" t="s">
        <v>20</v>
      </c>
      <c r="E5" s="89" t="s">
        <v>21</v>
      </c>
      <c r="F5" s="89" t="s">
        <v>22</v>
      </c>
      <c r="G5" s="89" t="s">
        <v>23</v>
      </c>
      <c r="H5" s="89" t="s">
        <v>24</v>
      </c>
      <c r="I5" s="89" t="s">
        <v>25</v>
      </c>
      <c r="J5" s="89" t="s">
        <v>26</v>
      </c>
      <c r="K5" s="89" t="s">
        <v>27</v>
      </c>
      <c r="L5" s="89" t="s">
        <v>28</v>
      </c>
      <c r="M5" s="89" t="s">
        <v>29</v>
      </c>
      <c r="N5" s="89" t="s">
        <v>30</v>
      </c>
      <c r="O5" s="89" t="s">
        <v>31</v>
      </c>
      <c r="P5" s="89" t="s">
        <v>32</v>
      </c>
      <c r="Q5" s="89" t="s">
        <v>33</v>
      </c>
      <c r="R5" s="89" t="s">
        <v>34</v>
      </c>
      <c r="S5" s="89" t="s">
        <v>35</v>
      </c>
      <c r="T5" s="89" t="s">
        <v>36</v>
      </c>
      <c r="U5" s="89" t="s">
        <v>37</v>
      </c>
      <c r="V5" s="111" t="s">
        <v>51</v>
      </c>
    </row>
    <row r="6" spans="1:22" ht="18" customHeight="1">
      <c r="A6" s="90" t="s">
        <v>95</v>
      </c>
      <c r="B6" s="62">
        <v>6</v>
      </c>
      <c r="C6" s="62">
        <v>8</v>
      </c>
      <c r="D6" s="62">
        <v>6</v>
      </c>
      <c r="E6" s="62">
        <v>9</v>
      </c>
      <c r="F6" s="62">
        <v>12</v>
      </c>
      <c r="G6" s="62">
        <v>12</v>
      </c>
      <c r="H6" s="62">
        <v>15</v>
      </c>
      <c r="I6" s="62">
        <v>15</v>
      </c>
      <c r="J6" s="62">
        <v>15</v>
      </c>
      <c r="K6" s="62">
        <v>16</v>
      </c>
      <c r="L6" s="62">
        <v>15</v>
      </c>
      <c r="M6" s="62">
        <v>15</v>
      </c>
      <c r="N6" s="62">
        <v>7</v>
      </c>
      <c r="O6" s="62">
        <v>4</v>
      </c>
      <c r="P6" s="62">
        <v>7</v>
      </c>
      <c r="Q6" s="62">
        <v>7</v>
      </c>
      <c r="R6" s="62">
        <v>8</v>
      </c>
      <c r="S6" s="62">
        <v>10</v>
      </c>
      <c r="T6" s="62">
        <v>11</v>
      </c>
      <c r="U6" s="62">
        <v>14</v>
      </c>
      <c r="V6" s="121">
        <v>17</v>
      </c>
    </row>
    <row r="7" spans="1:22" ht="18" customHeight="1">
      <c r="A7" s="91" t="s">
        <v>96</v>
      </c>
      <c r="B7" s="16">
        <v>952</v>
      </c>
      <c r="C7" s="16">
        <v>1211</v>
      </c>
      <c r="D7" s="16">
        <v>1339</v>
      </c>
      <c r="E7" s="16">
        <v>1506</v>
      </c>
      <c r="F7" s="16">
        <v>1371</v>
      </c>
      <c r="G7" s="16">
        <v>1752</v>
      </c>
      <c r="H7" s="16">
        <v>1909</v>
      </c>
      <c r="I7" s="16">
        <v>1918</v>
      </c>
      <c r="J7" s="16">
        <v>1964</v>
      </c>
      <c r="K7" s="16">
        <v>2017</v>
      </c>
      <c r="L7" s="16">
        <v>2038</v>
      </c>
      <c r="M7" s="16">
        <v>1906</v>
      </c>
      <c r="N7" s="16">
        <v>1259</v>
      </c>
      <c r="O7" s="16">
        <v>1046</v>
      </c>
      <c r="P7" s="16">
        <v>1013</v>
      </c>
      <c r="Q7" s="16">
        <v>953</v>
      </c>
      <c r="R7" s="63">
        <v>825</v>
      </c>
      <c r="S7" s="63">
        <v>806</v>
      </c>
      <c r="T7" s="63">
        <v>816</v>
      </c>
      <c r="U7" s="63">
        <v>804</v>
      </c>
      <c r="V7" s="122">
        <v>759</v>
      </c>
    </row>
    <row r="8" spans="1:22" ht="18" customHeight="1">
      <c r="A8" s="91" t="s">
        <v>97</v>
      </c>
      <c r="B8" s="16">
        <v>39</v>
      </c>
      <c r="C8" s="16">
        <v>40</v>
      </c>
      <c r="D8" s="16">
        <v>45</v>
      </c>
      <c r="E8" s="16">
        <v>52</v>
      </c>
      <c r="F8" s="16">
        <v>57</v>
      </c>
      <c r="G8" s="16">
        <v>59</v>
      </c>
      <c r="H8" s="16">
        <v>61</v>
      </c>
      <c r="I8" s="16">
        <v>46</v>
      </c>
      <c r="J8" s="16">
        <v>48</v>
      </c>
      <c r="K8" s="16">
        <v>50</v>
      </c>
      <c r="L8" s="16">
        <v>55</v>
      </c>
      <c r="M8" s="16">
        <v>53</v>
      </c>
      <c r="N8" s="16">
        <v>32</v>
      </c>
      <c r="O8" s="16">
        <v>26</v>
      </c>
      <c r="P8" s="16">
        <v>25</v>
      </c>
      <c r="Q8" s="16">
        <v>23</v>
      </c>
      <c r="R8" s="16">
        <v>23</v>
      </c>
      <c r="S8" s="16">
        <v>25</v>
      </c>
      <c r="T8" s="16">
        <v>31</v>
      </c>
      <c r="U8" s="16">
        <v>26</v>
      </c>
      <c r="V8" s="122">
        <v>28</v>
      </c>
    </row>
    <row r="9" spans="1:22" ht="18" customHeight="1">
      <c r="A9" s="91" t="s">
        <v>98</v>
      </c>
      <c r="B9" s="63">
        <v>2</v>
      </c>
      <c r="C9" s="16">
        <v>6</v>
      </c>
      <c r="D9" s="16">
        <v>5</v>
      </c>
      <c r="E9" s="16">
        <v>7</v>
      </c>
      <c r="F9" s="16">
        <v>7</v>
      </c>
      <c r="G9" s="16">
        <v>13</v>
      </c>
      <c r="H9" s="16">
        <v>15</v>
      </c>
      <c r="I9" s="16">
        <v>11</v>
      </c>
      <c r="J9" s="16">
        <v>12</v>
      </c>
      <c r="K9" s="16">
        <v>12</v>
      </c>
      <c r="L9" s="16">
        <v>10</v>
      </c>
      <c r="M9" s="16">
        <v>11</v>
      </c>
      <c r="N9" s="16">
        <v>9</v>
      </c>
      <c r="O9" s="16">
        <v>6</v>
      </c>
      <c r="P9" s="16">
        <v>7</v>
      </c>
      <c r="Q9" s="16">
        <v>12</v>
      </c>
      <c r="R9" s="16">
        <v>15</v>
      </c>
      <c r="S9" s="16">
        <v>11</v>
      </c>
      <c r="T9" s="16">
        <v>18</v>
      </c>
      <c r="U9" s="16">
        <v>18</v>
      </c>
      <c r="V9" s="122">
        <v>18</v>
      </c>
    </row>
    <row r="10" spans="1:22" ht="18" customHeight="1">
      <c r="A10" s="91" t="s">
        <v>116</v>
      </c>
      <c r="B10" s="16">
        <v>6</v>
      </c>
      <c r="C10" s="16">
        <v>7</v>
      </c>
      <c r="D10" s="16">
        <v>9</v>
      </c>
      <c r="E10" s="16">
        <v>25</v>
      </c>
      <c r="F10" s="16">
        <v>21</v>
      </c>
      <c r="G10" s="16">
        <v>20</v>
      </c>
      <c r="H10" s="16">
        <v>20</v>
      </c>
      <c r="I10" s="16">
        <v>24</v>
      </c>
      <c r="J10" s="16">
        <v>24</v>
      </c>
      <c r="K10" s="16">
        <v>26</v>
      </c>
      <c r="L10" s="16">
        <v>26</v>
      </c>
      <c r="M10" s="16">
        <v>19</v>
      </c>
      <c r="N10" s="16">
        <v>6</v>
      </c>
      <c r="O10" s="16">
        <v>6</v>
      </c>
      <c r="P10" s="16">
        <v>6</v>
      </c>
      <c r="Q10" s="16">
        <v>6</v>
      </c>
      <c r="R10" s="16">
        <v>6</v>
      </c>
      <c r="S10" s="16">
        <v>6</v>
      </c>
      <c r="T10" s="16">
        <v>5</v>
      </c>
      <c r="U10" s="16">
        <v>5</v>
      </c>
      <c r="V10" s="122">
        <v>4</v>
      </c>
    </row>
    <row r="11" spans="1:22" ht="18" customHeight="1">
      <c r="A11" s="91" t="s">
        <v>99</v>
      </c>
      <c r="B11" s="63">
        <v>5</v>
      </c>
      <c r="C11" s="63">
        <v>5</v>
      </c>
      <c r="D11" s="16">
        <v>4</v>
      </c>
      <c r="E11" s="16">
        <v>4</v>
      </c>
      <c r="F11" s="16">
        <v>7</v>
      </c>
      <c r="G11" s="16">
        <v>10</v>
      </c>
      <c r="H11" s="16">
        <v>13</v>
      </c>
      <c r="I11" s="16">
        <v>13</v>
      </c>
      <c r="J11" s="16">
        <v>16</v>
      </c>
      <c r="K11" s="16">
        <v>16</v>
      </c>
      <c r="L11" s="16">
        <v>14</v>
      </c>
      <c r="M11" s="16">
        <v>16</v>
      </c>
      <c r="N11" s="16">
        <v>11</v>
      </c>
      <c r="O11" s="16">
        <v>12</v>
      </c>
      <c r="P11" s="16">
        <v>9</v>
      </c>
      <c r="Q11" s="16">
        <v>13</v>
      </c>
      <c r="R11" s="16">
        <v>14</v>
      </c>
      <c r="S11" s="16">
        <v>18</v>
      </c>
      <c r="T11" s="16">
        <v>25</v>
      </c>
      <c r="U11" s="16">
        <v>28</v>
      </c>
      <c r="V11" s="122">
        <v>42</v>
      </c>
    </row>
    <row r="12" spans="1:22" ht="18" customHeight="1">
      <c r="A12" s="91" t="s">
        <v>100</v>
      </c>
      <c r="B12" s="63">
        <v>29</v>
      </c>
      <c r="C12" s="63">
        <v>32</v>
      </c>
      <c r="D12" s="63">
        <v>32</v>
      </c>
      <c r="E12" s="16">
        <v>50</v>
      </c>
      <c r="F12" s="16">
        <v>61</v>
      </c>
      <c r="G12" s="16">
        <v>94</v>
      </c>
      <c r="H12" s="16">
        <v>153</v>
      </c>
      <c r="I12" s="16">
        <v>179</v>
      </c>
      <c r="J12" s="16">
        <v>189</v>
      </c>
      <c r="K12" s="16">
        <v>200</v>
      </c>
      <c r="L12" s="16">
        <v>198</v>
      </c>
      <c r="M12" s="16">
        <v>190</v>
      </c>
      <c r="N12" s="16">
        <v>144</v>
      </c>
      <c r="O12" s="16">
        <v>127</v>
      </c>
      <c r="P12" s="16">
        <v>106</v>
      </c>
      <c r="Q12" s="16">
        <v>94</v>
      </c>
      <c r="R12" s="16">
        <v>89</v>
      </c>
      <c r="S12" s="16">
        <v>90</v>
      </c>
      <c r="T12" s="16">
        <v>85</v>
      </c>
      <c r="U12" s="16">
        <v>80</v>
      </c>
      <c r="V12" s="122">
        <v>74</v>
      </c>
    </row>
    <row r="13" spans="1:22" ht="18" customHeight="1">
      <c r="A13" s="91" t="s">
        <v>101</v>
      </c>
      <c r="B13" s="63">
        <v>4</v>
      </c>
      <c r="C13" s="63">
        <v>5</v>
      </c>
      <c r="D13" s="63">
        <v>34</v>
      </c>
      <c r="E13" s="16">
        <v>78</v>
      </c>
      <c r="F13" s="16">
        <v>108</v>
      </c>
      <c r="G13" s="16">
        <v>134</v>
      </c>
      <c r="H13" s="16">
        <v>153</v>
      </c>
      <c r="I13" s="16">
        <v>147</v>
      </c>
      <c r="J13" s="16">
        <v>151</v>
      </c>
      <c r="K13" s="16">
        <v>154</v>
      </c>
      <c r="L13" s="16">
        <v>158</v>
      </c>
      <c r="M13" s="16">
        <v>159</v>
      </c>
      <c r="N13" s="16">
        <v>120</v>
      </c>
      <c r="O13" s="16">
        <v>110</v>
      </c>
      <c r="P13" s="16">
        <v>99</v>
      </c>
      <c r="Q13" s="16">
        <v>93</v>
      </c>
      <c r="R13" s="16">
        <v>95</v>
      </c>
      <c r="S13" s="16">
        <v>107</v>
      </c>
      <c r="T13" s="16">
        <v>109</v>
      </c>
      <c r="U13" s="16">
        <v>109</v>
      </c>
      <c r="V13" s="122">
        <v>96</v>
      </c>
    </row>
    <row r="14" spans="1:22" ht="18" customHeight="1">
      <c r="A14" s="91" t="s">
        <v>102</v>
      </c>
      <c r="B14" s="16">
        <v>21</v>
      </c>
      <c r="C14" s="16">
        <v>21</v>
      </c>
      <c r="D14" s="16">
        <v>24</v>
      </c>
      <c r="E14" s="16">
        <v>38</v>
      </c>
      <c r="F14" s="16">
        <v>60</v>
      </c>
      <c r="G14" s="16">
        <v>101</v>
      </c>
      <c r="H14" s="16">
        <v>188</v>
      </c>
      <c r="I14" s="16">
        <v>215</v>
      </c>
      <c r="J14" s="16">
        <v>211</v>
      </c>
      <c r="K14" s="16">
        <v>229</v>
      </c>
      <c r="L14" s="16">
        <v>233</v>
      </c>
      <c r="M14" s="16">
        <v>203</v>
      </c>
      <c r="N14" s="16">
        <v>161</v>
      </c>
      <c r="O14" s="16">
        <v>123</v>
      </c>
      <c r="P14" s="16">
        <v>94</v>
      </c>
      <c r="Q14" s="16">
        <v>77</v>
      </c>
      <c r="R14" s="16">
        <v>81</v>
      </c>
      <c r="S14" s="16">
        <v>70</v>
      </c>
      <c r="T14" s="16">
        <v>62</v>
      </c>
      <c r="U14" s="16">
        <v>64</v>
      </c>
      <c r="V14" s="122">
        <v>69</v>
      </c>
    </row>
    <row r="15" spans="1:22" ht="18" customHeight="1">
      <c r="A15" s="91" t="s">
        <v>103</v>
      </c>
      <c r="B15" s="16">
        <v>106</v>
      </c>
      <c r="C15" s="16">
        <v>112</v>
      </c>
      <c r="D15" s="16">
        <v>113</v>
      </c>
      <c r="E15" s="16">
        <v>112</v>
      </c>
      <c r="F15" s="16">
        <v>99</v>
      </c>
      <c r="G15" s="16">
        <v>85</v>
      </c>
      <c r="H15" s="16">
        <v>86</v>
      </c>
      <c r="I15" s="16">
        <v>81</v>
      </c>
      <c r="J15" s="16">
        <v>76</v>
      </c>
      <c r="K15" s="16">
        <v>70</v>
      </c>
      <c r="L15" s="16">
        <v>69</v>
      </c>
      <c r="M15" s="16">
        <v>72</v>
      </c>
      <c r="N15" s="16">
        <v>64</v>
      </c>
      <c r="O15" s="16">
        <v>64</v>
      </c>
      <c r="P15" s="16">
        <v>57</v>
      </c>
      <c r="Q15" s="16">
        <v>56</v>
      </c>
      <c r="R15" s="16">
        <v>54</v>
      </c>
      <c r="S15" s="16">
        <v>50</v>
      </c>
      <c r="T15" s="16">
        <v>45</v>
      </c>
      <c r="U15" s="16">
        <v>47</v>
      </c>
      <c r="V15" s="122">
        <v>43</v>
      </c>
    </row>
    <row r="16" spans="1:22" ht="18" customHeight="1">
      <c r="A16" s="91" t="s">
        <v>104</v>
      </c>
      <c r="B16" s="16">
        <v>95</v>
      </c>
      <c r="C16" s="16">
        <v>113</v>
      </c>
      <c r="D16" s="16">
        <v>129</v>
      </c>
      <c r="E16" s="16">
        <v>133</v>
      </c>
      <c r="F16" s="16">
        <v>120</v>
      </c>
      <c r="G16" s="16">
        <v>128</v>
      </c>
      <c r="H16" s="16">
        <v>161</v>
      </c>
      <c r="I16" s="16">
        <v>184</v>
      </c>
      <c r="J16" s="16">
        <v>183</v>
      </c>
      <c r="K16" s="16">
        <v>207</v>
      </c>
      <c r="L16" s="16">
        <v>223</v>
      </c>
      <c r="M16" s="16">
        <v>212</v>
      </c>
      <c r="N16" s="16">
        <v>199</v>
      </c>
      <c r="O16" s="16">
        <v>189</v>
      </c>
      <c r="P16" s="16">
        <v>173</v>
      </c>
      <c r="Q16" s="16">
        <v>170</v>
      </c>
      <c r="R16" s="16">
        <v>175</v>
      </c>
      <c r="S16" s="16">
        <v>204</v>
      </c>
      <c r="T16" s="16">
        <v>243</v>
      </c>
      <c r="U16" s="16">
        <v>252</v>
      </c>
      <c r="V16" s="122">
        <v>235</v>
      </c>
    </row>
    <row r="17" spans="1:22" ht="18" customHeight="1">
      <c r="A17" s="91" t="s">
        <v>105</v>
      </c>
      <c r="B17" s="63" t="s">
        <v>106</v>
      </c>
      <c r="C17" s="63" t="s">
        <v>106</v>
      </c>
      <c r="D17" s="63" t="s">
        <v>106</v>
      </c>
      <c r="E17" s="63" t="s">
        <v>106</v>
      </c>
      <c r="F17" s="63" t="s">
        <v>106</v>
      </c>
      <c r="G17" s="16">
        <v>0</v>
      </c>
      <c r="H17" s="16">
        <v>0</v>
      </c>
      <c r="I17" s="16">
        <v>0</v>
      </c>
      <c r="J17" s="16">
        <v>2</v>
      </c>
      <c r="K17" s="16">
        <v>3</v>
      </c>
      <c r="L17" s="16">
        <v>4</v>
      </c>
      <c r="M17" s="16">
        <v>3</v>
      </c>
      <c r="N17" s="16">
        <v>4</v>
      </c>
      <c r="O17" s="63">
        <v>4</v>
      </c>
      <c r="P17" s="63">
        <v>3</v>
      </c>
      <c r="Q17" s="63">
        <v>5</v>
      </c>
      <c r="R17" s="63">
        <v>8</v>
      </c>
      <c r="S17" s="63">
        <v>15</v>
      </c>
      <c r="T17" s="63">
        <v>25</v>
      </c>
      <c r="U17" s="63">
        <v>37</v>
      </c>
      <c r="V17" s="122">
        <v>43</v>
      </c>
    </row>
    <row r="18" spans="1:22" ht="18" customHeight="1">
      <c r="A18" s="91" t="s">
        <v>107</v>
      </c>
      <c r="B18" s="16">
        <v>12</v>
      </c>
      <c r="C18" s="16">
        <v>27</v>
      </c>
      <c r="D18" s="16">
        <v>29</v>
      </c>
      <c r="E18" s="16">
        <v>31</v>
      </c>
      <c r="F18" s="16">
        <v>26</v>
      </c>
      <c r="G18" s="16">
        <v>33</v>
      </c>
      <c r="H18" s="16">
        <v>29</v>
      </c>
      <c r="I18" s="16">
        <v>24</v>
      </c>
      <c r="J18" s="16">
        <v>24</v>
      </c>
      <c r="K18" s="16">
        <v>18</v>
      </c>
      <c r="L18" s="16">
        <v>15</v>
      </c>
      <c r="M18" s="16">
        <v>15</v>
      </c>
      <c r="N18" s="16">
        <v>13</v>
      </c>
      <c r="O18" s="16">
        <v>14</v>
      </c>
      <c r="P18" s="16">
        <v>11</v>
      </c>
      <c r="Q18" s="16">
        <v>11</v>
      </c>
      <c r="R18" s="16">
        <v>11</v>
      </c>
      <c r="S18" s="16">
        <v>8</v>
      </c>
      <c r="T18" s="16">
        <v>10</v>
      </c>
      <c r="U18" s="16">
        <v>12</v>
      </c>
      <c r="V18" s="122">
        <v>9</v>
      </c>
    </row>
    <row r="19" spans="1:22" ht="18" customHeight="1">
      <c r="A19" s="91" t="s">
        <v>117</v>
      </c>
      <c r="B19" s="16">
        <v>1</v>
      </c>
      <c r="C19" s="16">
        <v>1</v>
      </c>
      <c r="D19" s="16">
        <v>1</v>
      </c>
      <c r="E19" s="16">
        <v>8</v>
      </c>
      <c r="F19" s="16">
        <v>12</v>
      </c>
      <c r="G19" s="16">
        <v>16</v>
      </c>
      <c r="H19" s="16">
        <v>13</v>
      </c>
      <c r="I19" s="16">
        <v>17</v>
      </c>
      <c r="J19" s="16">
        <v>12</v>
      </c>
      <c r="K19" s="16">
        <v>11</v>
      </c>
      <c r="L19" s="16">
        <v>11</v>
      </c>
      <c r="M19" s="16">
        <v>10</v>
      </c>
      <c r="N19" s="16">
        <v>9</v>
      </c>
      <c r="O19" s="16">
        <v>7</v>
      </c>
      <c r="P19" s="16">
        <v>9</v>
      </c>
      <c r="Q19" s="16">
        <v>11</v>
      </c>
      <c r="R19" s="16">
        <v>11</v>
      </c>
      <c r="S19" s="16">
        <v>9</v>
      </c>
      <c r="T19" s="16">
        <v>8</v>
      </c>
      <c r="U19" s="16">
        <v>6</v>
      </c>
      <c r="V19" s="122">
        <v>6</v>
      </c>
    </row>
    <row r="20" spans="1:22" ht="18" customHeight="1">
      <c r="A20" s="91" t="s">
        <v>108</v>
      </c>
      <c r="B20" s="63">
        <v>1</v>
      </c>
      <c r="C20" s="63">
        <v>1</v>
      </c>
      <c r="D20" s="63">
        <v>0</v>
      </c>
      <c r="E20" s="63">
        <v>1</v>
      </c>
      <c r="F20" s="63">
        <v>2</v>
      </c>
      <c r="G20" s="63">
        <v>2</v>
      </c>
      <c r="H20" s="63">
        <v>6</v>
      </c>
      <c r="I20" s="63">
        <v>10</v>
      </c>
      <c r="J20" s="63">
        <v>4</v>
      </c>
      <c r="K20" s="63">
        <v>6</v>
      </c>
      <c r="L20" s="63">
        <v>8</v>
      </c>
      <c r="M20" s="63">
        <v>9</v>
      </c>
      <c r="N20" s="63">
        <v>11</v>
      </c>
      <c r="O20" s="63">
        <v>11</v>
      </c>
      <c r="P20" s="63">
        <v>9</v>
      </c>
      <c r="Q20" s="63">
        <v>11</v>
      </c>
      <c r="R20" s="16">
        <v>10</v>
      </c>
      <c r="S20" s="16">
        <v>9</v>
      </c>
      <c r="T20" s="16">
        <v>15</v>
      </c>
      <c r="U20" s="16">
        <v>14</v>
      </c>
      <c r="V20" s="122">
        <v>15</v>
      </c>
    </row>
    <row r="21" spans="1:22" ht="18" customHeight="1">
      <c r="A21" s="91" t="s">
        <v>111</v>
      </c>
      <c r="B21" s="104">
        <v>0</v>
      </c>
      <c r="C21" s="104">
        <v>0</v>
      </c>
      <c r="D21" s="104">
        <v>0</v>
      </c>
      <c r="E21" s="104">
        <v>0</v>
      </c>
      <c r="F21" s="104">
        <v>0</v>
      </c>
      <c r="G21" s="104">
        <v>3</v>
      </c>
      <c r="H21" s="103">
        <v>4</v>
      </c>
      <c r="I21" s="103">
        <v>5</v>
      </c>
      <c r="J21" s="103">
        <v>4</v>
      </c>
      <c r="K21" s="103">
        <v>6</v>
      </c>
      <c r="L21" s="103">
        <v>6</v>
      </c>
      <c r="M21" s="103">
        <v>2</v>
      </c>
      <c r="N21" s="103">
        <v>2</v>
      </c>
      <c r="O21" s="103">
        <v>3</v>
      </c>
      <c r="P21" s="103">
        <v>2</v>
      </c>
      <c r="Q21" s="103">
        <v>2</v>
      </c>
      <c r="R21" s="103">
        <v>6</v>
      </c>
      <c r="S21" s="103">
        <v>6</v>
      </c>
      <c r="T21" s="103">
        <v>12</v>
      </c>
      <c r="U21" s="103">
        <v>13</v>
      </c>
      <c r="V21" s="122">
        <v>5</v>
      </c>
    </row>
    <row r="22" spans="1:22" ht="18" customHeight="1">
      <c r="A22" s="98" t="s">
        <v>118</v>
      </c>
      <c r="B22" s="106">
        <f>SUM(B6:B21)</f>
        <v>1279</v>
      </c>
      <c r="C22" s="106">
        <f t="shared" ref="C22:T22" si="0">SUM(C6:C21)</f>
        <v>1589</v>
      </c>
      <c r="D22" s="106">
        <f t="shared" si="0"/>
        <v>1770</v>
      </c>
      <c r="E22" s="106">
        <f t="shared" si="0"/>
        <v>2054</v>
      </c>
      <c r="F22" s="106">
        <f t="shared" si="0"/>
        <v>1963</v>
      </c>
      <c r="G22" s="106">
        <f t="shared" si="0"/>
        <v>2462</v>
      </c>
      <c r="H22" s="106">
        <f t="shared" si="0"/>
        <v>2826</v>
      </c>
      <c r="I22" s="106">
        <f t="shared" si="0"/>
        <v>2889</v>
      </c>
      <c r="J22" s="106">
        <f t="shared" si="0"/>
        <v>2935</v>
      </c>
      <c r="K22" s="106">
        <f t="shared" si="0"/>
        <v>3041</v>
      </c>
      <c r="L22" s="106">
        <f t="shared" si="0"/>
        <v>3083</v>
      </c>
      <c r="M22" s="106">
        <f t="shared" si="0"/>
        <v>2895</v>
      </c>
      <c r="N22" s="106">
        <f t="shared" si="0"/>
        <v>2051</v>
      </c>
      <c r="O22" s="106">
        <f t="shared" si="0"/>
        <v>1752</v>
      </c>
      <c r="P22" s="106">
        <f t="shared" si="0"/>
        <v>1630</v>
      </c>
      <c r="Q22" s="106">
        <f t="shared" si="0"/>
        <v>1544</v>
      </c>
      <c r="R22" s="106">
        <f t="shared" si="0"/>
        <v>1431</v>
      </c>
      <c r="S22" s="106">
        <f t="shared" si="0"/>
        <v>1444</v>
      </c>
      <c r="T22" s="106">
        <f t="shared" si="0"/>
        <v>1520</v>
      </c>
      <c r="U22" s="106">
        <f t="shared" ref="U22" si="1">SUM(U6:U21)</f>
        <v>1529</v>
      </c>
      <c r="V22" s="106">
        <f>SUM(V6:V21)</f>
        <v>1463</v>
      </c>
    </row>
    <row r="23" spans="1:22" ht="18" customHeight="1">
      <c r="A23" s="96" t="s">
        <v>113</v>
      </c>
      <c r="B23" s="97">
        <f>B24-B22</f>
        <v>114</v>
      </c>
      <c r="C23" s="97">
        <f t="shared" ref="C23:T23" si="2">C24-C22</f>
        <v>126</v>
      </c>
      <c r="D23" s="97">
        <f t="shared" si="2"/>
        <v>91</v>
      </c>
      <c r="E23" s="97">
        <f t="shared" si="2"/>
        <v>84</v>
      </c>
      <c r="F23" s="97">
        <f t="shared" si="2"/>
        <v>67</v>
      </c>
      <c r="G23" s="97">
        <f t="shared" si="2"/>
        <v>74</v>
      </c>
      <c r="H23" s="97">
        <f t="shared" si="2"/>
        <v>94</v>
      </c>
      <c r="I23" s="97">
        <f t="shared" si="2"/>
        <v>112</v>
      </c>
      <c r="J23" s="97">
        <f t="shared" si="2"/>
        <v>112</v>
      </c>
      <c r="K23" s="97">
        <f t="shared" si="2"/>
        <v>106</v>
      </c>
      <c r="L23" s="97">
        <f t="shared" si="2"/>
        <v>114</v>
      </c>
      <c r="M23" s="97">
        <f t="shared" si="2"/>
        <v>112</v>
      </c>
      <c r="N23" s="97">
        <f t="shared" si="2"/>
        <v>97</v>
      </c>
      <c r="O23" s="97">
        <f t="shared" si="2"/>
        <v>94</v>
      </c>
      <c r="P23" s="97">
        <f t="shared" si="2"/>
        <v>101</v>
      </c>
      <c r="Q23" s="97">
        <f t="shared" si="2"/>
        <v>81</v>
      </c>
      <c r="R23" s="97">
        <f t="shared" si="2"/>
        <v>94</v>
      </c>
      <c r="S23" s="97">
        <f t="shared" si="2"/>
        <v>106</v>
      </c>
      <c r="T23" s="97">
        <f t="shared" si="2"/>
        <v>125</v>
      </c>
      <c r="U23" s="97">
        <f t="shared" ref="U23" si="3">U24-U22</f>
        <v>157</v>
      </c>
      <c r="V23" s="122">
        <f>V24-V22</f>
        <v>169</v>
      </c>
    </row>
    <row r="24" spans="1:22" ht="18" customHeight="1">
      <c r="A24" s="92" t="s">
        <v>38</v>
      </c>
      <c r="B24" s="61">
        <v>1393</v>
      </c>
      <c r="C24" s="61">
        <v>1715</v>
      </c>
      <c r="D24" s="61">
        <v>1861</v>
      </c>
      <c r="E24" s="61">
        <v>2138</v>
      </c>
      <c r="F24" s="61">
        <v>2030</v>
      </c>
      <c r="G24" s="61">
        <v>2536</v>
      </c>
      <c r="H24" s="61">
        <v>2920</v>
      </c>
      <c r="I24" s="61">
        <v>3001</v>
      </c>
      <c r="J24" s="61">
        <v>3047</v>
      </c>
      <c r="K24" s="61">
        <v>3147</v>
      </c>
      <c r="L24" s="61">
        <v>3197</v>
      </c>
      <c r="M24" s="61">
        <v>3007</v>
      </c>
      <c r="N24" s="61">
        <v>2148</v>
      </c>
      <c r="O24" s="61">
        <v>1846</v>
      </c>
      <c r="P24" s="61">
        <v>1731</v>
      </c>
      <c r="Q24" s="61">
        <v>1625</v>
      </c>
      <c r="R24" s="61">
        <v>1525</v>
      </c>
      <c r="S24" s="61">
        <v>1550</v>
      </c>
      <c r="T24" s="61">
        <v>1645</v>
      </c>
      <c r="U24" s="61">
        <v>1686</v>
      </c>
      <c r="V24" s="123">
        <v>1632</v>
      </c>
    </row>
    <row r="25" spans="1:22" ht="18" customHeight="1">
      <c r="A25" s="32" t="s">
        <v>52</v>
      </c>
      <c r="B25" s="68"/>
      <c r="C25" s="68"/>
      <c r="D25" s="68"/>
      <c r="E25" s="68"/>
      <c r="F25" s="67"/>
      <c r="G25" s="68"/>
      <c r="H25" s="68"/>
      <c r="I25" s="68"/>
      <c r="J25" s="68"/>
      <c r="K25" s="67"/>
      <c r="L25" s="68"/>
      <c r="M25" s="68"/>
      <c r="N25" s="68"/>
      <c r="O25" s="68"/>
      <c r="P25" s="67"/>
      <c r="Q25" s="68"/>
      <c r="R25" s="68"/>
      <c r="S25" s="68"/>
      <c r="T25" s="68"/>
      <c r="U25" s="68"/>
      <c r="V25" s="122"/>
    </row>
    <row r="26" spans="1:22" s="60" customFormat="1" ht="18" customHeight="1">
      <c r="A26" s="5" t="s">
        <v>119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122"/>
    </row>
    <row r="27" spans="1:22" ht="18" customHeight="1"/>
    <row r="28" spans="1:22" ht="18" customHeight="1"/>
    <row r="29" spans="1:22" ht="18" customHeight="1">
      <c r="A29" s="59" t="s">
        <v>48</v>
      </c>
      <c r="B29" s="89">
        <v>2002</v>
      </c>
      <c r="C29" s="89">
        <v>2003</v>
      </c>
      <c r="D29" s="89">
        <v>2004</v>
      </c>
      <c r="E29" s="89">
        <v>2005</v>
      </c>
      <c r="F29" s="89">
        <v>2006</v>
      </c>
      <c r="G29" s="89">
        <v>2007</v>
      </c>
      <c r="H29" s="89">
        <v>2008</v>
      </c>
      <c r="I29" s="89">
        <v>2009</v>
      </c>
      <c r="J29" s="89">
        <v>2010</v>
      </c>
      <c r="K29" s="89">
        <v>2011</v>
      </c>
      <c r="L29" s="89">
        <v>2012</v>
      </c>
      <c r="M29" s="89">
        <v>2013</v>
      </c>
      <c r="N29" s="89">
        <v>2014</v>
      </c>
      <c r="O29" s="89">
        <v>2015</v>
      </c>
      <c r="P29" s="89">
        <v>2016</v>
      </c>
      <c r="Q29" s="89">
        <v>2017</v>
      </c>
      <c r="R29" s="89">
        <v>2018</v>
      </c>
      <c r="S29" s="89">
        <v>2019</v>
      </c>
      <c r="T29" s="89">
        <v>2020</v>
      </c>
      <c r="U29" s="89">
        <v>2021</v>
      </c>
      <c r="V29" s="124" t="s">
        <v>51</v>
      </c>
    </row>
    <row r="30" spans="1:22" ht="18" customHeight="1">
      <c r="A30" s="90" t="s">
        <v>95</v>
      </c>
      <c r="B30" s="62">
        <v>4</v>
      </c>
      <c r="C30" s="62">
        <v>4</v>
      </c>
      <c r="D30" s="62">
        <v>3</v>
      </c>
      <c r="E30" s="62">
        <v>4</v>
      </c>
      <c r="F30" s="62">
        <v>6</v>
      </c>
      <c r="G30" s="64">
        <v>6</v>
      </c>
      <c r="H30" s="64">
        <v>8</v>
      </c>
      <c r="I30" s="64">
        <v>7</v>
      </c>
      <c r="J30" s="64">
        <v>7</v>
      </c>
      <c r="K30" s="62">
        <v>7</v>
      </c>
      <c r="L30" s="62">
        <v>7</v>
      </c>
      <c r="M30" s="62">
        <v>7</v>
      </c>
      <c r="N30" s="64">
        <v>5</v>
      </c>
      <c r="O30" s="64">
        <v>3</v>
      </c>
      <c r="P30" s="64">
        <v>4</v>
      </c>
      <c r="Q30" s="64">
        <v>4</v>
      </c>
      <c r="R30" s="64">
        <v>5</v>
      </c>
      <c r="S30" s="64">
        <v>5</v>
      </c>
      <c r="T30" s="64">
        <v>6</v>
      </c>
      <c r="U30" s="64">
        <v>8</v>
      </c>
      <c r="V30" s="64">
        <v>8</v>
      </c>
    </row>
    <row r="31" spans="1:22" ht="18" customHeight="1">
      <c r="A31" s="91" t="s">
        <v>96</v>
      </c>
      <c r="B31" s="16">
        <v>675</v>
      </c>
      <c r="C31" s="16">
        <v>823</v>
      </c>
      <c r="D31" s="63">
        <v>870</v>
      </c>
      <c r="E31" s="16">
        <v>968</v>
      </c>
      <c r="F31" s="16">
        <v>848</v>
      </c>
      <c r="G31" s="63">
        <v>1081</v>
      </c>
      <c r="H31" s="63">
        <v>1164</v>
      </c>
      <c r="I31" s="63">
        <v>1144</v>
      </c>
      <c r="J31" s="63">
        <v>1164</v>
      </c>
      <c r="K31" s="63">
        <v>1189</v>
      </c>
      <c r="L31" s="63">
        <v>1189</v>
      </c>
      <c r="M31" s="63">
        <v>1092</v>
      </c>
      <c r="N31" s="63">
        <v>692</v>
      </c>
      <c r="O31" s="63">
        <v>566</v>
      </c>
      <c r="P31" s="63">
        <v>540</v>
      </c>
      <c r="Q31" s="63">
        <v>503</v>
      </c>
      <c r="R31" s="63">
        <v>431</v>
      </c>
      <c r="S31" s="63">
        <v>420</v>
      </c>
      <c r="T31" s="63">
        <v>426</v>
      </c>
      <c r="U31" s="63">
        <v>416</v>
      </c>
      <c r="V31" s="16">
        <v>391</v>
      </c>
    </row>
    <row r="32" spans="1:22" ht="18" customHeight="1">
      <c r="A32" s="91" t="s">
        <v>97</v>
      </c>
      <c r="B32" s="63">
        <v>20</v>
      </c>
      <c r="C32" s="16">
        <v>21</v>
      </c>
      <c r="D32" s="16">
        <v>24</v>
      </c>
      <c r="E32" s="16">
        <v>28</v>
      </c>
      <c r="F32" s="16">
        <v>29</v>
      </c>
      <c r="G32" s="16">
        <v>30</v>
      </c>
      <c r="H32" s="16">
        <v>31</v>
      </c>
      <c r="I32" s="16">
        <v>23</v>
      </c>
      <c r="J32" s="16">
        <v>25</v>
      </c>
      <c r="K32" s="16">
        <v>25</v>
      </c>
      <c r="L32" s="16">
        <v>28</v>
      </c>
      <c r="M32" s="16">
        <v>30</v>
      </c>
      <c r="N32" s="16">
        <v>16</v>
      </c>
      <c r="O32" s="16">
        <v>15</v>
      </c>
      <c r="P32" s="16">
        <v>15</v>
      </c>
      <c r="Q32" s="16">
        <v>14</v>
      </c>
      <c r="R32" s="16">
        <v>12</v>
      </c>
      <c r="S32" s="16">
        <v>15</v>
      </c>
      <c r="T32" s="16">
        <v>18</v>
      </c>
      <c r="U32" s="16">
        <v>14</v>
      </c>
      <c r="V32" s="16">
        <v>16</v>
      </c>
    </row>
    <row r="33" spans="1:22" ht="18" customHeight="1">
      <c r="A33" s="91" t="s">
        <v>98</v>
      </c>
      <c r="B33" s="63">
        <v>1</v>
      </c>
      <c r="C33" s="63">
        <v>5</v>
      </c>
      <c r="D33" s="16">
        <v>5</v>
      </c>
      <c r="E33" s="16">
        <v>6</v>
      </c>
      <c r="F33" s="16">
        <v>6</v>
      </c>
      <c r="G33" s="16">
        <v>8</v>
      </c>
      <c r="H33" s="16">
        <v>10</v>
      </c>
      <c r="I33" s="16">
        <v>7</v>
      </c>
      <c r="J33" s="16">
        <v>9</v>
      </c>
      <c r="K33" s="16">
        <v>9</v>
      </c>
      <c r="L33" s="16">
        <v>9</v>
      </c>
      <c r="M33" s="16">
        <v>9</v>
      </c>
      <c r="N33" s="16">
        <v>8</v>
      </c>
      <c r="O33" s="16">
        <v>5</v>
      </c>
      <c r="P33" s="16">
        <v>5</v>
      </c>
      <c r="Q33" s="16">
        <v>8</v>
      </c>
      <c r="R33" s="16">
        <v>11</v>
      </c>
      <c r="S33" s="16">
        <v>9</v>
      </c>
      <c r="T33" s="16">
        <v>15</v>
      </c>
      <c r="U33" s="16">
        <v>14</v>
      </c>
      <c r="V33" s="16">
        <v>15</v>
      </c>
    </row>
    <row r="34" spans="1:22" ht="18" customHeight="1">
      <c r="A34" s="91" t="s">
        <v>116</v>
      </c>
      <c r="B34" s="63">
        <v>4</v>
      </c>
      <c r="C34" s="63">
        <v>4</v>
      </c>
      <c r="D34" s="16">
        <v>4</v>
      </c>
      <c r="E34" s="16">
        <v>14</v>
      </c>
      <c r="F34" s="16">
        <v>10</v>
      </c>
      <c r="G34" s="16">
        <v>10</v>
      </c>
      <c r="H34" s="16">
        <v>9</v>
      </c>
      <c r="I34" s="16">
        <v>9</v>
      </c>
      <c r="J34" s="16">
        <v>9</v>
      </c>
      <c r="K34" s="16">
        <v>10</v>
      </c>
      <c r="L34" s="16">
        <v>10</v>
      </c>
      <c r="M34" s="16">
        <v>6</v>
      </c>
      <c r="N34" s="16">
        <v>0</v>
      </c>
      <c r="O34" s="16">
        <v>0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</row>
    <row r="35" spans="1:22" ht="18" customHeight="1">
      <c r="A35" s="91" t="s">
        <v>99</v>
      </c>
      <c r="B35" s="63">
        <v>3</v>
      </c>
      <c r="C35" s="63">
        <v>3</v>
      </c>
      <c r="D35" s="63">
        <v>2</v>
      </c>
      <c r="E35" s="63">
        <v>2</v>
      </c>
      <c r="F35" s="16">
        <v>5</v>
      </c>
      <c r="G35" s="16">
        <v>6</v>
      </c>
      <c r="H35" s="16">
        <v>7</v>
      </c>
      <c r="I35" s="16">
        <v>7</v>
      </c>
      <c r="J35" s="16">
        <v>9</v>
      </c>
      <c r="K35" s="16">
        <v>9</v>
      </c>
      <c r="L35" s="16">
        <v>8</v>
      </c>
      <c r="M35" s="16">
        <v>9</v>
      </c>
      <c r="N35" s="16">
        <v>6</v>
      </c>
      <c r="O35" s="16">
        <v>6</v>
      </c>
      <c r="P35" s="16">
        <v>5</v>
      </c>
      <c r="Q35" s="16">
        <v>8</v>
      </c>
      <c r="R35" s="16">
        <v>8</v>
      </c>
      <c r="S35" s="16">
        <v>11</v>
      </c>
      <c r="T35" s="16">
        <v>14</v>
      </c>
      <c r="U35" s="16">
        <v>15</v>
      </c>
      <c r="V35" s="16">
        <v>22</v>
      </c>
    </row>
    <row r="36" spans="1:22" ht="18" customHeight="1">
      <c r="A36" s="91" t="s">
        <v>100</v>
      </c>
      <c r="B36" s="63">
        <v>17</v>
      </c>
      <c r="C36" s="63">
        <v>19</v>
      </c>
      <c r="D36" s="63">
        <v>19</v>
      </c>
      <c r="E36" s="63">
        <v>28</v>
      </c>
      <c r="F36" s="63">
        <v>36</v>
      </c>
      <c r="G36" s="63">
        <v>58</v>
      </c>
      <c r="H36" s="63">
        <v>95</v>
      </c>
      <c r="I36" s="63">
        <v>102</v>
      </c>
      <c r="J36" s="63">
        <v>105</v>
      </c>
      <c r="K36" s="63">
        <v>105</v>
      </c>
      <c r="L36" s="63">
        <v>102</v>
      </c>
      <c r="M36" s="63">
        <v>93</v>
      </c>
      <c r="N36" s="63">
        <v>63</v>
      </c>
      <c r="O36" s="63">
        <v>61</v>
      </c>
      <c r="P36" s="63">
        <v>54</v>
      </c>
      <c r="Q36" s="63">
        <v>47</v>
      </c>
      <c r="R36" s="16">
        <v>42</v>
      </c>
      <c r="S36" s="16">
        <v>41</v>
      </c>
      <c r="T36" s="16">
        <v>37</v>
      </c>
      <c r="U36" s="16">
        <v>34</v>
      </c>
      <c r="V36" s="16">
        <v>30</v>
      </c>
    </row>
    <row r="37" spans="1:22" ht="18" customHeight="1">
      <c r="A37" s="91" t="s">
        <v>101</v>
      </c>
      <c r="B37" s="63">
        <v>3</v>
      </c>
      <c r="C37" s="63">
        <v>3</v>
      </c>
      <c r="D37" s="63">
        <v>17</v>
      </c>
      <c r="E37" s="63">
        <v>39</v>
      </c>
      <c r="F37" s="63">
        <v>52</v>
      </c>
      <c r="G37" s="63">
        <v>65</v>
      </c>
      <c r="H37" s="63">
        <v>76</v>
      </c>
      <c r="I37" s="63">
        <v>73</v>
      </c>
      <c r="J37" s="63">
        <v>75</v>
      </c>
      <c r="K37" s="63">
        <v>77</v>
      </c>
      <c r="L37" s="63">
        <v>78</v>
      </c>
      <c r="M37" s="63">
        <v>80</v>
      </c>
      <c r="N37" s="63">
        <v>60</v>
      </c>
      <c r="O37" s="63">
        <v>54</v>
      </c>
      <c r="P37" s="63">
        <v>51</v>
      </c>
      <c r="Q37" s="63">
        <v>47</v>
      </c>
      <c r="R37" s="63">
        <v>49</v>
      </c>
      <c r="S37" s="16">
        <v>55</v>
      </c>
      <c r="T37" s="16">
        <v>55</v>
      </c>
      <c r="U37" s="16">
        <v>57</v>
      </c>
      <c r="V37" s="16">
        <v>51</v>
      </c>
    </row>
    <row r="38" spans="1:22" ht="18" customHeight="1">
      <c r="A38" s="91" t="s">
        <v>102</v>
      </c>
      <c r="B38" s="16">
        <v>18</v>
      </c>
      <c r="C38" s="16">
        <v>16</v>
      </c>
      <c r="D38" s="16">
        <v>18</v>
      </c>
      <c r="E38" s="16">
        <v>26</v>
      </c>
      <c r="F38" s="16">
        <v>38</v>
      </c>
      <c r="G38" s="16">
        <v>54</v>
      </c>
      <c r="H38" s="16">
        <v>110</v>
      </c>
      <c r="I38" s="16">
        <v>122</v>
      </c>
      <c r="J38" s="16">
        <v>122</v>
      </c>
      <c r="K38" s="16">
        <v>128</v>
      </c>
      <c r="L38" s="16">
        <v>132</v>
      </c>
      <c r="M38" s="16">
        <v>109</v>
      </c>
      <c r="N38" s="16">
        <v>81</v>
      </c>
      <c r="O38" s="16">
        <v>55</v>
      </c>
      <c r="P38" s="16">
        <v>39</v>
      </c>
      <c r="Q38" s="16">
        <v>31</v>
      </c>
      <c r="R38" s="16">
        <v>32</v>
      </c>
      <c r="S38" s="16">
        <v>29</v>
      </c>
      <c r="T38" s="16">
        <v>29</v>
      </c>
      <c r="U38" s="16">
        <v>31</v>
      </c>
      <c r="V38" s="16">
        <v>30</v>
      </c>
    </row>
    <row r="39" spans="1:22" ht="18" customHeight="1">
      <c r="A39" s="91" t="s">
        <v>103</v>
      </c>
      <c r="B39" s="63">
        <v>67</v>
      </c>
      <c r="C39" s="16">
        <v>69</v>
      </c>
      <c r="D39" s="16">
        <v>68</v>
      </c>
      <c r="E39" s="16">
        <v>68</v>
      </c>
      <c r="F39" s="16">
        <v>60</v>
      </c>
      <c r="G39" s="16">
        <v>51</v>
      </c>
      <c r="H39" s="16">
        <v>51</v>
      </c>
      <c r="I39" s="16">
        <v>45</v>
      </c>
      <c r="J39" s="16">
        <v>40</v>
      </c>
      <c r="K39" s="16">
        <v>37</v>
      </c>
      <c r="L39" s="16">
        <v>38</v>
      </c>
      <c r="M39" s="16">
        <v>39</v>
      </c>
      <c r="N39" s="16">
        <v>36</v>
      </c>
      <c r="O39" s="16">
        <v>36</v>
      </c>
      <c r="P39" s="16">
        <v>31</v>
      </c>
      <c r="Q39" s="16">
        <v>30</v>
      </c>
      <c r="R39" s="16">
        <v>30</v>
      </c>
      <c r="S39" s="16">
        <v>28</v>
      </c>
      <c r="T39" s="16">
        <v>26</v>
      </c>
      <c r="U39" s="16">
        <v>27</v>
      </c>
      <c r="V39" s="16">
        <v>26</v>
      </c>
    </row>
    <row r="40" spans="1:22" ht="18" customHeight="1">
      <c r="A40" s="91" t="s">
        <v>104</v>
      </c>
      <c r="B40" s="63">
        <v>65</v>
      </c>
      <c r="C40" s="16">
        <v>80</v>
      </c>
      <c r="D40" s="16">
        <v>92</v>
      </c>
      <c r="E40" s="16">
        <v>96</v>
      </c>
      <c r="F40" s="16">
        <v>90</v>
      </c>
      <c r="G40" s="16">
        <v>97</v>
      </c>
      <c r="H40" s="16">
        <v>119</v>
      </c>
      <c r="I40" s="16">
        <v>121</v>
      </c>
      <c r="J40" s="16">
        <v>117</v>
      </c>
      <c r="K40" s="16">
        <v>127</v>
      </c>
      <c r="L40" s="16">
        <v>134</v>
      </c>
      <c r="M40" s="16">
        <v>128</v>
      </c>
      <c r="N40" s="16">
        <v>121</v>
      </c>
      <c r="O40" s="16">
        <v>112</v>
      </c>
      <c r="P40" s="63">
        <v>102</v>
      </c>
      <c r="Q40" s="63">
        <v>96</v>
      </c>
      <c r="R40" s="63">
        <v>99</v>
      </c>
      <c r="S40" s="16">
        <v>120</v>
      </c>
      <c r="T40" s="16">
        <v>145</v>
      </c>
      <c r="U40" s="16">
        <v>145</v>
      </c>
      <c r="V40" s="16">
        <v>134</v>
      </c>
    </row>
    <row r="41" spans="1:22" ht="18" customHeight="1">
      <c r="A41" s="91" t="s">
        <v>105</v>
      </c>
      <c r="B41" s="63" t="s">
        <v>106</v>
      </c>
      <c r="C41" s="63" t="s">
        <v>106</v>
      </c>
      <c r="D41" s="63" t="s">
        <v>106</v>
      </c>
      <c r="E41" s="63" t="s">
        <v>106</v>
      </c>
      <c r="F41" s="63" t="s">
        <v>106</v>
      </c>
      <c r="G41" s="63">
        <v>0</v>
      </c>
      <c r="H41" s="63">
        <v>0</v>
      </c>
      <c r="I41" s="63">
        <v>0</v>
      </c>
      <c r="J41" s="63">
        <v>0</v>
      </c>
      <c r="K41" s="63">
        <v>0</v>
      </c>
      <c r="L41" s="63">
        <v>0</v>
      </c>
      <c r="M41" s="63">
        <v>0</v>
      </c>
      <c r="N41" s="63">
        <v>0</v>
      </c>
      <c r="O41" s="63">
        <v>0</v>
      </c>
      <c r="P41" s="63">
        <v>0</v>
      </c>
      <c r="Q41" s="63">
        <v>0</v>
      </c>
      <c r="R41" s="63">
        <v>1</v>
      </c>
      <c r="S41" s="63">
        <v>4</v>
      </c>
      <c r="T41" s="63">
        <v>3</v>
      </c>
      <c r="U41" s="63">
        <v>6</v>
      </c>
      <c r="V41" s="16">
        <v>9</v>
      </c>
    </row>
    <row r="42" spans="1:22" ht="18" customHeight="1">
      <c r="A42" s="91" t="s">
        <v>107</v>
      </c>
      <c r="B42" s="16">
        <v>8</v>
      </c>
      <c r="C42" s="16">
        <v>15</v>
      </c>
      <c r="D42" s="16">
        <v>17</v>
      </c>
      <c r="E42" s="16">
        <v>17</v>
      </c>
      <c r="F42" s="16">
        <v>16</v>
      </c>
      <c r="G42" s="16">
        <v>19</v>
      </c>
      <c r="H42" s="16">
        <v>19</v>
      </c>
      <c r="I42" s="16">
        <v>16</v>
      </c>
      <c r="J42" s="16">
        <v>15</v>
      </c>
      <c r="K42" s="16">
        <v>11</v>
      </c>
      <c r="L42" s="16">
        <v>11</v>
      </c>
      <c r="M42" s="16">
        <v>10</v>
      </c>
      <c r="N42" s="16">
        <v>9</v>
      </c>
      <c r="O42" s="16">
        <v>10</v>
      </c>
      <c r="P42" s="16">
        <v>6</v>
      </c>
      <c r="Q42" s="16">
        <v>6</v>
      </c>
      <c r="R42" s="16">
        <v>6</v>
      </c>
      <c r="S42" s="16">
        <v>5</v>
      </c>
      <c r="T42" s="16">
        <v>4</v>
      </c>
      <c r="U42" s="16">
        <v>6</v>
      </c>
      <c r="V42" s="16">
        <v>4</v>
      </c>
    </row>
    <row r="43" spans="1:22" ht="18" customHeight="1">
      <c r="A43" s="91" t="s">
        <v>117</v>
      </c>
      <c r="B43" s="16">
        <v>0</v>
      </c>
      <c r="C43" s="16">
        <v>0</v>
      </c>
      <c r="D43" s="16">
        <v>0</v>
      </c>
      <c r="E43" s="16">
        <v>2</v>
      </c>
      <c r="F43" s="16">
        <v>3</v>
      </c>
      <c r="G43" s="16">
        <v>2</v>
      </c>
      <c r="H43" s="16">
        <v>1</v>
      </c>
      <c r="I43" s="16">
        <v>0</v>
      </c>
      <c r="J43" s="16">
        <v>0</v>
      </c>
      <c r="K43" s="16">
        <v>1</v>
      </c>
      <c r="L43" s="16">
        <v>1</v>
      </c>
      <c r="M43" s="16">
        <v>0</v>
      </c>
      <c r="N43" s="16">
        <v>1</v>
      </c>
      <c r="O43" s="16">
        <v>1</v>
      </c>
      <c r="P43" s="63">
        <v>1</v>
      </c>
      <c r="Q43" s="63">
        <v>2</v>
      </c>
      <c r="R43" s="63">
        <v>1</v>
      </c>
      <c r="S43" s="63">
        <v>2</v>
      </c>
      <c r="T43" s="63">
        <v>1</v>
      </c>
      <c r="U43" s="63">
        <v>0</v>
      </c>
      <c r="V43" s="63">
        <v>0</v>
      </c>
    </row>
    <row r="44" spans="1:22" ht="18" customHeight="1">
      <c r="A44" s="91" t="s">
        <v>108</v>
      </c>
      <c r="B44" s="63">
        <v>0</v>
      </c>
      <c r="C44" s="63">
        <v>1</v>
      </c>
      <c r="D44" s="63">
        <v>0</v>
      </c>
      <c r="E44" s="63">
        <v>1</v>
      </c>
      <c r="F44" s="63">
        <v>2</v>
      </c>
      <c r="G44" s="63">
        <v>1</v>
      </c>
      <c r="H44" s="63">
        <v>1</v>
      </c>
      <c r="I44" s="63">
        <v>2</v>
      </c>
      <c r="J44" s="63">
        <v>1</v>
      </c>
      <c r="K44" s="63">
        <v>2</v>
      </c>
      <c r="L44" s="63">
        <v>2</v>
      </c>
      <c r="M44" s="63">
        <v>2</v>
      </c>
      <c r="N44" s="63">
        <v>1</v>
      </c>
      <c r="O44" s="63">
        <v>2</v>
      </c>
      <c r="P44" s="63">
        <v>1</v>
      </c>
      <c r="Q44" s="63">
        <v>1</v>
      </c>
      <c r="R44" s="63">
        <v>1</v>
      </c>
      <c r="S44" s="63">
        <v>1</v>
      </c>
      <c r="T44" s="16">
        <v>5</v>
      </c>
      <c r="U44" s="16">
        <v>3</v>
      </c>
      <c r="V44" s="16">
        <v>2</v>
      </c>
    </row>
    <row r="45" spans="1:22" ht="18" customHeight="1">
      <c r="A45" s="91" t="s">
        <v>111</v>
      </c>
      <c r="B45" s="63">
        <v>0</v>
      </c>
      <c r="C45" s="63">
        <v>0</v>
      </c>
      <c r="D45" s="63">
        <v>0</v>
      </c>
      <c r="E45" s="63">
        <v>0</v>
      </c>
      <c r="F45" s="63">
        <v>0</v>
      </c>
      <c r="G45" s="63">
        <v>1</v>
      </c>
      <c r="H45" s="63">
        <v>3</v>
      </c>
      <c r="I45" s="63">
        <v>4</v>
      </c>
      <c r="J45" s="63">
        <v>3</v>
      </c>
      <c r="K45" s="63">
        <v>3</v>
      </c>
      <c r="L45" s="63">
        <v>3</v>
      </c>
      <c r="M45" s="63">
        <v>1</v>
      </c>
      <c r="N45" s="63">
        <v>1</v>
      </c>
      <c r="O45" s="63">
        <v>2</v>
      </c>
      <c r="P45" s="16">
        <v>1</v>
      </c>
      <c r="Q45" s="16">
        <v>1</v>
      </c>
      <c r="R45" s="16">
        <v>1</v>
      </c>
      <c r="S45" s="16">
        <v>1</v>
      </c>
      <c r="T45" s="16">
        <v>3</v>
      </c>
      <c r="U45" s="16">
        <v>3</v>
      </c>
      <c r="V45" s="16">
        <v>0</v>
      </c>
    </row>
    <row r="46" spans="1:22" ht="18" customHeight="1">
      <c r="A46" s="100" t="s">
        <v>118</v>
      </c>
      <c r="B46" s="105">
        <f>SUM(B30:B45)</f>
        <v>885</v>
      </c>
      <c r="C46" s="105">
        <f t="shared" ref="C46:T46" si="4">SUM(C30:C45)</f>
        <v>1063</v>
      </c>
      <c r="D46" s="105">
        <f t="shared" si="4"/>
        <v>1139</v>
      </c>
      <c r="E46" s="105">
        <f t="shared" si="4"/>
        <v>1299</v>
      </c>
      <c r="F46" s="105">
        <f t="shared" si="4"/>
        <v>1201</v>
      </c>
      <c r="G46" s="105">
        <f t="shared" si="4"/>
        <v>1489</v>
      </c>
      <c r="H46" s="105">
        <f t="shared" si="4"/>
        <v>1704</v>
      </c>
      <c r="I46" s="105">
        <f t="shared" si="4"/>
        <v>1682</v>
      </c>
      <c r="J46" s="105">
        <f t="shared" si="4"/>
        <v>1701</v>
      </c>
      <c r="K46" s="105">
        <f t="shared" si="4"/>
        <v>1740</v>
      </c>
      <c r="L46" s="105">
        <f t="shared" si="4"/>
        <v>1752</v>
      </c>
      <c r="M46" s="105">
        <f t="shared" si="4"/>
        <v>1615</v>
      </c>
      <c r="N46" s="105">
        <f t="shared" si="4"/>
        <v>1100</v>
      </c>
      <c r="O46" s="105">
        <f t="shared" si="4"/>
        <v>928</v>
      </c>
      <c r="P46" s="105">
        <f t="shared" si="4"/>
        <v>855</v>
      </c>
      <c r="Q46" s="105">
        <f t="shared" si="4"/>
        <v>798</v>
      </c>
      <c r="R46" s="105">
        <f t="shared" si="4"/>
        <v>729</v>
      </c>
      <c r="S46" s="105">
        <f t="shared" si="4"/>
        <v>746</v>
      </c>
      <c r="T46" s="105">
        <f t="shared" si="4"/>
        <v>787</v>
      </c>
      <c r="U46" s="105">
        <f t="shared" ref="U46" si="5">SUM(U30:U45)</f>
        <v>779</v>
      </c>
      <c r="V46" s="102">
        <f>SUM(V30:V45)</f>
        <v>738</v>
      </c>
    </row>
    <row r="47" spans="1:22" ht="18" customHeight="1">
      <c r="A47" s="101" t="s">
        <v>113</v>
      </c>
      <c r="B47" s="16">
        <f>B48-B46</f>
        <v>69</v>
      </c>
      <c r="C47" s="16">
        <f t="shared" ref="C47:T47" si="6">C48-C46</f>
        <v>75</v>
      </c>
      <c r="D47" s="16">
        <f t="shared" si="6"/>
        <v>52</v>
      </c>
      <c r="E47" s="16">
        <f t="shared" si="6"/>
        <v>52</v>
      </c>
      <c r="F47" s="16">
        <f t="shared" si="6"/>
        <v>35</v>
      </c>
      <c r="G47" s="16">
        <f t="shared" si="6"/>
        <v>33</v>
      </c>
      <c r="H47" s="16">
        <f t="shared" si="6"/>
        <v>47</v>
      </c>
      <c r="I47" s="16">
        <f t="shared" si="6"/>
        <v>44</v>
      </c>
      <c r="J47" s="16">
        <f t="shared" si="6"/>
        <v>41</v>
      </c>
      <c r="K47" s="16">
        <f t="shared" si="6"/>
        <v>41</v>
      </c>
      <c r="L47" s="16">
        <f t="shared" si="6"/>
        <v>49</v>
      </c>
      <c r="M47" s="16">
        <f t="shared" si="6"/>
        <v>46</v>
      </c>
      <c r="N47" s="16">
        <f t="shared" si="6"/>
        <v>39</v>
      </c>
      <c r="O47" s="16">
        <f t="shared" si="6"/>
        <v>36</v>
      </c>
      <c r="P47" s="16">
        <f t="shared" si="6"/>
        <v>43</v>
      </c>
      <c r="Q47" s="16">
        <f t="shared" si="6"/>
        <v>40</v>
      </c>
      <c r="R47" s="16">
        <f t="shared" si="6"/>
        <v>48</v>
      </c>
      <c r="S47" s="16">
        <f t="shared" si="6"/>
        <v>58</v>
      </c>
      <c r="T47" s="16">
        <f t="shared" si="6"/>
        <v>73</v>
      </c>
      <c r="U47" s="16">
        <f t="shared" ref="U47" si="7">U48-U46</f>
        <v>84</v>
      </c>
      <c r="V47" s="16">
        <f>V48-V46</f>
        <v>81</v>
      </c>
    </row>
    <row r="48" spans="1:22" ht="18" customHeight="1">
      <c r="A48" s="93" t="s">
        <v>38</v>
      </c>
      <c r="B48" s="61">
        <v>954</v>
      </c>
      <c r="C48" s="61">
        <v>1138</v>
      </c>
      <c r="D48" s="61">
        <v>1191</v>
      </c>
      <c r="E48" s="61">
        <v>1351</v>
      </c>
      <c r="F48" s="61">
        <v>1236</v>
      </c>
      <c r="G48" s="61">
        <v>1522</v>
      </c>
      <c r="H48" s="61">
        <v>1751</v>
      </c>
      <c r="I48" s="61">
        <v>1726</v>
      </c>
      <c r="J48" s="61">
        <v>1742</v>
      </c>
      <c r="K48" s="61">
        <v>1781</v>
      </c>
      <c r="L48" s="61">
        <v>1801</v>
      </c>
      <c r="M48" s="61">
        <v>1661</v>
      </c>
      <c r="N48" s="61">
        <v>1139</v>
      </c>
      <c r="O48" s="61">
        <v>964</v>
      </c>
      <c r="P48" s="61">
        <v>898</v>
      </c>
      <c r="Q48" s="61">
        <v>838</v>
      </c>
      <c r="R48" s="61">
        <v>777</v>
      </c>
      <c r="S48" s="61">
        <v>804</v>
      </c>
      <c r="T48" s="61">
        <v>860</v>
      </c>
      <c r="U48" s="61">
        <v>863</v>
      </c>
      <c r="V48" s="125">
        <v>819</v>
      </c>
    </row>
    <row r="49" spans="1:22" ht="18" customHeight="1">
      <c r="A49" s="57" t="s">
        <v>52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</row>
    <row r="50" spans="1:22" ht="18" customHeight="1">
      <c r="A50" s="72" t="s">
        <v>119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</row>
    <row r="51" spans="1:22" ht="18" customHeight="1">
      <c r="A51" s="14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</row>
    <row r="53" spans="1:22" ht="18" customHeight="1">
      <c r="A53" s="59" t="s">
        <v>49</v>
      </c>
      <c r="B53" s="89">
        <v>2002</v>
      </c>
      <c r="C53" s="89">
        <v>2003</v>
      </c>
      <c r="D53" s="89">
        <v>2004</v>
      </c>
      <c r="E53" s="89">
        <v>2005</v>
      </c>
      <c r="F53" s="89">
        <v>2006</v>
      </c>
      <c r="G53" s="89">
        <v>2007</v>
      </c>
      <c r="H53" s="89">
        <v>2008</v>
      </c>
      <c r="I53" s="89">
        <v>2009</v>
      </c>
      <c r="J53" s="89">
        <v>2010</v>
      </c>
      <c r="K53" s="89">
        <v>2011</v>
      </c>
      <c r="L53" s="89">
        <v>2012</v>
      </c>
      <c r="M53" s="89">
        <v>2013</v>
      </c>
      <c r="N53" s="89">
        <v>2014</v>
      </c>
      <c r="O53" s="89">
        <v>2015</v>
      </c>
      <c r="P53" s="89">
        <v>2016</v>
      </c>
      <c r="Q53" s="89">
        <v>2017</v>
      </c>
      <c r="R53" s="89">
        <v>2018</v>
      </c>
      <c r="S53" s="89">
        <v>2019</v>
      </c>
      <c r="T53" s="89">
        <v>2020</v>
      </c>
      <c r="U53" s="89">
        <v>2021</v>
      </c>
      <c r="V53" s="124" t="s">
        <v>51</v>
      </c>
    </row>
    <row r="54" spans="1:22" ht="18" customHeight="1">
      <c r="A54" s="90" t="s">
        <v>95</v>
      </c>
      <c r="B54" s="16">
        <v>2</v>
      </c>
      <c r="C54" s="16">
        <v>4</v>
      </c>
      <c r="D54" s="16">
        <v>3</v>
      </c>
      <c r="E54" s="16">
        <v>5</v>
      </c>
      <c r="F54" s="16">
        <v>6</v>
      </c>
      <c r="G54" s="16">
        <v>6</v>
      </c>
      <c r="H54" s="16">
        <v>7</v>
      </c>
      <c r="I54" s="16">
        <v>8</v>
      </c>
      <c r="J54" s="16">
        <v>8</v>
      </c>
      <c r="K54" s="16">
        <v>9</v>
      </c>
      <c r="L54" s="16">
        <v>8</v>
      </c>
      <c r="M54" s="16">
        <v>8</v>
      </c>
      <c r="N54" s="16">
        <v>2</v>
      </c>
      <c r="O54" s="16">
        <v>1</v>
      </c>
      <c r="P54" s="16">
        <v>3</v>
      </c>
      <c r="Q54" s="16">
        <v>3</v>
      </c>
      <c r="R54" s="16">
        <v>3</v>
      </c>
      <c r="S54" s="16">
        <v>5</v>
      </c>
      <c r="T54" s="16">
        <v>5</v>
      </c>
      <c r="U54" s="16">
        <v>6</v>
      </c>
      <c r="V54" s="16">
        <v>9</v>
      </c>
    </row>
    <row r="55" spans="1:22" ht="18" customHeight="1">
      <c r="A55" s="91" t="s">
        <v>96</v>
      </c>
      <c r="B55" s="16">
        <v>277</v>
      </c>
      <c r="C55" s="16">
        <v>388</v>
      </c>
      <c r="D55" s="16">
        <v>469</v>
      </c>
      <c r="E55" s="16">
        <v>538</v>
      </c>
      <c r="F55" s="16">
        <v>523</v>
      </c>
      <c r="G55" s="16">
        <v>671</v>
      </c>
      <c r="H55" s="16">
        <v>745</v>
      </c>
      <c r="I55" s="16">
        <v>774</v>
      </c>
      <c r="J55" s="16">
        <v>800</v>
      </c>
      <c r="K55" s="16">
        <v>828</v>
      </c>
      <c r="L55" s="16">
        <v>849</v>
      </c>
      <c r="M55" s="16">
        <v>814</v>
      </c>
      <c r="N55" s="16">
        <v>567</v>
      </c>
      <c r="O55" s="16">
        <v>480</v>
      </c>
      <c r="P55" s="16">
        <v>473</v>
      </c>
      <c r="Q55" s="16">
        <v>450</v>
      </c>
      <c r="R55" s="16">
        <v>394</v>
      </c>
      <c r="S55" s="16">
        <v>386</v>
      </c>
      <c r="T55" s="16">
        <v>390</v>
      </c>
      <c r="U55" s="16">
        <v>388</v>
      </c>
      <c r="V55" s="16">
        <v>368</v>
      </c>
    </row>
    <row r="56" spans="1:22" ht="18" customHeight="1">
      <c r="A56" s="91" t="s">
        <v>97</v>
      </c>
      <c r="B56" s="16">
        <v>19</v>
      </c>
      <c r="C56" s="16">
        <v>19</v>
      </c>
      <c r="D56" s="16">
        <v>21</v>
      </c>
      <c r="E56" s="16">
        <v>24</v>
      </c>
      <c r="F56" s="16">
        <v>28</v>
      </c>
      <c r="G56" s="16">
        <v>29</v>
      </c>
      <c r="H56" s="16">
        <v>30</v>
      </c>
      <c r="I56" s="16">
        <v>23</v>
      </c>
      <c r="J56" s="16">
        <v>23</v>
      </c>
      <c r="K56" s="16">
        <v>25</v>
      </c>
      <c r="L56" s="16">
        <v>27</v>
      </c>
      <c r="M56" s="16">
        <v>23</v>
      </c>
      <c r="N56" s="16">
        <v>16</v>
      </c>
      <c r="O56" s="16">
        <v>11</v>
      </c>
      <c r="P56" s="16">
        <v>10</v>
      </c>
      <c r="Q56" s="16">
        <v>9</v>
      </c>
      <c r="R56" s="16">
        <v>11</v>
      </c>
      <c r="S56" s="16">
        <v>10</v>
      </c>
      <c r="T56" s="16">
        <v>13</v>
      </c>
      <c r="U56" s="16">
        <v>12</v>
      </c>
      <c r="V56" s="16">
        <v>12</v>
      </c>
    </row>
    <row r="57" spans="1:22" ht="18" customHeight="1">
      <c r="A57" s="91" t="s">
        <v>98</v>
      </c>
      <c r="B57" s="16">
        <v>1</v>
      </c>
      <c r="C57" s="16">
        <v>1</v>
      </c>
      <c r="D57" s="16">
        <v>0</v>
      </c>
      <c r="E57" s="16">
        <v>1</v>
      </c>
      <c r="F57" s="16">
        <v>1</v>
      </c>
      <c r="G57" s="16">
        <v>5</v>
      </c>
      <c r="H57" s="16">
        <v>5</v>
      </c>
      <c r="I57" s="16">
        <v>4</v>
      </c>
      <c r="J57" s="16">
        <v>3</v>
      </c>
      <c r="K57" s="16">
        <v>3</v>
      </c>
      <c r="L57" s="16">
        <v>1</v>
      </c>
      <c r="M57" s="16">
        <v>2</v>
      </c>
      <c r="N57" s="16">
        <v>1</v>
      </c>
      <c r="O57" s="16">
        <v>1</v>
      </c>
      <c r="P57" s="16">
        <v>2</v>
      </c>
      <c r="Q57" s="16">
        <v>4</v>
      </c>
      <c r="R57" s="16">
        <v>4</v>
      </c>
      <c r="S57" s="16">
        <v>2</v>
      </c>
      <c r="T57" s="16">
        <v>3</v>
      </c>
      <c r="U57" s="16">
        <v>4</v>
      </c>
      <c r="V57" s="16">
        <v>3</v>
      </c>
    </row>
    <row r="58" spans="1:22" ht="18" customHeight="1">
      <c r="A58" s="91" t="s">
        <v>116</v>
      </c>
      <c r="B58" s="16">
        <v>2</v>
      </c>
      <c r="C58" s="16">
        <v>3</v>
      </c>
      <c r="D58" s="16">
        <v>5</v>
      </c>
      <c r="E58" s="16">
        <v>11</v>
      </c>
      <c r="F58" s="16">
        <v>11</v>
      </c>
      <c r="G58" s="16">
        <v>10</v>
      </c>
      <c r="H58" s="16">
        <v>11</v>
      </c>
      <c r="I58" s="16">
        <v>15</v>
      </c>
      <c r="J58" s="16">
        <v>15</v>
      </c>
      <c r="K58" s="16">
        <v>16</v>
      </c>
      <c r="L58" s="16">
        <v>16</v>
      </c>
      <c r="M58" s="16">
        <v>13</v>
      </c>
      <c r="N58" s="16">
        <v>6</v>
      </c>
      <c r="O58" s="16">
        <v>6</v>
      </c>
      <c r="P58" s="16">
        <v>6</v>
      </c>
      <c r="Q58" s="16">
        <v>6</v>
      </c>
      <c r="R58" s="16">
        <v>6</v>
      </c>
      <c r="S58" s="16">
        <v>6</v>
      </c>
      <c r="T58" s="16">
        <v>5</v>
      </c>
      <c r="U58" s="16">
        <v>5</v>
      </c>
      <c r="V58" s="16">
        <v>4</v>
      </c>
    </row>
    <row r="59" spans="1:22" ht="18" customHeight="1">
      <c r="A59" s="91" t="s">
        <v>99</v>
      </c>
      <c r="B59" s="16">
        <v>2</v>
      </c>
      <c r="C59" s="16">
        <v>2</v>
      </c>
      <c r="D59" s="16">
        <v>2</v>
      </c>
      <c r="E59" s="16">
        <v>2</v>
      </c>
      <c r="F59" s="16">
        <v>2</v>
      </c>
      <c r="G59" s="16">
        <v>4</v>
      </c>
      <c r="H59" s="16">
        <v>6</v>
      </c>
      <c r="I59" s="16">
        <v>6</v>
      </c>
      <c r="J59" s="16">
        <v>7</v>
      </c>
      <c r="K59" s="16">
        <v>7</v>
      </c>
      <c r="L59" s="16">
        <v>6</v>
      </c>
      <c r="M59" s="16">
        <v>7</v>
      </c>
      <c r="N59" s="16">
        <v>5</v>
      </c>
      <c r="O59" s="16">
        <v>6</v>
      </c>
      <c r="P59" s="16">
        <v>4</v>
      </c>
      <c r="Q59" s="16">
        <v>5</v>
      </c>
      <c r="R59" s="16">
        <v>6</v>
      </c>
      <c r="S59" s="16">
        <v>7</v>
      </c>
      <c r="T59" s="16">
        <v>11</v>
      </c>
      <c r="U59" s="16">
        <v>13</v>
      </c>
      <c r="V59" s="16">
        <v>20</v>
      </c>
    </row>
    <row r="60" spans="1:22" ht="18" customHeight="1">
      <c r="A60" s="91" t="s">
        <v>100</v>
      </c>
      <c r="B60" s="16">
        <v>12</v>
      </c>
      <c r="C60" s="16">
        <v>13</v>
      </c>
      <c r="D60" s="16">
        <v>13</v>
      </c>
      <c r="E60" s="16">
        <v>22</v>
      </c>
      <c r="F60" s="16">
        <v>25</v>
      </c>
      <c r="G60" s="16">
        <v>36</v>
      </c>
      <c r="H60" s="16">
        <v>58</v>
      </c>
      <c r="I60" s="16">
        <v>77</v>
      </c>
      <c r="J60" s="16">
        <v>84</v>
      </c>
      <c r="K60" s="16">
        <v>95</v>
      </c>
      <c r="L60" s="16">
        <v>96</v>
      </c>
      <c r="M60" s="16">
        <v>97</v>
      </c>
      <c r="N60" s="16">
        <v>81</v>
      </c>
      <c r="O60" s="16">
        <v>66</v>
      </c>
      <c r="P60" s="16">
        <v>52</v>
      </c>
      <c r="Q60" s="16">
        <v>47</v>
      </c>
      <c r="R60" s="16">
        <v>47</v>
      </c>
      <c r="S60" s="16">
        <v>49</v>
      </c>
      <c r="T60" s="16">
        <v>48</v>
      </c>
      <c r="U60" s="16">
        <v>46</v>
      </c>
      <c r="V60" s="16">
        <v>44</v>
      </c>
    </row>
    <row r="61" spans="1:22" ht="18" customHeight="1">
      <c r="A61" s="91" t="s">
        <v>101</v>
      </c>
      <c r="B61" s="16">
        <v>1</v>
      </c>
      <c r="C61" s="16">
        <v>2</v>
      </c>
      <c r="D61" s="16">
        <v>17</v>
      </c>
      <c r="E61" s="16">
        <v>39</v>
      </c>
      <c r="F61" s="16">
        <v>56</v>
      </c>
      <c r="G61" s="16">
        <v>69</v>
      </c>
      <c r="H61" s="16">
        <v>77</v>
      </c>
      <c r="I61" s="16">
        <v>74</v>
      </c>
      <c r="J61" s="16">
        <v>76</v>
      </c>
      <c r="K61" s="16">
        <v>77</v>
      </c>
      <c r="L61" s="16">
        <v>80</v>
      </c>
      <c r="M61" s="16">
        <v>79</v>
      </c>
      <c r="N61" s="16">
        <v>60</v>
      </c>
      <c r="O61" s="16">
        <v>56</v>
      </c>
      <c r="P61" s="16">
        <v>48</v>
      </c>
      <c r="Q61" s="16">
        <v>46</v>
      </c>
      <c r="R61" s="16">
        <v>46</v>
      </c>
      <c r="S61" s="16">
        <v>52</v>
      </c>
      <c r="T61" s="16">
        <v>54</v>
      </c>
      <c r="U61" s="16">
        <v>52</v>
      </c>
      <c r="V61" s="16">
        <v>45</v>
      </c>
    </row>
    <row r="62" spans="1:22" ht="18" customHeight="1">
      <c r="A62" s="91" t="s">
        <v>102</v>
      </c>
      <c r="B62" s="16">
        <v>3</v>
      </c>
      <c r="C62" s="16">
        <v>5</v>
      </c>
      <c r="D62" s="16">
        <v>6</v>
      </c>
      <c r="E62" s="16">
        <v>12</v>
      </c>
      <c r="F62" s="16">
        <v>22</v>
      </c>
      <c r="G62" s="16">
        <v>47</v>
      </c>
      <c r="H62" s="16">
        <v>78</v>
      </c>
      <c r="I62" s="16">
        <v>93</v>
      </c>
      <c r="J62" s="16">
        <v>89</v>
      </c>
      <c r="K62" s="16">
        <v>101</v>
      </c>
      <c r="L62" s="16">
        <v>101</v>
      </c>
      <c r="M62" s="16">
        <v>94</v>
      </c>
      <c r="N62" s="16">
        <v>80</v>
      </c>
      <c r="O62" s="16">
        <v>68</v>
      </c>
      <c r="P62" s="16">
        <v>55</v>
      </c>
      <c r="Q62" s="16">
        <v>46</v>
      </c>
      <c r="R62" s="16">
        <v>49</v>
      </c>
      <c r="S62" s="16">
        <v>41</v>
      </c>
      <c r="T62" s="16">
        <v>33</v>
      </c>
      <c r="U62" s="16">
        <v>33</v>
      </c>
      <c r="V62" s="16">
        <v>39</v>
      </c>
    </row>
    <row r="63" spans="1:22" ht="18" customHeight="1">
      <c r="A63" s="91" t="s">
        <v>103</v>
      </c>
      <c r="B63" s="16">
        <v>39</v>
      </c>
      <c r="C63" s="16">
        <v>43</v>
      </c>
      <c r="D63" s="16">
        <v>45</v>
      </c>
      <c r="E63" s="16">
        <v>44</v>
      </c>
      <c r="F63" s="16">
        <v>39</v>
      </c>
      <c r="G63" s="16">
        <v>34</v>
      </c>
      <c r="H63" s="16">
        <v>35</v>
      </c>
      <c r="I63" s="16">
        <v>36</v>
      </c>
      <c r="J63" s="16">
        <v>36</v>
      </c>
      <c r="K63" s="16">
        <v>33</v>
      </c>
      <c r="L63" s="16">
        <v>31</v>
      </c>
      <c r="M63" s="16">
        <v>33</v>
      </c>
      <c r="N63" s="16">
        <v>28</v>
      </c>
      <c r="O63" s="16">
        <v>28</v>
      </c>
      <c r="P63" s="16">
        <v>26</v>
      </c>
      <c r="Q63" s="16">
        <v>26</v>
      </c>
      <c r="R63" s="16">
        <v>24</v>
      </c>
      <c r="S63" s="16">
        <v>22</v>
      </c>
      <c r="T63" s="16">
        <v>19</v>
      </c>
      <c r="U63" s="16">
        <v>20</v>
      </c>
      <c r="V63" s="16">
        <v>17</v>
      </c>
    </row>
    <row r="64" spans="1:22" ht="18" customHeight="1">
      <c r="A64" s="91" t="s">
        <v>104</v>
      </c>
      <c r="B64" s="16">
        <v>30</v>
      </c>
      <c r="C64" s="16">
        <v>33</v>
      </c>
      <c r="D64" s="16">
        <v>37</v>
      </c>
      <c r="E64" s="16">
        <v>37</v>
      </c>
      <c r="F64" s="16">
        <v>30</v>
      </c>
      <c r="G64" s="16">
        <v>31</v>
      </c>
      <c r="H64" s="16">
        <v>42</v>
      </c>
      <c r="I64" s="16">
        <v>63</v>
      </c>
      <c r="J64" s="16">
        <v>66</v>
      </c>
      <c r="K64" s="16">
        <v>80</v>
      </c>
      <c r="L64" s="16">
        <v>89</v>
      </c>
      <c r="M64" s="16">
        <v>84</v>
      </c>
      <c r="N64" s="16">
        <v>78</v>
      </c>
      <c r="O64" s="16">
        <v>77</v>
      </c>
      <c r="P64" s="16">
        <v>71</v>
      </c>
      <c r="Q64" s="16">
        <v>74</v>
      </c>
      <c r="R64" s="16">
        <v>76</v>
      </c>
      <c r="S64" s="16">
        <v>84</v>
      </c>
      <c r="T64" s="16">
        <v>98</v>
      </c>
      <c r="U64" s="16">
        <v>107</v>
      </c>
      <c r="V64" s="16">
        <v>101</v>
      </c>
    </row>
    <row r="65" spans="1:22" ht="18" customHeight="1">
      <c r="A65" s="91" t="s">
        <v>105</v>
      </c>
      <c r="B65" s="16" t="s">
        <v>106</v>
      </c>
      <c r="C65" s="16" t="s">
        <v>106</v>
      </c>
      <c r="D65" s="16" t="s">
        <v>106</v>
      </c>
      <c r="E65" s="16" t="s">
        <v>106</v>
      </c>
      <c r="F65" s="16" t="s">
        <v>106</v>
      </c>
      <c r="G65" s="16">
        <v>0</v>
      </c>
      <c r="H65" s="16">
        <v>0</v>
      </c>
      <c r="I65" s="16">
        <v>0</v>
      </c>
      <c r="J65" s="16">
        <v>2</v>
      </c>
      <c r="K65" s="16">
        <v>3</v>
      </c>
      <c r="L65" s="16">
        <v>4</v>
      </c>
      <c r="M65" s="16">
        <v>3</v>
      </c>
      <c r="N65" s="16">
        <v>4</v>
      </c>
      <c r="O65" s="16">
        <v>4</v>
      </c>
      <c r="P65" s="16">
        <v>3</v>
      </c>
      <c r="Q65" s="16">
        <v>5</v>
      </c>
      <c r="R65" s="16">
        <v>7</v>
      </c>
      <c r="S65" s="16">
        <v>11</v>
      </c>
      <c r="T65" s="16">
        <v>22</v>
      </c>
      <c r="U65" s="16">
        <v>31</v>
      </c>
      <c r="V65" s="16">
        <v>34</v>
      </c>
    </row>
    <row r="66" spans="1:22" ht="18" customHeight="1">
      <c r="A66" s="91" t="s">
        <v>107</v>
      </c>
      <c r="B66" s="16">
        <v>4</v>
      </c>
      <c r="C66" s="16">
        <v>12</v>
      </c>
      <c r="D66" s="16">
        <v>12</v>
      </c>
      <c r="E66" s="16">
        <v>14</v>
      </c>
      <c r="F66" s="16">
        <v>10</v>
      </c>
      <c r="G66" s="16">
        <v>14</v>
      </c>
      <c r="H66" s="16">
        <v>10</v>
      </c>
      <c r="I66" s="16">
        <v>8</v>
      </c>
      <c r="J66" s="16">
        <v>9</v>
      </c>
      <c r="K66" s="16">
        <v>7</v>
      </c>
      <c r="L66" s="16">
        <v>4</v>
      </c>
      <c r="M66" s="16">
        <v>5</v>
      </c>
      <c r="N66" s="16">
        <v>4</v>
      </c>
      <c r="O66" s="16">
        <v>4</v>
      </c>
      <c r="P66" s="16">
        <v>5</v>
      </c>
      <c r="Q66" s="16">
        <v>5</v>
      </c>
      <c r="R66" s="16">
        <v>5</v>
      </c>
      <c r="S66" s="16">
        <v>3</v>
      </c>
      <c r="T66" s="16">
        <v>6</v>
      </c>
      <c r="U66" s="16">
        <v>6</v>
      </c>
      <c r="V66" s="16">
        <v>5</v>
      </c>
    </row>
    <row r="67" spans="1:22" ht="18" customHeight="1">
      <c r="A67" s="91" t="s">
        <v>117</v>
      </c>
      <c r="B67" s="16">
        <v>1</v>
      </c>
      <c r="C67" s="16">
        <v>1</v>
      </c>
      <c r="D67" s="16">
        <v>1</v>
      </c>
      <c r="E67" s="16">
        <v>6</v>
      </c>
      <c r="F67" s="16">
        <v>9</v>
      </c>
      <c r="G67" s="16">
        <v>14</v>
      </c>
      <c r="H67" s="16">
        <v>12</v>
      </c>
      <c r="I67" s="16">
        <v>17</v>
      </c>
      <c r="J67" s="16">
        <v>12</v>
      </c>
      <c r="K67" s="16">
        <v>10</v>
      </c>
      <c r="L67" s="16">
        <v>10</v>
      </c>
      <c r="M67" s="16">
        <v>10</v>
      </c>
      <c r="N67" s="16">
        <v>8</v>
      </c>
      <c r="O67" s="16">
        <v>6</v>
      </c>
      <c r="P67" s="16">
        <v>8</v>
      </c>
      <c r="Q67" s="16">
        <v>9</v>
      </c>
      <c r="R67" s="16">
        <v>10</v>
      </c>
      <c r="S67" s="16">
        <v>7</v>
      </c>
      <c r="T67" s="16">
        <v>7</v>
      </c>
      <c r="U67" s="16">
        <v>6</v>
      </c>
      <c r="V67" s="16">
        <v>6</v>
      </c>
    </row>
    <row r="68" spans="1:22" ht="18" customHeight="1">
      <c r="A68" s="91" t="s">
        <v>108</v>
      </c>
      <c r="B68" s="16">
        <v>1</v>
      </c>
      <c r="C68" s="16">
        <v>0</v>
      </c>
      <c r="D68" s="16">
        <v>0</v>
      </c>
      <c r="E68" s="16">
        <v>0</v>
      </c>
      <c r="F68" s="16">
        <v>0</v>
      </c>
      <c r="G68" s="16">
        <v>1</v>
      </c>
      <c r="H68" s="16">
        <v>5</v>
      </c>
      <c r="I68" s="16">
        <v>8</v>
      </c>
      <c r="J68" s="16">
        <v>3</v>
      </c>
      <c r="K68" s="16">
        <v>4</v>
      </c>
      <c r="L68" s="16">
        <v>6</v>
      </c>
      <c r="M68" s="16">
        <v>7</v>
      </c>
      <c r="N68" s="16">
        <v>10</v>
      </c>
      <c r="O68" s="16">
        <v>9</v>
      </c>
      <c r="P68" s="16">
        <v>8</v>
      </c>
      <c r="Q68" s="16">
        <v>10</v>
      </c>
      <c r="R68" s="16">
        <v>9</v>
      </c>
      <c r="S68" s="16">
        <v>8</v>
      </c>
      <c r="T68" s="16">
        <v>10</v>
      </c>
      <c r="U68" s="16">
        <v>11</v>
      </c>
      <c r="V68" s="16">
        <v>13</v>
      </c>
    </row>
    <row r="69" spans="1:22" ht="18" customHeight="1">
      <c r="A69" s="91" t="s">
        <v>111</v>
      </c>
      <c r="B69" s="16">
        <v>0</v>
      </c>
      <c r="C69" s="16">
        <v>0</v>
      </c>
      <c r="D69" s="16">
        <v>0</v>
      </c>
      <c r="E69" s="16">
        <v>0</v>
      </c>
      <c r="F69" s="16">
        <v>0</v>
      </c>
      <c r="G69" s="16">
        <v>2</v>
      </c>
      <c r="H69" s="16">
        <v>1</v>
      </c>
      <c r="I69" s="16">
        <v>1</v>
      </c>
      <c r="J69" s="16">
        <v>1</v>
      </c>
      <c r="K69" s="16">
        <v>3</v>
      </c>
      <c r="L69" s="16">
        <v>3</v>
      </c>
      <c r="M69" s="16">
        <v>1</v>
      </c>
      <c r="N69" s="16">
        <v>1</v>
      </c>
      <c r="O69" s="16">
        <v>1</v>
      </c>
      <c r="P69" s="16">
        <v>1</v>
      </c>
      <c r="Q69" s="16">
        <v>1</v>
      </c>
      <c r="R69" s="16">
        <v>5</v>
      </c>
      <c r="S69" s="16">
        <v>5</v>
      </c>
      <c r="T69" s="16">
        <v>9</v>
      </c>
      <c r="U69" s="16">
        <v>10</v>
      </c>
      <c r="V69" s="16">
        <v>5</v>
      </c>
    </row>
    <row r="70" spans="1:22" ht="18" customHeight="1">
      <c r="A70" s="100" t="s">
        <v>118</v>
      </c>
      <c r="B70" s="105">
        <f>SUM(B54:B69)</f>
        <v>394</v>
      </c>
      <c r="C70" s="105">
        <f t="shared" ref="C70:T70" si="8">SUM(C54:C69)</f>
        <v>526</v>
      </c>
      <c r="D70" s="105">
        <f t="shared" si="8"/>
        <v>631</v>
      </c>
      <c r="E70" s="105">
        <f t="shared" si="8"/>
        <v>755</v>
      </c>
      <c r="F70" s="105">
        <f t="shared" si="8"/>
        <v>762</v>
      </c>
      <c r="G70" s="105">
        <f t="shared" si="8"/>
        <v>973</v>
      </c>
      <c r="H70" s="105">
        <f t="shared" si="8"/>
        <v>1122</v>
      </c>
      <c r="I70" s="105">
        <f t="shared" si="8"/>
        <v>1207</v>
      </c>
      <c r="J70" s="105">
        <f t="shared" si="8"/>
        <v>1234</v>
      </c>
      <c r="K70" s="105">
        <f t="shared" si="8"/>
        <v>1301</v>
      </c>
      <c r="L70" s="105">
        <f t="shared" si="8"/>
        <v>1331</v>
      </c>
      <c r="M70" s="105">
        <f t="shared" si="8"/>
        <v>1280</v>
      </c>
      <c r="N70" s="105">
        <f t="shared" si="8"/>
        <v>951</v>
      </c>
      <c r="O70" s="105">
        <f t="shared" si="8"/>
        <v>824</v>
      </c>
      <c r="P70" s="105">
        <f t="shared" si="8"/>
        <v>775</v>
      </c>
      <c r="Q70" s="105">
        <f t="shared" si="8"/>
        <v>746</v>
      </c>
      <c r="R70" s="105">
        <f t="shared" si="8"/>
        <v>702</v>
      </c>
      <c r="S70" s="105">
        <f t="shared" si="8"/>
        <v>698</v>
      </c>
      <c r="T70" s="105">
        <f t="shared" si="8"/>
        <v>733</v>
      </c>
      <c r="U70" s="105">
        <f t="shared" ref="U70" si="9">SUM(U54:U69)</f>
        <v>750</v>
      </c>
      <c r="V70" s="102">
        <f>SUM(V54:V69)</f>
        <v>725</v>
      </c>
    </row>
    <row r="71" spans="1:22" ht="18" customHeight="1">
      <c r="A71" s="101" t="s">
        <v>113</v>
      </c>
      <c r="B71" s="16">
        <f>B72-B70</f>
        <v>45</v>
      </c>
      <c r="C71" s="16">
        <f t="shared" ref="C71:T71" si="10">C72-C70</f>
        <v>51</v>
      </c>
      <c r="D71" s="16">
        <f t="shared" si="10"/>
        <v>39</v>
      </c>
      <c r="E71" s="16">
        <f t="shared" si="10"/>
        <v>32</v>
      </c>
      <c r="F71" s="16">
        <f t="shared" si="10"/>
        <v>32</v>
      </c>
      <c r="G71" s="16">
        <f t="shared" si="10"/>
        <v>41</v>
      </c>
      <c r="H71" s="16">
        <f t="shared" si="10"/>
        <v>47</v>
      </c>
      <c r="I71" s="16">
        <f t="shared" si="10"/>
        <v>68</v>
      </c>
      <c r="J71" s="16">
        <f t="shared" si="10"/>
        <v>71</v>
      </c>
      <c r="K71" s="16">
        <f t="shared" si="10"/>
        <v>65</v>
      </c>
      <c r="L71" s="16">
        <f t="shared" si="10"/>
        <v>65</v>
      </c>
      <c r="M71" s="16">
        <f t="shared" si="10"/>
        <v>66</v>
      </c>
      <c r="N71" s="16">
        <f t="shared" si="10"/>
        <v>58</v>
      </c>
      <c r="O71" s="16">
        <f t="shared" si="10"/>
        <v>58</v>
      </c>
      <c r="P71" s="16">
        <f t="shared" si="10"/>
        <v>58</v>
      </c>
      <c r="Q71" s="16">
        <f t="shared" si="10"/>
        <v>41</v>
      </c>
      <c r="R71" s="16">
        <f t="shared" si="10"/>
        <v>46</v>
      </c>
      <c r="S71" s="16">
        <f t="shared" si="10"/>
        <v>48</v>
      </c>
      <c r="T71" s="16">
        <f t="shared" si="10"/>
        <v>52</v>
      </c>
      <c r="U71" s="16">
        <f t="shared" ref="U71" si="11">U72-U70</f>
        <v>73</v>
      </c>
      <c r="V71" s="16">
        <f>V72-V70</f>
        <v>88</v>
      </c>
    </row>
    <row r="72" spans="1:22" ht="18" customHeight="1">
      <c r="A72" s="93" t="s">
        <v>38</v>
      </c>
      <c r="B72" s="61">
        <v>439</v>
      </c>
      <c r="C72" s="61">
        <v>577</v>
      </c>
      <c r="D72" s="61">
        <v>670</v>
      </c>
      <c r="E72" s="61">
        <v>787</v>
      </c>
      <c r="F72" s="61">
        <v>794</v>
      </c>
      <c r="G72" s="61">
        <v>1014</v>
      </c>
      <c r="H72" s="61">
        <v>1169</v>
      </c>
      <c r="I72" s="61">
        <v>1275</v>
      </c>
      <c r="J72" s="61">
        <v>1305</v>
      </c>
      <c r="K72" s="61">
        <v>1366</v>
      </c>
      <c r="L72" s="61">
        <v>1396</v>
      </c>
      <c r="M72" s="61">
        <v>1346</v>
      </c>
      <c r="N72" s="61">
        <v>1009</v>
      </c>
      <c r="O72" s="61">
        <v>882</v>
      </c>
      <c r="P72" s="61">
        <v>833</v>
      </c>
      <c r="Q72" s="61">
        <v>787</v>
      </c>
      <c r="R72" s="61">
        <v>748</v>
      </c>
      <c r="S72" s="61">
        <v>746</v>
      </c>
      <c r="T72" s="61">
        <v>785</v>
      </c>
      <c r="U72" s="61">
        <v>823</v>
      </c>
      <c r="V72" s="125">
        <v>813</v>
      </c>
    </row>
    <row r="73" spans="1:22" ht="18" customHeight="1">
      <c r="A73" s="57" t="s">
        <v>52</v>
      </c>
    </row>
    <row r="74" spans="1:22" ht="18" customHeight="1">
      <c r="A74" s="72" t="s">
        <v>119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21"/>
  <sheetViews>
    <sheetView zoomScale="70" zoomScaleNormal="70" zoomScalePageLayoutView="70" workbookViewId="0">
      <selection activeCell="U8" sqref="U8:V9"/>
    </sheetView>
  </sheetViews>
  <sheetFormatPr defaultColWidth="10.875" defaultRowHeight="15"/>
  <cols>
    <col min="1" max="1" width="25" style="5" customWidth="1"/>
    <col min="2" max="16384" width="10.875" style="5"/>
  </cols>
  <sheetData>
    <row r="1" spans="1:22" ht="29.1">
      <c r="A1" s="20" t="s">
        <v>0</v>
      </c>
    </row>
    <row r="2" spans="1:22" ht="24">
      <c r="A2" s="10" t="s">
        <v>11</v>
      </c>
    </row>
    <row r="3" spans="1:22" ht="18" customHeight="1"/>
    <row r="4" spans="1:22" ht="18" customHeight="1">
      <c r="A4" s="33" t="s">
        <v>120</v>
      </c>
    </row>
    <row r="5" spans="1:22" ht="18" customHeight="1"/>
    <row r="6" spans="1:22" ht="18" customHeight="1">
      <c r="A6" s="65"/>
      <c r="B6" s="94">
        <v>2002</v>
      </c>
      <c r="C6" s="94">
        <v>2003</v>
      </c>
      <c r="D6" s="94">
        <v>2004</v>
      </c>
      <c r="E6" s="94">
        <v>2005</v>
      </c>
      <c r="F6" s="94">
        <v>2006</v>
      </c>
      <c r="G6" s="94">
        <v>2007</v>
      </c>
      <c r="H6" s="94">
        <v>2008</v>
      </c>
      <c r="I6" s="94">
        <v>2009</v>
      </c>
      <c r="J6" s="94">
        <v>2010</v>
      </c>
      <c r="K6" s="94">
        <v>2011</v>
      </c>
      <c r="L6" s="94">
        <v>2012</v>
      </c>
      <c r="M6" s="94">
        <v>2013</v>
      </c>
      <c r="N6" s="94">
        <v>2014</v>
      </c>
      <c r="O6" s="94">
        <v>2015</v>
      </c>
      <c r="P6" s="94">
        <v>2016</v>
      </c>
      <c r="Q6" s="94">
        <v>2017</v>
      </c>
      <c r="R6" s="94">
        <v>2018</v>
      </c>
      <c r="S6" s="94">
        <v>2019</v>
      </c>
      <c r="T6" s="94">
        <v>2020</v>
      </c>
      <c r="U6" s="94">
        <v>2021</v>
      </c>
      <c r="V6" s="94">
        <v>2022</v>
      </c>
    </row>
    <row r="7" spans="1:22" ht="18" customHeight="1">
      <c r="A7" s="66" t="s">
        <v>38</v>
      </c>
      <c r="B7" s="24">
        <v>134</v>
      </c>
      <c r="C7" s="24">
        <v>154</v>
      </c>
      <c r="D7" s="24">
        <v>162</v>
      </c>
      <c r="E7" s="24">
        <v>120</v>
      </c>
      <c r="F7" s="24">
        <v>136</v>
      </c>
      <c r="G7" s="24">
        <v>157</v>
      </c>
      <c r="H7" s="24">
        <v>148</v>
      </c>
      <c r="I7" s="24">
        <v>138</v>
      </c>
      <c r="J7" s="24">
        <v>137</v>
      </c>
      <c r="K7" s="24">
        <v>114</v>
      </c>
      <c r="L7" s="24">
        <v>138</v>
      </c>
      <c r="M7" s="24">
        <v>117</v>
      </c>
      <c r="N7" s="24">
        <v>100</v>
      </c>
      <c r="O7" s="24">
        <v>108</v>
      </c>
      <c r="P7" s="24">
        <v>112</v>
      </c>
      <c r="Q7" s="24">
        <v>94</v>
      </c>
      <c r="R7" s="24">
        <v>107</v>
      </c>
      <c r="S7" s="24">
        <v>138</v>
      </c>
      <c r="T7" s="24">
        <v>75</v>
      </c>
      <c r="U7" s="24">
        <f>SUM(U8:U9)</f>
        <v>77</v>
      </c>
      <c r="V7" s="24">
        <f>SUM(V8:V9)</f>
        <v>85</v>
      </c>
    </row>
    <row r="8" spans="1:22" ht="18" customHeight="1">
      <c r="A8" s="75" t="s">
        <v>61</v>
      </c>
      <c r="B8" s="16">
        <v>115</v>
      </c>
      <c r="C8" s="16">
        <v>140</v>
      </c>
      <c r="D8" s="16">
        <v>146</v>
      </c>
      <c r="E8" s="16">
        <v>102</v>
      </c>
      <c r="F8" s="16">
        <v>113</v>
      </c>
      <c r="G8" s="16">
        <v>122</v>
      </c>
      <c r="H8" s="16">
        <v>116</v>
      </c>
      <c r="I8" s="16">
        <v>112</v>
      </c>
      <c r="J8" s="16">
        <v>105</v>
      </c>
      <c r="K8" s="16">
        <v>90</v>
      </c>
      <c r="L8" s="16">
        <v>116</v>
      </c>
      <c r="M8" s="16">
        <v>94</v>
      </c>
      <c r="N8" s="16">
        <v>80</v>
      </c>
      <c r="O8" s="16">
        <v>94</v>
      </c>
      <c r="P8" s="16">
        <v>97</v>
      </c>
      <c r="Q8" s="16">
        <v>87</v>
      </c>
      <c r="R8" s="63">
        <v>89</v>
      </c>
      <c r="S8" s="63">
        <v>116</v>
      </c>
      <c r="T8" s="63">
        <v>60</v>
      </c>
      <c r="U8" s="16">
        <v>57</v>
      </c>
      <c r="V8" s="16">
        <v>72</v>
      </c>
    </row>
    <row r="9" spans="1:22" ht="18" customHeight="1">
      <c r="A9" s="76" t="s">
        <v>62</v>
      </c>
      <c r="B9" s="18">
        <v>19</v>
      </c>
      <c r="C9" s="18">
        <v>14</v>
      </c>
      <c r="D9" s="18">
        <v>16</v>
      </c>
      <c r="E9" s="18">
        <v>18</v>
      </c>
      <c r="F9" s="18">
        <v>23</v>
      </c>
      <c r="G9" s="18">
        <v>35</v>
      </c>
      <c r="H9" s="18">
        <v>32</v>
      </c>
      <c r="I9" s="18">
        <v>26</v>
      </c>
      <c r="J9" s="18">
        <v>32</v>
      </c>
      <c r="K9" s="18">
        <v>24</v>
      </c>
      <c r="L9" s="18">
        <v>22</v>
      </c>
      <c r="M9" s="18">
        <v>23</v>
      </c>
      <c r="N9" s="18">
        <v>20</v>
      </c>
      <c r="O9" s="18">
        <v>14</v>
      </c>
      <c r="P9" s="18">
        <v>15</v>
      </c>
      <c r="Q9" s="18">
        <v>7</v>
      </c>
      <c r="R9" s="18">
        <v>18</v>
      </c>
      <c r="S9" s="18">
        <v>22</v>
      </c>
      <c r="T9" s="18">
        <v>15</v>
      </c>
      <c r="U9" s="18">
        <v>20</v>
      </c>
      <c r="V9" s="18">
        <v>13</v>
      </c>
    </row>
    <row r="10" spans="1:22" ht="18" customHeight="1">
      <c r="A10" s="32" t="s">
        <v>47</v>
      </c>
    </row>
    <row r="11" spans="1:22" ht="18" customHeight="1"/>
    <row r="12" spans="1:22" ht="18" customHeight="1">
      <c r="A12" s="33" t="s">
        <v>121</v>
      </c>
    </row>
    <row r="13" spans="1:22" ht="18" customHeight="1"/>
    <row r="14" spans="1:22" ht="18" customHeight="1">
      <c r="A14" s="65"/>
      <c r="B14" s="94">
        <v>2002</v>
      </c>
      <c r="C14" s="94">
        <v>2003</v>
      </c>
      <c r="D14" s="94">
        <v>2004</v>
      </c>
      <c r="E14" s="94">
        <v>2005</v>
      </c>
      <c r="F14" s="94">
        <v>2006</v>
      </c>
      <c r="G14" s="94">
        <v>2007</v>
      </c>
      <c r="H14" s="94">
        <v>2008</v>
      </c>
      <c r="I14" s="94">
        <v>2009</v>
      </c>
      <c r="J14" s="94">
        <v>2010</v>
      </c>
      <c r="K14" s="94">
        <v>2011</v>
      </c>
      <c r="L14" s="94">
        <v>2012</v>
      </c>
      <c r="M14" s="94">
        <v>2013</v>
      </c>
      <c r="N14" s="94">
        <v>2014</v>
      </c>
      <c r="O14" s="94">
        <v>2015</v>
      </c>
      <c r="P14" s="94">
        <v>2016</v>
      </c>
      <c r="Q14" s="94">
        <v>2017</v>
      </c>
      <c r="R14" s="94">
        <v>2018</v>
      </c>
      <c r="S14" s="94">
        <v>2019</v>
      </c>
      <c r="T14" s="94">
        <v>2020</v>
      </c>
      <c r="U14" s="94">
        <v>2021</v>
      </c>
      <c r="V14" s="94">
        <v>2022</v>
      </c>
    </row>
    <row r="15" spans="1:22" ht="18" customHeight="1">
      <c r="A15" s="66" t="s">
        <v>38</v>
      </c>
      <c r="B15" s="69">
        <v>1</v>
      </c>
      <c r="C15" s="69">
        <v>1</v>
      </c>
      <c r="D15" s="69">
        <v>1</v>
      </c>
      <c r="E15" s="69">
        <v>1</v>
      </c>
      <c r="F15" s="69">
        <v>1</v>
      </c>
      <c r="G15" s="69">
        <v>1</v>
      </c>
      <c r="H15" s="69">
        <v>1</v>
      </c>
      <c r="I15" s="69">
        <v>1</v>
      </c>
      <c r="J15" s="69">
        <v>1</v>
      </c>
      <c r="K15" s="69">
        <v>1</v>
      </c>
      <c r="L15" s="69">
        <v>1</v>
      </c>
      <c r="M15" s="69">
        <v>1</v>
      </c>
      <c r="N15" s="69">
        <v>1</v>
      </c>
      <c r="O15" s="69">
        <v>1</v>
      </c>
      <c r="P15" s="69">
        <v>1</v>
      </c>
      <c r="Q15" s="69">
        <v>1</v>
      </c>
      <c r="R15" s="69">
        <v>1</v>
      </c>
      <c r="S15" s="69">
        <v>1</v>
      </c>
      <c r="T15" s="69">
        <v>1</v>
      </c>
      <c r="U15" s="69">
        <f>SUM(U16:U17)</f>
        <v>1</v>
      </c>
      <c r="V15" s="69">
        <f t="shared" ref="V15" si="0">SUM(V16:V17)</f>
        <v>1</v>
      </c>
    </row>
    <row r="16" spans="1:22" ht="18" customHeight="1">
      <c r="A16" s="75" t="s">
        <v>61</v>
      </c>
      <c r="B16" s="70">
        <v>0.85820895522388063</v>
      </c>
      <c r="C16" s="70">
        <v>0.90909090909090906</v>
      </c>
      <c r="D16" s="70">
        <v>0.90123456790123457</v>
      </c>
      <c r="E16" s="70">
        <v>0.85</v>
      </c>
      <c r="F16" s="70">
        <v>0.83088235294117652</v>
      </c>
      <c r="G16" s="70">
        <v>0.77707006369426757</v>
      </c>
      <c r="H16" s="70">
        <v>0.78378378378378377</v>
      </c>
      <c r="I16" s="70">
        <v>0.81159420289855078</v>
      </c>
      <c r="J16" s="70">
        <v>0.76642335766423353</v>
      </c>
      <c r="K16" s="70">
        <v>0.78947368421052633</v>
      </c>
      <c r="L16" s="70">
        <v>0.84057971014492749</v>
      </c>
      <c r="M16" s="70">
        <v>0.80341880341880345</v>
      </c>
      <c r="N16" s="70">
        <v>0.8</v>
      </c>
      <c r="O16" s="70">
        <v>0.87037037037037035</v>
      </c>
      <c r="P16" s="70">
        <v>0.8660714285714286</v>
      </c>
      <c r="Q16" s="70">
        <v>0.92553191489361697</v>
      </c>
      <c r="R16" s="70">
        <v>0.83177570093457942</v>
      </c>
      <c r="S16" s="70">
        <v>0.84057971014492749</v>
      </c>
      <c r="T16" s="70">
        <f>T8/$T$7</f>
        <v>0.8</v>
      </c>
      <c r="U16" s="70">
        <f>U8/U7</f>
        <v>0.74025974025974028</v>
      </c>
      <c r="V16" s="70">
        <f t="shared" ref="V16" si="1">V8/V7</f>
        <v>0.84705882352941175</v>
      </c>
    </row>
    <row r="17" spans="1:22" ht="18" customHeight="1">
      <c r="A17" s="76" t="s">
        <v>62</v>
      </c>
      <c r="B17" s="71">
        <v>0.1417910447761194</v>
      </c>
      <c r="C17" s="71">
        <v>9.0909090909090912E-2</v>
      </c>
      <c r="D17" s="71">
        <v>9.8765432098765427E-2</v>
      </c>
      <c r="E17" s="71">
        <v>0.15</v>
      </c>
      <c r="F17" s="71">
        <v>0.16911764705882354</v>
      </c>
      <c r="G17" s="71">
        <v>0.22292993630573249</v>
      </c>
      <c r="H17" s="71">
        <v>0.21621621621621623</v>
      </c>
      <c r="I17" s="71">
        <v>0.18840579710144928</v>
      </c>
      <c r="J17" s="71">
        <v>0.23357664233576642</v>
      </c>
      <c r="K17" s="71">
        <v>0.21052631578947367</v>
      </c>
      <c r="L17" s="71">
        <v>0.15942028985507245</v>
      </c>
      <c r="M17" s="71">
        <v>0.19658119658119658</v>
      </c>
      <c r="N17" s="71">
        <v>0.2</v>
      </c>
      <c r="O17" s="71">
        <v>0.12962962962962962</v>
      </c>
      <c r="P17" s="71">
        <v>0.13392857142857142</v>
      </c>
      <c r="Q17" s="71">
        <v>7.4468085106382975E-2</v>
      </c>
      <c r="R17" s="71">
        <v>0.16822429906542055</v>
      </c>
      <c r="S17" s="71">
        <v>0.15942028985507245</v>
      </c>
      <c r="T17" s="107">
        <f t="shared" ref="T17:T18" si="2">T9/$T$7</f>
        <v>0.2</v>
      </c>
      <c r="U17" s="107">
        <f>U9/U7</f>
        <v>0.25974025974025972</v>
      </c>
      <c r="V17" s="107">
        <f t="shared" ref="V17" si="3">V9/V7</f>
        <v>0.15294117647058825</v>
      </c>
    </row>
    <row r="18" spans="1:22" ht="18" customHeight="1">
      <c r="A18" s="57" t="s">
        <v>52</v>
      </c>
    </row>
    <row r="19" spans="1:22" ht="18" customHeight="1"/>
    <row r="20" spans="1:22" ht="18" customHeight="1"/>
    <row r="21" spans="1:22" ht="18" customHeight="1"/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327" zoomScalePageLayoutView="327" workbookViewId="0">
      <selection activeCell="B24" sqref="B24:H24"/>
    </sheetView>
  </sheetViews>
  <sheetFormatPr defaultColWidth="10.875" defaultRowHeight="15.95"/>
  <cols>
    <col min="1" max="16384" width="10.875" style="2"/>
  </cols>
  <sheetData>
    <row r="1" spans="1:10">
      <c r="A1" s="1" t="s">
        <v>0</v>
      </c>
    </row>
    <row r="4" spans="1:10" ht="26.1">
      <c r="B4" s="3" t="s">
        <v>1</v>
      </c>
    </row>
    <row r="6" spans="1:10" ht="15.95" customHeight="1">
      <c r="B6" s="142" t="s">
        <v>2</v>
      </c>
      <c r="C6" s="142"/>
      <c r="D6" s="142"/>
      <c r="E6" s="142"/>
      <c r="F6" s="142"/>
      <c r="G6" s="142"/>
      <c r="H6" s="142"/>
      <c r="I6" s="142"/>
      <c r="J6" s="142"/>
    </row>
    <row r="8" spans="1:10">
      <c r="B8" s="143" t="s">
        <v>3</v>
      </c>
      <c r="C8" s="143"/>
      <c r="D8" s="143"/>
      <c r="E8" s="143"/>
      <c r="F8" s="143"/>
      <c r="G8" s="143"/>
    </row>
    <row r="9" spans="1:10">
      <c r="E9" s="4"/>
    </row>
    <row r="10" spans="1:10">
      <c r="B10" s="143" t="s">
        <v>4</v>
      </c>
      <c r="C10" s="143"/>
      <c r="D10" s="143"/>
      <c r="E10" s="143"/>
      <c r="F10" s="143"/>
      <c r="G10" s="143"/>
    </row>
    <row r="12" spans="1:10">
      <c r="B12" s="143" t="s">
        <v>5</v>
      </c>
      <c r="C12" s="143"/>
      <c r="D12" s="143"/>
      <c r="E12" s="143"/>
      <c r="F12" s="143"/>
      <c r="G12" s="143"/>
    </row>
    <row r="14" spans="1:10">
      <c r="B14" s="143" t="s">
        <v>6</v>
      </c>
      <c r="C14" s="143"/>
      <c r="D14" s="143"/>
      <c r="E14" s="143"/>
      <c r="F14" s="143"/>
      <c r="G14" s="143"/>
      <c r="H14" s="143"/>
      <c r="I14" s="143"/>
      <c r="J14" s="143"/>
    </row>
    <row r="16" spans="1:10">
      <c r="B16" s="143" t="s">
        <v>7</v>
      </c>
      <c r="C16" s="143"/>
      <c r="D16" s="143"/>
      <c r="E16" s="143"/>
      <c r="F16" s="143"/>
      <c r="G16" s="143"/>
      <c r="H16" s="143"/>
      <c r="I16" s="143"/>
    </row>
    <row r="18" spans="2:10">
      <c r="B18" s="143" t="s">
        <v>8</v>
      </c>
      <c r="C18" s="143"/>
      <c r="D18" s="143"/>
      <c r="E18" s="143"/>
      <c r="F18" s="143"/>
      <c r="G18" s="143"/>
      <c r="H18" s="143"/>
      <c r="I18" s="143"/>
    </row>
    <row r="20" spans="2:10">
      <c r="B20" s="143" t="s">
        <v>9</v>
      </c>
      <c r="C20" s="143"/>
      <c r="D20" s="143"/>
      <c r="E20" s="143"/>
      <c r="F20" s="143"/>
      <c r="G20" s="143"/>
      <c r="H20" s="143"/>
      <c r="I20" s="143"/>
      <c r="J20" s="143"/>
    </row>
    <row r="22" spans="2:10">
      <c r="B22" s="143" t="s">
        <v>10</v>
      </c>
      <c r="C22" s="143"/>
      <c r="D22" s="143"/>
      <c r="E22" s="143"/>
      <c r="F22" s="143"/>
      <c r="G22" s="143"/>
      <c r="H22" s="143"/>
      <c r="I22" s="143"/>
    </row>
    <row r="24" spans="2:10">
      <c r="B24" s="144" t="s">
        <v>11</v>
      </c>
      <c r="C24" s="144"/>
      <c r="D24" s="144"/>
      <c r="E24" s="144"/>
      <c r="F24" s="144"/>
      <c r="G24" s="144"/>
      <c r="H24" s="144"/>
    </row>
  </sheetData>
  <mergeCells count="10">
    <mergeCell ref="B18:I18"/>
    <mergeCell ref="B20:J20"/>
    <mergeCell ref="B22:I22"/>
    <mergeCell ref="B16:I16"/>
    <mergeCell ref="B24:H24"/>
    <mergeCell ref="B6:J6"/>
    <mergeCell ref="B8:G8"/>
    <mergeCell ref="B10:G10"/>
    <mergeCell ref="B12:G12"/>
    <mergeCell ref="B14:J14"/>
  </mergeCells>
  <hyperlinks>
    <hyperlink ref="C14" location="'Grupos de edad'!A1" display="'5. Grandes grupos de edad de los residentes con nacionalidad extranjera. Evolución 2002-2020" xr:uid="{00000000-0004-0000-0100-000000000000}"/>
    <hyperlink ref="D14" location="'Grupos de edad'!A1" display="'5. Grandes grupos de edad de los residentes con nacionalidad extranjera. Evolución 2002-2020" xr:uid="{00000000-0004-0000-0100-000001000000}"/>
    <hyperlink ref="E14" location="'Grupos de edad'!A1" display="'5. Grandes grupos de edad de los residentes con nacionalidad extranjera. Evolución 2002-2020" xr:uid="{00000000-0004-0000-0100-000002000000}"/>
    <hyperlink ref="F14" location="'Grupos de edad'!A1" display="'5. Grandes grupos de edad de los residentes con nacionalidad extranjera. Evolución 2002-2020" xr:uid="{00000000-0004-0000-0100-000003000000}"/>
    <hyperlink ref="G14" location="'Grupos de edad'!A1" display="'5. Grandes grupos de edad de los residentes con nacionalidad extranjera. Evolución 2002-2020" xr:uid="{00000000-0004-0000-0100-000004000000}"/>
    <hyperlink ref="H14" location="'Grupos de edad'!A1" display="'5. Grandes grupos de edad de los residentes con nacionalidad extranjera. Evolución 2002-2020" xr:uid="{00000000-0004-0000-0100-000005000000}"/>
    <hyperlink ref="I14" location="'Grupos de edad'!A1" display="'5. Grandes grupos de edad de los residentes con nacionalidad extranjera. Evolución 2002-2020" xr:uid="{00000000-0004-0000-0100-000006000000}"/>
    <hyperlink ref="J14" location="'Grupos de edad'!A1" display="'5. Grandes grupos de edad de los residentes con nacionalidad extranjera. Evolución 2002-2020" xr:uid="{00000000-0004-0000-0100-000007000000}"/>
    <hyperlink ref="C18" location="'Continente de nacionalidad'!A1" display="'7. Residentes con nacionalidad extranjera según continentes. Evolución 2002-2020" xr:uid="{00000000-0004-0000-0100-000008000000}"/>
    <hyperlink ref="D18" location="'Continente de nacionalidad'!A1" display="'7. Residentes con nacionalidad extranjera según continentes. Evolución 2002-2020" xr:uid="{00000000-0004-0000-0100-000009000000}"/>
    <hyperlink ref="E18" location="'Continente de nacionalidad'!A1" display="'7. Residentes con nacionalidad extranjera según continentes. Evolución 2002-2020" xr:uid="{00000000-0004-0000-0100-00000A000000}"/>
    <hyperlink ref="F18" location="'Continente de nacionalidad'!A1" display="'7. Residentes con nacionalidad extranjera según continentes. Evolución 2002-2020" xr:uid="{00000000-0004-0000-0100-00000B000000}"/>
    <hyperlink ref="G18" location="'Continente de nacionalidad'!A1" display="'7. Residentes con nacionalidad extranjera según continentes. Evolución 2002-2020" xr:uid="{00000000-0004-0000-0100-00000C000000}"/>
    <hyperlink ref="H18" location="'Continente de nacionalidad'!A1" display="'7. Residentes con nacionalidad extranjera según continentes. Evolución 2002-2020" xr:uid="{00000000-0004-0000-0100-00000D000000}"/>
    <hyperlink ref="I18" location="'Continente de nacionalidad'!A1" display="'7. Residentes con nacionalidad extranjera según continentes. Evolución 2002-2020" xr:uid="{00000000-0004-0000-0100-00000E000000}"/>
    <hyperlink ref="C20" location="'Principales países nacimiento'!A1" display="'8. Residentes nacidos en el extranjero, según los 16 principales países de nacimiento. Evolución 2002-2020" xr:uid="{00000000-0004-0000-0100-00000F000000}"/>
    <hyperlink ref="D20" location="'Principales países nacimiento'!A1" display="'8. Residentes nacidos en el extranjero, según los 16 principales países de nacimiento. Evolución 2002-2020" xr:uid="{00000000-0004-0000-0100-000010000000}"/>
    <hyperlink ref="E20" location="'Principales países nacimiento'!A1" display="'8. Residentes nacidos en el extranjero, según los 16 principales países de nacimiento. Evolución 2002-2020" xr:uid="{00000000-0004-0000-0100-000011000000}"/>
    <hyperlink ref="F20" location="'Principales países nacimiento'!A1" display="'8. Residentes nacidos en el extranjero, según los 16 principales países de nacimiento. Evolución 2002-2020" xr:uid="{00000000-0004-0000-0100-000012000000}"/>
    <hyperlink ref="G20" location="'Principales países nacimiento'!A1" display="'8. Residentes nacidos en el extranjero, según los 16 principales países de nacimiento. Evolución 2002-2020" xr:uid="{00000000-0004-0000-0100-000013000000}"/>
    <hyperlink ref="H20" location="'Principales países nacimiento'!A1" display="'8. Residentes nacidos en el extranjero, según los 16 principales países de nacimiento. Evolución 2002-2020" xr:uid="{00000000-0004-0000-0100-000014000000}"/>
    <hyperlink ref="I20" location="'Principales países nacimiento'!A1" display="'8. Residentes nacidos en el extranjero, según los 16 principales países de nacimiento. Evolución 2002-2020" xr:uid="{00000000-0004-0000-0100-000015000000}"/>
    <hyperlink ref="J20" location="'Principales países nacimiento'!A1" display="'8. Residentes nacidos en el extranjero, según los 16 principales países de nacimiento. Evolución 2002-2020" xr:uid="{00000000-0004-0000-0100-000016000000}"/>
    <hyperlink ref="C22" location="'Principales nacionalidades'!A1" display="'9. Residentes nacidos en el extranjero, según las 16 principales nacionalidades. Evolución 2002-2020" xr:uid="{00000000-0004-0000-0100-000017000000}"/>
    <hyperlink ref="D22" location="'Principales nacionalidades'!A1" display="'9. Residentes nacidos en el extranjero, según las 16 principales nacionalidades. Evolución 2002-2020" xr:uid="{00000000-0004-0000-0100-000018000000}"/>
    <hyperlink ref="E22" location="'Principales nacionalidades'!A1" display="'9. Residentes nacidos en el extranjero, según las 16 principales nacionalidades. Evolución 2002-2020" xr:uid="{00000000-0004-0000-0100-000019000000}"/>
    <hyperlink ref="F22" location="'Principales nacionalidades'!A1" display="'9. Residentes nacidos en el extranjero, según las 16 principales nacionalidades. Evolución 2002-2020" xr:uid="{00000000-0004-0000-0100-00001A000000}"/>
    <hyperlink ref="G22" location="'Principales nacionalidades'!A1" display="'9. Residentes nacidos en el extranjero, según las 16 principales nacionalidades. Evolución 2002-2020" xr:uid="{00000000-0004-0000-0100-00001B000000}"/>
    <hyperlink ref="H22" location="'Principales nacionalidades'!A1" display="'9. Residentes nacidos en el extranjero, según las 16 principales nacionalidades. Evolución 2002-2020" xr:uid="{00000000-0004-0000-0100-00001C000000}"/>
    <hyperlink ref="I22" location="'Principales nacionalidades'!A1" display="'9. Residentes nacidos en el extranjero, según las 16 principales nacionalidades. Evolución 2002-2020" xr:uid="{00000000-0004-0000-0100-00001D000000}"/>
    <hyperlink ref="C24" location="Nacimientos!A1" display="10. Total de nacimientos según la nacionalidad de la madre. Evolución 2002-2019 " xr:uid="{00000000-0004-0000-0100-00001E000000}"/>
    <hyperlink ref="D24" location="Nacimientos!A1" display="10. Total de nacimientos según la nacionalidad de la madre. Evolución 2002-2019 " xr:uid="{00000000-0004-0000-0100-00001F000000}"/>
    <hyperlink ref="E24" location="Nacimientos!A1" display="10. Total de nacimientos según la nacionalidad de la madre. Evolución 2002-2019 " xr:uid="{00000000-0004-0000-0100-000020000000}"/>
    <hyperlink ref="F24" location="Nacimientos!A1" display="10. Total de nacimientos según la nacionalidad de la madre. Evolución 2002-2019 " xr:uid="{00000000-0004-0000-0100-000021000000}"/>
    <hyperlink ref="G24" location="Nacimientos!A1" display="10. Total de nacimientos según la nacionalidad de la madre. Evolución 2002-2019 " xr:uid="{00000000-0004-0000-0100-000022000000}"/>
    <hyperlink ref="H24" location="Nacimientos!A1" display="10. Total de nacimientos según la nacionalidad de la madre. Evolución 2002-2019 " xr:uid="{00000000-0004-0000-0100-000023000000}"/>
    <hyperlink ref="B6" location="'Lugar nacimiento'!A1" display="'1. Lugar de nacimiento del total de población. Evolución 2002-2020" xr:uid="{00000000-0004-0000-0100-000024000000}"/>
    <hyperlink ref="C6" location="'Lugar nacimiento'!A1" display="'1. Lugar de nacimiento del total de población. Evolución 2002-2020" xr:uid="{00000000-0004-0000-0100-000025000000}"/>
    <hyperlink ref="D6" location="'Lugar nacimiento'!A1" display="'1. Lugar de nacimiento del total de población. Evolución 2002-2020" xr:uid="{00000000-0004-0000-0100-000026000000}"/>
    <hyperlink ref="E6" location="'Lugar nacimiento'!A1" display="'1. Lugar de nacimiento del total de población. Evolución 2002-2020" xr:uid="{00000000-0004-0000-0100-000027000000}"/>
    <hyperlink ref="F6" location="'Lugar nacimiento'!A1" display="'1. Lugar de nacimiento del total de población. Evolución 2002-2020" xr:uid="{00000000-0004-0000-0100-000028000000}"/>
    <hyperlink ref="G6" location="'Lugar nacimiento'!A1" display="'1. Lugar de nacimiento del total de población. Evolución 2002-2020" xr:uid="{00000000-0004-0000-0100-000029000000}"/>
    <hyperlink ref="H6" location="'Lugar nacimiento'!A1" display="'1. Lugar de nacimiento del total de población. Evolución 2002-2020" xr:uid="{00000000-0004-0000-0100-00002A000000}"/>
    <hyperlink ref="I6" location="'Lugar nacimiento'!A1" display="'1. Lugar de nacimiento del total de población. Evolución 2002-2020" xr:uid="{00000000-0004-0000-0100-00002B000000}"/>
    <hyperlink ref="J6" location="'Lugar nacimiento'!A1" display="'1. Lugar de nacimiento del total de población. Evolución 2002-2020" xr:uid="{00000000-0004-0000-0100-00002C000000}"/>
    <hyperlink ref="B8" location="'Nacimiento (Esp-ext)'!A1" display="'2. Nacidos en España o en el extranjero. Evolución 2002-2020" xr:uid="{00000000-0004-0000-0100-00002D000000}"/>
    <hyperlink ref="C8" location="'Nacimiento (Esp-ext)'!A1" display="'2. Nacidos en España o en el extranjero. Evolución 2002-2020" xr:uid="{00000000-0004-0000-0100-00002E000000}"/>
    <hyperlink ref="D8" location="'Nacimiento (Esp-ext)'!A1" display="'2. Nacidos en España o en el extranjero. Evolución 2002-2020" xr:uid="{00000000-0004-0000-0100-00002F000000}"/>
    <hyperlink ref="E8" location="'Nacimiento (Esp-ext)'!A1" display="'2. Nacidos en España o en el extranjero. Evolución 2002-2020" xr:uid="{00000000-0004-0000-0100-000030000000}"/>
    <hyperlink ref="F8" location="'Nacimiento (Esp-ext)'!A1" display="'2. Nacidos en España o en el extranjero. Evolución 2002-2020" xr:uid="{00000000-0004-0000-0100-000031000000}"/>
    <hyperlink ref="G8" location="'Nacimiento (Esp-ext)'!A1" display="'2. Nacidos en España o en el extranjero. Evolución 2002-2020" xr:uid="{00000000-0004-0000-0100-000032000000}"/>
    <hyperlink ref="B10" location="'Nacionalidad (esp-extr)'!A1" display="'3. Nacionalidad española o extranjera. Evolución 2002-2020" xr:uid="{00000000-0004-0000-0100-000033000000}"/>
    <hyperlink ref="C10" location="'Nacionalidad (esp-extr)'!A1" display="'3. Nacionalidad española o extranjera. Evolución 2002-2020" xr:uid="{00000000-0004-0000-0100-000034000000}"/>
    <hyperlink ref="D10" location="'Nacionalidad (esp-extr)'!A1" display="'3. Nacionalidad española o extranjera. Evolución 2002-2020" xr:uid="{00000000-0004-0000-0100-000035000000}"/>
    <hyperlink ref="E10" location="'Nacionalidad (esp-extr)'!A1" display="'3. Nacionalidad española o extranjera. Evolución 2002-2020" xr:uid="{00000000-0004-0000-0100-000036000000}"/>
    <hyperlink ref="F10" location="'Nacionalidad (esp-extr)'!A1" display="'3. Nacionalidad española o extranjera. Evolución 2002-2020" xr:uid="{00000000-0004-0000-0100-000037000000}"/>
    <hyperlink ref="G10" location="'Nacionalidad (esp-extr)'!A1" display="'3. Nacionalidad española o extranjera. Evolución 2002-2020" xr:uid="{00000000-0004-0000-0100-000038000000}"/>
    <hyperlink ref="B12" location="'Variación interanual'!A1" display="'4. Variación interanual de los españoles y extranjeros. Evolución 2003-2020" xr:uid="{00000000-0004-0000-0100-000039000000}"/>
    <hyperlink ref="C12" location="'Variación interanual'!A1" display="'4. Variación interanual de los españoles y extranjeros. Evolución 2003-2020" xr:uid="{00000000-0004-0000-0100-00003A000000}"/>
    <hyperlink ref="D12" location="'Variación interanual'!A1" display="'4. Variación interanual de los españoles y extranjeros. Evolución 2003-2020" xr:uid="{00000000-0004-0000-0100-00003B000000}"/>
    <hyperlink ref="E12" location="'Variación interanual'!A1" display="'4. Variación interanual de los españoles y extranjeros. Evolución 2003-2020" xr:uid="{00000000-0004-0000-0100-00003C000000}"/>
    <hyperlink ref="F12" location="'Variación interanual'!A1" display="'4. Variación interanual de los españoles y extranjeros. Evolución 2003-2020" xr:uid="{00000000-0004-0000-0100-00003D000000}"/>
    <hyperlink ref="G12" location="'Variación interanual'!A1" display="'4. Variación interanual de los españoles y extranjeros. Evolución 2003-2020" xr:uid="{00000000-0004-0000-0100-00003E000000}"/>
    <hyperlink ref="B14" location="'Grupos de edad'!A1" display="'5. Grandes grupos de edad de los residentes con nacionalidad extranjera. Evolución 2002-2020" xr:uid="{00000000-0004-0000-0100-00003F000000}"/>
    <hyperlink ref="B16" location="'Continente de nacimiento'!A1" display="'6. Residentes nacidos en el extranjero según continentes. Evolución 2002-2020" xr:uid="{00000000-0004-0000-0100-000040000000}"/>
    <hyperlink ref="C16" location="'Continente de nacimiento'!A1" display="'6. Residentes nacidos en el extranjero según continentes. Evolución 2002-2020" xr:uid="{00000000-0004-0000-0100-000041000000}"/>
    <hyperlink ref="D16" location="'Continente de nacimiento'!A1" display="'6. Residentes nacidos en el extranjero según continentes. Evolución 2002-2020" xr:uid="{00000000-0004-0000-0100-000042000000}"/>
    <hyperlink ref="E16" location="'Continente de nacimiento'!A1" display="'6. Residentes nacidos en el extranjero según continentes. Evolución 2002-2020" xr:uid="{00000000-0004-0000-0100-000043000000}"/>
    <hyperlink ref="F16" location="'Continente de nacimiento'!A1" display="'6. Residentes nacidos en el extranjero según continentes. Evolución 2002-2020" xr:uid="{00000000-0004-0000-0100-000044000000}"/>
    <hyperlink ref="G16" location="'Continente de nacimiento'!A1" display="'6. Residentes nacidos en el extranjero según continentes. Evolución 2002-2020" xr:uid="{00000000-0004-0000-0100-000045000000}"/>
    <hyperlink ref="H16" location="'Continente de nacimiento'!A1" display="'6. Residentes nacidos en el extranjero según continentes. Evolución 2002-2020" xr:uid="{00000000-0004-0000-0100-000046000000}"/>
    <hyperlink ref="I16" location="'Continente de nacimiento'!A1" display="'6. Residentes nacidos en el extranjero según continentes. Evolución 2002-2020" xr:uid="{00000000-0004-0000-0100-000047000000}"/>
    <hyperlink ref="B18" location="'Continente de nacionalidad'!A1" display="'7. Residentes con nacionalidad extranjera según continentes. Evolución 2002-2020" xr:uid="{00000000-0004-0000-0100-000048000000}"/>
    <hyperlink ref="B20" location="'Principales países nacimiento'!A1" display="'8. Residentes nacidos en el extranjero, según los 16 principales países de nacimiento. Evolución 2002-2020" xr:uid="{00000000-0004-0000-0100-000049000000}"/>
    <hyperlink ref="B22" location="'Principales nacionalidades'!A1" display="'9. Residentes nacidos en el extranjero, según las 16 principales nacionalidades. Evolución 2002-2020" xr:uid="{00000000-0004-0000-0100-00004A000000}"/>
    <hyperlink ref="B24" location="Nacimientos!A1" display="10. Total de nacimientos según la nacionalidad de la madre. Evolución 2002-2019 " xr:uid="{00000000-0004-0000-0100-00004B000000}"/>
  </hyperlinks>
  <pageMargins left="0.7" right="0.7" top="0.75" bottom="0.75" header="0.3" footer="0.3"/>
  <pageSetup paperSize="9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85"/>
  <sheetViews>
    <sheetView tabSelected="1" topLeftCell="A27" zoomScale="70" zoomScaleNormal="70" zoomScalePageLayoutView="70" workbookViewId="0">
      <selection activeCell="A48" sqref="A48"/>
    </sheetView>
  </sheetViews>
  <sheetFormatPr defaultColWidth="10.875" defaultRowHeight="15"/>
  <cols>
    <col min="1" max="1" width="37.875" style="5" customWidth="1"/>
    <col min="2" max="4" width="10.875" style="5" customWidth="1"/>
    <col min="5" max="16384" width="10.875" style="5"/>
  </cols>
  <sheetData>
    <row r="1" spans="1:25" ht="30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" customHeight="1">
      <c r="A2" s="10" t="s">
        <v>12</v>
      </c>
      <c r="B2" s="10"/>
      <c r="C2" s="10"/>
      <c r="D2" s="10"/>
      <c r="E2" s="10"/>
      <c r="F2" s="10"/>
      <c r="G2" s="10"/>
      <c r="H2" s="11"/>
    </row>
    <row r="3" spans="1:25" ht="15" customHeight="1">
      <c r="A3" s="10"/>
      <c r="B3" s="10"/>
      <c r="C3" s="10"/>
      <c r="D3" s="10"/>
      <c r="E3" s="10"/>
      <c r="F3" s="10"/>
      <c r="G3" s="10"/>
      <c r="H3" s="11"/>
    </row>
    <row r="4" spans="1:25" ht="15" customHeight="1">
      <c r="A4" s="10"/>
      <c r="B4" s="10"/>
      <c r="C4" s="10"/>
      <c r="D4" s="10"/>
      <c r="E4" s="10"/>
      <c r="F4" s="10"/>
      <c r="G4" s="10"/>
      <c r="H4" s="11"/>
    </row>
    <row r="5" spans="1:25" ht="18" customHeight="1">
      <c r="A5" s="8" t="s">
        <v>13</v>
      </c>
      <c r="B5" s="8"/>
      <c r="C5" s="8"/>
      <c r="D5" s="8"/>
      <c r="E5" s="8"/>
      <c r="F5" s="8"/>
      <c r="G5" s="8"/>
      <c r="H5" s="8"/>
    </row>
    <row r="6" spans="1:25" ht="15" customHeight="1"/>
    <row r="7" spans="1:25" ht="18" customHeight="1">
      <c r="A7" s="21" t="s">
        <v>14</v>
      </c>
      <c r="B7" s="73" t="s">
        <v>15</v>
      </c>
      <c r="C7" s="73" t="s">
        <v>16</v>
      </c>
      <c r="D7" s="73" t="s">
        <v>17</v>
      </c>
      <c r="E7" s="73" t="s">
        <v>18</v>
      </c>
      <c r="F7" s="73" t="s">
        <v>19</v>
      </c>
      <c r="G7" s="73" t="s">
        <v>20</v>
      </c>
      <c r="H7" s="73" t="s">
        <v>21</v>
      </c>
      <c r="I7" s="73" t="s">
        <v>22</v>
      </c>
      <c r="J7" s="73" t="s">
        <v>23</v>
      </c>
      <c r="K7" s="73" t="s">
        <v>24</v>
      </c>
      <c r="L7" s="73" t="s">
        <v>25</v>
      </c>
      <c r="M7" s="73" t="s">
        <v>26</v>
      </c>
      <c r="N7" s="73" t="s">
        <v>27</v>
      </c>
      <c r="O7" s="73" t="s">
        <v>28</v>
      </c>
      <c r="P7" s="73" t="s">
        <v>29</v>
      </c>
      <c r="Q7" s="73" t="s">
        <v>30</v>
      </c>
      <c r="R7" s="73" t="s">
        <v>31</v>
      </c>
      <c r="S7" s="73" t="s">
        <v>32</v>
      </c>
      <c r="T7" s="73" t="s">
        <v>33</v>
      </c>
      <c r="U7" s="73" t="s">
        <v>34</v>
      </c>
      <c r="V7" s="73" t="s">
        <v>35</v>
      </c>
      <c r="W7" s="73" t="s">
        <v>36</v>
      </c>
      <c r="X7" s="73" t="s">
        <v>37</v>
      </c>
      <c r="Y7" s="73">
        <v>2022</v>
      </c>
    </row>
    <row r="8" spans="1:25" ht="18" customHeight="1">
      <c r="A8" s="15" t="s">
        <v>38</v>
      </c>
      <c r="B8" s="24">
        <v>16067</v>
      </c>
      <c r="C8" s="24">
        <v>16058</v>
      </c>
      <c r="D8" s="24">
        <v>16579</v>
      </c>
      <c r="E8" s="24">
        <v>16997</v>
      </c>
      <c r="F8" s="24">
        <v>17129</v>
      </c>
      <c r="G8" s="24">
        <v>17221</v>
      </c>
      <c r="H8" s="24">
        <v>17404</v>
      </c>
      <c r="I8" s="24">
        <v>17201</v>
      </c>
      <c r="J8" s="24">
        <v>17691</v>
      </c>
      <c r="K8" s="24">
        <v>18001</v>
      </c>
      <c r="L8" s="24">
        <v>17983</v>
      </c>
      <c r="M8" s="24">
        <v>18013</v>
      </c>
      <c r="N8" s="24">
        <v>18050</v>
      </c>
      <c r="O8" s="24">
        <v>18001</v>
      </c>
      <c r="P8" s="24">
        <v>17651</v>
      </c>
      <c r="Q8" s="24">
        <v>16803</v>
      </c>
      <c r="R8" s="24">
        <v>16502</v>
      </c>
      <c r="S8" s="24">
        <v>16236</v>
      </c>
      <c r="T8" s="24">
        <v>16019</v>
      </c>
      <c r="U8" s="24">
        <v>15761</v>
      </c>
      <c r="V8" s="24">
        <v>15687</v>
      </c>
      <c r="W8" s="24">
        <v>15715</v>
      </c>
      <c r="X8" s="24">
        <v>15720</v>
      </c>
      <c r="Y8" s="24">
        <v>15624</v>
      </c>
    </row>
    <row r="9" spans="1:25" ht="18" customHeight="1">
      <c r="A9" s="12" t="s">
        <v>39</v>
      </c>
      <c r="B9" s="23">
        <v>14696</v>
      </c>
      <c r="C9" s="23">
        <v>14568</v>
      </c>
      <c r="D9" s="23">
        <v>14498</v>
      </c>
      <c r="E9" s="23">
        <v>14323</v>
      </c>
      <c r="F9" s="23">
        <v>14147</v>
      </c>
      <c r="G9" s="23">
        <v>14088</v>
      </c>
      <c r="H9" s="23">
        <v>14025</v>
      </c>
      <c r="I9" s="23">
        <v>13944</v>
      </c>
      <c r="J9" s="23">
        <v>13921</v>
      </c>
      <c r="K9" s="23">
        <v>13853</v>
      </c>
      <c r="L9" s="23">
        <v>13777</v>
      </c>
      <c r="M9" s="23">
        <v>13766</v>
      </c>
      <c r="N9" s="23">
        <v>13737</v>
      </c>
      <c r="O9" s="23">
        <v>13633</v>
      </c>
      <c r="P9" s="23">
        <v>13491</v>
      </c>
      <c r="Q9" s="23">
        <v>13485</v>
      </c>
      <c r="R9" s="23">
        <v>13449</v>
      </c>
      <c r="S9" s="23">
        <v>13320</v>
      </c>
      <c r="T9" s="23">
        <v>13188</v>
      </c>
      <c r="U9" s="23">
        <v>13038</v>
      </c>
      <c r="V9" s="23">
        <v>12936</v>
      </c>
      <c r="W9" s="23">
        <v>12863</v>
      </c>
      <c r="X9" s="23">
        <v>12796</v>
      </c>
      <c r="Y9" s="23">
        <v>12734</v>
      </c>
    </row>
    <row r="10" spans="1:25" ht="18" customHeight="1">
      <c r="A10" s="13" t="s">
        <v>40</v>
      </c>
      <c r="B10" s="16">
        <v>10672</v>
      </c>
      <c r="C10" s="16">
        <v>10485</v>
      </c>
      <c r="D10" s="16">
        <v>10411</v>
      </c>
      <c r="E10" s="16">
        <v>10221</v>
      </c>
      <c r="F10" s="16">
        <v>10023</v>
      </c>
      <c r="G10" s="16">
        <v>9947</v>
      </c>
      <c r="H10" s="16">
        <v>9880</v>
      </c>
      <c r="I10" s="16">
        <v>9800</v>
      </c>
      <c r="J10" s="16">
        <v>9753</v>
      </c>
      <c r="K10" s="16">
        <v>9677</v>
      </c>
      <c r="L10" s="16">
        <v>9609</v>
      </c>
      <c r="M10" s="16">
        <v>9573</v>
      </c>
      <c r="N10" s="16">
        <v>9555</v>
      </c>
      <c r="O10" s="16">
        <v>9422</v>
      </c>
      <c r="P10" s="16">
        <v>9338</v>
      </c>
      <c r="Q10" s="16">
        <v>9277</v>
      </c>
      <c r="R10" s="16">
        <v>9226</v>
      </c>
      <c r="S10" s="16">
        <v>9125</v>
      </c>
      <c r="T10" s="16">
        <v>8998</v>
      </c>
      <c r="U10" s="16">
        <v>8847</v>
      </c>
      <c r="V10" s="16">
        <v>8728</v>
      </c>
      <c r="W10" s="16">
        <v>8598</v>
      </c>
      <c r="X10" s="16">
        <v>8490</v>
      </c>
      <c r="Y10" s="16">
        <v>8361</v>
      </c>
    </row>
    <row r="11" spans="1:25" ht="18" customHeight="1">
      <c r="A11" s="13" t="s">
        <v>41</v>
      </c>
      <c r="B11" s="16">
        <v>693</v>
      </c>
      <c r="C11" s="16">
        <v>688</v>
      </c>
      <c r="D11" s="16">
        <v>675</v>
      </c>
      <c r="E11" s="16">
        <v>676</v>
      </c>
      <c r="F11" s="16">
        <v>679</v>
      </c>
      <c r="G11" s="16">
        <v>681</v>
      </c>
      <c r="H11" s="16">
        <v>690</v>
      </c>
      <c r="I11" s="16">
        <v>695</v>
      </c>
      <c r="J11" s="16">
        <v>694</v>
      </c>
      <c r="K11" s="16">
        <v>694</v>
      </c>
      <c r="L11" s="16">
        <v>693</v>
      </c>
      <c r="M11" s="16">
        <v>692</v>
      </c>
      <c r="N11" s="16">
        <v>676</v>
      </c>
      <c r="O11" s="16">
        <v>687</v>
      </c>
      <c r="P11" s="16">
        <v>695</v>
      </c>
      <c r="Q11" s="16">
        <v>699</v>
      </c>
      <c r="R11" s="16">
        <v>696</v>
      </c>
      <c r="S11" s="16">
        <v>692</v>
      </c>
      <c r="T11" s="16">
        <v>695</v>
      </c>
      <c r="U11" s="16">
        <v>688</v>
      </c>
      <c r="V11" s="16">
        <v>693</v>
      </c>
      <c r="W11" s="16">
        <v>712</v>
      </c>
      <c r="X11" s="16">
        <v>713</v>
      </c>
      <c r="Y11" s="16">
        <v>704</v>
      </c>
    </row>
    <row r="12" spans="1:25" ht="18" customHeight="1">
      <c r="A12" s="13" t="s">
        <v>42</v>
      </c>
      <c r="B12" s="16">
        <v>3249</v>
      </c>
      <c r="C12" s="16">
        <v>3313</v>
      </c>
      <c r="D12" s="16">
        <v>3327</v>
      </c>
      <c r="E12" s="16">
        <v>3340</v>
      </c>
      <c r="F12" s="16">
        <v>3364</v>
      </c>
      <c r="G12" s="16">
        <v>3372</v>
      </c>
      <c r="H12" s="16">
        <v>3362</v>
      </c>
      <c r="I12" s="16">
        <v>3358</v>
      </c>
      <c r="J12" s="16">
        <v>3383</v>
      </c>
      <c r="K12" s="16">
        <v>3379</v>
      </c>
      <c r="L12" s="16">
        <v>3374</v>
      </c>
      <c r="M12" s="16">
        <v>3391</v>
      </c>
      <c r="N12" s="16">
        <v>3393</v>
      </c>
      <c r="O12" s="16">
        <v>3413</v>
      </c>
      <c r="P12" s="16">
        <v>3354</v>
      </c>
      <c r="Q12" s="16">
        <v>3404</v>
      </c>
      <c r="R12" s="16">
        <v>3421</v>
      </c>
      <c r="S12" s="16">
        <v>3395</v>
      </c>
      <c r="T12" s="16">
        <v>3382</v>
      </c>
      <c r="U12" s="16">
        <v>3388</v>
      </c>
      <c r="V12" s="16">
        <v>3399</v>
      </c>
      <c r="W12" s="16">
        <v>3445</v>
      </c>
      <c r="X12" s="16">
        <v>3486</v>
      </c>
      <c r="Y12" s="16">
        <v>3556</v>
      </c>
    </row>
    <row r="13" spans="1:25" ht="18" customHeight="1">
      <c r="A13" s="13" t="s">
        <v>43</v>
      </c>
      <c r="B13" s="16">
        <v>81</v>
      </c>
      <c r="C13" s="16">
        <v>82</v>
      </c>
      <c r="D13" s="16">
        <v>85</v>
      </c>
      <c r="E13" s="16">
        <v>86</v>
      </c>
      <c r="F13" s="16">
        <v>81</v>
      </c>
      <c r="G13" s="16">
        <v>88</v>
      </c>
      <c r="H13" s="16">
        <v>93</v>
      </c>
      <c r="I13" s="16">
        <v>91</v>
      </c>
      <c r="J13" s="16">
        <v>91</v>
      </c>
      <c r="K13" s="16">
        <v>103</v>
      </c>
      <c r="L13" s="16">
        <v>101</v>
      </c>
      <c r="M13" s="16">
        <v>110</v>
      </c>
      <c r="N13" s="16">
        <v>113</v>
      </c>
      <c r="O13" s="16">
        <v>111</v>
      </c>
      <c r="P13" s="16">
        <v>104</v>
      </c>
      <c r="Q13" s="16">
        <v>105</v>
      </c>
      <c r="R13" s="16">
        <v>106</v>
      </c>
      <c r="S13" s="16">
        <v>108</v>
      </c>
      <c r="T13" s="16">
        <v>113</v>
      </c>
      <c r="U13" s="16">
        <v>115</v>
      </c>
      <c r="V13" s="16">
        <v>116</v>
      </c>
      <c r="W13" s="16">
        <v>108</v>
      </c>
      <c r="X13" s="16">
        <v>107</v>
      </c>
      <c r="Y13" s="16">
        <v>113</v>
      </c>
    </row>
    <row r="14" spans="1:25" ht="18" customHeight="1">
      <c r="A14" s="12" t="s">
        <v>44</v>
      </c>
      <c r="B14" s="23">
        <v>1371</v>
      </c>
      <c r="C14" s="23">
        <v>1490</v>
      </c>
      <c r="D14" s="23">
        <v>2081</v>
      </c>
      <c r="E14" s="23">
        <v>2674</v>
      </c>
      <c r="F14" s="23">
        <v>2982</v>
      </c>
      <c r="G14" s="23">
        <v>3133</v>
      </c>
      <c r="H14" s="23">
        <v>3379</v>
      </c>
      <c r="I14" s="23">
        <v>3257</v>
      </c>
      <c r="J14" s="23">
        <v>3770</v>
      </c>
      <c r="K14" s="23">
        <v>4148</v>
      </c>
      <c r="L14" s="23">
        <v>4206</v>
      </c>
      <c r="M14" s="23">
        <v>4247</v>
      </c>
      <c r="N14" s="23">
        <v>4313</v>
      </c>
      <c r="O14" s="23">
        <v>4368</v>
      </c>
      <c r="P14" s="23">
        <v>4160</v>
      </c>
      <c r="Q14" s="23">
        <v>3318</v>
      </c>
      <c r="R14" s="23">
        <v>3053</v>
      </c>
      <c r="S14" s="23">
        <v>2916</v>
      </c>
      <c r="T14" s="23">
        <v>2831</v>
      </c>
      <c r="U14" s="23">
        <v>2723</v>
      </c>
      <c r="V14" s="23">
        <v>2751</v>
      </c>
      <c r="W14" s="23">
        <v>2852</v>
      </c>
      <c r="X14" s="23">
        <v>2924</v>
      </c>
      <c r="Y14" s="23">
        <v>2890</v>
      </c>
    </row>
    <row r="15" spans="1:25" ht="18" customHeight="1">
      <c r="A15" s="13" t="s">
        <v>45</v>
      </c>
      <c r="B15" s="16">
        <v>1024</v>
      </c>
      <c r="C15" s="16">
        <v>1036</v>
      </c>
      <c r="D15" s="16">
        <v>1015</v>
      </c>
      <c r="E15" s="16">
        <v>1026</v>
      </c>
      <c r="F15" s="16">
        <v>1015</v>
      </c>
      <c r="G15" s="16">
        <v>1024</v>
      </c>
      <c r="H15" s="16">
        <v>1005</v>
      </c>
      <c r="I15" s="16">
        <v>1009</v>
      </c>
      <c r="J15" s="16">
        <v>1026</v>
      </c>
      <c r="K15" s="16">
        <v>1025</v>
      </c>
      <c r="L15" s="16">
        <v>1032</v>
      </c>
      <c r="M15" s="16">
        <v>1029</v>
      </c>
      <c r="N15" s="16">
        <v>1019</v>
      </c>
      <c r="O15" s="16">
        <v>1040</v>
      </c>
      <c r="P15" s="16">
        <v>1027</v>
      </c>
      <c r="Q15" s="16">
        <v>1023</v>
      </c>
      <c r="R15" s="16">
        <v>1042</v>
      </c>
      <c r="S15" s="16">
        <v>1005</v>
      </c>
      <c r="T15" s="16">
        <v>992</v>
      </c>
      <c r="U15" s="16">
        <v>997</v>
      </c>
      <c r="V15" s="16">
        <v>993</v>
      </c>
      <c r="W15" s="16">
        <v>998</v>
      </c>
      <c r="X15" s="16">
        <v>1009</v>
      </c>
      <c r="Y15" s="16">
        <v>1006</v>
      </c>
    </row>
    <row r="16" spans="1:25" ht="18" customHeight="1">
      <c r="A16" s="17" t="s">
        <v>46</v>
      </c>
      <c r="B16" s="18">
        <v>348</v>
      </c>
      <c r="C16" s="18">
        <v>454</v>
      </c>
      <c r="D16" s="18">
        <v>1066</v>
      </c>
      <c r="E16" s="18">
        <v>1648</v>
      </c>
      <c r="F16" s="18">
        <v>1967</v>
      </c>
      <c r="G16" s="18">
        <v>2109</v>
      </c>
      <c r="H16" s="18">
        <v>2374</v>
      </c>
      <c r="I16" s="18">
        <v>2248</v>
      </c>
      <c r="J16" s="18">
        <v>2744</v>
      </c>
      <c r="K16" s="18">
        <v>3123</v>
      </c>
      <c r="L16" s="18">
        <v>3174</v>
      </c>
      <c r="M16" s="18">
        <v>3218</v>
      </c>
      <c r="N16" s="18">
        <v>3294</v>
      </c>
      <c r="O16" s="18">
        <v>3328</v>
      </c>
      <c r="P16" s="18">
        <v>3133</v>
      </c>
      <c r="Q16" s="18">
        <v>2295</v>
      </c>
      <c r="R16" s="18">
        <v>2011</v>
      </c>
      <c r="S16" s="18">
        <v>1911</v>
      </c>
      <c r="T16" s="18">
        <v>1839</v>
      </c>
      <c r="U16" s="18">
        <v>1726</v>
      </c>
      <c r="V16" s="18">
        <v>1758</v>
      </c>
      <c r="W16" s="18">
        <v>1854</v>
      </c>
      <c r="X16" s="18">
        <v>1915</v>
      </c>
      <c r="Y16" s="18">
        <v>1884</v>
      </c>
    </row>
    <row r="17" spans="1:25" ht="18" customHeight="1">
      <c r="A17" s="14" t="s">
        <v>47</v>
      </c>
      <c r="B17" s="14"/>
      <c r="C17" s="14"/>
      <c r="D17" s="14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5" ht="18" customHeight="1">
      <c r="A18" s="14"/>
      <c r="B18" s="14"/>
      <c r="C18" s="14"/>
      <c r="D18" s="14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5" ht="18" customHeight="1"/>
    <row r="20" spans="1:25" ht="18" customHeight="1">
      <c r="A20" s="22" t="s">
        <v>48</v>
      </c>
      <c r="B20" s="73" t="s">
        <v>15</v>
      </c>
      <c r="C20" s="73" t="s">
        <v>16</v>
      </c>
      <c r="D20" s="73" t="s">
        <v>17</v>
      </c>
      <c r="E20" s="73">
        <v>2002</v>
      </c>
      <c r="F20" s="73">
        <v>2003</v>
      </c>
      <c r="G20" s="73">
        <v>2004</v>
      </c>
      <c r="H20" s="73">
        <v>2005</v>
      </c>
      <c r="I20" s="73">
        <v>2006</v>
      </c>
      <c r="J20" s="73">
        <v>2007</v>
      </c>
      <c r="K20" s="73">
        <v>2008</v>
      </c>
      <c r="L20" s="73">
        <v>2009</v>
      </c>
      <c r="M20" s="73">
        <v>2010</v>
      </c>
      <c r="N20" s="73">
        <v>2011</v>
      </c>
      <c r="O20" s="73">
        <v>2012</v>
      </c>
      <c r="P20" s="73">
        <v>2013</v>
      </c>
      <c r="Q20" s="73">
        <v>2014</v>
      </c>
      <c r="R20" s="73">
        <v>2015</v>
      </c>
      <c r="S20" s="73">
        <v>2016</v>
      </c>
      <c r="T20" s="73">
        <v>2017</v>
      </c>
      <c r="U20" s="73">
        <v>2018</v>
      </c>
      <c r="V20" s="73">
        <v>2019</v>
      </c>
      <c r="W20" s="73">
        <v>2020</v>
      </c>
      <c r="X20" s="73">
        <v>2021</v>
      </c>
      <c r="Y20" s="73">
        <v>2022</v>
      </c>
    </row>
    <row r="21" spans="1:25" ht="18" customHeight="1">
      <c r="A21" s="66" t="s">
        <v>38</v>
      </c>
      <c r="B21" s="24">
        <v>8020</v>
      </c>
      <c r="C21" s="24">
        <v>8022</v>
      </c>
      <c r="D21" s="24">
        <v>8392</v>
      </c>
      <c r="E21" s="24">
        <v>8714</v>
      </c>
      <c r="F21" s="24">
        <v>8844</v>
      </c>
      <c r="G21" s="24">
        <v>8842</v>
      </c>
      <c r="H21" s="24">
        <v>8932</v>
      </c>
      <c r="I21" s="24">
        <v>8793</v>
      </c>
      <c r="J21" s="24">
        <v>9085</v>
      </c>
      <c r="K21" s="24">
        <v>9284</v>
      </c>
      <c r="L21" s="24">
        <v>9164</v>
      </c>
      <c r="M21" s="24">
        <v>9186</v>
      </c>
      <c r="N21" s="24">
        <v>9187</v>
      </c>
      <c r="O21" s="24">
        <v>9153</v>
      </c>
      <c r="P21" s="24">
        <v>8919</v>
      </c>
      <c r="Q21" s="24">
        <v>8417</v>
      </c>
      <c r="R21" s="24">
        <v>8268</v>
      </c>
      <c r="S21" s="24">
        <v>8127</v>
      </c>
      <c r="T21" s="24">
        <v>8010</v>
      </c>
      <c r="U21" s="24">
        <v>7880</v>
      </c>
      <c r="V21" s="24">
        <v>7874</v>
      </c>
      <c r="W21" s="24">
        <v>7881</v>
      </c>
      <c r="X21" s="24">
        <v>7867</v>
      </c>
      <c r="Y21" s="24">
        <v>7798</v>
      </c>
    </row>
    <row r="22" spans="1:25" ht="18" customHeight="1">
      <c r="A22" s="74" t="s">
        <v>39</v>
      </c>
      <c r="B22" s="23">
        <v>7369</v>
      </c>
      <c r="C22" s="23">
        <v>7301</v>
      </c>
      <c r="D22" s="23">
        <v>7267</v>
      </c>
      <c r="E22" s="23">
        <v>7176</v>
      </c>
      <c r="F22" s="23">
        <v>7120</v>
      </c>
      <c r="G22" s="23">
        <v>7066</v>
      </c>
      <c r="H22" s="23">
        <v>7011</v>
      </c>
      <c r="I22" s="23">
        <v>6988</v>
      </c>
      <c r="J22" s="23">
        <v>6992</v>
      </c>
      <c r="K22" s="23">
        <v>6974</v>
      </c>
      <c r="L22" s="23">
        <v>6896</v>
      </c>
      <c r="M22" s="23">
        <v>6902</v>
      </c>
      <c r="N22" s="23">
        <v>6877</v>
      </c>
      <c r="O22" s="23">
        <v>6828</v>
      </c>
      <c r="P22" s="23">
        <v>6742</v>
      </c>
      <c r="Q22" s="23">
        <v>6749</v>
      </c>
      <c r="R22" s="23">
        <v>6741</v>
      </c>
      <c r="S22" s="23">
        <v>6670</v>
      </c>
      <c r="T22" s="23">
        <v>6595</v>
      </c>
      <c r="U22" s="23">
        <v>6531</v>
      </c>
      <c r="V22" s="23">
        <v>6491</v>
      </c>
      <c r="W22" s="23">
        <v>6435</v>
      </c>
      <c r="X22" s="23">
        <v>6406</v>
      </c>
      <c r="Y22" s="23">
        <v>6374</v>
      </c>
    </row>
    <row r="23" spans="1:25" ht="18" customHeight="1">
      <c r="A23" s="75" t="s">
        <v>40</v>
      </c>
      <c r="B23" s="16">
        <v>5349</v>
      </c>
      <c r="C23" s="16">
        <v>5251</v>
      </c>
      <c r="D23" s="16">
        <v>5203</v>
      </c>
      <c r="E23" s="16">
        <v>5105</v>
      </c>
      <c r="F23" s="16">
        <v>5016</v>
      </c>
      <c r="G23" s="16">
        <v>4961</v>
      </c>
      <c r="H23" s="16">
        <v>4925</v>
      </c>
      <c r="I23" s="16">
        <v>4890</v>
      </c>
      <c r="J23" s="16">
        <v>4871</v>
      </c>
      <c r="K23" s="16">
        <v>4834</v>
      </c>
      <c r="L23" s="16">
        <v>4763</v>
      </c>
      <c r="M23" s="16">
        <v>4750</v>
      </c>
      <c r="N23" s="16">
        <v>4736</v>
      </c>
      <c r="O23" s="16">
        <v>4669</v>
      </c>
      <c r="P23" s="16">
        <v>4610</v>
      </c>
      <c r="Q23" s="16">
        <v>4572</v>
      </c>
      <c r="R23" s="16">
        <v>4556</v>
      </c>
      <c r="S23" s="16">
        <v>4498</v>
      </c>
      <c r="T23" s="16">
        <v>4421</v>
      </c>
      <c r="U23" s="16">
        <v>4360</v>
      </c>
      <c r="V23" s="16">
        <v>4291</v>
      </c>
      <c r="W23" s="16">
        <v>4221</v>
      </c>
      <c r="X23" s="16">
        <v>4160</v>
      </c>
      <c r="Y23" s="16">
        <v>4083</v>
      </c>
    </row>
    <row r="24" spans="1:25" ht="18" customHeight="1">
      <c r="A24" s="75" t="s">
        <v>41</v>
      </c>
      <c r="B24" s="16">
        <v>337</v>
      </c>
      <c r="C24" s="16">
        <v>334</v>
      </c>
      <c r="D24" s="16">
        <v>330</v>
      </c>
      <c r="E24" s="16">
        <v>327</v>
      </c>
      <c r="F24" s="16">
        <v>334</v>
      </c>
      <c r="G24" s="16">
        <v>334</v>
      </c>
      <c r="H24" s="16">
        <v>327</v>
      </c>
      <c r="I24" s="16">
        <v>331</v>
      </c>
      <c r="J24" s="16">
        <v>334</v>
      </c>
      <c r="K24" s="16">
        <v>336</v>
      </c>
      <c r="L24" s="16">
        <v>336</v>
      </c>
      <c r="M24" s="16">
        <v>339</v>
      </c>
      <c r="N24" s="16">
        <v>330</v>
      </c>
      <c r="O24" s="16">
        <v>338</v>
      </c>
      <c r="P24" s="16">
        <v>334</v>
      </c>
      <c r="Q24" s="16">
        <v>340</v>
      </c>
      <c r="R24" s="16">
        <v>343</v>
      </c>
      <c r="S24" s="16">
        <v>341</v>
      </c>
      <c r="T24" s="16">
        <v>346</v>
      </c>
      <c r="U24" s="16">
        <v>343</v>
      </c>
      <c r="V24" s="16">
        <v>343</v>
      </c>
      <c r="W24" s="16">
        <v>354</v>
      </c>
      <c r="X24" s="16">
        <v>358</v>
      </c>
      <c r="Y24" s="16">
        <v>355</v>
      </c>
    </row>
    <row r="25" spans="1:25" ht="18" customHeight="1">
      <c r="A25" s="75" t="s">
        <v>42</v>
      </c>
      <c r="B25" s="16">
        <v>1644</v>
      </c>
      <c r="C25" s="16">
        <v>1678</v>
      </c>
      <c r="D25" s="16">
        <v>1693</v>
      </c>
      <c r="E25" s="16">
        <v>1699</v>
      </c>
      <c r="F25" s="16">
        <v>1729</v>
      </c>
      <c r="G25" s="16">
        <v>1725</v>
      </c>
      <c r="H25" s="16">
        <v>1708</v>
      </c>
      <c r="I25" s="16">
        <v>1715</v>
      </c>
      <c r="J25" s="16">
        <v>1735</v>
      </c>
      <c r="K25" s="16">
        <v>1745</v>
      </c>
      <c r="L25" s="16">
        <v>1739</v>
      </c>
      <c r="M25" s="16">
        <v>1753</v>
      </c>
      <c r="N25" s="16">
        <v>1748</v>
      </c>
      <c r="O25" s="16">
        <v>1762</v>
      </c>
      <c r="P25" s="16">
        <v>1742</v>
      </c>
      <c r="Q25" s="16">
        <v>1775</v>
      </c>
      <c r="R25" s="16">
        <v>1781</v>
      </c>
      <c r="S25" s="16">
        <v>1770</v>
      </c>
      <c r="T25" s="16">
        <v>1763</v>
      </c>
      <c r="U25" s="16">
        <v>1761</v>
      </c>
      <c r="V25" s="16">
        <v>1790</v>
      </c>
      <c r="W25" s="16">
        <v>1799</v>
      </c>
      <c r="X25" s="16">
        <v>1826</v>
      </c>
      <c r="Y25" s="16">
        <v>1870</v>
      </c>
    </row>
    <row r="26" spans="1:25" ht="18" customHeight="1">
      <c r="A26" s="75" t="s">
        <v>43</v>
      </c>
      <c r="B26" s="16">
        <v>38</v>
      </c>
      <c r="C26" s="16">
        <v>38</v>
      </c>
      <c r="D26" s="16">
        <v>41</v>
      </c>
      <c r="E26" s="16">
        <v>45</v>
      </c>
      <c r="F26" s="16">
        <v>41</v>
      </c>
      <c r="G26" s="16">
        <v>46</v>
      </c>
      <c r="H26" s="16">
        <v>51</v>
      </c>
      <c r="I26" s="16">
        <v>52</v>
      </c>
      <c r="J26" s="16">
        <v>52</v>
      </c>
      <c r="K26" s="16">
        <v>59</v>
      </c>
      <c r="L26" s="16">
        <v>58</v>
      </c>
      <c r="M26" s="16">
        <v>60</v>
      </c>
      <c r="N26" s="16">
        <v>63</v>
      </c>
      <c r="O26" s="16">
        <v>59</v>
      </c>
      <c r="P26" s="16">
        <v>56</v>
      </c>
      <c r="Q26" s="16">
        <v>62</v>
      </c>
      <c r="R26" s="16">
        <v>61</v>
      </c>
      <c r="S26" s="16">
        <v>61</v>
      </c>
      <c r="T26" s="16">
        <v>65</v>
      </c>
      <c r="U26" s="16">
        <v>67</v>
      </c>
      <c r="V26" s="16">
        <v>67</v>
      </c>
      <c r="W26" s="16">
        <v>61</v>
      </c>
      <c r="X26" s="16">
        <v>62</v>
      </c>
      <c r="Y26" s="16">
        <v>66</v>
      </c>
    </row>
    <row r="27" spans="1:25" ht="18" customHeight="1">
      <c r="A27" s="74" t="s">
        <v>44</v>
      </c>
      <c r="B27" s="23">
        <v>651</v>
      </c>
      <c r="C27" s="23">
        <v>721</v>
      </c>
      <c r="D27" s="23">
        <v>1125</v>
      </c>
      <c r="E27" s="23">
        <v>1538</v>
      </c>
      <c r="F27" s="23">
        <v>1724</v>
      </c>
      <c r="G27" s="23">
        <v>1776</v>
      </c>
      <c r="H27" s="23">
        <v>1921</v>
      </c>
      <c r="I27" s="23">
        <v>1805</v>
      </c>
      <c r="J27" s="23">
        <v>2093</v>
      </c>
      <c r="K27" s="23">
        <v>2310</v>
      </c>
      <c r="L27" s="23">
        <v>2268</v>
      </c>
      <c r="M27" s="23">
        <v>2284</v>
      </c>
      <c r="N27" s="23">
        <v>2310</v>
      </c>
      <c r="O27" s="23">
        <v>2325</v>
      </c>
      <c r="P27" s="23">
        <v>2177</v>
      </c>
      <c r="Q27" s="23">
        <v>1668</v>
      </c>
      <c r="R27" s="23">
        <v>1527</v>
      </c>
      <c r="S27" s="23">
        <v>1457</v>
      </c>
      <c r="T27" s="23">
        <v>1415</v>
      </c>
      <c r="U27" s="23">
        <v>1349</v>
      </c>
      <c r="V27" s="23">
        <v>1383</v>
      </c>
      <c r="W27" s="23">
        <v>1446</v>
      </c>
      <c r="X27" s="23">
        <v>1461</v>
      </c>
      <c r="Y27" s="23">
        <v>1424</v>
      </c>
    </row>
    <row r="28" spans="1:25" ht="18" customHeight="1">
      <c r="A28" s="75" t="s">
        <v>45</v>
      </c>
      <c r="B28" s="16">
        <v>469</v>
      </c>
      <c r="C28" s="16">
        <v>472</v>
      </c>
      <c r="D28" s="16">
        <v>455</v>
      </c>
      <c r="E28" s="16">
        <v>460</v>
      </c>
      <c r="F28" s="16">
        <v>463</v>
      </c>
      <c r="G28" s="16">
        <v>463</v>
      </c>
      <c r="H28" s="16">
        <v>456</v>
      </c>
      <c r="I28" s="16">
        <v>460</v>
      </c>
      <c r="J28" s="16">
        <v>467</v>
      </c>
      <c r="K28" s="16">
        <v>468</v>
      </c>
      <c r="L28" s="16">
        <v>466</v>
      </c>
      <c r="M28" s="16">
        <v>464</v>
      </c>
      <c r="N28" s="16">
        <v>461</v>
      </c>
      <c r="O28" s="16">
        <v>466</v>
      </c>
      <c r="P28" s="16">
        <v>459</v>
      </c>
      <c r="Q28" s="16">
        <v>464</v>
      </c>
      <c r="R28" s="16">
        <v>479</v>
      </c>
      <c r="S28" s="16">
        <v>465</v>
      </c>
      <c r="T28" s="16">
        <v>466</v>
      </c>
      <c r="U28" s="16">
        <v>469</v>
      </c>
      <c r="V28" s="16">
        <v>473</v>
      </c>
      <c r="W28" s="16">
        <v>474</v>
      </c>
      <c r="X28" s="16">
        <v>484</v>
      </c>
      <c r="Y28" s="16">
        <v>480</v>
      </c>
    </row>
    <row r="29" spans="1:25" ht="18" customHeight="1">
      <c r="A29" s="76" t="s">
        <v>46</v>
      </c>
      <c r="B29" s="18">
        <v>182</v>
      </c>
      <c r="C29" s="18">
        <v>249</v>
      </c>
      <c r="D29" s="18">
        <v>670</v>
      </c>
      <c r="E29" s="18">
        <v>1078</v>
      </c>
      <c r="F29" s="18">
        <v>1261</v>
      </c>
      <c r="G29" s="18">
        <v>1313</v>
      </c>
      <c r="H29" s="18">
        <v>1465</v>
      </c>
      <c r="I29" s="18">
        <v>1345</v>
      </c>
      <c r="J29" s="18">
        <v>1626</v>
      </c>
      <c r="K29" s="18">
        <v>1842</v>
      </c>
      <c r="L29" s="18">
        <v>1802</v>
      </c>
      <c r="M29" s="18">
        <v>1820</v>
      </c>
      <c r="N29" s="18">
        <v>1849</v>
      </c>
      <c r="O29" s="18">
        <v>1859</v>
      </c>
      <c r="P29" s="18">
        <v>1718</v>
      </c>
      <c r="Q29" s="18">
        <v>1204</v>
      </c>
      <c r="R29" s="18">
        <v>1048</v>
      </c>
      <c r="S29" s="18">
        <v>992</v>
      </c>
      <c r="T29" s="18">
        <v>949</v>
      </c>
      <c r="U29" s="18">
        <v>880</v>
      </c>
      <c r="V29" s="18">
        <v>910</v>
      </c>
      <c r="W29" s="18">
        <v>972</v>
      </c>
      <c r="X29" s="18">
        <v>977</v>
      </c>
      <c r="Y29" s="18">
        <v>944</v>
      </c>
    </row>
    <row r="30" spans="1:25" ht="18" customHeight="1">
      <c r="A30" s="19" t="s">
        <v>47</v>
      </c>
      <c r="B30" s="14"/>
      <c r="C30" s="14"/>
      <c r="D30" s="14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spans="1:25" ht="18" customHeight="1">
      <c r="A31" s="14"/>
      <c r="B31" s="14"/>
      <c r="C31" s="14"/>
      <c r="D31" s="14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  <row r="33" spans="1:25" ht="18" customHeight="1">
      <c r="A33" s="22" t="s">
        <v>49</v>
      </c>
      <c r="B33" s="73" t="s">
        <v>15</v>
      </c>
      <c r="C33" s="73" t="s">
        <v>16</v>
      </c>
      <c r="D33" s="73" t="s">
        <v>17</v>
      </c>
      <c r="E33" s="73">
        <v>2002</v>
      </c>
      <c r="F33" s="73">
        <v>2003</v>
      </c>
      <c r="G33" s="73">
        <v>2004</v>
      </c>
      <c r="H33" s="73">
        <v>2005</v>
      </c>
      <c r="I33" s="73">
        <v>2006</v>
      </c>
      <c r="J33" s="73">
        <v>2007</v>
      </c>
      <c r="K33" s="73">
        <v>2008</v>
      </c>
      <c r="L33" s="73">
        <v>2009</v>
      </c>
      <c r="M33" s="73">
        <v>2010</v>
      </c>
      <c r="N33" s="73">
        <v>2011</v>
      </c>
      <c r="O33" s="73">
        <v>2012</v>
      </c>
      <c r="P33" s="73">
        <v>2013</v>
      </c>
      <c r="Q33" s="73">
        <v>2014</v>
      </c>
      <c r="R33" s="73">
        <v>2015</v>
      </c>
      <c r="S33" s="73">
        <v>2016</v>
      </c>
      <c r="T33" s="73">
        <v>2017</v>
      </c>
      <c r="U33" s="73">
        <v>2018</v>
      </c>
      <c r="V33" s="73">
        <v>2019</v>
      </c>
      <c r="W33" s="73">
        <v>2020</v>
      </c>
      <c r="X33" s="73">
        <v>2021</v>
      </c>
      <c r="Y33" s="73">
        <v>2022</v>
      </c>
    </row>
    <row r="34" spans="1:25" ht="18" customHeight="1">
      <c r="A34" s="66" t="s">
        <v>38</v>
      </c>
      <c r="B34" s="24">
        <v>8047</v>
      </c>
      <c r="C34" s="24">
        <v>8036</v>
      </c>
      <c r="D34" s="24">
        <v>8187</v>
      </c>
      <c r="E34" s="24">
        <v>8283</v>
      </c>
      <c r="F34" s="24">
        <v>8285</v>
      </c>
      <c r="G34" s="24">
        <v>8379</v>
      </c>
      <c r="H34" s="24">
        <v>8472</v>
      </c>
      <c r="I34" s="24">
        <v>8408</v>
      </c>
      <c r="J34" s="24">
        <v>8606</v>
      </c>
      <c r="K34" s="24">
        <v>8717</v>
      </c>
      <c r="L34" s="24">
        <v>8819</v>
      </c>
      <c r="M34" s="24">
        <v>8827</v>
      </c>
      <c r="N34" s="24">
        <v>8863</v>
      </c>
      <c r="O34" s="24">
        <v>8848</v>
      </c>
      <c r="P34" s="24">
        <v>8732</v>
      </c>
      <c r="Q34" s="24">
        <v>8386</v>
      </c>
      <c r="R34" s="24">
        <v>8234</v>
      </c>
      <c r="S34" s="24">
        <v>8109</v>
      </c>
      <c r="T34" s="24">
        <v>8009</v>
      </c>
      <c r="U34" s="24">
        <v>7881</v>
      </c>
      <c r="V34" s="24">
        <v>7813</v>
      </c>
      <c r="W34" s="24">
        <v>7834</v>
      </c>
      <c r="X34" s="24">
        <v>7853</v>
      </c>
      <c r="Y34" s="24">
        <v>7826</v>
      </c>
    </row>
    <row r="35" spans="1:25" ht="18" customHeight="1">
      <c r="A35" s="74" t="s">
        <v>39</v>
      </c>
      <c r="B35" s="23">
        <v>7326</v>
      </c>
      <c r="C35" s="23">
        <v>7267</v>
      </c>
      <c r="D35" s="23">
        <v>7231</v>
      </c>
      <c r="E35" s="23">
        <v>7147</v>
      </c>
      <c r="F35" s="23">
        <v>7027</v>
      </c>
      <c r="G35" s="23">
        <v>7022</v>
      </c>
      <c r="H35" s="23">
        <v>7014</v>
      </c>
      <c r="I35" s="23">
        <v>6956</v>
      </c>
      <c r="J35" s="23">
        <v>6929</v>
      </c>
      <c r="K35" s="23">
        <v>6879</v>
      </c>
      <c r="L35" s="23">
        <v>6881</v>
      </c>
      <c r="M35" s="23">
        <v>6864</v>
      </c>
      <c r="N35" s="23">
        <v>6860</v>
      </c>
      <c r="O35" s="23">
        <v>6805</v>
      </c>
      <c r="P35" s="23">
        <v>6749</v>
      </c>
      <c r="Q35" s="23">
        <v>6736</v>
      </c>
      <c r="R35" s="23">
        <v>6708</v>
      </c>
      <c r="S35" s="23">
        <v>6650</v>
      </c>
      <c r="T35" s="23">
        <v>6593</v>
      </c>
      <c r="U35" s="23">
        <v>6507</v>
      </c>
      <c r="V35" s="23">
        <v>6445</v>
      </c>
      <c r="W35" s="23">
        <v>6428</v>
      </c>
      <c r="X35" s="23">
        <v>6390</v>
      </c>
      <c r="Y35" s="23">
        <v>6360</v>
      </c>
    </row>
    <row r="36" spans="1:25" ht="18" customHeight="1">
      <c r="A36" s="75" t="s">
        <v>40</v>
      </c>
      <c r="B36" s="16">
        <v>5323</v>
      </c>
      <c r="C36" s="16">
        <v>5234</v>
      </c>
      <c r="D36" s="16">
        <v>5208</v>
      </c>
      <c r="E36" s="16">
        <v>5116</v>
      </c>
      <c r="F36" s="16">
        <v>5007</v>
      </c>
      <c r="G36" s="16">
        <v>4986</v>
      </c>
      <c r="H36" s="16">
        <v>4955</v>
      </c>
      <c r="I36" s="16">
        <v>4910</v>
      </c>
      <c r="J36" s="16">
        <v>4882</v>
      </c>
      <c r="K36" s="16">
        <v>4843</v>
      </c>
      <c r="L36" s="16">
        <v>4846</v>
      </c>
      <c r="M36" s="16">
        <v>4823</v>
      </c>
      <c r="N36" s="16">
        <v>4819</v>
      </c>
      <c r="O36" s="16">
        <v>4753</v>
      </c>
      <c r="P36" s="16">
        <v>4728</v>
      </c>
      <c r="Q36" s="16">
        <v>4705</v>
      </c>
      <c r="R36" s="16">
        <v>4670</v>
      </c>
      <c r="S36" s="16">
        <v>4627</v>
      </c>
      <c r="T36" s="16">
        <v>4577</v>
      </c>
      <c r="U36" s="16">
        <v>4487</v>
      </c>
      <c r="V36" s="16">
        <v>4437</v>
      </c>
      <c r="W36" s="16">
        <v>4377</v>
      </c>
      <c r="X36" s="16">
        <v>4330</v>
      </c>
      <c r="Y36" s="16">
        <v>4278</v>
      </c>
    </row>
    <row r="37" spans="1:25" ht="18" customHeight="1">
      <c r="A37" s="75" t="s">
        <v>41</v>
      </c>
      <c r="B37" s="16">
        <v>355</v>
      </c>
      <c r="C37" s="16">
        <v>354</v>
      </c>
      <c r="D37" s="16">
        <v>345</v>
      </c>
      <c r="E37" s="16">
        <v>349</v>
      </c>
      <c r="F37" s="16">
        <v>345</v>
      </c>
      <c r="G37" s="16">
        <v>347</v>
      </c>
      <c r="H37" s="16">
        <v>363</v>
      </c>
      <c r="I37" s="16">
        <v>364</v>
      </c>
      <c r="J37" s="16">
        <v>360</v>
      </c>
      <c r="K37" s="16">
        <v>358</v>
      </c>
      <c r="L37" s="16">
        <v>357</v>
      </c>
      <c r="M37" s="16">
        <v>353</v>
      </c>
      <c r="N37" s="16">
        <v>346</v>
      </c>
      <c r="O37" s="16">
        <v>349</v>
      </c>
      <c r="P37" s="16">
        <v>361</v>
      </c>
      <c r="Q37" s="16">
        <v>359</v>
      </c>
      <c r="R37" s="16">
        <v>353</v>
      </c>
      <c r="S37" s="16">
        <v>351</v>
      </c>
      <c r="T37" s="16">
        <v>349</v>
      </c>
      <c r="U37" s="16">
        <v>345</v>
      </c>
      <c r="V37" s="16">
        <v>350</v>
      </c>
      <c r="W37" s="16">
        <v>358</v>
      </c>
      <c r="X37" s="16">
        <v>355</v>
      </c>
      <c r="Y37" s="16">
        <v>349</v>
      </c>
    </row>
    <row r="38" spans="1:25" ht="18" customHeight="1">
      <c r="A38" s="75" t="s">
        <v>42</v>
      </c>
      <c r="B38" s="16">
        <v>1605</v>
      </c>
      <c r="C38" s="16">
        <v>1635</v>
      </c>
      <c r="D38" s="16">
        <v>1634</v>
      </c>
      <c r="E38" s="16">
        <v>1641</v>
      </c>
      <c r="F38" s="16">
        <v>1635</v>
      </c>
      <c r="G38" s="16">
        <v>1647</v>
      </c>
      <c r="H38" s="16">
        <v>1654</v>
      </c>
      <c r="I38" s="16">
        <v>1643</v>
      </c>
      <c r="J38" s="16">
        <v>1648</v>
      </c>
      <c r="K38" s="16">
        <v>1634</v>
      </c>
      <c r="L38" s="16">
        <v>1635</v>
      </c>
      <c r="M38" s="16">
        <v>1638</v>
      </c>
      <c r="N38" s="16">
        <v>1645</v>
      </c>
      <c r="O38" s="16">
        <v>1651</v>
      </c>
      <c r="P38" s="16">
        <v>1612</v>
      </c>
      <c r="Q38" s="16">
        <v>1629</v>
      </c>
      <c r="R38" s="16">
        <v>1640</v>
      </c>
      <c r="S38" s="16">
        <v>1625</v>
      </c>
      <c r="T38" s="16">
        <v>1619</v>
      </c>
      <c r="U38" s="16">
        <v>1627</v>
      </c>
      <c r="V38" s="16">
        <v>1609</v>
      </c>
      <c r="W38" s="16">
        <v>1646</v>
      </c>
      <c r="X38" s="16">
        <v>1660</v>
      </c>
      <c r="Y38" s="16">
        <v>1686</v>
      </c>
    </row>
    <row r="39" spans="1:25" ht="18" customHeight="1">
      <c r="A39" s="75" t="s">
        <v>43</v>
      </c>
      <c r="B39" s="16">
        <v>43</v>
      </c>
      <c r="C39" s="16">
        <v>44</v>
      </c>
      <c r="D39" s="16">
        <v>44</v>
      </c>
      <c r="E39" s="16">
        <v>41</v>
      </c>
      <c r="F39" s="16">
        <v>40</v>
      </c>
      <c r="G39" s="16">
        <v>42</v>
      </c>
      <c r="H39" s="16">
        <v>42</v>
      </c>
      <c r="I39" s="16">
        <v>39</v>
      </c>
      <c r="J39" s="16">
        <v>39</v>
      </c>
      <c r="K39" s="16">
        <v>44</v>
      </c>
      <c r="L39" s="16">
        <v>43</v>
      </c>
      <c r="M39" s="16">
        <v>50</v>
      </c>
      <c r="N39" s="16">
        <v>50</v>
      </c>
      <c r="O39" s="16">
        <v>52</v>
      </c>
      <c r="P39" s="16">
        <v>48</v>
      </c>
      <c r="Q39" s="16">
        <v>43</v>
      </c>
      <c r="R39" s="16">
        <v>45</v>
      </c>
      <c r="S39" s="16">
        <v>47</v>
      </c>
      <c r="T39" s="16">
        <v>48</v>
      </c>
      <c r="U39" s="16">
        <v>48</v>
      </c>
      <c r="V39" s="16">
        <v>49</v>
      </c>
      <c r="W39" s="16">
        <v>47</v>
      </c>
      <c r="X39" s="16">
        <v>45</v>
      </c>
      <c r="Y39" s="16">
        <v>47</v>
      </c>
    </row>
    <row r="40" spans="1:25" ht="18" customHeight="1">
      <c r="A40" s="74" t="s">
        <v>44</v>
      </c>
      <c r="B40" s="23">
        <v>721</v>
      </c>
      <c r="C40" s="23">
        <v>769</v>
      </c>
      <c r="D40" s="23">
        <v>956</v>
      </c>
      <c r="E40" s="23">
        <v>1136</v>
      </c>
      <c r="F40" s="23">
        <v>1258</v>
      </c>
      <c r="G40" s="23">
        <v>1357</v>
      </c>
      <c r="H40" s="23">
        <v>1458</v>
      </c>
      <c r="I40" s="23">
        <v>1452</v>
      </c>
      <c r="J40" s="23">
        <v>1677</v>
      </c>
      <c r="K40" s="23">
        <v>1838</v>
      </c>
      <c r="L40" s="23">
        <v>1938</v>
      </c>
      <c r="M40" s="23">
        <v>1963</v>
      </c>
      <c r="N40" s="23">
        <v>2003</v>
      </c>
      <c r="O40" s="23">
        <v>2043</v>
      </c>
      <c r="P40" s="23">
        <v>1983</v>
      </c>
      <c r="Q40" s="23">
        <v>1650</v>
      </c>
      <c r="R40" s="23">
        <v>1526</v>
      </c>
      <c r="S40" s="23">
        <v>1459</v>
      </c>
      <c r="T40" s="23">
        <v>1416</v>
      </c>
      <c r="U40" s="23">
        <v>1374</v>
      </c>
      <c r="V40" s="23">
        <v>1368</v>
      </c>
      <c r="W40" s="23">
        <v>1406</v>
      </c>
      <c r="X40" s="23">
        <v>1463</v>
      </c>
      <c r="Y40" s="23">
        <v>1466</v>
      </c>
    </row>
    <row r="41" spans="1:25" ht="18" customHeight="1">
      <c r="A41" s="75" t="s">
        <v>45</v>
      </c>
      <c r="B41" s="16">
        <v>555</v>
      </c>
      <c r="C41" s="16">
        <v>564</v>
      </c>
      <c r="D41" s="16">
        <v>560</v>
      </c>
      <c r="E41" s="16">
        <v>566</v>
      </c>
      <c r="F41" s="16">
        <v>552</v>
      </c>
      <c r="G41" s="16">
        <v>561</v>
      </c>
      <c r="H41" s="16">
        <v>549</v>
      </c>
      <c r="I41" s="16">
        <v>549</v>
      </c>
      <c r="J41" s="16">
        <v>559</v>
      </c>
      <c r="K41" s="16">
        <v>557</v>
      </c>
      <c r="L41" s="16">
        <v>566</v>
      </c>
      <c r="M41" s="16">
        <v>565</v>
      </c>
      <c r="N41" s="16">
        <v>558</v>
      </c>
      <c r="O41" s="16">
        <v>574</v>
      </c>
      <c r="P41" s="16">
        <v>568</v>
      </c>
      <c r="Q41" s="16">
        <v>559</v>
      </c>
      <c r="R41" s="16">
        <v>563</v>
      </c>
      <c r="S41" s="16">
        <v>540</v>
      </c>
      <c r="T41" s="16">
        <v>526</v>
      </c>
      <c r="U41" s="16">
        <v>528</v>
      </c>
      <c r="V41" s="16">
        <v>520</v>
      </c>
      <c r="W41" s="16">
        <v>524</v>
      </c>
      <c r="X41" s="16">
        <v>525</v>
      </c>
      <c r="Y41" s="16">
        <v>526</v>
      </c>
    </row>
    <row r="42" spans="1:25" ht="18" customHeight="1">
      <c r="A42" s="76" t="s">
        <v>46</v>
      </c>
      <c r="B42" s="18">
        <v>166</v>
      </c>
      <c r="C42" s="18">
        <v>205</v>
      </c>
      <c r="D42" s="18">
        <v>396</v>
      </c>
      <c r="E42" s="18">
        <v>570</v>
      </c>
      <c r="F42" s="18">
        <v>706</v>
      </c>
      <c r="G42" s="18">
        <v>796</v>
      </c>
      <c r="H42" s="18">
        <v>909</v>
      </c>
      <c r="I42" s="18">
        <v>903</v>
      </c>
      <c r="J42" s="18">
        <v>1118</v>
      </c>
      <c r="K42" s="18">
        <v>1281</v>
      </c>
      <c r="L42" s="18">
        <v>1372</v>
      </c>
      <c r="M42" s="18">
        <v>1398</v>
      </c>
      <c r="N42" s="18">
        <v>1445</v>
      </c>
      <c r="O42" s="18">
        <v>1469</v>
      </c>
      <c r="P42" s="18">
        <v>1415</v>
      </c>
      <c r="Q42" s="18">
        <v>1091</v>
      </c>
      <c r="R42" s="18">
        <v>963</v>
      </c>
      <c r="S42" s="18">
        <v>919</v>
      </c>
      <c r="T42" s="18">
        <v>890</v>
      </c>
      <c r="U42" s="18">
        <v>846</v>
      </c>
      <c r="V42" s="18">
        <v>848</v>
      </c>
      <c r="W42" s="18">
        <v>882</v>
      </c>
      <c r="X42" s="18">
        <v>938</v>
      </c>
      <c r="Y42" s="18">
        <v>940</v>
      </c>
    </row>
    <row r="43" spans="1:25" ht="18" customHeight="1">
      <c r="A43" s="19" t="s">
        <v>47</v>
      </c>
      <c r="B43" s="14"/>
      <c r="C43" s="14"/>
      <c r="D43" s="14"/>
    </row>
    <row r="47" spans="1:25" ht="21">
      <c r="A47" s="33" t="s">
        <v>50</v>
      </c>
      <c r="B47" s="33"/>
      <c r="C47" s="33"/>
      <c r="D47" s="33"/>
      <c r="E47" s="33"/>
      <c r="F47" s="33"/>
      <c r="G47" s="33"/>
      <c r="H47" s="33"/>
      <c r="I47" s="33"/>
      <c r="J47" s="33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</row>
    <row r="48" spans="1:25" ht="21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</row>
    <row r="49" spans="1:25" ht="16.5">
      <c r="A49" s="21" t="s">
        <v>14</v>
      </c>
      <c r="B49" s="73" t="s">
        <v>15</v>
      </c>
      <c r="C49" s="73" t="s">
        <v>16</v>
      </c>
      <c r="D49" s="73" t="s">
        <v>17</v>
      </c>
      <c r="E49" s="73" t="s">
        <v>18</v>
      </c>
      <c r="F49" s="73" t="s">
        <v>19</v>
      </c>
      <c r="G49" s="73" t="s">
        <v>20</v>
      </c>
      <c r="H49" s="73" t="s">
        <v>21</v>
      </c>
      <c r="I49" s="73" t="s">
        <v>22</v>
      </c>
      <c r="J49" s="73" t="s">
        <v>23</v>
      </c>
      <c r="K49" s="73" t="s">
        <v>24</v>
      </c>
      <c r="L49" s="73" t="s">
        <v>25</v>
      </c>
      <c r="M49" s="73" t="s">
        <v>26</v>
      </c>
      <c r="N49" s="73" t="s">
        <v>27</v>
      </c>
      <c r="O49" s="73" t="s">
        <v>28</v>
      </c>
      <c r="P49" s="73" t="s">
        <v>29</v>
      </c>
      <c r="Q49" s="73" t="s">
        <v>30</v>
      </c>
      <c r="R49" s="73" t="s">
        <v>31</v>
      </c>
      <c r="S49" s="73" t="s">
        <v>32</v>
      </c>
      <c r="T49" s="73" t="s">
        <v>33</v>
      </c>
      <c r="U49" s="73" t="s">
        <v>34</v>
      </c>
      <c r="V49" s="73" t="s">
        <v>35</v>
      </c>
      <c r="W49" s="73" t="s">
        <v>36</v>
      </c>
      <c r="X49" s="126" t="s">
        <v>37</v>
      </c>
      <c r="Y49" s="127" t="s">
        <v>51</v>
      </c>
    </row>
    <row r="50" spans="1:25">
      <c r="A50" s="15" t="s">
        <v>38</v>
      </c>
      <c r="B50" s="128">
        <f>B8/B8</f>
        <v>1</v>
      </c>
      <c r="C50" s="128">
        <f t="shared" ref="C50:Y50" si="0">C8/C8</f>
        <v>1</v>
      </c>
      <c r="D50" s="128">
        <f t="shared" si="0"/>
        <v>1</v>
      </c>
      <c r="E50" s="128">
        <f t="shared" si="0"/>
        <v>1</v>
      </c>
      <c r="F50" s="128">
        <f t="shared" si="0"/>
        <v>1</v>
      </c>
      <c r="G50" s="128">
        <f t="shared" si="0"/>
        <v>1</v>
      </c>
      <c r="H50" s="128">
        <f t="shared" si="0"/>
        <v>1</v>
      </c>
      <c r="I50" s="128">
        <f t="shared" si="0"/>
        <v>1</v>
      </c>
      <c r="J50" s="128">
        <f t="shared" si="0"/>
        <v>1</v>
      </c>
      <c r="K50" s="128">
        <f t="shared" si="0"/>
        <v>1</v>
      </c>
      <c r="L50" s="128">
        <f t="shared" si="0"/>
        <v>1</v>
      </c>
      <c r="M50" s="128">
        <f t="shared" si="0"/>
        <v>1</v>
      </c>
      <c r="N50" s="128">
        <f t="shared" si="0"/>
        <v>1</v>
      </c>
      <c r="O50" s="128">
        <f t="shared" si="0"/>
        <v>1</v>
      </c>
      <c r="P50" s="128">
        <f t="shared" si="0"/>
        <v>1</v>
      </c>
      <c r="Q50" s="128">
        <f t="shared" si="0"/>
        <v>1</v>
      </c>
      <c r="R50" s="128">
        <f t="shared" si="0"/>
        <v>1</v>
      </c>
      <c r="S50" s="128">
        <f t="shared" si="0"/>
        <v>1</v>
      </c>
      <c r="T50" s="128">
        <f t="shared" si="0"/>
        <v>1</v>
      </c>
      <c r="U50" s="128">
        <f t="shared" si="0"/>
        <v>1</v>
      </c>
      <c r="V50" s="128">
        <f t="shared" si="0"/>
        <v>1</v>
      </c>
      <c r="W50" s="128">
        <f t="shared" si="0"/>
        <v>1</v>
      </c>
      <c r="X50" s="128">
        <f t="shared" si="0"/>
        <v>1</v>
      </c>
      <c r="Y50" s="128">
        <f t="shared" si="0"/>
        <v>1</v>
      </c>
    </row>
    <row r="51" spans="1:25">
      <c r="A51" s="12" t="s">
        <v>39</v>
      </c>
      <c r="B51" s="129">
        <f>B9/B8</f>
        <v>0.91466982012821307</v>
      </c>
      <c r="C51" s="129">
        <f t="shared" ref="C51:Y51" si="1">C9/C8</f>
        <v>0.90721135882426207</v>
      </c>
      <c r="D51" s="129">
        <f t="shared" si="1"/>
        <v>0.87447976355630619</v>
      </c>
      <c r="E51" s="129">
        <f t="shared" si="1"/>
        <v>0.84267811966817674</v>
      </c>
      <c r="F51" s="129">
        <f t="shared" si="1"/>
        <v>0.82590927666530445</v>
      </c>
      <c r="G51" s="129">
        <f t="shared" si="1"/>
        <v>0.81807095987457179</v>
      </c>
      <c r="H51" s="129">
        <f t="shared" si="1"/>
        <v>0.80584923006205467</v>
      </c>
      <c r="I51" s="129">
        <f t="shared" si="1"/>
        <v>0.81065054357304811</v>
      </c>
      <c r="J51" s="129">
        <f t="shared" si="1"/>
        <v>0.78689729240856932</v>
      </c>
      <c r="K51" s="129">
        <f t="shared" si="1"/>
        <v>0.76956835731348261</v>
      </c>
      <c r="L51" s="129">
        <f t="shared" si="1"/>
        <v>0.76611243952621921</v>
      </c>
      <c r="M51" s="129">
        <f t="shared" si="1"/>
        <v>0.76422583689557544</v>
      </c>
      <c r="N51" s="129">
        <f t="shared" si="1"/>
        <v>0.76105263157894731</v>
      </c>
      <c r="O51" s="129">
        <f t="shared" si="1"/>
        <v>0.75734681406588522</v>
      </c>
      <c r="P51" s="129">
        <f t="shared" si="1"/>
        <v>0.76431930202254827</v>
      </c>
      <c r="Q51" s="129">
        <f t="shared" si="1"/>
        <v>0.80253526156043564</v>
      </c>
      <c r="R51" s="129">
        <f t="shared" si="1"/>
        <v>0.81499212216701011</v>
      </c>
      <c r="S51" s="129">
        <f t="shared" si="1"/>
        <v>0.82039911308203994</v>
      </c>
      <c r="T51" s="129">
        <f t="shared" si="1"/>
        <v>0.82327236406766968</v>
      </c>
      <c r="U51" s="129">
        <f t="shared" si="1"/>
        <v>0.82723177463358921</v>
      </c>
      <c r="V51" s="129">
        <f t="shared" si="1"/>
        <v>0.82463186077643913</v>
      </c>
      <c r="W51" s="129">
        <f t="shared" si="1"/>
        <v>0.8185173401209036</v>
      </c>
      <c r="X51" s="129">
        <f t="shared" si="1"/>
        <v>0.8139949109414758</v>
      </c>
      <c r="Y51" s="129">
        <f t="shared" si="1"/>
        <v>0.81502816180235538</v>
      </c>
    </row>
    <row r="52" spans="1:25">
      <c r="A52" s="13" t="s">
        <v>40</v>
      </c>
      <c r="B52" s="130">
        <f>B10/B8</f>
        <v>0.6642185846766665</v>
      </c>
      <c r="C52" s="130">
        <f t="shared" ref="C52:Y52" si="2">C10/C8</f>
        <v>0.65294557230041106</v>
      </c>
      <c r="D52" s="130">
        <f t="shared" si="2"/>
        <v>0.62796308583147353</v>
      </c>
      <c r="E52" s="130">
        <f t="shared" si="2"/>
        <v>0.601341413190563</v>
      </c>
      <c r="F52" s="130">
        <f t="shared" si="2"/>
        <v>0.58514799462899181</v>
      </c>
      <c r="G52" s="130">
        <f t="shared" si="2"/>
        <v>0.57760873352302422</v>
      </c>
      <c r="H52" s="130">
        <f t="shared" si="2"/>
        <v>0.56768558951965065</v>
      </c>
      <c r="I52" s="130">
        <f t="shared" si="2"/>
        <v>0.5697343177722225</v>
      </c>
      <c r="J52" s="130">
        <f t="shared" si="2"/>
        <v>0.55129726979820248</v>
      </c>
      <c r="K52" s="130">
        <f t="shared" si="2"/>
        <v>0.53758124548636188</v>
      </c>
      <c r="L52" s="130">
        <f t="shared" si="2"/>
        <v>0.53433798587554915</v>
      </c>
      <c r="M52" s="130">
        <f t="shared" si="2"/>
        <v>0.53144950868816965</v>
      </c>
      <c r="N52" s="130">
        <f t="shared" si="2"/>
        <v>0.52936288088642658</v>
      </c>
      <c r="O52" s="130">
        <f t="shared" si="2"/>
        <v>0.5234153658130104</v>
      </c>
      <c r="P52" s="130">
        <f t="shared" si="2"/>
        <v>0.52903518214265477</v>
      </c>
      <c r="Q52" s="130">
        <f t="shared" si="2"/>
        <v>0.55210379098970419</v>
      </c>
      <c r="R52" s="130">
        <f t="shared" si="2"/>
        <v>0.55908374742455458</v>
      </c>
      <c r="S52" s="130">
        <f t="shared" si="2"/>
        <v>0.56202266568120229</v>
      </c>
      <c r="T52" s="130">
        <f t="shared" si="2"/>
        <v>0.56170797178350707</v>
      </c>
      <c r="U52" s="130">
        <f t="shared" si="2"/>
        <v>0.5613222511261976</v>
      </c>
      <c r="V52" s="130">
        <f t="shared" si="2"/>
        <v>0.55638426722764067</v>
      </c>
      <c r="W52" s="130">
        <f t="shared" si="2"/>
        <v>0.54712058542793507</v>
      </c>
      <c r="X52" s="130">
        <f t="shared" si="2"/>
        <v>0.54007633587786263</v>
      </c>
      <c r="Y52" s="130">
        <f t="shared" si="2"/>
        <v>0.53513824884792627</v>
      </c>
    </row>
    <row r="53" spans="1:25">
      <c r="A53" s="13" t="s">
        <v>41</v>
      </c>
      <c r="B53" s="130">
        <f>B11/B8</f>
        <v>4.3131885230596877E-2</v>
      </c>
      <c r="C53" s="130">
        <f t="shared" ref="C53:Y53" si="3">C11/C8</f>
        <v>4.2844688005978328E-2</v>
      </c>
      <c r="D53" s="130">
        <f t="shared" si="3"/>
        <v>4.0714156462995359E-2</v>
      </c>
      <c r="E53" s="130">
        <f t="shared" si="3"/>
        <v>3.9771724421956818E-2</v>
      </c>
      <c r="F53" s="130">
        <f t="shared" si="3"/>
        <v>3.9640375970576215E-2</v>
      </c>
      <c r="G53" s="130">
        <f t="shared" si="3"/>
        <v>3.9544741884907961E-2</v>
      </c>
      <c r="H53" s="130">
        <f t="shared" si="3"/>
        <v>3.964605837738451E-2</v>
      </c>
      <c r="I53" s="130">
        <f t="shared" si="3"/>
        <v>4.0404627637928028E-2</v>
      </c>
      <c r="J53" s="130">
        <f t="shared" si="3"/>
        <v>3.9228986490305803E-2</v>
      </c>
      <c r="K53" s="130">
        <f t="shared" si="3"/>
        <v>3.8553413699238932E-2</v>
      </c>
      <c r="L53" s="130">
        <f t="shared" si="3"/>
        <v>3.8536395484624369E-2</v>
      </c>
      <c r="M53" s="130">
        <f t="shared" si="3"/>
        <v>3.8416699050685614E-2</v>
      </c>
      <c r="N53" s="130">
        <f t="shared" si="3"/>
        <v>3.7451523545706369E-2</v>
      </c>
      <c r="O53" s="130">
        <f t="shared" si="3"/>
        <v>3.8164546414088105E-2</v>
      </c>
      <c r="P53" s="130">
        <f t="shared" si="3"/>
        <v>3.9374539686136766E-2</v>
      </c>
      <c r="Q53" s="130">
        <f t="shared" si="3"/>
        <v>4.1599714336725588E-2</v>
      </c>
      <c r="R53" s="130">
        <f t="shared" si="3"/>
        <v>4.21767058538359E-2</v>
      </c>
      <c r="S53" s="130">
        <f t="shared" si="3"/>
        <v>4.2621335304262133E-2</v>
      </c>
      <c r="T53" s="130">
        <f t="shared" si="3"/>
        <v>4.3385979149759661E-2</v>
      </c>
      <c r="U53" s="130">
        <f t="shared" si="3"/>
        <v>4.3652052534737647E-2</v>
      </c>
      <c r="V53" s="130">
        <f t="shared" si="3"/>
        <v>4.4176706827309238E-2</v>
      </c>
      <c r="W53" s="130">
        <f t="shared" si="3"/>
        <v>4.5307031498568247E-2</v>
      </c>
      <c r="X53" s="130">
        <f t="shared" si="3"/>
        <v>4.5356234096692115E-2</v>
      </c>
      <c r="Y53" s="130">
        <f t="shared" si="3"/>
        <v>4.5058883768561188E-2</v>
      </c>
    </row>
    <row r="54" spans="1:25">
      <c r="A54" s="13" t="s">
        <v>42</v>
      </c>
      <c r="B54" s="130">
        <f>B12/B8</f>
        <v>0.20221572166552562</v>
      </c>
      <c r="C54" s="130">
        <f t="shared" ref="C54:Y54" si="4">C12/C8</f>
        <v>0.206314609540416</v>
      </c>
      <c r="D54" s="130">
        <f t="shared" si="4"/>
        <v>0.20067555341094157</v>
      </c>
      <c r="E54" s="130">
        <f t="shared" si="4"/>
        <v>0.19650526563511209</v>
      </c>
      <c r="F54" s="130">
        <f t="shared" si="4"/>
        <v>0.19639208360091073</v>
      </c>
      <c r="G54" s="130">
        <f t="shared" si="4"/>
        <v>0.19580744439927994</v>
      </c>
      <c r="H54" s="130">
        <f t="shared" si="4"/>
        <v>0.19317398299241553</v>
      </c>
      <c r="I54" s="130">
        <f t="shared" si="4"/>
        <v>0.1952212080692983</v>
      </c>
      <c r="J54" s="130">
        <f t="shared" si="4"/>
        <v>0.19122717766095754</v>
      </c>
      <c r="K54" s="130">
        <f t="shared" si="4"/>
        <v>0.18771179378923394</v>
      </c>
      <c r="L54" s="130">
        <f t="shared" si="4"/>
        <v>0.1876216426625146</v>
      </c>
      <c r="M54" s="130">
        <f t="shared" si="4"/>
        <v>0.1882529284405707</v>
      </c>
      <c r="N54" s="130">
        <f t="shared" si="4"/>
        <v>0.18797783933518006</v>
      </c>
      <c r="O54" s="130">
        <f t="shared" si="4"/>
        <v>0.18960057774568079</v>
      </c>
      <c r="P54" s="130">
        <f t="shared" si="4"/>
        <v>0.19001756274432044</v>
      </c>
      <c r="Q54" s="130">
        <f t="shared" si="4"/>
        <v>0.20258287210617151</v>
      </c>
      <c r="R54" s="130">
        <f t="shared" si="4"/>
        <v>0.2073082050660526</v>
      </c>
      <c r="S54" s="130">
        <f t="shared" si="4"/>
        <v>0.20910322739591033</v>
      </c>
      <c r="T54" s="130">
        <f t="shared" si="4"/>
        <v>0.21112428990573695</v>
      </c>
      <c r="U54" s="130">
        <f t="shared" si="4"/>
        <v>0.21496097963327199</v>
      </c>
      <c r="V54" s="130">
        <f t="shared" si="4"/>
        <v>0.21667622872442149</v>
      </c>
      <c r="W54" s="130">
        <f t="shared" si="4"/>
        <v>0.219217308304168</v>
      </c>
      <c r="X54" s="130">
        <f t="shared" si="4"/>
        <v>0.22175572519083969</v>
      </c>
      <c r="Y54" s="130">
        <f t="shared" si="4"/>
        <v>0.22759856630824374</v>
      </c>
    </row>
    <row r="55" spans="1:25">
      <c r="A55" s="13" t="s">
        <v>43</v>
      </c>
      <c r="B55" s="130">
        <f>B13/B8</f>
        <v>5.0413891827970373E-3</v>
      </c>
      <c r="C55" s="130">
        <f t="shared" ref="C55:Y55" si="5">C13/C8</f>
        <v>5.106488977456719E-3</v>
      </c>
      <c r="D55" s="130">
        <f t="shared" si="5"/>
        <v>5.1269678508957112E-3</v>
      </c>
      <c r="E55" s="130">
        <f t="shared" si="5"/>
        <v>5.0597164205448018E-3</v>
      </c>
      <c r="F55" s="130">
        <f t="shared" si="5"/>
        <v>4.728822464825734E-3</v>
      </c>
      <c r="G55" s="130">
        <f t="shared" si="5"/>
        <v>5.1100400673596193E-3</v>
      </c>
      <c r="H55" s="130">
        <f t="shared" si="5"/>
        <v>5.3435991726039989E-3</v>
      </c>
      <c r="I55" s="130">
        <f t="shared" si="5"/>
        <v>5.290390093599209E-3</v>
      </c>
      <c r="J55" s="130">
        <f t="shared" si="5"/>
        <v>5.1438584591034986E-3</v>
      </c>
      <c r="K55" s="130">
        <f t="shared" si="5"/>
        <v>5.7219043386478527E-3</v>
      </c>
      <c r="L55" s="130">
        <f t="shared" si="5"/>
        <v>5.6164155035311131E-3</v>
      </c>
      <c r="M55" s="130">
        <f t="shared" si="5"/>
        <v>6.1067007161494475E-3</v>
      </c>
      <c r="N55" s="130">
        <f t="shared" si="5"/>
        <v>6.2603878116343492E-3</v>
      </c>
      <c r="O55" s="130">
        <f t="shared" si="5"/>
        <v>6.1663240931059387E-3</v>
      </c>
      <c r="P55" s="130">
        <f t="shared" si="5"/>
        <v>5.8920174494362923E-3</v>
      </c>
      <c r="Q55" s="130">
        <f t="shared" si="5"/>
        <v>6.2488841278343149E-3</v>
      </c>
      <c r="R55" s="130">
        <f t="shared" si="5"/>
        <v>6.4234638225669615E-3</v>
      </c>
      <c r="S55" s="130">
        <f t="shared" si="5"/>
        <v>6.6518847006651885E-3</v>
      </c>
      <c r="T55" s="130">
        <f t="shared" si="5"/>
        <v>7.0541232286659592E-3</v>
      </c>
      <c r="U55" s="130">
        <f t="shared" si="5"/>
        <v>7.2964913393820186E-3</v>
      </c>
      <c r="V55" s="130">
        <f t="shared" si="5"/>
        <v>7.3946579970676357E-3</v>
      </c>
      <c r="W55" s="130">
        <f t="shared" si="5"/>
        <v>6.8724148902322623E-3</v>
      </c>
      <c r="X55" s="130">
        <f t="shared" si="5"/>
        <v>6.8066157760814251E-3</v>
      </c>
      <c r="Y55" s="130">
        <f t="shared" si="5"/>
        <v>7.232462877624168E-3</v>
      </c>
    </row>
    <row r="56" spans="1:25">
      <c r="A56" s="12" t="s">
        <v>44</v>
      </c>
      <c r="B56" s="129">
        <f>B14/B8</f>
        <v>8.5330179871786899E-2</v>
      </c>
      <c r="C56" s="129">
        <f t="shared" ref="C56:Y56" si="6">C14/C8</f>
        <v>9.2788641175737943E-2</v>
      </c>
      <c r="D56" s="129">
        <f t="shared" si="6"/>
        <v>0.12552023644369384</v>
      </c>
      <c r="E56" s="129">
        <f t="shared" si="6"/>
        <v>0.15732188033182326</v>
      </c>
      <c r="F56" s="129">
        <f t="shared" si="6"/>
        <v>0.17409072333469555</v>
      </c>
      <c r="G56" s="129">
        <f t="shared" si="6"/>
        <v>0.18192904012542827</v>
      </c>
      <c r="H56" s="129">
        <f t="shared" si="6"/>
        <v>0.19415076993794531</v>
      </c>
      <c r="I56" s="129">
        <f t="shared" si="6"/>
        <v>0.18934945642695192</v>
      </c>
      <c r="J56" s="129">
        <f t="shared" si="6"/>
        <v>0.21310270759143068</v>
      </c>
      <c r="K56" s="129">
        <f t="shared" si="6"/>
        <v>0.23043164268651742</v>
      </c>
      <c r="L56" s="129">
        <f t="shared" si="6"/>
        <v>0.23388756047378079</v>
      </c>
      <c r="M56" s="129">
        <f t="shared" si="6"/>
        <v>0.23577416310442459</v>
      </c>
      <c r="N56" s="129">
        <f t="shared" si="6"/>
        <v>0.23894736842105263</v>
      </c>
      <c r="O56" s="129">
        <f t="shared" si="6"/>
        <v>0.24265318593411478</v>
      </c>
      <c r="P56" s="129">
        <f t="shared" si="6"/>
        <v>0.2356806979774517</v>
      </c>
      <c r="Q56" s="129">
        <f t="shared" si="6"/>
        <v>0.19746473843956436</v>
      </c>
      <c r="R56" s="129">
        <f t="shared" si="6"/>
        <v>0.18500787783298994</v>
      </c>
      <c r="S56" s="129">
        <f t="shared" si="6"/>
        <v>0.17960088691796008</v>
      </c>
      <c r="T56" s="129">
        <f t="shared" si="6"/>
        <v>0.17672763593233035</v>
      </c>
      <c r="U56" s="129">
        <f t="shared" si="6"/>
        <v>0.17276822536641076</v>
      </c>
      <c r="V56" s="129">
        <f t="shared" si="6"/>
        <v>0.1753681392235609</v>
      </c>
      <c r="W56" s="129">
        <f t="shared" si="6"/>
        <v>0.1814826598790964</v>
      </c>
      <c r="X56" s="129">
        <f t="shared" si="6"/>
        <v>0.18600508905852417</v>
      </c>
      <c r="Y56" s="129">
        <f t="shared" si="6"/>
        <v>0.18497183819764465</v>
      </c>
    </row>
    <row r="57" spans="1:25">
      <c r="A57" s="13" t="s">
        <v>45</v>
      </c>
      <c r="B57" s="130">
        <f>B15/B8</f>
        <v>6.3733117570174899E-2</v>
      </c>
      <c r="C57" s="130">
        <f t="shared" ref="C57:Y57" si="7">C15/C8</f>
        <v>6.4516129032258063E-2</v>
      </c>
      <c r="D57" s="130">
        <f t="shared" si="7"/>
        <v>6.1222027866578203E-2</v>
      </c>
      <c r="E57" s="130">
        <f t="shared" si="7"/>
        <v>6.0363593575336827E-2</v>
      </c>
      <c r="F57" s="130">
        <f t="shared" si="7"/>
        <v>5.9256232120964446E-2</v>
      </c>
      <c r="G57" s="130">
        <f t="shared" si="7"/>
        <v>5.9462284420184655E-2</v>
      </c>
      <c r="H57" s="130">
        <f t="shared" si="7"/>
        <v>5.7745345897494832E-2</v>
      </c>
      <c r="I57" s="130">
        <f t="shared" si="7"/>
        <v>5.8659380268589037E-2</v>
      </c>
      <c r="J57" s="130">
        <f t="shared" si="7"/>
        <v>5.7995590978463622E-2</v>
      </c>
      <c r="K57" s="130">
        <f t="shared" si="7"/>
        <v>5.6941281039942226E-2</v>
      </c>
      <c r="L57" s="130">
        <f t="shared" si="7"/>
        <v>5.7387532669743647E-2</v>
      </c>
      <c r="M57" s="130">
        <f t="shared" si="7"/>
        <v>5.7125409426525289E-2</v>
      </c>
      <c r="N57" s="130">
        <f t="shared" si="7"/>
        <v>5.6454293628808862E-2</v>
      </c>
      <c r="O57" s="130">
        <f t="shared" si="7"/>
        <v>5.7774568079551135E-2</v>
      </c>
      <c r="P57" s="130">
        <f t="shared" si="7"/>
        <v>5.8183672313183388E-2</v>
      </c>
      <c r="Q57" s="130">
        <f t="shared" si="7"/>
        <v>6.0881985359757189E-2</v>
      </c>
      <c r="R57" s="130">
        <f t="shared" si="7"/>
        <v>6.3143861350139371E-2</v>
      </c>
      <c r="S57" s="130">
        <f t="shared" si="7"/>
        <v>6.1899482631189946E-2</v>
      </c>
      <c r="T57" s="130">
        <f t="shared" si="7"/>
        <v>6.1926462325987891E-2</v>
      </c>
      <c r="U57" s="130">
        <f t="shared" si="7"/>
        <v>6.3257407524903247E-2</v>
      </c>
      <c r="V57" s="130">
        <f t="shared" si="7"/>
        <v>6.3300822336966919E-2</v>
      </c>
      <c r="W57" s="130">
        <f t="shared" si="7"/>
        <v>6.350620426344257E-2</v>
      </c>
      <c r="X57" s="130">
        <f t="shared" si="7"/>
        <v>6.4185750636132313E-2</v>
      </c>
      <c r="Y57" s="130">
        <f t="shared" si="7"/>
        <v>6.4388120839733748E-2</v>
      </c>
    </row>
    <row r="58" spans="1:25">
      <c r="A58" s="17" t="s">
        <v>46</v>
      </c>
      <c r="B58" s="131">
        <f>B16/B8</f>
        <v>2.1659301674239125E-2</v>
      </c>
      <c r="C58" s="131">
        <f t="shared" ref="C58:Y58" si="8">C16/C8</f>
        <v>2.8272512143479884E-2</v>
      </c>
      <c r="D58" s="131">
        <f t="shared" si="8"/>
        <v>6.4298208577115629E-2</v>
      </c>
      <c r="E58" s="131">
        <f t="shared" si="8"/>
        <v>9.6958286756486434E-2</v>
      </c>
      <c r="F58" s="131">
        <f t="shared" si="8"/>
        <v>0.1148344912137311</v>
      </c>
      <c r="G58" s="131">
        <f t="shared" si="8"/>
        <v>0.1224667557052436</v>
      </c>
      <c r="H58" s="131">
        <f t="shared" si="8"/>
        <v>0.13640542404045047</v>
      </c>
      <c r="I58" s="131">
        <f t="shared" si="8"/>
        <v>0.13069007615836289</v>
      </c>
      <c r="J58" s="131">
        <f t="shared" si="8"/>
        <v>0.15510711661296706</v>
      </c>
      <c r="K58" s="131">
        <f t="shared" si="8"/>
        <v>0.17349036164657519</v>
      </c>
      <c r="L58" s="131">
        <f t="shared" si="8"/>
        <v>0.17650002780403715</v>
      </c>
      <c r="M58" s="131">
        <f t="shared" si="8"/>
        <v>0.17864875367789929</v>
      </c>
      <c r="N58" s="131">
        <f t="shared" si="8"/>
        <v>0.18249307479224378</v>
      </c>
      <c r="O58" s="131">
        <f t="shared" si="8"/>
        <v>0.18487861785456364</v>
      </c>
      <c r="P58" s="131">
        <f t="shared" si="8"/>
        <v>0.17749702566426831</v>
      </c>
      <c r="Q58" s="131">
        <f t="shared" si="8"/>
        <v>0.13658275307980719</v>
      </c>
      <c r="R58" s="131">
        <f t="shared" si="8"/>
        <v>0.12186401648285056</v>
      </c>
      <c r="S58" s="131">
        <f t="shared" si="8"/>
        <v>0.11770140428677014</v>
      </c>
      <c r="T58" s="131">
        <f t="shared" si="8"/>
        <v>0.11480117360634247</v>
      </c>
      <c r="U58" s="131">
        <f t="shared" si="8"/>
        <v>0.10951081784150751</v>
      </c>
      <c r="V58" s="131">
        <f t="shared" si="8"/>
        <v>0.11206731688659399</v>
      </c>
      <c r="W58" s="131">
        <f t="shared" si="8"/>
        <v>0.11797645561565383</v>
      </c>
      <c r="X58" s="131">
        <f t="shared" si="8"/>
        <v>0.12181933842239186</v>
      </c>
      <c r="Y58" s="131">
        <f t="shared" si="8"/>
        <v>0.1205837173579109</v>
      </c>
    </row>
    <row r="59" spans="1:25">
      <c r="A59" s="14" t="s">
        <v>52</v>
      </c>
      <c r="B59" s="132"/>
      <c r="C59" s="14"/>
      <c r="D59" s="14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97"/>
      <c r="Y59" s="97"/>
    </row>
    <row r="60" spans="1:25">
      <c r="A60" s="14"/>
      <c r="B60" s="132"/>
      <c r="C60" s="14"/>
      <c r="D60" s="14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97"/>
      <c r="Y60" s="97"/>
    </row>
    <row r="61" spans="1:25">
      <c r="A61" s="14"/>
      <c r="B61" s="132"/>
      <c r="C61" s="14"/>
      <c r="D61" s="14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97"/>
      <c r="Y61" s="97"/>
    </row>
    <row r="62" spans="1:25" ht="16.5">
      <c r="A62" s="22" t="s">
        <v>48</v>
      </c>
      <c r="B62" s="73" t="s">
        <v>15</v>
      </c>
      <c r="C62" s="73" t="s">
        <v>16</v>
      </c>
      <c r="D62" s="73" t="s">
        <v>17</v>
      </c>
      <c r="E62" s="73">
        <v>2002</v>
      </c>
      <c r="F62" s="73">
        <v>2003</v>
      </c>
      <c r="G62" s="73">
        <v>2004</v>
      </c>
      <c r="H62" s="73">
        <v>2005</v>
      </c>
      <c r="I62" s="73">
        <v>2006</v>
      </c>
      <c r="J62" s="73">
        <v>2007</v>
      </c>
      <c r="K62" s="73">
        <v>2008</v>
      </c>
      <c r="L62" s="73">
        <v>2009</v>
      </c>
      <c r="M62" s="73">
        <v>2010</v>
      </c>
      <c r="N62" s="73">
        <v>2011</v>
      </c>
      <c r="O62" s="73">
        <v>2012</v>
      </c>
      <c r="P62" s="73">
        <v>2013</v>
      </c>
      <c r="Q62" s="73">
        <v>2014</v>
      </c>
      <c r="R62" s="73">
        <v>2015</v>
      </c>
      <c r="S62" s="73">
        <v>2016</v>
      </c>
      <c r="T62" s="73">
        <v>2017</v>
      </c>
      <c r="U62" s="73">
        <v>2018</v>
      </c>
      <c r="V62" s="73">
        <v>2019</v>
      </c>
      <c r="W62" s="73">
        <v>2020</v>
      </c>
      <c r="X62" s="133">
        <v>2021</v>
      </c>
      <c r="Y62" s="134" t="s">
        <v>51</v>
      </c>
    </row>
    <row r="63" spans="1:25">
      <c r="A63" s="66" t="s">
        <v>38</v>
      </c>
      <c r="B63" s="128">
        <f>B21/B21</f>
        <v>1</v>
      </c>
      <c r="C63" s="128">
        <f t="shared" ref="C63:Y63" si="9">C21/C21</f>
        <v>1</v>
      </c>
      <c r="D63" s="128">
        <f t="shared" si="9"/>
        <v>1</v>
      </c>
      <c r="E63" s="128">
        <f t="shared" si="9"/>
        <v>1</v>
      </c>
      <c r="F63" s="128">
        <f t="shared" si="9"/>
        <v>1</v>
      </c>
      <c r="G63" s="128">
        <f t="shared" si="9"/>
        <v>1</v>
      </c>
      <c r="H63" s="128">
        <f t="shared" si="9"/>
        <v>1</v>
      </c>
      <c r="I63" s="128">
        <f t="shared" si="9"/>
        <v>1</v>
      </c>
      <c r="J63" s="128">
        <f t="shared" si="9"/>
        <v>1</v>
      </c>
      <c r="K63" s="128">
        <f t="shared" si="9"/>
        <v>1</v>
      </c>
      <c r="L63" s="128">
        <f t="shared" si="9"/>
        <v>1</v>
      </c>
      <c r="M63" s="128">
        <f t="shared" si="9"/>
        <v>1</v>
      </c>
      <c r="N63" s="128">
        <f t="shared" si="9"/>
        <v>1</v>
      </c>
      <c r="O63" s="128">
        <f t="shared" si="9"/>
        <v>1</v>
      </c>
      <c r="P63" s="128">
        <f t="shared" si="9"/>
        <v>1</v>
      </c>
      <c r="Q63" s="128">
        <f t="shared" si="9"/>
        <v>1</v>
      </c>
      <c r="R63" s="128">
        <f t="shared" si="9"/>
        <v>1</v>
      </c>
      <c r="S63" s="128">
        <f t="shared" si="9"/>
        <v>1</v>
      </c>
      <c r="T63" s="128">
        <f t="shared" si="9"/>
        <v>1</v>
      </c>
      <c r="U63" s="128">
        <f t="shared" si="9"/>
        <v>1</v>
      </c>
      <c r="V63" s="128">
        <f t="shared" si="9"/>
        <v>1</v>
      </c>
      <c r="W63" s="128">
        <f t="shared" si="9"/>
        <v>1</v>
      </c>
      <c r="X63" s="135">
        <f t="shared" si="9"/>
        <v>1</v>
      </c>
      <c r="Y63" s="136">
        <f t="shared" si="9"/>
        <v>1</v>
      </c>
    </row>
    <row r="64" spans="1:25">
      <c r="A64" s="74" t="s">
        <v>39</v>
      </c>
      <c r="B64" s="129">
        <f>B22/B21</f>
        <v>0.91882793017456355</v>
      </c>
      <c r="C64" s="129">
        <f t="shared" ref="C64:Y64" si="10">C22/C21</f>
        <v>0.91012216404886559</v>
      </c>
      <c r="D64" s="129">
        <f t="shared" si="10"/>
        <v>0.86594375595805528</v>
      </c>
      <c r="E64" s="129">
        <f t="shared" si="10"/>
        <v>0.82350240991507917</v>
      </c>
      <c r="F64" s="129">
        <f t="shared" si="10"/>
        <v>0.80506558118498417</v>
      </c>
      <c r="G64" s="129">
        <f t="shared" si="10"/>
        <v>0.79914046595792809</v>
      </c>
      <c r="H64" s="129">
        <f t="shared" si="10"/>
        <v>0.78493058665472459</v>
      </c>
      <c r="I64" s="129">
        <f t="shared" si="10"/>
        <v>0.79472307517343344</v>
      </c>
      <c r="J64" s="129">
        <f t="shared" si="10"/>
        <v>0.76962025316455696</v>
      </c>
      <c r="K64" s="129">
        <f t="shared" si="10"/>
        <v>0.75118483412322279</v>
      </c>
      <c r="L64" s="129">
        <f t="shared" si="10"/>
        <v>0.75250982103884767</v>
      </c>
      <c r="M64" s="129">
        <f t="shared" si="10"/>
        <v>0.75136076638362725</v>
      </c>
      <c r="N64" s="129">
        <f t="shared" si="10"/>
        <v>0.74855774463916402</v>
      </c>
      <c r="O64" s="129">
        <f t="shared" si="10"/>
        <v>0.74598492297607344</v>
      </c>
      <c r="P64" s="129">
        <f t="shared" si="10"/>
        <v>0.75591434017266512</v>
      </c>
      <c r="Q64" s="129">
        <f t="shared" si="10"/>
        <v>0.80182963050968281</v>
      </c>
      <c r="R64" s="129">
        <f t="shared" si="10"/>
        <v>0.81531204644412192</v>
      </c>
      <c r="S64" s="129">
        <f t="shared" si="10"/>
        <v>0.82072105327919287</v>
      </c>
      <c r="T64" s="129">
        <f t="shared" si="10"/>
        <v>0.82334581772784021</v>
      </c>
      <c r="U64" s="129">
        <f t="shared" si="10"/>
        <v>0.82880710659898482</v>
      </c>
      <c r="V64" s="129">
        <f t="shared" si="10"/>
        <v>0.82435864871729747</v>
      </c>
      <c r="W64" s="129">
        <f t="shared" si="10"/>
        <v>0.8165207460982109</v>
      </c>
      <c r="X64" s="135">
        <f t="shared" si="10"/>
        <v>0.8142875301893987</v>
      </c>
      <c r="Y64" s="137">
        <f t="shared" si="10"/>
        <v>0.81738907412156958</v>
      </c>
    </row>
    <row r="65" spans="1:25">
      <c r="A65" s="75" t="s">
        <v>40</v>
      </c>
      <c r="B65" s="130">
        <f>B23/B21</f>
        <v>0.66695760598503739</v>
      </c>
      <c r="C65" s="130">
        <f t="shared" ref="C65:Y65" si="11">C23/C21</f>
        <v>0.65457491897282472</v>
      </c>
      <c r="D65" s="130">
        <f t="shared" si="11"/>
        <v>0.61999523355576736</v>
      </c>
      <c r="E65" s="130">
        <f t="shared" si="11"/>
        <v>0.58583887996327744</v>
      </c>
      <c r="F65" s="130">
        <f t="shared" si="11"/>
        <v>0.56716417910447758</v>
      </c>
      <c r="G65" s="130">
        <f t="shared" si="11"/>
        <v>0.56107215562090029</v>
      </c>
      <c r="H65" s="130">
        <f t="shared" si="11"/>
        <v>0.55138826690550824</v>
      </c>
      <c r="I65" s="130">
        <f t="shared" si="11"/>
        <v>0.55612418969634936</v>
      </c>
      <c r="J65" s="130">
        <f t="shared" si="11"/>
        <v>0.53615850302696755</v>
      </c>
      <c r="K65" s="130">
        <f t="shared" si="11"/>
        <v>0.52068074105988793</v>
      </c>
      <c r="L65" s="130">
        <f t="shared" si="11"/>
        <v>0.51975120034919253</v>
      </c>
      <c r="M65" s="130">
        <f t="shared" si="11"/>
        <v>0.51709122577835842</v>
      </c>
      <c r="N65" s="130">
        <f t="shared" si="11"/>
        <v>0.51551104822031135</v>
      </c>
      <c r="O65" s="130">
        <f t="shared" si="11"/>
        <v>0.51010597618267239</v>
      </c>
      <c r="P65" s="130">
        <f t="shared" si="11"/>
        <v>0.51687408902343313</v>
      </c>
      <c r="Q65" s="130">
        <f t="shared" si="11"/>
        <v>0.54318640845907096</v>
      </c>
      <c r="R65" s="130">
        <f t="shared" si="11"/>
        <v>0.55104015481373969</v>
      </c>
      <c r="S65" s="130">
        <f t="shared" si="11"/>
        <v>0.55346376276608833</v>
      </c>
      <c r="T65" s="130">
        <f t="shared" si="11"/>
        <v>0.55193508114856427</v>
      </c>
      <c r="U65" s="130">
        <f t="shared" si="11"/>
        <v>0.5532994923857868</v>
      </c>
      <c r="V65" s="130">
        <f t="shared" si="11"/>
        <v>0.54495808991617978</v>
      </c>
      <c r="W65" s="130">
        <f t="shared" si="11"/>
        <v>0.5355919299581271</v>
      </c>
      <c r="X65" s="138">
        <f t="shared" si="11"/>
        <v>0.52879115291724932</v>
      </c>
      <c r="Y65" s="139">
        <f t="shared" si="11"/>
        <v>0.52359579379328036</v>
      </c>
    </row>
    <row r="66" spans="1:25">
      <c r="A66" s="75" t="s">
        <v>41</v>
      </c>
      <c r="B66" s="130">
        <f>B24/B21</f>
        <v>4.2019950124688281E-2</v>
      </c>
      <c r="C66" s="130">
        <f t="shared" ref="C66:Y66" si="12">C24/C21</f>
        <v>4.1635502368486663E-2</v>
      </c>
      <c r="D66" s="130">
        <f t="shared" si="12"/>
        <v>3.9323164918970449E-2</v>
      </c>
      <c r="E66" s="130">
        <f t="shared" si="12"/>
        <v>3.7525820518705531E-2</v>
      </c>
      <c r="F66" s="130">
        <f t="shared" si="12"/>
        <v>3.7765716870194484E-2</v>
      </c>
      <c r="G66" s="130">
        <f t="shared" si="12"/>
        <v>3.7774259217371632E-2</v>
      </c>
      <c r="H66" s="130">
        <f t="shared" si="12"/>
        <v>3.6609941782355576E-2</v>
      </c>
      <c r="I66" s="130">
        <f t="shared" si="12"/>
        <v>3.7643580120550441E-2</v>
      </c>
      <c r="J66" s="130">
        <f t="shared" si="12"/>
        <v>3.6763896532746282E-2</v>
      </c>
      <c r="K66" s="130">
        <f t="shared" si="12"/>
        <v>3.6191296854803962E-2</v>
      </c>
      <c r="L66" s="130">
        <f t="shared" si="12"/>
        <v>3.6665211697948494E-2</v>
      </c>
      <c r="M66" s="130">
        <f t="shared" si="12"/>
        <v>3.690398432397126E-2</v>
      </c>
      <c r="N66" s="130">
        <f t="shared" si="12"/>
        <v>3.5920322194405135E-2</v>
      </c>
      <c r="O66" s="130">
        <f t="shared" si="12"/>
        <v>3.6927783240467603E-2</v>
      </c>
      <c r="P66" s="130">
        <f t="shared" si="12"/>
        <v>3.744814441080839E-2</v>
      </c>
      <c r="Q66" s="130">
        <f t="shared" si="12"/>
        <v>4.0394439824165379E-2</v>
      </c>
      <c r="R66" s="130">
        <f t="shared" si="12"/>
        <v>4.1485244315432997E-2</v>
      </c>
      <c r="S66" s="130">
        <f t="shared" si="12"/>
        <v>4.1958902424018701E-2</v>
      </c>
      <c r="T66" s="130">
        <f t="shared" si="12"/>
        <v>4.3196004993757801E-2</v>
      </c>
      <c r="U66" s="130">
        <f t="shared" si="12"/>
        <v>4.3527918781725891E-2</v>
      </c>
      <c r="V66" s="130">
        <f t="shared" si="12"/>
        <v>4.3561087122174241E-2</v>
      </c>
      <c r="W66" s="130">
        <f t="shared" si="12"/>
        <v>4.4918157594213935E-2</v>
      </c>
      <c r="X66" s="138">
        <f t="shared" si="12"/>
        <v>4.5506546332782512E-2</v>
      </c>
      <c r="Y66" s="139">
        <f t="shared" si="12"/>
        <v>4.5524493459861502E-2</v>
      </c>
    </row>
    <row r="67" spans="1:25">
      <c r="A67" s="75" t="s">
        <v>42</v>
      </c>
      <c r="B67" s="130">
        <f>B25/B21</f>
        <v>0.20498753117206983</v>
      </c>
      <c r="C67" s="130">
        <f t="shared" ref="C67:Y67" si="13">C25/C21</f>
        <v>0.20917476938419347</v>
      </c>
      <c r="D67" s="130">
        <f t="shared" si="13"/>
        <v>0.20173975214489989</v>
      </c>
      <c r="E67" s="130">
        <f t="shared" si="13"/>
        <v>0.1949736056919899</v>
      </c>
      <c r="F67" s="130">
        <f t="shared" si="13"/>
        <v>0.19549977385798281</v>
      </c>
      <c r="G67" s="130">
        <f t="shared" si="13"/>
        <v>0.19509160823343136</v>
      </c>
      <c r="H67" s="130">
        <f t="shared" si="13"/>
        <v>0.19122257053291536</v>
      </c>
      <c r="I67" s="130">
        <f t="shared" si="13"/>
        <v>0.19504151029227795</v>
      </c>
      <c r="J67" s="130">
        <f t="shared" si="13"/>
        <v>0.19097413318657128</v>
      </c>
      <c r="K67" s="130">
        <f t="shared" si="13"/>
        <v>0.18795777682033607</v>
      </c>
      <c r="L67" s="130">
        <f t="shared" si="13"/>
        <v>0.18976429506765605</v>
      </c>
      <c r="M67" s="130">
        <f t="shared" si="13"/>
        <v>0.1908338776398868</v>
      </c>
      <c r="N67" s="130">
        <f t="shared" si="13"/>
        <v>0.19026885816915207</v>
      </c>
      <c r="O67" s="130">
        <f t="shared" si="13"/>
        <v>0.19250518955533705</v>
      </c>
      <c r="P67" s="130">
        <f t="shared" si="13"/>
        <v>0.19531337593900661</v>
      </c>
      <c r="Q67" s="130">
        <f t="shared" si="13"/>
        <v>0.21088273731733398</v>
      </c>
      <c r="R67" s="130">
        <f t="shared" si="13"/>
        <v>0.21540880503144655</v>
      </c>
      <c r="S67" s="130">
        <f t="shared" si="13"/>
        <v>0.21779254337393872</v>
      </c>
      <c r="T67" s="130">
        <f t="shared" si="13"/>
        <v>0.22009987515605492</v>
      </c>
      <c r="U67" s="130">
        <f t="shared" si="13"/>
        <v>0.2234771573604061</v>
      </c>
      <c r="V67" s="130">
        <f t="shared" si="13"/>
        <v>0.22733045466090931</v>
      </c>
      <c r="W67" s="130">
        <f t="shared" si="13"/>
        <v>0.22827052404517192</v>
      </c>
      <c r="X67" s="138">
        <f t="shared" si="13"/>
        <v>0.23210880894877337</v>
      </c>
      <c r="Y67" s="139">
        <f t="shared" si="13"/>
        <v>0.23980507822518596</v>
      </c>
    </row>
    <row r="68" spans="1:25">
      <c r="A68" s="75" t="s">
        <v>43</v>
      </c>
      <c r="B68" s="130">
        <f>B26/B21</f>
        <v>4.7381546134663338E-3</v>
      </c>
      <c r="C68" s="130">
        <f t="shared" ref="C68:Y68" si="14">C26/C21</f>
        <v>4.7369733233607577E-3</v>
      </c>
      <c r="D68" s="130">
        <f t="shared" si="14"/>
        <v>4.8856053384175408E-3</v>
      </c>
      <c r="E68" s="130">
        <f t="shared" si="14"/>
        <v>5.1641037411062655E-3</v>
      </c>
      <c r="F68" s="130">
        <f t="shared" si="14"/>
        <v>4.6359113523292625E-3</v>
      </c>
      <c r="G68" s="130">
        <f t="shared" si="14"/>
        <v>5.2024428862248364E-3</v>
      </c>
      <c r="H68" s="130">
        <f t="shared" si="14"/>
        <v>5.7098074339453648E-3</v>
      </c>
      <c r="I68" s="130">
        <f t="shared" si="14"/>
        <v>5.9137950642556576E-3</v>
      </c>
      <c r="J68" s="130">
        <f t="shared" si="14"/>
        <v>5.7237204182718771E-3</v>
      </c>
      <c r="K68" s="130">
        <f t="shared" si="14"/>
        <v>6.3550193881947437E-3</v>
      </c>
      <c r="L68" s="130">
        <f t="shared" si="14"/>
        <v>6.3291139240506328E-3</v>
      </c>
      <c r="M68" s="130">
        <f t="shared" si="14"/>
        <v>6.5316786414108428E-3</v>
      </c>
      <c r="N68" s="130">
        <f t="shared" si="14"/>
        <v>6.8575160552955261E-3</v>
      </c>
      <c r="O68" s="130">
        <f t="shared" si="14"/>
        <v>6.4459739975964167E-3</v>
      </c>
      <c r="P68" s="130">
        <f t="shared" si="14"/>
        <v>6.2787307994169751E-3</v>
      </c>
      <c r="Q68" s="130">
        <f t="shared" si="14"/>
        <v>7.3660449091125105E-3</v>
      </c>
      <c r="R68" s="130">
        <f t="shared" si="14"/>
        <v>7.3778422835026605E-3</v>
      </c>
      <c r="S68" s="130">
        <f t="shared" si="14"/>
        <v>7.5058447151470408E-3</v>
      </c>
      <c r="T68" s="130">
        <f t="shared" si="14"/>
        <v>8.1148564294631718E-3</v>
      </c>
      <c r="U68" s="130">
        <f t="shared" si="14"/>
        <v>8.5025380710659904E-3</v>
      </c>
      <c r="V68" s="130">
        <f t="shared" si="14"/>
        <v>8.5090170180340367E-3</v>
      </c>
      <c r="W68" s="130">
        <f t="shared" si="14"/>
        <v>7.7401345006978808E-3</v>
      </c>
      <c r="X68" s="138">
        <f t="shared" si="14"/>
        <v>7.8810219905936195E-3</v>
      </c>
      <c r="Y68" s="139">
        <f t="shared" si="14"/>
        <v>8.4637086432418577E-3</v>
      </c>
    </row>
    <row r="69" spans="1:25">
      <c r="A69" s="74" t="s">
        <v>44</v>
      </c>
      <c r="B69" s="129">
        <f>B27/B21</f>
        <v>8.1172069825436413E-2</v>
      </c>
      <c r="C69" s="129">
        <f t="shared" ref="C69:Y69" si="15">C27/C21</f>
        <v>8.9877835951134383E-2</v>
      </c>
      <c r="D69" s="129">
        <f t="shared" si="15"/>
        <v>0.13405624404194472</v>
      </c>
      <c r="E69" s="129">
        <f t="shared" si="15"/>
        <v>0.17649759008492083</v>
      </c>
      <c r="F69" s="129">
        <f t="shared" si="15"/>
        <v>0.19493441881501583</v>
      </c>
      <c r="G69" s="129">
        <f t="shared" si="15"/>
        <v>0.20085953404207194</v>
      </c>
      <c r="H69" s="129">
        <f t="shared" si="15"/>
        <v>0.21506941334527541</v>
      </c>
      <c r="I69" s="129">
        <f t="shared" si="15"/>
        <v>0.20527692482656659</v>
      </c>
      <c r="J69" s="129">
        <f t="shared" si="15"/>
        <v>0.23037974683544304</v>
      </c>
      <c r="K69" s="129">
        <f t="shared" si="15"/>
        <v>0.24881516587677724</v>
      </c>
      <c r="L69" s="129">
        <f t="shared" si="15"/>
        <v>0.24749017896115233</v>
      </c>
      <c r="M69" s="129">
        <f t="shared" si="15"/>
        <v>0.24863923361637275</v>
      </c>
      <c r="N69" s="129">
        <f t="shared" si="15"/>
        <v>0.25144225536083598</v>
      </c>
      <c r="O69" s="129">
        <f t="shared" si="15"/>
        <v>0.25401507702392656</v>
      </c>
      <c r="P69" s="129">
        <f t="shared" si="15"/>
        <v>0.24408565982733491</v>
      </c>
      <c r="Q69" s="129">
        <f t="shared" si="15"/>
        <v>0.19817036949031722</v>
      </c>
      <c r="R69" s="129">
        <f t="shared" si="15"/>
        <v>0.18468795355587808</v>
      </c>
      <c r="S69" s="129">
        <f t="shared" si="15"/>
        <v>0.17927894672080719</v>
      </c>
      <c r="T69" s="129">
        <f t="shared" si="15"/>
        <v>0.17665418227215979</v>
      </c>
      <c r="U69" s="129">
        <f t="shared" si="15"/>
        <v>0.17119289340101523</v>
      </c>
      <c r="V69" s="129">
        <f t="shared" si="15"/>
        <v>0.17564135128270256</v>
      </c>
      <c r="W69" s="129">
        <f t="shared" si="15"/>
        <v>0.18347925390178912</v>
      </c>
      <c r="X69" s="135">
        <f t="shared" si="15"/>
        <v>0.18571246981060124</v>
      </c>
      <c r="Y69" s="137">
        <f t="shared" si="15"/>
        <v>0.18261092587843036</v>
      </c>
    </row>
    <row r="70" spans="1:25">
      <c r="A70" s="75" t="s">
        <v>45</v>
      </c>
      <c r="B70" s="130">
        <f>B28/B21</f>
        <v>5.8478802992518703E-2</v>
      </c>
      <c r="C70" s="130">
        <f t="shared" ref="C70:Y70" si="16">C28/C21</f>
        <v>5.8838194963849413E-2</v>
      </c>
      <c r="D70" s="130">
        <f t="shared" si="16"/>
        <v>5.4218303145853193E-2</v>
      </c>
      <c r="E70" s="130">
        <f t="shared" si="16"/>
        <v>5.2788616020197382E-2</v>
      </c>
      <c r="F70" s="130">
        <f t="shared" si="16"/>
        <v>5.2351876978742648E-2</v>
      </c>
      <c r="G70" s="130">
        <f t="shared" si="16"/>
        <v>5.2363718615697809E-2</v>
      </c>
      <c r="H70" s="130">
        <f t="shared" si="16"/>
        <v>5.1052395879982088E-2</v>
      </c>
      <c r="I70" s="130">
        <f t="shared" si="16"/>
        <v>5.2314340953030822E-2</v>
      </c>
      <c r="J70" s="130">
        <f t="shared" si="16"/>
        <v>5.140341221794166E-2</v>
      </c>
      <c r="K70" s="130">
        <f t="shared" si="16"/>
        <v>5.0409306333476948E-2</v>
      </c>
      <c r="L70" s="130">
        <f t="shared" si="16"/>
        <v>5.0851156700130948E-2</v>
      </c>
      <c r="M70" s="130">
        <f t="shared" si="16"/>
        <v>5.0511648160243852E-2</v>
      </c>
      <c r="N70" s="130">
        <f t="shared" si="16"/>
        <v>5.0179601610972027E-2</v>
      </c>
      <c r="O70" s="130">
        <f t="shared" si="16"/>
        <v>5.0912269201354748E-2</v>
      </c>
      <c r="P70" s="130">
        <f t="shared" si="16"/>
        <v>5.1463168516649851E-2</v>
      </c>
      <c r="Q70" s="130">
        <f t="shared" si="16"/>
        <v>5.5126529642390398E-2</v>
      </c>
      <c r="R70" s="130">
        <f t="shared" si="16"/>
        <v>5.7934204160619257E-2</v>
      </c>
      <c r="S70" s="130">
        <f t="shared" si="16"/>
        <v>5.7216685123661869E-2</v>
      </c>
      <c r="T70" s="130">
        <f t="shared" si="16"/>
        <v>5.8177278401997504E-2</v>
      </c>
      <c r="U70" s="130">
        <f t="shared" si="16"/>
        <v>5.9517766497461926E-2</v>
      </c>
      <c r="V70" s="130">
        <f t="shared" si="16"/>
        <v>6.0071120142240288E-2</v>
      </c>
      <c r="W70" s="130">
        <f t="shared" si="16"/>
        <v>6.0144651693947469E-2</v>
      </c>
      <c r="X70" s="138">
        <f t="shared" si="16"/>
        <v>6.1522816829795345E-2</v>
      </c>
      <c r="Y70" s="139">
        <f t="shared" si="16"/>
        <v>6.1554244678122594E-2</v>
      </c>
    </row>
    <row r="71" spans="1:25">
      <c r="A71" s="76" t="s">
        <v>46</v>
      </c>
      <c r="B71" s="131">
        <f>B29/B21</f>
        <v>2.2693266832917707E-2</v>
      </c>
      <c r="C71" s="131">
        <f t="shared" ref="C71:Y71" si="17">C29/C21</f>
        <v>3.1039640987284966E-2</v>
      </c>
      <c r="D71" s="131">
        <f t="shared" si="17"/>
        <v>7.9837940896091517E-2</v>
      </c>
      <c r="E71" s="131">
        <f t="shared" si="17"/>
        <v>0.12370897406472343</v>
      </c>
      <c r="F71" s="131">
        <f t="shared" si="17"/>
        <v>0.14258254183627317</v>
      </c>
      <c r="G71" s="131">
        <f t="shared" si="17"/>
        <v>0.14849581542637413</v>
      </c>
      <c r="H71" s="131">
        <f t="shared" si="17"/>
        <v>0.16401701746529332</v>
      </c>
      <c r="I71" s="131">
        <f t="shared" si="17"/>
        <v>0.15296258387353576</v>
      </c>
      <c r="J71" s="131">
        <f t="shared" si="17"/>
        <v>0.17897633461750137</v>
      </c>
      <c r="K71" s="131">
        <f t="shared" si="17"/>
        <v>0.19840585954330031</v>
      </c>
      <c r="L71" s="131">
        <f t="shared" si="17"/>
        <v>0.1966390222610214</v>
      </c>
      <c r="M71" s="131">
        <f t="shared" si="17"/>
        <v>0.19812758545612888</v>
      </c>
      <c r="N71" s="131">
        <f t="shared" si="17"/>
        <v>0.20126265374986393</v>
      </c>
      <c r="O71" s="131">
        <f t="shared" si="17"/>
        <v>0.20310280782257184</v>
      </c>
      <c r="P71" s="131">
        <f t="shared" si="17"/>
        <v>0.19262249131068507</v>
      </c>
      <c r="Q71" s="131">
        <f t="shared" si="17"/>
        <v>0.14304383984792682</v>
      </c>
      <c r="R71" s="131">
        <f t="shared" si="17"/>
        <v>0.12675374939525882</v>
      </c>
      <c r="S71" s="131">
        <f t="shared" si="17"/>
        <v>0.12206226159714532</v>
      </c>
      <c r="T71" s="131">
        <f t="shared" si="17"/>
        <v>0.1184769038701623</v>
      </c>
      <c r="U71" s="131">
        <f t="shared" si="17"/>
        <v>0.1116751269035533</v>
      </c>
      <c r="V71" s="131">
        <f t="shared" si="17"/>
        <v>0.11557023114046228</v>
      </c>
      <c r="W71" s="131">
        <f t="shared" si="17"/>
        <v>0.12333460220784165</v>
      </c>
      <c r="X71" s="140">
        <f t="shared" si="17"/>
        <v>0.12418965298080589</v>
      </c>
      <c r="Y71" s="141">
        <f t="shared" si="17"/>
        <v>0.12105668120030777</v>
      </c>
    </row>
    <row r="72" spans="1:25">
      <c r="A72" s="19" t="s">
        <v>52</v>
      </c>
      <c r="B72" s="14"/>
      <c r="C72" s="14"/>
      <c r="D72" s="14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1:25">
      <c r="A73" s="14"/>
      <c r="B73" s="14"/>
      <c r="C73" s="14"/>
      <c r="D73" s="14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</row>
    <row r="75" spans="1:25" ht="16.5">
      <c r="A75" s="22" t="s">
        <v>49</v>
      </c>
      <c r="B75" s="73" t="s">
        <v>15</v>
      </c>
      <c r="C75" s="73" t="s">
        <v>16</v>
      </c>
      <c r="D75" s="73" t="s">
        <v>17</v>
      </c>
      <c r="E75" s="73">
        <v>2002</v>
      </c>
      <c r="F75" s="73">
        <v>2003</v>
      </c>
      <c r="G75" s="73">
        <v>2004</v>
      </c>
      <c r="H75" s="73">
        <v>2005</v>
      </c>
      <c r="I75" s="73">
        <v>2006</v>
      </c>
      <c r="J75" s="73">
        <v>2007</v>
      </c>
      <c r="K75" s="73">
        <v>2008</v>
      </c>
      <c r="L75" s="73">
        <v>2009</v>
      </c>
      <c r="M75" s="73">
        <v>2010</v>
      </c>
      <c r="N75" s="73">
        <v>2011</v>
      </c>
      <c r="O75" s="73">
        <v>2012</v>
      </c>
      <c r="P75" s="73">
        <v>2013</v>
      </c>
      <c r="Q75" s="73">
        <v>2014</v>
      </c>
      <c r="R75" s="73">
        <v>2015</v>
      </c>
      <c r="S75" s="73">
        <v>2016</v>
      </c>
      <c r="T75" s="73">
        <v>2017</v>
      </c>
      <c r="U75" s="73">
        <v>2018</v>
      </c>
      <c r="V75" s="73">
        <v>2019</v>
      </c>
      <c r="W75" s="73">
        <v>2020</v>
      </c>
      <c r="X75" s="133">
        <v>2021</v>
      </c>
      <c r="Y75" s="134" t="s">
        <v>51</v>
      </c>
    </row>
    <row r="76" spans="1:25">
      <c r="A76" s="66" t="s">
        <v>38</v>
      </c>
      <c r="B76" s="128">
        <f>B34/B34</f>
        <v>1</v>
      </c>
      <c r="C76" s="128">
        <f t="shared" ref="C76:Y76" si="18">C34/C34</f>
        <v>1</v>
      </c>
      <c r="D76" s="128">
        <f t="shared" si="18"/>
        <v>1</v>
      </c>
      <c r="E76" s="128">
        <f t="shared" si="18"/>
        <v>1</v>
      </c>
      <c r="F76" s="128">
        <f t="shared" si="18"/>
        <v>1</v>
      </c>
      <c r="G76" s="128">
        <f t="shared" si="18"/>
        <v>1</v>
      </c>
      <c r="H76" s="128">
        <f t="shared" si="18"/>
        <v>1</v>
      </c>
      <c r="I76" s="128">
        <f t="shared" si="18"/>
        <v>1</v>
      </c>
      <c r="J76" s="128">
        <f t="shared" si="18"/>
        <v>1</v>
      </c>
      <c r="K76" s="128">
        <f t="shared" si="18"/>
        <v>1</v>
      </c>
      <c r="L76" s="128">
        <f t="shared" si="18"/>
        <v>1</v>
      </c>
      <c r="M76" s="128">
        <f t="shared" si="18"/>
        <v>1</v>
      </c>
      <c r="N76" s="128">
        <f t="shared" si="18"/>
        <v>1</v>
      </c>
      <c r="O76" s="128">
        <f t="shared" si="18"/>
        <v>1</v>
      </c>
      <c r="P76" s="128">
        <f t="shared" si="18"/>
        <v>1</v>
      </c>
      <c r="Q76" s="128">
        <f t="shared" si="18"/>
        <v>1</v>
      </c>
      <c r="R76" s="128">
        <f t="shared" si="18"/>
        <v>1</v>
      </c>
      <c r="S76" s="128">
        <f t="shared" si="18"/>
        <v>1</v>
      </c>
      <c r="T76" s="128">
        <f t="shared" si="18"/>
        <v>1</v>
      </c>
      <c r="U76" s="128">
        <f t="shared" si="18"/>
        <v>1</v>
      </c>
      <c r="V76" s="128">
        <f t="shared" si="18"/>
        <v>1</v>
      </c>
      <c r="W76" s="128">
        <f t="shared" si="18"/>
        <v>1</v>
      </c>
      <c r="X76" s="135">
        <f t="shared" si="18"/>
        <v>1</v>
      </c>
      <c r="Y76" s="136">
        <f t="shared" si="18"/>
        <v>1</v>
      </c>
    </row>
    <row r="77" spans="1:25">
      <c r="A77" s="74" t="s">
        <v>39</v>
      </c>
      <c r="B77" s="129">
        <f>B35/B34</f>
        <v>0.9104013918230397</v>
      </c>
      <c r="C77" s="129">
        <f t="shared" ref="C77:Y77" si="19">C35/C34</f>
        <v>0.90430562468889997</v>
      </c>
      <c r="D77" s="129">
        <f t="shared" si="19"/>
        <v>0.88322951019909612</v>
      </c>
      <c r="E77" s="129">
        <f t="shared" si="19"/>
        <v>0.86285162380779912</v>
      </c>
      <c r="F77" s="129">
        <f t="shared" si="19"/>
        <v>0.84815932407966199</v>
      </c>
      <c r="G77" s="129">
        <f t="shared" si="19"/>
        <v>0.83804749970163506</v>
      </c>
      <c r="H77" s="129">
        <f t="shared" si="19"/>
        <v>0.82790368271954673</v>
      </c>
      <c r="I77" s="129">
        <f t="shared" si="19"/>
        <v>0.82730732635585158</v>
      </c>
      <c r="J77" s="129">
        <f t="shared" si="19"/>
        <v>0.80513595166163143</v>
      </c>
      <c r="K77" s="129">
        <f t="shared" si="19"/>
        <v>0.7891476425375703</v>
      </c>
      <c r="L77" s="129">
        <f t="shared" si="19"/>
        <v>0.78024719355936045</v>
      </c>
      <c r="M77" s="129">
        <f t="shared" si="19"/>
        <v>0.77761413843888072</v>
      </c>
      <c r="N77" s="129">
        <f t="shared" si="19"/>
        <v>0.77400428748730676</v>
      </c>
      <c r="O77" s="129">
        <f t="shared" si="19"/>
        <v>0.76910036166365281</v>
      </c>
      <c r="P77" s="129">
        <f t="shared" si="19"/>
        <v>0.77290426019239578</v>
      </c>
      <c r="Q77" s="129">
        <f t="shared" si="19"/>
        <v>0.80324350107321729</v>
      </c>
      <c r="R77" s="129">
        <f t="shared" si="19"/>
        <v>0.81467087685207673</v>
      </c>
      <c r="S77" s="129">
        <f t="shared" si="19"/>
        <v>0.82007645825625852</v>
      </c>
      <c r="T77" s="129">
        <f t="shared" si="19"/>
        <v>0.82319890123610939</v>
      </c>
      <c r="U77" s="129">
        <f t="shared" si="19"/>
        <v>0.82565664255805105</v>
      </c>
      <c r="V77" s="129">
        <f t="shared" si="19"/>
        <v>0.82490720593881994</v>
      </c>
      <c r="W77" s="129">
        <f t="shared" si="19"/>
        <v>0.8205259126882819</v>
      </c>
      <c r="X77" s="135">
        <f t="shared" si="19"/>
        <v>0.81370177002419453</v>
      </c>
      <c r="Y77" s="137">
        <f t="shared" si="19"/>
        <v>0.81267569639662662</v>
      </c>
    </row>
    <row r="78" spans="1:25">
      <c r="A78" s="75" t="s">
        <v>40</v>
      </c>
      <c r="B78" s="130">
        <f>B36/B34</f>
        <v>0.66148875357276005</v>
      </c>
      <c r="C78" s="130">
        <f t="shared" ref="C78:Y78" si="20">C36/C34</f>
        <v>0.65131906421105024</v>
      </c>
      <c r="D78" s="130">
        <f t="shared" si="20"/>
        <v>0.63613045071454744</v>
      </c>
      <c r="E78" s="130">
        <f t="shared" si="20"/>
        <v>0.6176506096824822</v>
      </c>
      <c r="F78" s="130">
        <f t="shared" si="20"/>
        <v>0.60434520217260113</v>
      </c>
      <c r="G78" s="130">
        <f t="shared" si="20"/>
        <v>0.59505907626208376</v>
      </c>
      <c r="H78" s="130">
        <f t="shared" si="20"/>
        <v>0.58486779981114256</v>
      </c>
      <c r="I78" s="130">
        <f t="shared" si="20"/>
        <v>0.58396764985727878</v>
      </c>
      <c r="J78" s="130">
        <f t="shared" si="20"/>
        <v>0.56727864280734375</v>
      </c>
      <c r="K78" s="130">
        <f t="shared" si="20"/>
        <v>0.55558104852586898</v>
      </c>
      <c r="L78" s="130">
        <f t="shared" si="20"/>
        <v>0.54949540764258986</v>
      </c>
      <c r="M78" s="130">
        <f t="shared" si="20"/>
        <v>0.54639175257731953</v>
      </c>
      <c r="N78" s="130">
        <f t="shared" si="20"/>
        <v>0.54372108766783256</v>
      </c>
      <c r="O78" s="130">
        <f t="shared" si="20"/>
        <v>0.53718354430379744</v>
      </c>
      <c r="P78" s="130">
        <f t="shared" si="20"/>
        <v>0.54145671094823633</v>
      </c>
      <c r="Q78" s="130">
        <f t="shared" si="20"/>
        <v>0.56105413784879565</v>
      </c>
      <c r="R78" s="130">
        <f t="shared" si="20"/>
        <v>0.56716055380131158</v>
      </c>
      <c r="S78" s="130">
        <f t="shared" si="20"/>
        <v>0.57060056727093356</v>
      </c>
      <c r="T78" s="130">
        <f t="shared" si="20"/>
        <v>0.57148208265701084</v>
      </c>
      <c r="U78" s="130">
        <f t="shared" si="20"/>
        <v>0.56934399187920315</v>
      </c>
      <c r="V78" s="130">
        <f t="shared" si="20"/>
        <v>0.56789965442211698</v>
      </c>
      <c r="W78" s="130">
        <f t="shared" si="20"/>
        <v>0.55871840694408992</v>
      </c>
      <c r="X78" s="138">
        <f t="shared" si="20"/>
        <v>0.55138163759072967</v>
      </c>
      <c r="Y78" s="139">
        <f t="shared" si="20"/>
        <v>0.54663940710452341</v>
      </c>
    </row>
    <row r="79" spans="1:25">
      <c r="A79" s="75" t="s">
        <v>41</v>
      </c>
      <c r="B79" s="130">
        <f>B37/B34</f>
        <v>4.41158195600845E-2</v>
      </c>
      <c r="C79" s="130">
        <f t="shared" ref="C79:Y79" si="21">C37/C34</f>
        <v>4.4051767048282731E-2</v>
      </c>
      <c r="D79" s="130">
        <f t="shared" si="21"/>
        <v>4.2139978013924516E-2</v>
      </c>
      <c r="E79" s="130">
        <f t="shared" si="21"/>
        <v>4.2134492333695518E-2</v>
      </c>
      <c r="F79" s="130">
        <f t="shared" si="21"/>
        <v>4.1641520820760412E-2</v>
      </c>
      <c r="G79" s="130">
        <f t="shared" si="21"/>
        <v>4.1413056450650437E-2</v>
      </c>
      <c r="H79" s="130">
        <f t="shared" si="21"/>
        <v>4.2847025495750708E-2</v>
      </c>
      <c r="I79" s="130">
        <f t="shared" si="21"/>
        <v>4.3292102759276876E-2</v>
      </c>
      <c r="J79" s="130">
        <f t="shared" si="21"/>
        <v>4.1831280501975369E-2</v>
      </c>
      <c r="K79" s="130">
        <f t="shared" si="21"/>
        <v>4.1069175174945509E-2</v>
      </c>
      <c r="L79" s="130">
        <f t="shared" si="21"/>
        <v>4.0480780133802019E-2</v>
      </c>
      <c r="M79" s="130">
        <f t="shared" si="21"/>
        <v>3.999093689815339E-2</v>
      </c>
      <c r="N79" s="130">
        <f t="shared" si="21"/>
        <v>3.9038700214374368E-2</v>
      </c>
      <c r="O79" s="130">
        <f t="shared" si="21"/>
        <v>3.9443942133815552E-2</v>
      </c>
      <c r="P79" s="130">
        <f t="shared" si="21"/>
        <v>4.1342189647274395E-2</v>
      </c>
      <c r="Q79" s="130">
        <f t="shared" si="21"/>
        <v>4.2809444311948483E-2</v>
      </c>
      <c r="R79" s="130">
        <f t="shared" si="21"/>
        <v>4.2871022589264028E-2</v>
      </c>
      <c r="S79" s="130">
        <f t="shared" si="21"/>
        <v>4.3285238623751388E-2</v>
      </c>
      <c r="T79" s="130">
        <f t="shared" si="21"/>
        <v>4.3575977025845924E-2</v>
      </c>
      <c r="U79" s="130">
        <f t="shared" si="21"/>
        <v>4.3776170536733917E-2</v>
      </c>
      <c r="V79" s="130">
        <f t="shared" si="21"/>
        <v>4.4797132983489057E-2</v>
      </c>
      <c r="W79" s="130">
        <f t="shared" si="21"/>
        <v>4.5698238447791674E-2</v>
      </c>
      <c r="X79" s="138">
        <f t="shared" si="21"/>
        <v>4.5205653890233032E-2</v>
      </c>
      <c r="Y79" s="139">
        <f t="shared" si="21"/>
        <v>4.4594939943777154E-2</v>
      </c>
    </row>
    <row r="80" spans="1:25">
      <c r="A80" s="75" t="s">
        <v>42</v>
      </c>
      <c r="B80" s="130">
        <f>B38/B34</f>
        <v>0.19945321237728347</v>
      </c>
      <c r="C80" s="130">
        <f t="shared" ref="C80:Y80" si="22">C38/C34</f>
        <v>0.20345943255350921</v>
      </c>
      <c r="D80" s="130">
        <f t="shared" si="22"/>
        <v>0.19958470746305118</v>
      </c>
      <c r="E80" s="130">
        <f t="shared" si="22"/>
        <v>0.19811662441144512</v>
      </c>
      <c r="F80" s="130">
        <f t="shared" si="22"/>
        <v>0.19734459867229934</v>
      </c>
      <c r="G80" s="130">
        <f t="shared" si="22"/>
        <v>0.19656283566058003</v>
      </c>
      <c r="H80" s="130">
        <f t="shared" si="22"/>
        <v>0.19523135033050046</v>
      </c>
      <c r="I80" s="130">
        <f t="shared" si="22"/>
        <v>0.19540913415794481</v>
      </c>
      <c r="J80" s="130">
        <f t="shared" si="22"/>
        <v>0.19149430629793168</v>
      </c>
      <c r="K80" s="130">
        <f t="shared" si="22"/>
        <v>0.18744981071469544</v>
      </c>
      <c r="L80" s="130">
        <f t="shared" si="22"/>
        <v>0.18539516952035379</v>
      </c>
      <c r="M80" s="130">
        <f t="shared" si="22"/>
        <v>0.18556701030927836</v>
      </c>
      <c r="N80" s="130">
        <f t="shared" si="22"/>
        <v>0.18560306893828274</v>
      </c>
      <c r="O80" s="130">
        <f t="shared" si="22"/>
        <v>0.18659584086799277</v>
      </c>
      <c r="P80" s="130">
        <f t="shared" si="22"/>
        <v>0.18460833715071004</v>
      </c>
      <c r="Q80" s="130">
        <f t="shared" si="22"/>
        <v>0.19425232530407824</v>
      </c>
      <c r="R80" s="130">
        <f t="shared" si="22"/>
        <v>0.19917415593879037</v>
      </c>
      <c r="S80" s="130">
        <f t="shared" si="22"/>
        <v>0.20039462325810828</v>
      </c>
      <c r="T80" s="130">
        <f t="shared" si="22"/>
        <v>0.20214758396803595</v>
      </c>
      <c r="U80" s="130">
        <f t="shared" si="22"/>
        <v>0.20644588250222054</v>
      </c>
      <c r="V80" s="130">
        <f t="shared" si="22"/>
        <v>0.2059388199155254</v>
      </c>
      <c r="W80" s="130">
        <f t="shared" si="22"/>
        <v>0.2101097778912433</v>
      </c>
      <c r="X80" s="138">
        <f t="shared" si="22"/>
        <v>0.21138418438813192</v>
      </c>
      <c r="Y80" s="139">
        <f t="shared" si="22"/>
        <v>0.21543572706363404</v>
      </c>
    </row>
    <row r="81" spans="1:25">
      <c r="A81" s="75" t="s">
        <v>43</v>
      </c>
      <c r="B81" s="130">
        <f>B39/B34</f>
        <v>5.3436063129116444E-3</v>
      </c>
      <c r="C81" s="130">
        <f t="shared" ref="C81:Y81" si="23">C39/C34</f>
        <v>5.4753608760577405E-3</v>
      </c>
      <c r="D81" s="130">
        <f t="shared" si="23"/>
        <v>5.3743740075729816E-3</v>
      </c>
      <c r="E81" s="130">
        <f t="shared" si="23"/>
        <v>4.9498973801762646E-3</v>
      </c>
      <c r="F81" s="130">
        <f t="shared" si="23"/>
        <v>4.8280024140012071E-3</v>
      </c>
      <c r="G81" s="130">
        <f t="shared" si="23"/>
        <v>5.0125313283208017E-3</v>
      </c>
      <c r="H81" s="130">
        <f t="shared" si="23"/>
        <v>4.9575070821529744E-3</v>
      </c>
      <c r="I81" s="130">
        <f t="shared" si="23"/>
        <v>4.6384395813510943E-3</v>
      </c>
      <c r="J81" s="130">
        <f t="shared" si="23"/>
        <v>4.5317220543806651E-3</v>
      </c>
      <c r="K81" s="130">
        <f t="shared" si="23"/>
        <v>5.0476081220603422E-3</v>
      </c>
      <c r="L81" s="130">
        <f t="shared" si="23"/>
        <v>4.875836262614809E-3</v>
      </c>
      <c r="M81" s="130">
        <f t="shared" si="23"/>
        <v>5.6644386541293756E-3</v>
      </c>
      <c r="N81" s="130">
        <f t="shared" si="23"/>
        <v>5.6414306668171052E-3</v>
      </c>
      <c r="O81" s="130">
        <f t="shared" si="23"/>
        <v>5.8770343580470162E-3</v>
      </c>
      <c r="P81" s="130">
        <f t="shared" si="23"/>
        <v>5.4970224461749883E-3</v>
      </c>
      <c r="Q81" s="130">
        <f t="shared" si="23"/>
        <v>5.1275936083949435E-3</v>
      </c>
      <c r="R81" s="130">
        <f t="shared" si="23"/>
        <v>5.4651445227107114E-3</v>
      </c>
      <c r="S81" s="130">
        <f t="shared" si="23"/>
        <v>5.7960291034652852E-3</v>
      </c>
      <c r="T81" s="130">
        <f t="shared" si="23"/>
        <v>5.9932575852166313E-3</v>
      </c>
      <c r="U81" s="130">
        <f t="shared" si="23"/>
        <v>6.0905976398934148E-3</v>
      </c>
      <c r="V81" s="130">
        <f t="shared" si="23"/>
        <v>6.2715986176884678E-3</v>
      </c>
      <c r="W81" s="130">
        <f t="shared" si="23"/>
        <v>5.999489405157008E-3</v>
      </c>
      <c r="X81" s="138">
        <f t="shared" si="23"/>
        <v>5.7302941550999619E-3</v>
      </c>
      <c r="Y81" s="139">
        <f t="shared" si="23"/>
        <v>6.0056222846920524E-3</v>
      </c>
    </row>
    <row r="82" spans="1:25">
      <c r="A82" s="74" t="s">
        <v>44</v>
      </c>
      <c r="B82" s="129">
        <f>B40/B34</f>
        <v>8.9598608176960359E-2</v>
      </c>
      <c r="C82" s="129">
        <f t="shared" ref="C82:Y82" si="24">C40/C34</f>
        <v>9.5694375311100047E-2</v>
      </c>
      <c r="D82" s="129">
        <f t="shared" si="24"/>
        <v>0.11677048980090388</v>
      </c>
      <c r="E82" s="129">
        <f t="shared" si="24"/>
        <v>0.13714837619220088</v>
      </c>
      <c r="F82" s="129">
        <f t="shared" si="24"/>
        <v>0.15184067592033795</v>
      </c>
      <c r="G82" s="129">
        <f t="shared" si="24"/>
        <v>0.16195250029836497</v>
      </c>
      <c r="H82" s="129">
        <f t="shared" si="24"/>
        <v>0.17209631728045327</v>
      </c>
      <c r="I82" s="129">
        <f t="shared" si="24"/>
        <v>0.17269267364414842</v>
      </c>
      <c r="J82" s="129">
        <f t="shared" si="24"/>
        <v>0.19486404833836857</v>
      </c>
      <c r="K82" s="129">
        <f t="shared" si="24"/>
        <v>0.21085235746242972</v>
      </c>
      <c r="L82" s="129">
        <f t="shared" si="24"/>
        <v>0.21975280644063952</v>
      </c>
      <c r="M82" s="129">
        <f t="shared" si="24"/>
        <v>0.22238586156111928</v>
      </c>
      <c r="N82" s="129">
        <f t="shared" si="24"/>
        <v>0.22599571251269321</v>
      </c>
      <c r="O82" s="129">
        <f t="shared" si="24"/>
        <v>0.23089963833634719</v>
      </c>
      <c r="P82" s="129">
        <f t="shared" si="24"/>
        <v>0.22709573980760422</v>
      </c>
      <c r="Q82" s="129">
        <f t="shared" si="24"/>
        <v>0.19675649892678274</v>
      </c>
      <c r="R82" s="129">
        <f t="shared" si="24"/>
        <v>0.18532912314792324</v>
      </c>
      <c r="S82" s="129">
        <f t="shared" si="24"/>
        <v>0.17992354174374153</v>
      </c>
      <c r="T82" s="129">
        <f t="shared" si="24"/>
        <v>0.17680109876389064</v>
      </c>
      <c r="U82" s="129">
        <f t="shared" si="24"/>
        <v>0.17434335744194898</v>
      </c>
      <c r="V82" s="129">
        <f t="shared" si="24"/>
        <v>0.17509279406118008</v>
      </c>
      <c r="W82" s="129">
        <f t="shared" si="24"/>
        <v>0.17947408731171816</v>
      </c>
      <c r="X82" s="135">
        <f t="shared" si="24"/>
        <v>0.18629822997580542</v>
      </c>
      <c r="Y82" s="137">
        <f t="shared" si="24"/>
        <v>0.18732430360337338</v>
      </c>
    </row>
    <row r="83" spans="1:25">
      <c r="A83" s="75" t="s">
        <v>45</v>
      </c>
      <c r="B83" s="130">
        <f>B41/B34</f>
        <v>6.8969802410836334E-2</v>
      </c>
      <c r="C83" s="130">
        <f t="shared" ref="C83:Y83" si="25">C41/C34</f>
        <v>7.0184171229467393E-2</v>
      </c>
      <c r="D83" s="130">
        <f t="shared" si="25"/>
        <v>6.8401123732747038E-2</v>
      </c>
      <c r="E83" s="130">
        <f t="shared" si="25"/>
        <v>6.8332729687311355E-2</v>
      </c>
      <c r="F83" s="130">
        <f t="shared" si="25"/>
        <v>6.662643331321666E-2</v>
      </c>
      <c r="G83" s="130">
        <f t="shared" si="25"/>
        <v>6.6953097028285002E-2</v>
      </c>
      <c r="H83" s="130">
        <f t="shared" si="25"/>
        <v>6.4801699716713887E-2</v>
      </c>
      <c r="I83" s="130">
        <f t="shared" si="25"/>
        <v>6.5294957183634636E-2</v>
      </c>
      <c r="J83" s="130">
        <f t="shared" si="25"/>
        <v>6.4954682779456194E-2</v>
      </c>
      <c r="K83" s="130">
        <f t="shared" si="25"/>
        <v>6.3898130090627503E-2</v>
      </c>
      <c r="L83" s="130">
        <f t="shared" si="25"/>
        <v>6.4179612200929811E-2</v>
      </c>
      <c r="M83" s="130">
        <f t="shared" si="25"/>
        <v>6.4008156791661941E-2</v>
      </c>
      <c r="N83" s="130">
        <f t="shared" si="25"/>
        <v>6.2958366241678887E-2</v>
      </c>
      <c r="O83" s="130">
        <f t="shared" si="25"/>
        <v>6.4873417721518986E-2</v>
      </c>
      <c r="P83" s="130">
        <f t="shared" si="25"/>
        <v>6.5048098946404037E-2</v>
      </c>
      <c r="Q83" s="130">
        <f t="shared" si="25"/>
        <v>6.6658716909134275E-2</v>
      </c>
      <c r="R83" s="130">
        <f t="shared" si="25"/>
        <v>6.8375030361914016E-2</v>
      </c>
      <c r="S83" s="130">
        <f t="shared" si="25"/>
        <v>6.6592674805771371E-2</v>
      </c>
      <c r="T83" s="130">
        <f t="shared" si="25"/>
        <v>6.567611437133225E-2</v>
      </c>
      <c r="U83" s="130">
        <f t="shared" si="25"/>
        <v>6.6996574038827555E-2</v>
      </c>
      <c r="V83" s="130">
        <f t="shared" si="25"/>
        <v>6.6555740432612309E-2</v>
      </c>
      <c r="W83" s="130">
        <f t="shared" si="25"/>
        <v>6.688792443196323E-2</v>
      </c>
      <c r="X83" s="138">
        <f t="shared" si="25"/>
        <v>6.6853431809499556E-2</v>
      </c>
      <c r="Y83" s="139">
        <f t="shared" si="25"/>
        <v>6.7211857909532324E-2</v>
      </c>
    </row>
    <row r="84" spans="1:25">
      <c r="A84" s="76" t="s">
        <v>46</v>
      </c>
      <c r="B84" s="131">
        <f>B42/B34</f>
        <v>2.0628805766124022E-2</v>
      </c>
      <c r="C84" s="131">
        <f t="shared" ref="C84:Y84" si="26">C42/C34</f>
        <v>2.5510204081632654E-2</v>
      </c>
      <c r="D84" s="131">
        <f t="shared" si="26"/>
        <v>4.8369366068156831E-2</v>
      </c>
      <c r="E84" s="131">
        <f t="shared" si="26"/>
        <v>6.8815646504889527E-2</v>
      </c>
      <c r="F84" s="131">
        <f t="shared" si="26"/>
        <v>8.5214242607121307E-2</v>
      </c>
      <c r="G84" s="131">
        <f t="shared" si="26"/>
        <v>9.4999403270079968E-2</v>
      </c>
      <c r="H84" s="131">
        <f t="shared" si="26"/>
        <v>0.10729461756373938</v>
      </c>
      <c r="I84" s="131">
        <f t="shared" si="26"/>
        <v>0.1073977164605138</v>
      </c>
      <c r="J84" s="131">
        <f t="shared" si="26"/>
        <v>0.12990936555891239</v>
      </c>
      <c r="K84" s="131">
        <f t="shared" si="26"/>
        <v>0.14695422737180222</v>
      </c>
      <c r="L84" s="131">
        <f t="shared" si="26"/>
        <v>0.15557319423970972</v>
      </c>
      <c r="M84" s="131">
        <f t="shared" si="26"/>
        <v>0.15837770476945734</v>
      </c>
      <c r="N84" s="131">
        <f t="shared" si="26"/>
        <v>0.16303734627101432</v>
      </c>
      <c r="O84" s="131">
        <f t="shared" si="26"/>
        <v>0.16602622061482822</v>
      </c>
      <c r="P84" s="131">
        <f t="shared" si="26"/>
        <v>0.16204764086120019</v>
      </c>
      <c r="Q84" s="131">
        <f t="shared" si="26"/>
        <v>0.13009778201764846</v>
      </c>
      <c r="R84" s="131">
        <f t="shared" si="26"/>
        <v>0.11695409278600923</v>
      </c>
      <c r="S84" s="131">
        <f t="shared" si="26"/>
        <v>0.11333086693797016</v>
      </c>
      <c r="T84" s="131">
        <f t="shared" si="26"/>
        <v>0.11112498439255837</v>
      </c>
      <c r="U84" s="131">
        <f t="shared" si="26"/>
        <v>0.10734678340312143</v>
      </c>
      <c r="V84" s="131">
        <f t="shared" si="26"/>
        <v>0.10853705362856778</v>
      </c>
      <c r="W84" s="131">
        <f t="shared" si="26"/>
        <v>0.11258616287975491</v>
      </c>
      <c r="X84" s="140">
        <f t="shared" si="26"/>
        <v>0.11944479816630588</v>
      </c>
      <c r="Y84" s="141">
        <f>Y42/Y34</f>
        <v>0.12011244569384104</v>
      </c>
    </row>
    <row r="85" spans="1:25">
      <c r="A85" s="19" t="s">
        <v>52</v>
      </c>
      <c r="B85" s="14"/>
      <c r="C85" s="14"/>
      <c r="D85" s="14"/>
    </row>
  </sheetData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76"/>
  <sheetViews>
    <sheetView zoomScale="70" zoomScaleNormal="70" zoomScalePageLayoutView="70" workbookViewId="0">
      <selection activeCell="AA37" sqref="AA37"/>
    </sheetView>
  </sheetViews>
  <sheetFormatPr defaultColWidth="10.875" defaultRowHeight="15"/>
  <cols>
    <col min="1" max="1" width="36" style="5" customWidth="1"/>
    <col min="2" max="4" width="10.875" style="5" customWidth="1"/>
    <col min="5" max="5" width="11.625" style="5" customWidth="1"/>
    <col min="6" max="16384" width="10.875" style="5"/>
  </cols>
  <sheetData>
    <row r="1" spans="1:25" ht="30.75" customHeight="1">
      <c r="A1" s="20" t="s">
        <v>0</v>
      </c>
      <c r="B1" s="20"/>
      <c r="C1" s="20"/>
      <c r="D1" s="20"/>
      <c r="E1" s="10"/>
      <c r="F1" s="10"/>
      <c r="G1" s="10"/>
      <c r="H1" s="11"/>
    </row>
    <row r="2" spans="1:25" ht="30.75" customHeight="1">
      <c r="A2" s="10" t="s">
        <v>3</v>
      </c>
      <c r="B2" s="10"/>
      <c r="C2" s="10"/>
      <c r="D2" s="10"/>
      <c r="E2" s="11"/>
      <c r="F2" s="11"/>
      <c r="G2" s="11"/>
      <c r="H2" s="11"/>
      <c r="I2" s="11"/>
      <c r="J2" s="11"/>
      <c r="K2" s="11"/>
    </row>
    <row r="5" spans="1:25" ht="18" customHeight="1">
      <c r="A5" s="8" t="s">
        <v>53</v>
      </c>
      <c r="B5" s="8"/>
      <c r="C5" s="8"/>
      <c r="D5" s="8"/>
      <c r="E5" s="8"/>
      <c r="F5" s="8"/>
      <c r="G5" s="8"/>
      <c r="H5" s="8"/>
    </row>
    <row r="6" spans="1:25" ht="18" customHeight="1">
      <c r="A6" s="8"/>
      <c r="B6" s="8"/>
      <c r="C6" s="8"/>
      <c r="D6" s="8"/>
      <c r="E6" s="8"/>
      <c r="F6" s="8"/>
      <c r="G6" s="8"/>
      <c r="H6" s="8"/>
    </row>
    <row r="7" spans="1:25" s="26" customFormat="1" ht="18" customHeight="1">
      <c r="A7" s="77" t="s">
        <v>14</v>
      </c>
      <c r="B7" s="78">
        <v>1999</v>
      </c>
      <c r="C7" s="78">
        <v>2000</v>
      </c>
      <c r="D7" s="78">
        <v>2001</v>
      </c>
      <c r="E7" s="78">
        <v>2002</v>
      </c>
      <c r="F7" s="78">
        <v>2003</v>
      </c>
      <c r="G7" s="78">
        <v>2004</v>
      </c>
      <c r="H7" s="78">
        <v>2005</v>
      </c>
      <c r="I7" s="78">
        <v>2006</v>
      </c>
      <c r="J7" s="78">
        <v>2007</v>
      </c>
      <c r="K7" s="78">
        <v>2008</v>
      </c>
      <c r="L7" s="78">
        <v>2009</v>
      </c>
      <c r="M7" s="78">
        <v>2010</v>
      </c>
      <c r="N7" s="78">
        <v>2011</v>
      </c>
      <c r="O7" s="78">
        <v>2012</v>
      </c>
      <c r="P7" s="78">
        <v>2013</v>
      </c>
      <c r="Q7" s="78">
        <v>2014</v>
      </c>
      <c r="R7" s="78">
        <v>2015</v>
      </c>
      <c r="S7" s="78">
        <v>2016</v>
      </c>
      <c r="T7" s="78">
        <v>2017</v>
      </c>
      <c r="U7" s="78">
        <v>2018</v>
      </c>
      <c r="V7" s="78">
        <v>2019</v>
      </c>
      <c r="W7" s="78">
        <v>2020</v>
      </c>
      <c r="X7" s="78">
        <v>2021</v>
      </c>
      <c r="Y7" s="78">
        <v>2022</v>
      </c>
    </row>
    <row r="8" spans="1:25" s="26" customFormat="1" ht="18" customHeight="1">
      <c r="A8" s="27" t="s">
        <v>38</v>
      </c>
      <c r="B8" s="40">
        <f>B14+B21</f>
        <v>16067</v>
      </c>
      <c r="C8" s="40">
        <f t="shared" ref="C8:Y8" si="0">C14+C21</f>
        <v>16058</v>
      </c>
      <c r="D8" s="40">
        <f t="shared" si="0"/>
        <v>16579</v>
      </c>
      <c r="E8" s="40">
        <f t="shared" si="0"/>
        <v>16997</v>
      </c>
      <c r="F8" s="40">
        <f t="shared" si="0"/>
        <v>17129</v>
      </c>
      <c r="G8" s="40">
        <f t="shared" si="0"/>
        <v>17221</v>
      </c>
      <c r="H8" s="40">
        <f t="shared" si="0"/>
        <v>17404</v>
      </c>
      <c r="I8" s="40">
        <f t="shared" si="0"/>
        <v>17201</v>
      </c>
      <c r="J8" s="40">
        <f t="shared" si="0"/>
        <v>17691</v>
      </c>
      <c r="K8" s="40">
        <f t="shared" si="0"/>
        <v>18001</v>
      </c>
      <c r="L8" s="40">
        <f t="shared" si="0"/>
        <v>17983</v>
      </c>
      <c r="M8" s="40">
        <f t="shared" si="0"/>
        <v>18013</v>
      </c>
      <c r="N8" s="40">
        <f t="shared" si="0"/>
        <v>18050</v>
      </c>
      <c r="O8" s="40">
        <f t="shared" si="0"/>
        <v>18001</v>
      </c>
      <c r="P8" s="40">
        <f t="shared" si="0"/>
        <v>17651</v>
      </c>
      <c r="Q8" s="40">
        <f t="shared" si="0"/>
        <v>16803</v>
      </c>
      <c r="R8" s="40">
        <f t="shared" si="0"/>
        <v>16502</v>
      </c>
      <c r="S8" s="40">
        <f t="shared" si="0"/>
        <v>16236</v>
      </c>
      <c r="T8" s="40">
        <f t="shared" si="0"/>
        <v>16019</v>
      </c>
      <c r="U8" s="40">
        <f t="shared" si="0"/>
        <v>15761</v>
      </c>
      <c r="V8" s="40">
        <f t="shared" si="0"/>
        <v>15687</v>
      </c>
      <c r="W8" s="40">
        <f t="shared" si="0"/>
        <v>15715</v>
      </c>
      <c r="X8" s="40">
        <f t="shared" si="0"/>
        <v>15720</v>
      </c>
      <c r="Y8" s="40">
        <f t="shared" si="0"/>
        <v>15624</v>
      </c>
    </row>
    <row r="9" spans="1:25" s="26" customFormat="1" ht="18" customHeight="1">
      <c r="A9" s="28" t="s">
        <v>54</v>
      </c>
      <c r="B9" s="29">
        <f>B15+B22</f>
        <v>15719</v>
      </c>
      <c r="C9" s="29">
        <f t="shared" ref="C9:Y9" si="1">C15+C22</f>
        <v>15604</v>
      </c>
      <c r="D9" s="29">
        <f t="shared" si="1"/>
        <v>15513</v>
      </c>
      <c r="E9" s="29">
        <f t="shared" si="1"/>
        <v>15349</v>
      </c>
      <c r="F9" s="29">
        <f t="shared" si="1"/>
        <v>15162</v>
      </c>
      <c r="G9" s="29">
        <f t="shared" si="1"/>
        <v>15112</v>
      </c>
      <c r="H9" s="29">
        <f t="shared" si="1"/>
        <v>15030</v>
      </c>
      <c r="I9" s="29">
        <f t="shared" si="1"/>
        <v>14953</v>
      </c>
      <c r="J9" s="29">
        <f t="shared" si="1"/>
        <v>14947</v>
      </c>
      <c r="K9" s="29">
        <f t="shared" si="1"/>
        <v>14878</v>
      </c>
      <c r="L9" s="29">
        <f t="shared" si="1"/>
        <v>14809</v>
      </c>
      <c r="M9" s="29">
        <f t="shared" si="1"/>
        <v>14795</v>
      </c>
      <c r="N9" s="29">
        <f t="shared" si="1"/>
        <v>14756</v>
      </c>
      <c r="O9" s="29">
        <f t="shared" si="1"/>
        <v>14673</v>
      </c>
      <c r="P9" s="29">
        <f t="shared" si="1"/>
        <v>14518</v>
      </c>
      <c r="Q9" s="29">
        <f t="shared" si="1"/>
        <v>14508</v>
      </c>
      <c r="R9" s="29">
        <f t="shared" si="1"/>
        <v>14491</v>
      </c>
      <c r="S9" s="29">
        <f t="shared" si="1"/>
        <v>14325</v>
      </c>
      <c r="T9" s="29">
        <f t="shared" si="1"/>
        <v>14180</v>
      </c>
      <c r="U9" s="29">
        <f t="shared" si="1"/>
        <v>14035</v>
      </c>
      <c r="V9" s="29">
        <f t="shared" si="1"/>
        <v>13929</v>
      </c>
      <c r="W9" s="29">
        <f t="shared" si="1"/>
        <v>13861</v>
      </c>
      <c r="X9" s="29">
        <f t="shared" si="1"/>
        <v>13805</v>
      </c>
      <c r="Y9" s="29">
        <f t="shared" si="1"/>
        <v>13740</v>
      </c>
    </row>
    <row r="10" spans="1:25" s="26" customFormat="1" ht="18" customHeight="1">
      <c r="A10" s="30" t="s">
        <v>55</v>
      </c>
      <c r="B10" s="31">
        <f>B23+B16</f>
        <v>348</v>
      </c>
      <c r="C10" s="31">
        <f t="shared" ref="C10:Y10" si="2">C23+C16</f>
        <v>454</v>
      </c>
      <c r="D10" s="31">
        <f t="shared" si="2"/>
        <v>1066</v>
      </c>
      <c r="E10" s="31">
        <f t="shared" si="2"/>
        <v>1648</v>
      </c>
      <c r="F10" s="31">
        <f t="shared" si="2"/>
        <v>1967</v>
      </c>
      <c r="G10" s="31">
        <f t="shared" si="2"/>
        <v>2109</v>
      </c>
      <c r="H10" s="31">
        <f t="shared" si="2"/>
        <v>2374</v>
      </c>
      <c r="I10" s="31">
        <f t="shared" si="2"/>
        <v>2248</v>
      </c>
      <c r="J10" s="31">
        <f t="shared" si="2"/>
        <v>2744</v>
      </c>
      <c r="K10" s="31">
        <f t="shared" si="2"/>
        <v>3123</v>
      </c>
      <c r="L10" s="31">
        <f t="shared" si="2"/>
        <v>3174</v>
      </c>
      <c r="M10" s="31">
        <f t="shared" si="2"/>
        <v>3218</v>
      </c>
      <c r="N10" s="31">
        <f t="shared" si="2"/>
        <v>3294</v>
      </c>
      <c r="O10" s="31">
        <f t="shared" si="2"/>
        <v>3328</v>
      </c>
      <c r="P10" s="31">
        <f t="shared" si="2"/>
        <v>3133</v>
      </c>
      <c r="Q10" s="31">
        <f t="shared" si="2"/>
        <v>2295</v>
      </c>
      <c r="R10" s="31">
        <f t="shared" si="2"/>
        <v>2011</v>
      </c>
      <c r="S10" s="31">
        <f t="shared" si="2"/>
        <v>1911</v>
      </c>
      <c r="T10" s="31">
        <f t="shared" si="2"/>
        <v>1839</v>
      </c>
      <c r="U10" s="31">
        <f t="shared" si="2"/>
        <v>1726</v>
      </c>
      <c r="V10" s="31">
        <f t="shared" si="2"/>
        <v>1758</v>
      </c>
      <c r="W10" s="31">
        <f t="shared" si="2"/>
        <v>1854</v>
      </c>
      <c r="X10" s="31">
        <f t="shared" si="2"/>
        <v>1915</v>
      </c>
      <c r="Y10" s="31">
        <f t="shared" si="2"/>
        <v>1884</v>
      </c>
    </row>
    <row r="11" spans="1:25" s="26" customFormat="1" ht="18" customHeight="1">
      <c r="A11" s="32" t="s">
        <v>47</v>
      </c>
      <c r="B11" s="33"/>
      <c r="C11" s="33"/>
      <c r="D11" s="33"/>
      <c r="E11" s="33"/>
      <c r="F11" s="33"/>
      <c r="G11" s="33"/>
      <c r="H11" s="33"/>
    </row>
    <row r="12" spans="1:25" s="26" customFormat="1" ht="18" customHeight="1">
      <c r="A12" s="33"/>
      <c r="B12" s="33"/>
      <c r="C12" s="33"/>
      <c r="D12" s="33"/>
      <c r="E12" s="33"/>
      <c r="F12" s="33"/>
      <c r="G12" s="33"/>
      <c r="H12" s="33"/>
    </row>
    <row r="13" spans="1:25" s="26" customFormat="1" ht="18" customHeight="1">
      <c r="A13" s="77" t="s">
        <v>48</v>
      </c>
      <c r="B13" s="78">
        <v>1999</v>
      </c>
      <c r="C13" s="78">
        <v>2000</v>
      </c>
      <c r="D13" s="78">
        <v>2001</v>
      </c>
      <c r="E13" s="78">
        <v>2002</v>
      </c>
      <c r="F13" s="78">
        <v>2003</v>
      </c>
      <c r="G13" s="78">
        <v>2004</v>
      </c>
      <c r="H13" s="78">
        <v>2005</v>
      </c>
      <c r="I13" s="78">
        <v>2006</v>
      </c>
      <c r="J13" s="78">
        <v>2007</v>
      </c>
      <c r="K13" s="78">
        <v>2008</v>
      </c>
      <c r="L13" s="78">
        <v>2009</v>
      </c>
      <c r="M13" s="78">
        <v>2010</v>
      </c>
      <c r="N13" s="78">
        <v>2011</v>
      </c>
      <c r="O13" s="78">
        <v>2012</v>
      </c>
      <c r="P13" s="78">
        <v>2013</v>
      </c>
      <c r="Q13" s="78">
        <v>2014</v>
      </c>
      <c r="R13" s="78">
        <v>2015</v>
      </c>
      <c r="S13" s="78">
        <v>2016</v>
      </c>
      <c r="T13" s="78">
        <v>2017</v>
      </c>
      <c r="U13" s="78">
        <v>2018</v>
      </c>
      <c r="V13" s="78">
        <v>2019</v>
      </c>
      <c r="W13" s="78">
        <v>2020</v>
      </c>
      <c r="X13" s="78">
        <v>2021</v>
      </c>
      <c r="Y13" s="78">
        <v>2022</v>
      </c>
    </row>
    <row r="14" spans="1:25" s="26" customFormat="1" ht="18" customHeight="1">
      <c r="A14" s="27" t="s">
        <v>38</v>
      </c>
      <c r="B14" s="40">
        <v>8020</v>
      </c>
      <c r="C14" s="40">
        <v>8022</v>
      </c>
      <c r="D14" s="40">
        <v>8392</v>
      </c>
      <c r="E14" s="40">
        <v>8714</v>
      </c>
      <c r="F14" s="40">
        <v>8844</v>
      </c>
      <c r="G14" s="40">
        <v>8842</v>
      </c>
      <c r="H14" s="40">
        <v>8932</v>
      </c>
      <c r="I14" s="40">
        <v>8793</v>
      </c>
      <c r="J14" s="40">
        <v>9085</v>
      </c>
      <c r="K14" s="40">
        <v>9284</v>
      </c>
      <c r="L14" s="40">
        <v>9164</v>
      </c>
      <c r="M14" s="40">
        <v>9186</v>
      </c>
      <c r="N14" s="40">
        <v>9187</v>
      </c>
      <c r="O14" s="40">
        <v>9153</v>
      </c>
      <c r="P14" s="40">
        <v>8919</v>
      </c>
      <c r="Q14" s="40">
        <v>8417</v>
      </c>
      <c r="R14" s="40">
        <v>8268</v>
      </c>
      <c r="S14" s="40">
        <v>8127</v>
      </c>
      <c r="T14" s="40">
        <v>8010</v>
      </c>
      <c r="U14" s="40">
        <v>7880</v>
      </c>
      <c r="V14" s="40">
        <v>7874</v>
      </c>
      <c r="W14" s="40">
        <v>7881</v>
      </c>
      <c r="X14" s="40">
        <v>7867</v>
      </c>
      <c r="Y14" s="40">
        <v>7798</v>
      </c>
    </row>
    <row r="15" spans="1:25" s="26" customFormat="1" ht="18" customHeight="1">
      <c r="A15" s="28" t="s">
        <v>54</v>
      </c>
      <c r="B15" s="29">
        <f>B14-B16</f>
        <v>7838</v>
      </c>
      <c r="C15" s="29">
        <f t="shared" ref="C15:Y15" si="3">C14-C16</f>
        <v>7773</v>
      </c>
      <c r="D15" s="29">
        <f t="shared" si="3"/>
        <v>7722</v>
      </c>
      <c r="E15" s="29">
        <f t="shared" si="3"/>
        <v>7636</v>
      </c>
      <c r="F15" s="29">
        <f t="shared" si="3"/>
        <v>7583</v>
      </c>
      <c r="G15" s="29">
        <f t="shared" si="3"/>
        <v>7529</v>
      </c>
      <c r="H15" s="29">
        <f t="shared" si="3"/>
        <v>7467</v>
      </c>
      <c r="I15" s="29">
        <f t="shared" si="3"/>
        <v>7448</v>
      </c>
      <c r="J15" s="29">
        <f t="shared" si="3"/>
        <v>7459</v>
      </c>
      <c r="K15" s="29">
        <f t="shared" si="3"/>
        <v>7442</v>
      </c>
      <c r="L15" s="29">
        <f t="shared" si="3"/>
        <v>7362</v>
      </c>
      <c r="M15" s="29">
        <f t="shared" si="3"/>
        <v>7366</v>
      </c>
      <c r="N15" s="29">
        <f t="shared" si="3"/>
        <v>7338</v>
      </c>
      <c r="O15" s="29">
        <f t="shared" si="3"/>
        <v>7294</v>
      </c>
      <c r="P15" s="29">
        <f t="shared" si="3"/>
        <v>7201</v>
      </c>
      <c r="Q15" s="29">
        <f t="shared" si="3"/>
        <v>7213</v>
      </c>
      <c r="R15" s="29">
        <f t="shared" si="3"/>
        <v>7220</v>
      </c>
      <c r="S15" s="29">
        <f t="shared" si="3"/>
        <v>7135</v>
      </c>
      <c r="T15" s="29">
        <f t="shared" si="3"/>
        <v>7061</v>
      </c>
      <c r="U15" s="29">
        <f t="shared" si="3"/>
        <v>7000</v>
      </c>
      <c r="V15" s="29">
        <f t="shared" si="3"/>
        <v>6964</v>
      </c>
      <c r="W15" s="29">
        <f t="shared" si="3"/>
        <v>6909</v>
      </c>
      <c r="X15" s="29">
        <f t="shared" si="3"/>
        <v>6890</v>
      </c>
      <c r="Y15" s="29">
        <f t="shared" si="3"/>
        <v>6854</v>
      </c>
    </row>
    <row r="16" spans="1:25" s="26" customFormat="1" ht="18" customHeight="1">
      <c r="A16" s="30" t="s">
        <v>55</v>
      </c>
      <c r="B16" s="31">
        <v>182</v>
      </c>
      <c r="C16" s="31">
        <v>249</v>
      </c>
      <c r="D16" s="31">
        <v>670</v>
      </c>
      <c r="E16" s="31">
        <v>1078</v>
      </c>
      <c r="F16" s="31">
        <v>1261</v>
      </c>
      <c r="G16" s="31">
        <v>1313</v>
      </c>
      <c r="H16" s="31">
        <v>1465</v>
      </c>
      <c r="I16" s="31">
        <v>1345</v>
      </c>
      <c r="J16" s="31">
        <v>1626</v>
      </c>
      <c r="K16" s="31">
        <v>1842</v>
      </c>
      <c r="L16" s="31">
        <v>1802</v>
      </c>
      <c r="M16" s="31">
        <v>1820</v>
      </c>
      <c r="N16" s="31">
        <v>1849</v>
      </c>
      <c r="O16" s="31">
        <v>1859</v>
      </c>
      <c r="P16" s="31">
        <v>1718</v>
      </c>
      <c r="Q16" s="31">
        <v>1204</v>
      </c>
      <c r="R16" s="31">
        <v>1048</v>
      </c>
      <c r="S16" s="31">
        <v>992</v>
      </c>
      <c r="T16" s="31">
        <v>949</v>
      </c>
      <c r="U16" s="31">
        <v>880</v>
      </c>
      <c r="V16" s="31">
        <v>910</v>
      </c>
      <c r="W16" s="31">
        <v>972</v>
      </c>
      <c r="X16" s="31">
        <v>977</v>
      </c>
      <c r="Y16" s="31">
        <v>944</v>
      </c>
    </row>
    <row r="17" spans="1:25" s="26" customFormat="1" ht="18" customHeight="1">
      <c r="A17" s="32" t="s">
        <v>47</v>
      </c>
      <c r="B17" s="33"/>
      <c r="C17" s="33"/>
      <c r="D17" s="33"/>
      <c r="E17" s="33"/>
      <c r="F17" s="33"/>
      <c r="G17" s="33"/>
      <c r="H17" s="33"/>
    </row>
    <row r="18" spans="1:25" s="26" customFormat="1" ht="18" customHeight="1">
      <c r="A18" s="34"/>
      <c r="B18" s="33"/>
      <c r="C18" s="33"/>
      <c r="D18" s="33"/>
      <c r="E18" s="33"/>
      <c r="F18" s="33"/>
      <c r="G18" s="33"/>
      <c r="H18" s="33"/>
    </row>
    <row r="19" spans="1:25" s="26" customFormat="1" ht="18" customHeight="1">
      <c r="A19" s="34"/>
      <c r="B19" s="33"/>
      <c r="C19" s="33"/>
      <c r="D19" s="33"/>
      <c r="E19" s="33"/>
      <c r="F19" s="33"/>
      <c r="G19" s="33"/>
      <c r="H19" s="33"/>
    </row>
    <row r="20" spans="1:25" s="26" customFormat="1" ht="18" customHeight="1">
      <c r="A20" s="77" t="s">
        <v>49</v>
      </c>
      <c r="B20" s="78">
        <v>1999</v>
      </c>
      <c r="C20" s="78">
        <v>2000</v>
      </c>
      <c r="D20" s="78">
        <v>2001</v>
      </c>
      <c r="E20" s="78">
        <v>2002</v>
      </c>
      <c r="F20" s="78">
        <v>2003</v>
      </c>
      <c r="G20" s="78">
        <v>2004</v>
      </c>
      <c r="H20" s="78">
        <v>2005</v>
      </c>
      <c r="I20" s="78">
        <v>2006</v>
      </c>
      <c r="J20" s="78">
        <v>2007</v>
      </c>
      <c r="K20" s="78">
        <v>2008</v>
      </c>
      <c r="L20" s="78">
        <v>2009</v>
      </c>
      <c r="M20" s="78">
        <v>2010</v>
      </c>
      <c r="N20" s="78">
        <v>2011</v>
      </c>
      <c r="O20" s="78">
        <v>2012</v>
      </c>
      <c r="P20" s="78">
        <v>2013</v>
      </c>
      <c r="Q20" s="78">
        <v>2014</v>
      </c>
      <c r="R20" s="78">
        <v>2015</v>
      </c>
      <c r="S20" s="78">
        <v>2016</v>
      </c>
      <c r="T20" s="78">
        <v>2017</v>
      </c>
      <c r="U20" s="78">
        <v>2018</v>
      </c>
      <c r="V20" s="78">
        <v>2019</v>
      </c>
      <c r="W20" s="78">
        <v>2020</v>
      </c>
      <c r="X20" s="78">
        <v>2021</v>
      </c>
      <c r="Y20" s="78">
        <v>2022</v>
      </c>
    </row>
    <row r="21" spans="1:25" s="26" customFormat="1" ht="18" customHeight="1">
      <c r="A21" s="27" t="s">
        <v>38</v>
      </c>
      <c r="B21" s="40">
        <v>8047</v>
      </c>
      <c r="C21" s="40">
        <v>8036</v>
      </c>
      <c r="D21" s="40">
        <v>8187</v>
      </c>
      <c r="E21" s="40">
        <v>8283</v>
      </c>
      <c r="F21" s="40">
        <v>8285</v>
      </c>
      <c r="G21" s="40">
        <v>8379</v>
      </c>
      <c r="H21" s="40">
        <v>8472</v>
      </c>
      <c r="I21" s="40">
        <v>8408</v>
      </c>
      <c r="J21" s="40">
        <v>8606</v>
      </c>
      <c r="K21" s="40">
        <v>8717</v>
      </c>
      <c r="L21" s="40">
        <v>8819</v>
      </c>
      <c r="M21" s="40">
        <v>8827</v>
      </c>
      <c r="N21" s="40">
        <v>8863</v>
      </c>
      <c r="O21" s="40">
        <v>8848</v>
      </c>
      <c r="P21" s="40">
        <v>8732</v>
      </c>
      <c r="Q21" s="40">
        <v>8386</v>
      </c>
      <c r="R21" s="40">
        <v>8234</v>
      </c>
      <c r="S21" s="40">
        <v>8109</v>
      </c>
      <c r="T21" s="40">
        <v>8009</v>
      </c>
      <c r="U21" s="40">
        <v>7881</v>
      </c>
      <c r="V21" s="40">
        <v>7813</v>
      </c>
      <c r="W21" s="40">
        <v>7834</v>
      </c>
      <c r="X21" s="40">
        <v>7853</v>
      </c>
      <c r="Y21" s="40">
        <v>7826</v>
      </c>
    </row>
    <row r="22" spans="1:25" s="26" customFormat="1" ht="18" customHeight="1">
      <c r="A22" s="28" t="s">
        <v>54</v>
      </c>
      <c r="B22" s="29">
        <f>B21-B23</f>
        <v>7881</v>
      </c>
      <c r="C22" s="29">
        <f t="shared" ref="C22:Y22" si="4">C21-C23</f>
        <v>7831</v>
      </c>
      <c r="D22" s="29">
        <f t="shared" si="4"/>
        <v>7791</v>
      </c>
      <c r="E22" s="29">
        <f t="shared" si="4"/>
        <v>7713</v>
      </c>
      <c r="F22" s="29">
        <f t="shared" si="4"/>
        <v>7579</v>
      </c>
      <c r="G22" s="29">
        <f t="shared" si="4"/>
        <v>7583</v>
      </c>
      <c r="H22" s="29">
        <f t="shared" si="4"/>
        <v>7563</v>
      </c>
      <c r="I22" s="29">
        <f t="shared" si="4"/>
        <v>7505</v>
      </c>
      <c r="J22" s="29">
        <f t="shared" si="4"/>
        <v>7488</v>
      </c>
      <c r="K22" s="29">
        <f t="shared" si="4"/>
        <v>7436</v>
      </c>
      <c r="L22" s="29">
        <f t="shared" si="4"/>
        <v>7447</v>
      </c>
      <c r="M22" s="29">
        <f t="shared" si="4"/>
        <v>7429</v>
      </c>
      <c r="N22" s="29">
        <f t="shared" si="4"/>
        <v>7418</v>
      </c>
      <c r="O22" s="29">
        <f t="shared" si="4"/>
        <v>7379</v>
      </c>
      <c r="P22" s="29">
        <f t="shared" si="4"/>
        <v>7317</v>
      </c>
      <c r="Q22" s="29">
        <f t="shared" si="4"/>
        <v>7295</v>
      </c>
      <c r="R22" s="29">
        <f t="shared" si="4"/>
        <v>7271</v>
      </c>
      <c r="S22" s="29">
        <f t="shared" si="4"/>
        <v>7190</v>
      </c>
      <c r="T22" s="29">
        <f t="shared" si="4"/>
        <v>7119</v>
      </c>
      <c r="U22" s="29">
        <f t="shared" si="4"/>
        <v>7035</v>
      </c>
      <c r="V22" s="29">
        <f t="shared" si="4"/>
        <v>6965</v>
      </c>
      <c r="W22" s="29">
        <f t="shared" si="4"/>
        <v>6952</v>
      </c>
      <c r="X22" s="29">
        <f t="shared" si="4"/>
        <v>6915</v>
      </c>
      <c r="Y22" s="29">
        <f t="shared" si="4"/>
        <v>6886</v>
      </c>
    </row>
    <row r="23" spans="1:25" s="26" customFormat="1" ht="18" customHeight="1">
      <c r="A23" s="30" t="s">
        <v>55</v>
      </c>
      <c r="B23" s="31">
        <v>166</v>
      </c>
      <c r="C23" s="31">
        <v>205</v>
      </c>
      <c r="D23" s="31">
        <v>396</v>
      </c>
      <c r="E23" s="31">
        <v>570</v>
      </c>
      <c r="F23" s="31">
        <v>706</v>
      </c>
      <c r="G23" s="31">
        <v>796</v>
      </c>
      <c r="H23" s="31">
        <v>909</v>
      </c>
      <c r="I23" s="31">
        <v>903</v>
      </c>
      <c r="J23" s="31">
        <v>1118</v>
      </c>
      <c r="K23" s="31">
        <v>1281</v>
      </c>
      <c r="L23" s="31">
        <v>1372</v>
      </c>
      <c r="M23" s="31">
        <v>1398</v>
      </c>
      <c r="N23" s="31">
        <v>1445</v>
      </c>
      <c r="O23" s="31">
        <v>1469</v>
      </c>
      <c r="P23" s="31">
        <v>1415</v>
      </c>
      <c r="Q23" s="31">
        <v>1091</v>
      </c>
      <c r="R23" s="31">
        <v>963</v>
      </c>
      <c r="S23" s="31">
        <v>919</v>
      </c>
      <c r="T23" s="31">
        <v>890</v>
      </c>
      <c r="U23" s="31">
        <v>846</v>
      </c>
      <c r="V23" s="31">
        <v>848</v>
      </c>
      <c r="W23" s="31">
        <v>882</v>
      </c>
      <c r="X23" s="31">
        <v>938</v>
      </c>
      <c r="Y23" s="31">
        <v>940</v>
      </c>
    </row>
    <row r="24" spans="1:25" s="26" customFormat="1" ht="18" customHeight="1">
      <c r="A24" s="32" t="s">
        <v>47</v>
      </c>
      <c r="B24" s="33"/>
      <c r="C24" s="33"/>
      <c r="D24" s="33"/>
      <c r="E24" s="33"/>
      <c r="F24" s="33"/>
      <c r="G24" s="33"/>
      <c r="H24" s="33"/>
    </row>
    <row r="25" spans="1:25" s="26" customFormat="1" ht="18" customHeight="1"/>
    <row r="26" spans="1:25" s="26" customFormat="1" ht="18" customHeight="1"/>
    <row r="27" spans="1:25" s="26" customFormat="1" ht="18" customHeight="1"/>
    <row r="28" spans="1:25" s="35" customFormat="1" ht="18" customHeight="1">
      <c r="A28" s="33" t="s">
        <v>56</v>
      </c>
      <c r="B28" s="33"/>
      <c r="C28" s="33"/>
      <c r="D28" s="33"/>
      <c r="E28" s="33"/>
      <c r="F28" s="33"/>
      <c r="G28" s="33"/>
      <c r="H28" s="33"/>
      <c r="I28" s="33"/>
      <c r="J28" s="33"/>
    </row>
    <row r="29" spans="1:25" s="35" customFormat="1" ht="18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25" s="35" customFormat="1" ht="18" customHeight="1">
      <c r="A30" s="79" t="s">
        <v>14</v>
      </c>
      <c r="B30" s="108">
        <v>1999</v>
      </c>
      <c r="C30" s="108">
        <v>2000</v>
      </c>
      <c r="D30" s="108">
        <v>2001</v>
      </c>
      <c r="E30" s="108">
        <v>2002</v>
      </c>
      <c r="F30" s="108">
        <v>2003</v>
      </c>
      <c r="G30" s="108">
        <v>2004</v>
      </c>
      <c r="H30" s="108">
        <v>2005</v>
      </c>
      <c r="I30" s="108">
        <v>2006</v>
      </c>
      <c r="J30" s="108">
        <v>2007</v>
      </c>
      <c r="K30" s="108">
        <v>2008</v>
      </c>
      <c r="L30" s="108">
        <v>2009</v>
      </c>
      <c r="M30" s="108">
        <v>2010</v>
      </c>
      <c r="N30" s="108">
        <v>2011</v>
      </c>
      <c r="O30" s="108">
        <v>2012</v>
      </c>
      <c r="P30" s="108">
        <v>2013</v>
      </c>
      <c r="Q30" s="108">
        <v>2014</v>
      </c>
      <c r="R30" s="108">
        <v>2015</v>
      </c>
      <c r="S30" s="108">
        <v>2016</v>
      </c>
      <c r="T30" s="108">
        <v>2017</v>
      </c>
      <c r="U30" s="108">
        <v>2018</v>
      </c>
      <c r="V30" s="108">
        <v>2019</v>
      </c>
      <c r="W30" s="108">
        <v>2020</v>
      </c>
      <c r="X30" s="108">
        <v>2021</v>
      </c>
      <c r="Y30" s="108">
        <v>2022</v>
      </c>
    </row>
    <row r="31" spans="1:25" s="35" customFormat="1" ht="18" customHeight="1">
      <c r="A31" s="36" t="s">
        <v>54</v>
      </c>
      <c r="B31" s="109">
        <f t="shared" ref="B31:X31" si="5">B9/B8</f>
        <v>0.97834069832576087</v>
      </c>
      <c r="C31" s="109">
        <f t="shared" si="5"/>
        <v>0.97172748785652008</v>
      </c>
      <c r="D31" s="109">
        <f t="shared" si="5"/>
        <v>0.93570179142288434</v>
      </c>
      <c r="E31" s="109">
        <f t="shared" si="5"/>
        <v>0.90304171324351357</v>
      </c>
      <c r="F31" s="109">
        <f t="shared" si="5"/>
        <v>0.88516550878626887</v>
      </c>
      <c r="G31" s="109">
        <f t="shared" si="5"/>
        <v>0.87753324429475643</v>
      </c>
      <c r="H31" s="109">
        <f t="shared" si="5"/>
        <v>0.86359457595954958</v>
      </c>
      <c r="I31" s="109">
        <f t="shared" si="5"/>
        <v>0.86930992384163708</v>
      </c>
      <c r="J31" s="109">
        <f t="shared" si="5"/>
        <v>0.84489288338703294</v>
      </c>
      <c r="K31" s="109">
        <f t="shared" si="5"/>
        <v>0.82650963835342484</v>
      </c>
      <c r="L31" s="109">
        <f t="shared" si="5"/>
        <v>0.82349997219596283</v>
      </c>
      <c r="M31" s="109">
        <f t="shared" si="5"/>
        <v>0.82135124632210066</v>
      </c>
      <c r="N31" s="109">
        <f t="shared" si="5"/>
        <v>0.81750692520775625</v>
      </c>
      <c r="O31" s="109">
        <f t="shared" si="5"/>
        <v>0.81512138214543639</v>
      </c>
      <c r="P31" s="109">
        <f t="shared" si="5"/>
        <v>0.82250297433573172</v>
      </c>
      <c r="Q31" s="109">
        <f t="shared" si="5"/>
        <v>0.86341724692019284</v>
      </c>
      <c r="R31" s="109">
        <f t="shared" si="5"/>
        <v>0.87813598351714939</v>
      </c>
      <c r="S31" s="109">
        <f t="shared" si="5"/>
        <v>0.88229859571322988</v>
      </c>
      <c r="T31" s="109">
        <f t="shared" si="5"/>
        <v>0.88519882639365755</v>
      </c>
      <c r="U31" s="109">
        <f t="shared" si="5"/>
        <v>0.89048918215849249</v>
      </c>
      <c r="V31" s="109">
        <f t="shared" si="5"/>
        <v>0.88793268311340601</v>
      </c>
      <c r="W31" s="109">
        <f t="shared" si="5"/>
        <v>0.88202354438434616</v>
      </c>
      <c r="X31" s="109">
        <f t="shared" si="5"/>
        <v>0.8781806615776081</v>
      </c>
      <c r="Y31" s="109">
        <f>Y9/Y8</f>
        <v>0.87941628264208904</v>
      </c>
    </row>
    <row r="32" spans="1:25" s="35" customFormat="1" ht="18" customHeight="1">
      <c r="A32" s="28" t="s">
        <v>55</v>
      </c>
      <c r="B32" s="109">
        <f t="shared" ref="B32:X32" si="6">B10/B8</f>
        <v>2.1659301674239125E-2</v>
      </c>
      <c r="C32" s="109">
        <f t="shared" si="6"/>
        <v>2.8272512143479884E-2</v>
      </c>
      <c r="D32" s="109">
        <f t="shared" si="6"/>
        <v>6.4298208577115629E-2</v>
      </c>
      <c r="E32" s="109">
        <f t="shared" si="6"/>
        <v>9.6958286756486434E-2</v>
      </c>
      <c r="F32" s="109">
        <f t="shared" si="6"/>
        <v>0.1148344912137311</v>
      </c>
      <c r="G32" s="109">
        <f t="shared" si="6"/>
        <v>0.1224667557052436</v>
      </c>
      <c r="H32" s="109">
        <f t="shared" si="6"/>
        <v>0.13640542404045047</v>
      </c>
      <c r="I32" s="109">
        <f t="shared" si="6"/>
        <v>0.13069007615836289</v>
      </c>
      <c r="J32" s="109">
        <f t="shared" si="6"/>
        <v>0.15510711661296706</v>
      </c>
      <c r="K32" s="109">
        <f t="shared" si="6"/>
        <v>0.17349036164657519</v>
      </c>
      <c r="L32" s="109">
        <f t="shared" si="6"/>
        <v>0.17650002780403715</v>
      </c>
      <c r="M32" s="109">
        <f t="shared" si="6"/>
        <v>0.17864875367789929</v>
      </c>
      <c r="N32" s="109">
        <f t="shared" si="6"/>
        <v>0.18249307479224378</v>
      </c>
      <c r="O32" s="109">
        <f t="shared" si="6"/>
        <v>0.18487861785456364</v>
      </c>
      <c r="P32" s="109">
        <f t="shared" si="6"/>
        <v>0.17749702566426831</v>
      </c>
      <c r="Q32" s="109">
        <f t="shared" si="6"/>
        <v>0.13658275307980719</v>
      </c>
      <c r="R32" s="109">
        <f t="shared" si="6"/>
        <v>0.12186401648285056</v>
      </c>
      <c r="S32" s="109">
        <f t="shared" si="6"/>
        <v>0.11770140428677014</v>
      </c>
      <c r="T32" s="109">
        <f t="shared" si="6"/>
        <v>0.11480117360634247</v>
      </c>
      <c r="U32" s="109">
        <f t="shared" si="6"/>
        <v>0.10951081784150751</v>
      </c>
      <c r="V32" s="109">
        <f t="shared" si="6"/>
        <v>0.11206731688659399</v>
      </c>
      <c r="W32" s="109">
        <f t="shared" si="6"/>
        <v>0.11797645561565383</v>
      </c>
      <c r="X32" s="109">
        <f t="shared" si="6"/>
        <v>0.12181933842239186</v>
      </c>
      <c r="Y32" s="109">
        <f>Y10/Y8</f>
        <v>0.1205837173579109</v>
      </c>
    </row>
    <row r="33" spans="1:25" s="35" customFormat="1" ht="18" customHeight="1">
      <c r="A33" s="30" t="s">
        <v>38</v>
      </c>
      <c r="B33" s="41">
        <f t="shared" ref="B33:X33" si="7">B31+B32</f>
        <v>1</v>
      </c>
      <c r="C33" s="41">
        <f t="shared" si="7"/>
        <v>1</v>
      </c>
      <c r="D33" s="41">
        <f t="shared" si="7"/>
        <v>1</v>
      </c>
      <c r="E33" s="41">
        <f t="shared" si="7"/>
        <v>1</v>
      </c>
      <c r="F33" s="41">
        <f t="shared" si="7"/>
        <v>1</v>
      </c>
      <c r="G33" s="41">
        <f t="shared" si="7"/>
        <v>1</v>
      </c>
      <c r="H33" s="41">
        <f t="shared" si="7"/>
        <v>1</v>
      </c>
      <c r="I33" s="41">
        <f t="shared" si="7"/>
        <v>1</v>
      </c>
      <c r="J33" s="41">
        <f t="shared" si="7"/>
        <v>1</v>
      </c>
      <c r="K33" s="41">
        <f t="shared" si="7"/>
        <v>1</v>
      </c>
      <c r="L33" s="41">
        <f t="shared" si="7"/>
        <v>1</v>
      </c>
      <c r="M33" s="41">
        <f t="shared" si="7"/>
        <v>1</v>
      </c>
      <c r="N33" s="41">
        <f t="shared" si="7"/>
        <v>1</v>
      </c>
      <c r="O33" s="41">
        <f t="shared" si="7"/>
        <v>1</v>
      </c>
      <c r="P33" s="41">
        <f t="shared" si="7"/>
        <v>1</v>
      </c>
      <c r="Q33" s="41">
        <f t="shared" si="7"/>
        <v>1</v>
      </c>
      <c r="R33" s="41">
        <f t="shared" si="7"/>
        <v>1</v>
      </c>
      <c r="S33" s="41">
        <f t="shared" si="7"/>
        <v>1</v>
      </c>
      <c r="T33" s="41">
        <f t="shared" si="7"/>
        <v>1</v>
      </c>
      <c r="U33" s="41">
        <f t="shared" si="7"/>
        <v>1</v>
      </c>
      <c r="V33" s="41">
        <f t="shared" si="7"/>
        <v>1</v>
      </c>
      <c r="W33" s="41">
        <f t="shared" si="7"/>
        <v>1</v>
      </c>
      <c r="X33" s="41">
        <f t="shared" si="7"/>
        <v>1</v>
      </c>
      <c r="Y33" s="41">
        <f>Y31+Y32</f>
        <v>1</v>
      </c>
    </row>
    <row r="34" spans="1:25" s="35" customFormat="1" ht="18" customHeight="1">
      <c r="A34" s="32" t="s">
        <v>52</v>
      </c>
      <c r="B34" s="33"/>
      <c r="C34" s="33"/>
      <c r="D34" s="33"/>
      <c r="E34" s="33"/>
      <c r="F34" s="33"/>
      <c r="G34" s="33"/>
      <c r="H34" s="33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</row>
    <row r="35" spans="1:25" s="35" customFormat="1" ht="18" customHeight="1">
      <c r="A35" s="34"/>
      <c r="B35" s="33"/>
      <c r="C35" s="33"/>
      <c r="D35" s="33"/>
      <c r="E35" s="33"/>
      <c r="F35" s="33"/>
      <c r="G35" s="33"/>
      <c r="H35" s="33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</row>
    <row r="36" spans="1:25" s="35" customFormat="1" ht="18" customHeight="1">
      <c r="A36" s="34"/>
      <c r="B36" s="33"/>
      <c r="C36" s="33"/>
      <c r="D36" s="33"/>
      <c r="E36" s="33"/>
      <c r="F36" s="33"/>
      <c r="G36" s="33"/>
      <c r="H36" s="33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</row>
    <row r="37" spans="1:25" s="35" customFormat="1" ht="18" customHeight="1">
      <c r="A37" s="79" t="s">
        <v>48</v>
      </c>
      <c r="B37" s="108">
        <v>1999</v>
      </c>
      <c r="C37" s="108">
        <v>2000</v>
      </c>
      <c r="D37" s="108">
        <v>2001</v>
      </c>
      <c r="E37" s="108">
        <v>2002</v>
      </c>
      <c r="F37" s="108">
        <v>2003</v>
      </c>
      <c r="G37" s="108">
        <v>2004</v>
      </c>
      <c r="H37" s="108">
        <v>2005</v>
      </c>
      <c r="I37" s="108">
        <v>2006</v>
      </c>
      <c r="J37" s="108">
        <v>2007</v>
      </c>
      <c r="K37" s="108">
        <v>2008</v>
      </c>
      <c r="L37" s="108">
        <v>2009</v>
      </c>
      <c r="M37" s="108">
        <v>2010</v>
      </c>
      <c r="N37" s="108">
        <v>2011</v>
      </c>
      <c r="O37" s="108">
        <v>2012</v>
      </c>
      <c r="P37" s="108">
        <v>2013</v>
      </c>
      <c r="Q37" s="108">
        <v>2014</v>
      </c>
      <c r="R37" s="108">
        <v>2015</v>
      </c>
      <c r="S37" s="108">
        <v>2016</v>
      </c>
      <c r="T37" s="108">
        <v>2017</v>
      </c>
      <c r="U37" s="108">
        <v>2018</v>
      </c>
      <c r="V37" s="108">
        <v>2019</v>
      </c>
      <c r="W37" s="108">
        <v>2020</v>
      </c>
      <c r="X37" s="108">
        <v>2021</v>
      </c>
      <c r="Y37" s="108">
        <v>2022</v>
      </c>
    </row>
    <row r="38" spans="1:25" s="35" customFormat="1" ht="18" customHeight="1">
      <c r="A38" s="36" t="s">
        <v>54</v>
      </c>
      <c r="B38" s="109">
        <f t="shared" ref="B38:W38" si="8">B15/B14</f>
        <v>0.97730673316708228</v>
      </c>
      <c r="C38" s="109">
        <f t="shared" si="8"/>
        <v>0.96896035901271504</v>
      </c>
      <c r="D38" s="109">
        <f t="shared" si="8"/>
        <v>0.92016205910390847</v>
      </c>
      <c r="E38" s="109">
        <f t="shared" si="8"/>
        <v>0.87629102593527652</v>
      </c>
      <c r="F38" s="109">
        <f t="shared" si="8"/>
        <v>0.85741745816372683</v>
      </c>
      <c r="G38" s="109">
        <f t="shared" si="8"/>
        <v>0.85150418457362587</v>
      </c>
      <c r="H38" s="109">
        <f t="shared" si="8"/>
        <v>0.83598298253470671</v>
      </c>
      <c r="I38" s="109">
        <f t="shared" si="8"/>
        <v>0.84703741612646422</v>
      </c>
      <c r="J38" s="109">
        <f t="shared" si="8"/>
        <v>0.8210236653824986</v>
      </c>
      <c r="K38" s="109">
        <f t="shared" si="8"/>
        <v>0.80159414045669974</v>
      </c>
      <c r="L38" s="109">
        <f t="shared" si="8"/>
        <v>0.80336097773897863</v>
      </c>
      <c r="M38" s="109">
        <f t="shared" si="8"/>
        <v>0.80187241454387115</v>
      </c>
      <c r="N38" s="109">
        <f t="shared" si="8"/>
        <v>0.79873734625013604</v>
      </c>
      <c r="O38" s="109">
        <f t="shared" si="8"/>
        <v>0.79689719217742816</v>
      </c>
      <c r="P38" s="109">
        <f t="shared" si="8"/>
        <v>0.8073775086893149</v>
      </c>
      <c r="Q38" s="109">
        <f t="shared" si="8"/>
        <v>0.85695616015207321</v>
      </c>
      <c r="R38" s="109">
        <f t="shared" si="8"/>
        <v>0.87324625060474115</v>
      </c>
      <c r="S38" s="109">
        <f t="shared" si="8"/>
        <v>0.87793773840285472</v>
      </c>
      <c r="T38" s="109">
        <f t="shared" si="8"/>
        <v>0.8815230961298377</v>
      </c>
      <c r="U38" s="109">
        <f t="shared" si="8"/>
        <v>0.8883248730964467</v>
      </c>
      <c r="V38" s="109">
        <f t="shared" si="8"/>
        <v>0.88442976885953772</v>
      </c>
      <c r="W38" s="109">
        <f t="shared" si="8"/>
        <v>0.87666539779215835</v>
      </c>
      <c r="X38" s="109">
        <f>X15/X14</f>
        <v>0.87581034701919414</v>
      </c>
      <c r="Y38" s="109">
        <f>Y15/Y14</f>
        <v>0.87894331879969223</v>
      </c>
    </row>
    <row r="39" spans="1:25" s="35" customFormat="1" ht="18" customHeight="1">
      <c r="A39" s="28" t="s">
        <v>55</v>
      </c>
      <c r="B39" s="109">
        <f t="shared" ref="B39:W39" si="9">B16/B14</f>
        <v>2.2693266832917707E-2</v>
      </c>
      <c r="C39" s="109">
        <f t="shared" si="9"/>
        <v>3.1039640987284966E-2</v>
      </c>
      <c r="D39" s="109">
        <f t="shared" si="9"/>
        <v>7.9837940896091517E-2</v>
      </c>
      <c r="E39" s="109">
        <f t="shared" si="9"/>
        <v>0.12370897406472343</v>
      </c>
      <c r="F39" s="109">
        <f t="shared" si="9"/>
        <v>0.14258254183627317</v>
      </c>
      <c r="G39" s="109">
        <f t="shared" si="9"/>
        <v>0.14849581542637413</v>
      </c>
      <c r="H39" s="109">
        <f t="shared" si="9"/>
        <v>0.16401701746529332</v>
      </c>
      <c r="I39" s="109">
        <f t="shared" si="9"/>
        <v>0.15296258387353576</v>
      </c>
      <c r="J39" s="109">
        <f t="shared" si="9"/>
        <v>0.17897633461750137</v>
      </c>
      <c r="K39" s="109">
        <f t="shared" si="9"/>
        <v>0.19840585954330031</v>
      </c>
      <c r="L39" s="109">
        <f t="shared" si="9"/>
        <v>0.1966390222610214</v>
      </c>
      <c r="M39" s="109">
        <f t="shared" si="9"/>
        <v>0.19812758545612888</v>
      </c>
      <c r="N39" s="109">
        <f t="shared" si="9"/>
        <v>0.20126265374986393</v>
      </c>
      <c r="O39" s="109">
        <f t="shared" si="9"/>
        <v>0.20310280782257184</v>
      </c>
      <c r="P39" s="109">
        <f t="shared" si="9"/>
        <v>0.19262249131068507</v>
      </c>
      <c r="Q39" s="109">
        <f t="shared" si="9"/>
        <v>0.14304383984792682</v>
      </c>
      <c r="R39" s="109">
        <f t="shared" si="9"/>
        <v>0.12675374939525882</v>
      </c>
      <c r="S39" s="109">
        <f t="shared" si="9"/>
        <v>0.12206226159714532</v>
      </c>
      <c r="T39" s="109">
        <f t="shared" si="9"/>
        <v>0.1184769038701623</v>
      </c>
      <c r="U39" s="109">
        <f t="shared" si="9"/>
        <v>0.1116751269035533</v>
      </c>
      <c r="V39" s="109">
        <f t="shared" si="9"/>
        <v>0.11557023114046228</v>
      </c>
      <c r="W39" s="109">
        <f t="shared" si="9"/>
        <v>0.12333460220784165</v>
      </c>
      <c r="X39" s="109">
        <f>X16/X14</f>
        <v>0.12418965298080589</v>
      </c>
      <c r="Y39" s="109">
        <f>Y16/Y14</f>
        <v>0.12105668120030777</v>
      </c>
    </row>
    <row r="40" spans="1:25" s="35" customFormat="1" ht="18" customHeight="1">
      <c r="A40" s="30" t="s">
        <v>38</v>
      </c>
      <c r="B40" s="41">
        <f t="shared" ref="B40:W40" si="10">B38+B39</f>
        <v>1</v>
      </c>
      <c r="C40" s="41">
        <f t="shared" si="10"/>
        <v>1</v>
      </c>
      <c r="D40" s="41">
        <f t="shared" si="10"/>
        <v>1</v>
      </c>
      <c r="E40" s="41">
        <f t="shared" si="10"/>
        <v>1</v>
      </c>
      <c r="F40" s="41">
        <f t="shared" si="10"/>
        <v>1</v>
      </c>
      <c r="G40" s="41">
        <f t="shared" si="10"/>
        <v>1</v>
      </c>
      <c r="H40" s="41">
        <f t="shared" si="10"/>
        <v>1</v>
      </c>
      <c r="I40" s="41">
        <f t="shared" si="10"/>
        <v>1</v>
      </c>
      <c r="J40" s="41">
        <f t="shared" si="10"/>
        <v>1</v>
      </c>
      <c r="K40" s="41">
        <f t="shared" si="10"/>
        <v>1</v>
      </c>
      <c r="L40" s="41">
        <f t="shared" si="10"/>
        <v>1</v>
      </c>
      <c r="M40" s="41">
        <f t="shared" si="10"/>
        <v>1</v>
      </c>
      <c r="N40" s="41">
        <f t="shared" si="10"/>
        <v>1</v>
      </c>
      <c r="O40" s="41">
        <f t="shared" si="10"/>
        <v>1</v>
      </c>
      <c r="P40" s="41">
        <f t="shared" si="10"/>
        <v>1</v>
      </c>
      <c r="Q40" s="41">
        <f t="shared" si="10"/>
        <v>1</v>
      </c>
      <c r="R40" s="41">
        <f t="shared" si="10"/>
        <v>1</v>
      </c>
      <c r="S40" s="41">
        <f t="shared" si="10"/>
        <v>1</v>
      </c>
      <c r="T40" s="41">
        <f t="shared" si="10"/>
        <v>1</v>
      </c>
      <c r="U40" s="41">
        <f t="shared" si="10"/>
        <v>1</v>
      </c>
      <c r="V40" s="41">
        <f t="shared" si="10"/>
        <v>1</v>
      </c>
      <c r="W40" s="41">
        <f t="shared" si="10"/>
        <v>1</v>
      </c>
      <c r="X40" s="41">
        <f>X38+X39</f>
        <v>1</v>
      </c>
      <c r="Y40" s="41">
        <f>Y38+Y39</f>
        <v>1</v>
      </c>
    </row>
    <row r="41" spans="1:25" s="35" customFormat="1" ht="18" customHeight="1">
      <c r="A41" s="32" t="s">
        <v>52</v>
      </c>
      <c r="B41" s="33"/>
      <c r="C41" s="33"/>
      <c r="D41" s="33"/>
      <c r="E41" s="33"/>
      <c r="F41" s="33"/>
      <c r="G41" s="33"/>
      <c r="H41" s="33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</row>
    <row r="42" spans="1:25" s="35" customFormat="1" ht="18" customHeight="1">
      <c r="A42" s="34"/>
      <c r="B42" s="33"/>
      <c r="C42" s="33"/>
      <c r="D42" s="33"/>
      <c r="E42" s="33"/>
      <c r="F42" s="33"/>
      <c r="G42" s="33"/>
      <c r="H42" s="33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</row>
    <row r="43" spans="1:25" s="35" customFormat="1" ht="18" customHeight="1">
      <c r="A43" s="34"/>
      <c r="B43" s="33"/>
      <c r="C43" s="33"/>
      <c r="D43" s="33"/>
      <c r="E43" s="33"/>
      <c r="F43" s="33"/>
      <c r="G43" s="33"/>
      <c r="H43" s="33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</row>
    <row r="44" spans="1:25" s="35" customFormat="1" ht="18" customHeight="1">
      <c r="A44" s="79" t="s">
        <v>49</v>
      </c>
      <c r="B44" s="108">
        <v>1999</v>
      </c>
      <c r="C44" s="108">
        <v>2000</v>
      </c>
      <c r="D44" s="108">
        <v>2001</v>
      </c>
      <c r="E44" s="108">
        <v>2002</v>
      </c>
      <c r="F44" s="108">
        <v>2003</v>
      </c>
      <c r="G44" s="108">
        <v>2004</v>
      </c>
      <c r="H44" s="108">
        <v>2005</v>
      </c>
      <c r="I44" s="108">
        <v>2006</v>
      </c>
      <c r="J44" s="108">
        <v>2007</v>
      </c>
      <c r="K44" s="108">
        <v>2008</v>
      </c>
      <c r="L44" s="108">
        <v>2009</v>
      </c>
      <c r="M44" s="108">
        <v>2010</v>
      </c>
      <c r="N44" s="108">
        <v>2011</v>
      </c>
      <c r="O44" s="108">
        <v>2012</v>
      </c>
      <c r="P44" s="108">
        <v>2013</v>
      </c>
      <c r="Q44" s="108">
        <v>2014</v>
      </c>
      <c r="R44" s="108">
        <v>2015</v>
      </c>
      <c r="S44" s="108">
        <v>2016</v>
      </c>
      <c r="T44" s="108">
        <v>2017</v>
      </c>
      <c r="U44" s="108">
        <v>2018</v>
      </c>
      <c r="V44" s="108">
        <v>2019</v>
      </c>
      <c r="W44" s="108">
        <v>2020</v>
      </c>
      <c r="X44" s="108">
        <v>2021</v>
      </c>
      <c r="Y44" s="108">
        <v>2022</v>
      </c>
    </row>
    <row r="45" spans="1:25" s="35" customFormat="1" ht="18" customHeight="1">
      <c r="A45" s="36" t="s">
        <v>54</v>
      </c>
      <c r="B45" s="109">
        <f t="shared" ref="B45:X45" si="11">B22/B21</f>
        <v>0.97937119423387597</v>
      </c>
      <c r="C45" s="109">
        <f t="shared" si="11"/>
        <v>0.97448979591836737</v>
      </c>
      <c r="D45" s="109">
        <f t="shared" si="11"/>
        <v>0.95163063393184322</v>
      </c>
      <c r="E45" s="109">
        <f t="shared" si="11"/>
        <v>0.93118435349511042</v>
      </c>
      <c r="F45" s="109">
        <f t="shared" si="11"/>
        <v>0.91478575739287871</v>
      </c>
      <c r="G45" s="109">
        <f t="shared" si="11"/>
        <v>0.90500059672992006</v>
      </c>
      <c r="H45" s="109">
        <f t="shared" si="11"/>
        <v>0.89270538243626063</v>
      </c>
      <c r="I45" s="109">
        <f t="shared" si="11"/>
        <v>0.89260228353948623</v>
      </c>
      <c r="J45" s="109">
        <f t="shared" si="11"/>
        <v>0.87009063444108758</v>
      </c>
      <c r="K45" s="109">
        <f t="shared" si="11"/>
        <v>0.85304577262819781</v>
      </c>
      <c r="L45" s="109">
        <f t="shared" si="11"/>
        <v>0.84442680576029028</v>
      </c>
      <c r="M45" s="109">
        <f t="shared" si="11"/>
        <v>0.84162229523054266</v>
      </c>
      <c r="N45" s="109">
        <f t="shared" si="11"/>
        <v>0.83696265372898571</v>
      </c>
      <c r="O45" s="109">
        <f t="shared" si="11"/>
        <v>0.83397377938517181</v>
      </c>
      <c r="P45" s="109">
        <f t="shared" si="11"/>
        <v>0.83795235913879984</v>
      </c>
      <c r="Q45" s="109">
        <f t="shared" si="11"/>
        <v>0.86990221798235157</v>
      </c>
      <c r="R45" s="109">
        <f t="shared" si="11"/>
        <v>0.88304590721399079</v>
      </c>
      <c r="S45" s="109">
        <f t="shared" si="11"/>
        <v>0.88666913306202988</v>
      </c>
      <c r="T45" s="109">
        <f t="shared" si="11"/>
        <v>0.88887501560744164</v>
      </c>
      <c r="U45" s="109">
        <f t="shared" si="11"/>
        <v>0.89265321659687857</v>
      </c>
      <c r="V45" s="109">
        <f t="shared" si="11"/>
        <v>0.8914629463714322</v>
      </c>
      <c r="W45" s="109">
        <f t="shared" si="11"/>
        <v>0.88741383712024513</v>
      </c>
      <c r="X45" s="109">
        <f t="shared" si="11"/>
        <v>0.88055520183369418</v>
      </c>
      <c r="Y45" s="109">
        <f>Y22/Y21</f>
        <v>0.87988755430615895</v>
      </c>
    </row>
    <row r="46" spans="1:25" s="35" customFormat="1" ht="18" customHeight="1">
      <c r="A46" s="28" t="s">
        <v>55</v>
      </c>
      <c r="B46" s="109">
        <f t="shared" ref="B46:X46" si="12">B23/B21</f>
        <v>2.0628805766124022E-2</v>
      </c>
      <c r="C46" s="109">
        <f t="shared" si="12"/>
        <v>2.5510204081632654E-2</v>
      </c>
      <c r="D46" s="109">
        <f t="shared" si="12"/>
        <v>4.8369366068156831E-2</v>
      </c>
      <c r="E46" s="109">
        <f t="shared" si="12"/>
        <v>6.8815646504889527E-2</v>
      </c>
      <c r="F46" s="109">
        <f t="shared" si="12"/>
        <v>8.5214242607121307E-2</v>
      </c>
      <c r="G46" s="109">
        <f t="shared" si="12"/>
        <v>9.4999403270079968E-2</v>
      </c>
      <c r="H46" s="109">
        <f t="shared" si="12"/>
        <v>0.10729461756373938</v>
      </c>
      <c r="I46" s="109">
        <f t="shared" si="12"/>
        <v>0.1073977164605138</v>
      </c>
      <c r="J46" s="109">
        <f t="shared" si="12"/>
        <v>0.12990936555891239</v>
      </c>
      <c r="K46" s="109">
        <f t="shared" si="12"/>
        <v>0.14695422737180222</v>
      </c>
      <c r="L46" s="109">
        <f t="shared" si="12"/>
        <v>0.15557319423970972</v>
      </c>
      <c r="M46" s="109">
        <f t="shared" si="12"/>
        <v>0.15837770476945734</v>
      </c>
      <c r="N46" s="109">
        <f t="shared" si="12"/>
        <v>0.16303734627101432</v>
      </c>
      <c r="O46" s="109">
        <f t="shared" si="12"/>
        <v>0.16602622061482822</v>
      </c>
      <c r="P46" s="109">
        <f t="shared" si="12"/>
        <v>0.16204764086120019</v>
      </c>
      <c r="Q46" s="109">
        <f t="shared" si="12"/>
        <v>0.13009778201764846</v>
      </c>
      <c r="R46" s="109">
        <f t="shared" si="12"/>
        <v>0.11695409278600923</v>
      </c>
      <c r="S46" s="109">
        <f t="shared" si="12"/>
        <v>0.11333086693797016</v>
      </c>
      <c r="T46" s="109">
        <f t="shared" si="12"/>
        <v>0.11112498439255837</v>
      </c>
      <c r="U46" s="109">
        <f t="shared" si="12"/>
        <v>0.10734678340312143</v>
      </c>
      <c r="V46" s="109">
        <f t="shared" si="12"/>
        <v>0.10853705362856778</v>
      </c>
      <c r="W46" s="109">
        <f t="shared" si="12"/>
        <v>0.11258616287975491</v>
      </c>
      <c r="X46" s="109">
        <f t="shared" si="12"/>
        <v>0.11944479816630588</v>
      </c>
      <c r="Y46" s="109">
        <f>Y23/Y21</f>
        <v>0.12011244569384104</v>
      </c>
    </row>
    <row r="47" spans="1:25" s="35" customFormat="1" ht="18" customHeight="1">
      <c r="A47" s="30" t="s">
        <v>38</v>
      </c>
      <c r="B47" s="41">
        <f t="shared" ref="B47:X47" si="13">B45+B46</f>
        <v>1</v>
      </c>
      <c r="C47" s="41">
        <f t="shared" si="13"/>
        <v>1</v>
      </c>
      <c r="D47" s="41">
        <f t="shared" si="13"/>
        <v>1</v>
      </c>
      <c r="E47" s="41">
        <f t="shared" si="13"/>
        <v>1</v>
      </c>
      <c r="F47" s="41">
        <f t="shared" si="13"/>
        <v>1</v>
      </c>
      <c r="G47" s="41">
        <f t="shared" si="13"/>
        <v>1</v>
      </c>
      <c r="H47" s="41">
        <f t="shared" si="13"/>
        <v>1</v>
      </c>
      <c r="I47" s="41">
        <f t="shared" si="13"/>
        <v>1</v>
      </c>
      <c r="J47" s="41">
        <f t="shared" si="13"/>
        <v>1</v>
      </c>
      <c r="K47" s="41">
        <f t="shared" si="13"/>
        <v>1</v>
      </c>
      <c r="L47" s="41">
        <f t="shared" si="13"/>
        <v>1</v>
      </c>
      <c r="M47" s="41">
        <f t="shared" si="13"/>
        <v>1</v>
      </c>
      <c r="N47" s="41">
        <f t="shared" si="13"/>
        <v>1</v>
      </c>
      <c r="O47" s="41">
        <f t="shared" si="13"/>
        <v>1</v>
      </c>
      <c r="P47" s="41">
        <f t="shared" si="13"/>
        <v>1</v>
      </c>
      <c r="Q47" s="41">
        <f t="shared" si="13"/>
        <v>1</v>
      </c>
      <c r="R47" s="41">
        <f t="shared" si="13"/>
        <v>1</v>
      </c>
      <c r="S47" s="41">
        <f t="shared" si="13"/>
        <v>1</v>
      </c>
      <c r="T47" s="41">
        <f t="shared" si="13"/>
        <v>1</v>
      </c>
      <c r="U47" s="41">
        <f t="shared" si="13"/>
        <v>1</v>
      </c>
      <c r="V47" s="41">
        <f t="shared" si="13"/>
        <v>1</v>
      </c>
      <c r="W47" s="41">
        <f t="shared" si="13"/>
        <v>1</v>
      </c>
      <c r="X47" s="41">
        <f t="shared" si="13"/>
        <v>1</v>
      </c>
      <c r="Y47" s="41">
        <f>Y45+Y46</f>
        <v>1</v>
      </c>
    </row>
    <row r="48" spans="1:25" s="9" customFormat="1" ht="18" customHeight="1">
      <c r="A48" s="19" t="s">
        <v>52</v>
      </c>
      <c r="B48" s="8"/>
      <c r="C48" s="8"/>
      <c r="D48" s="8"/>
      <c r="E48" s="8"/>
      <c r="F48" s="8"/>
      <c r="G48" s="8"/>
      <c r="H48" s="8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5" s="9" customFormat="1" ht="18" customHeight="1">
      <c r="A49" s="14"/>
      <c r="B49" s="8"/>
      <c r="C49" s="8"/>
      <c r="D49" s="8"/>
      <c r="E49" s="8"/>
      <c r="F49" s="8"/>
      <c r="G49" s="8"/>
      <c r="H49" s="8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5" s="9" customFormat="1" ht="18" customHeight="1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25" s="9" customFormat="1" ht="18" customHeight="1">
      <c r="A51" s="8"/>
      <c r="B51" s="8"/>
      <c r="C51" s="8"/>
      <c r="D51" s="8"/>
      <c r="E51" s="8"/>
      <c r="F51" s="8"/>
      <c r="G51" s="8"/>
      <c r="H51" s="8"/>
      <c r="I51" s="8"/>
      <c r="J51" s="8"/>
    </row>
    <row r="52" spans="1:25" s="9" customFormat="1" ht="18" customHeight="1">
      <c r="A52" s="8" t="s">
        <v>57</v>
      </c>
      <c r="B52" s="8"/>
      <c r="C52" s="8"/>
      <c r="D52" s="8"/>
      <c r="E52" s="8"/>
      <c r="F52" s="8"/>
      <c r="G52" s="8"/>
      <c r="H52" s="8"/>
      <c r="I52" s="8"/>
      <c r="J52" s="8"/>
    </row>
    <row r="53" spans="1:25" s="9" customFormat="1" ht="18" customHeight="1">
      <c r="A53" s="8"/>
      <c r="B53" s="8"/>
      <c r="C53" s="8"/>
      <c r="D53" s="8"/>
      <c r="E53" s="8"/>
      <c r="F53" s="8"/>
      <c r="G53" s="8"/>
      <c r="H53" s="8"/>
      <c r="I53" s="8"/>
      <c r="J53" s="8"/>
    </row>
    <row r="54" spans="1:25" s="9" customFormat="1" ht="18" customHeight="1">
      <c r="B54" s="78">
        <v>1999</v>
      </c>
      <c r="C54" s="78">
        <v>2000</v>
      </c>
      <c r="D54" s="78">
        <v>2001</v>
      </c>
      <c r="E54" s="78">
        <v>2002</v>
      </c>
      <c r="F54" s="78">
        <v>2003</v>
      </c>
      <c r="G54" s="78">
        <v>2004</v>
      </c>
      <c r="H54" s="78">
        <v>2005</v>
      </c>
      <c r="I54" s="78">
        <v>2006</v>
      </c>
      <c r="J54" s="78">
        <v>2007</v>
      </c>
      <c r="K54" s="78">
        <v>2008</v>
      </c>
      <c r="L54" s="78">
        <v>2009</v>
      </c>
      <c r="M54" s="78">
        <v>2010</v>
      </c>
      <c r="N54" s="78">
        <v>2011</v>
      </c>
      <c r="O54" s="78">
        <v>2012</v>
      </c>
      <c r="P54" s="78">
        <v>2013</v>
      </c>
      <c r="Q54" s="78">
        <v>2014</v>
      </c>
      <c r="R54" s="78">
        <v>2015</v>
      </c>
      <c r="S54" s="78">
        <v>2016</v>
      </c>
      <c r="T54" s="78">
        <v>2017</v>
      </c>
      <c r="U54" s="78">
        <v>2018</v>
      </c>
      <c r="V54" s="78">
        <v>2019</v>
      </c>
      <c r="W54" s="78">
        <v>2020</v>
      </c>
      <c r="X54" s="78">
        <v>2021</v>
      </c>
      <c r="Y54" s="78">
        <v>2022</v>
      </c>
    </row>
    <row r="55" spans="1:25" s="9" customFormat="1" ht="18" customHeight="1">
      <c r="A55" s="80" t="s">
        <v>38</v>
      </c>
      <c r="B55" s="42">
        <f t="shared" ref="B55:X55" si="14">B10</f>
        <v>348</v>
      </c>
      <c r="C55" s="42">
        <f t="shared" si="14"/>
        <v>454</v>
      </c>
      <c r="D55" s="42">
        <f t="shared" si="14"/>
        <v>1066</v>
      </c>
      <c r="E55" s="42">
        <f t="shared" si="14"/>
        <v>1648</v>
      </c>
      <c r="F55" s="42">
        <f t="shared" si="14"/>
        <v>1967</v>
      </c>
      <c r="G55" s="42">
        <f t="shared" si="14"/>
        <v>2109</v>
      </c>
      <c r="H55" s="42">
        <f t="shared" si="14"/>
        <v>2374</v>
      </c>
      <c r="I55" s="42">
        <f t="shared" si="14"/>
        <v>2248</v>
      </c>
      <c r="J55" s="42">
        <f t="shared" si="14"/>
        <v>2744</v>
      </c>
      <c r="K55" s="42">
        <f t="shared" si="14"/>
        <v>3123</v>
      </c>
      <c r="L55" s="42">
        <f t="shared" si="14"/>
        <v>3174</v>
      </c>
      <c r="M55" s="42">
        <f t="shared" si="14"/>
        <v>3218</v>
      </c>
      <c r="N55" s="42">
        <f t="shared" si="14"/>
        <v>3294</v>
      </c>
      <c r="O55" s="42">
        <f t="shared" si="14"/>
        <v>3328</v>
      </c>
      <c r="P55" s="42">
        <f t="shared" si="14"/>
        <v>3133</v>
      </c>
      <c r="Q55" s="42">
        <f t="shared" si="14"/>
        <v>2295</v>
      </c>
      <c r="R55" s="42">
        <f t="shared" si="14"/>
        <v>2011</v>
      </c>
      <c r="S55" s="42">
        <f t="shared" si="14"/>
        <v>1911</v>
      </c>
      <c r="T55" s="42">
        <f t="shared" si="14"/>
        <v>1839</v>
      </c>
      <c r="U55" s="42">
        <f t="shared" si="14"/>
        <v>1726</v>
      </c>
      <c r="V55" s="42">
        <f t="shared" si="14"/>
        <v>1758</v>
      </c>
      <c r="W55" s="42">
        <f t="shared" si="14"/>
        <v>1854</v>
      </c>
      <c r="X55" s="42">
        <f t="shared" si="14"/>
        <v>1915</v>
      </c>
      <c r="Y55" s="42">
        <f>Y10</f>
        <v>1884</v>
      </c>
    </row>
    <row r="56" spans="1:25" s="9" customFormat="1" ht="18" customHeight="1">
      <c r="A56" s="81" t="s">
        <v>58</v>
      </c>
      <c r="B56" s="38">
        <f t="shared" ref="B56:X56" si="15">B16</f>
        <v>182</v>
      </c>
      <c r="C56" s="38">
        <f t="shared" si="15"/>
        <v>249</v>
      </c>
      <c r="D56" s="38">
        <f t="shared" si="15"/>
        <v>670</v>
      </c>
      <c r="E56" s="38">
        <f t="shared" si="15"/>
        <v>1078</v>
      </c>
      <c r="F56" s="38">
        <f t="shared" si="15"/>
        <v>1261</v>
      </c>
      <c r="G56" s="38">
        <f t="shared" si="15"/>
        <v>1313</v>
      </c>
      <c r="H56" s="38">
        <f t="shared" si="15"/>
        <v>1465</v>
      </c>
      <c r="I56" s="38">
        <f t="shared" si="15"/>
        <v>1345</v>
      </c>
      <c r="J56" s="38">
        <f t="shared" si="15"/>
        <v>1626</v>
      </c>
      <c r="K56" s="38">
        <f t="shared" si="15"/>
        <v>1842</v>
      </c>
      <c r="L56" s="38">
        <f t="shared" si="15"/>
        <v>1802</v>
      </c>
      <c r="M56" s="38">
        <f t="shared" si="15"/>
        <v>1820</v>
      </c>
      <c r="N56" s="38">
        <f t="shared" si="15"/>
        <v>1849</v>
      </c>
      <c r="O56" s="38">
        <f t="shared" si="15"/>
        <v>1859</v>
      </c>
      <c r="P56" s="38">
        <f t="shared" si="15"/>
        <v>1718</v>
      </c>
      <c r="Q56" s="38">
        <f t="shared" si="15"/>
        <v>1204</v>
      </c>
      <c r="R56" s="38">
        <f t="shared" si="15"/>
        <v>1048</v>
      </c>
      <c r="S56" s="38">
        <f t="shared" si="15"/>
        <v>992</v>
      </c>
      <c r="T56" s="38">
        <f t="shared" si="15"/>
        <v>949</v>
      </c>
      <c r="U56" s="38">
        <f t="shared" si="15"/>
        <v>880</v>
      </c>
      <c r="V56" s="38">
        <f t="shared" si="15"/>
        <v>910</v>
      </c>
      <c r="W56" s="38">
        <f t="shared" si="15"/>
        <v>972</v>
      </c>
      <c r="X56" s="38">
        <f t="shared" si="15"/>
        <v>977</v>
      </c>
      <c r="Y56" s="38">
        <f>Y16</f>
        <v>944</v>
      </c>
    </row>
    <row r="57" spans="1:25" s="9" customFormat="1" ht="18" customHeight="1">
      <c r="A57" s="82" t="s">
        <v>59</v>
      </c>
      <c r="B57" s="39">
        <f t="shared" ref="B57:X57" si="16">B23</f>
        <v>166</v>
      </c>
      <c r="C57" s="39">
        <f t="shared" si="16"/>
        <v>205</v>
      </c>
      <c r="D57" s="39">
        <f t="shared" si="16"/>
        <v>396</v>
      </c>
      <c r="E57" s="39">
        <f t="shared" si="16"/>
        <v>570</v>
      </c>
      <c r="F57" s="39">
        <f t="shared" si="16"/>
        <v>706</v>
      </c>
      <c r="G57" s="39">
        <f t="shared" si="16"/>
        <v>796</v>
      </c>
      <c r="H57" s="39">
        <f t="shared" si="16"/>
        <v>909</v>
      </c>
      <c r="I57" s="39">
        <f t="shared" si="16"/>
        <v>903</v>
      </c>
      <c r="J57" s="39">
        <f t="shared" si="16"/>
        <v>1118</v>
      </c>
      <c r="K57" s="39">
        <f t="shared" si="16"/>
        <v>1281</v>
      </c>
      <c r="L57" s="39">
        <f t="shared" si="16"/>
        <v>1372</v>
      </c>
      <c r="M57" s="39">
        <f t="shared" si="16"/>
        <v>1398</v>
      </c>
      <c r="N57" s="39">
        <f t="shared" si="16"/>
        <v>1445</v>
      </c>
      <c r="O57" s="39">
        <f t="shared" si="16"/>
        <v>1469</v>
      </c>
      <c r="P57" s="39">
        <f t="shared" si="16"/>
        <v>1415</v>
      </c>
      <c r="Q57" s="39">
        <f t="shared" si="16"/>
        <v>1091</v>
      </c>
      <c r="R57" s="39">
        <f t="shared" si="16"/>
        <v>963</v>
      </c>
      <c r="S57" s="39">
        <f t="shared" si="16"/>
        <v>919</v>
      </c>
      <c r="T57" s="39">
        <f t="shared" si="16"/>
        <v>890</v>
      </c>
      <c r="U57" s="39">
        <f t="shared" si="16"/>
        <v>846</v>
      </c>
      <c r="V57" s="39">
        <f t="shared" si="16"/>
        <v>848</v>
      </c>
      <c r="W57" s="39">
        <f t="shared" si="16"/>
        <v>882</v>
      </c>
      <c r="X57" s="39">
        <f t="shared" si="16"/>
        <v>938</v>
      </c>
      <c r="Y57" s="39">
        <f>Y23</f>
        <v>940</v>
      </c>
    </row>
    <row r="58" spans="1:25" s="9" customFormat="1" ht="18" customHeight="1">
      <c r="A58" s="19" t="s">
        <v>52</v>
      </c>
      <c r="B58" s="8"/>
      <c r="C58" s="8"/>
      <c r="D58" s="8"/>
      <c r="E58" s="8"/>
      <c r="F58" s="8"/>
      <c r="G58" s="8"/>
      <c r="H58" s="8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spans="1:25" s="9" customFormat="1" ht="18" customHeight="1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pans="1:25" s="9" customFormat="1" ht="18" customHeight="1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25" s="9" customFormat="1" ht="18" customHeight="1">
      <c r="B61" s="108">
        <v>1999</v>
      </c>
      <c r="C61" s="108">
        <v>2000</v>
      </c>
      <c r="D61" s="108">
        <v>2001</v>
      </c>
      <c r="E61" s="83">
        <v>2002</v>
      </c>
      <c r="F61" s="83">
        <v>2003</v>
      </c>
      <c r="G61" s="83">
        <v>2004</v>
      </c>
      <c r="H61" s="83">
        <v>2005</v>
      </c>
      <c r="I61" s="83">
        <v>2006</v>
      </c>
      <c r="J61" s="83">
        <v>2007</v>
      </c>
      <c r="K61" s="83">
        <v>2008</v>
      </c>
      <c r="L61" s="83">
        <v>2009</v>
      </c>
      <c r="M61" s="83">
        <v>2010</v>
      </c>
      <c r="N61" s="83">
        <v>2011</v>
      </c>
      <c r="O61" s="83">
        <v>2012</v>
      </c>
      <c r="P61" s="83">
        <v>2013</v>
      </c>
      <c r="Q61" s="83">
        <v>2014</v>
      </c>
      <c r="R61" s="83">
        <v>2015</v>
      </c>
      <c r="S61" s="83">
        <v>2016</v>
      </c>
      <c r="T61" s="83">
        <v>2017</v>
      </c>
      <c r="U61" s="83">
        <v>2018</v>
      </c>
      <c r="V61" s="83">
        <v>2019</v>
      </c>
      <c r="W61" s="83">
        <v>2020</v>
      </c>
      <c r="X61" s="83">
        <v>2021</v>
      </c>
      <c r="Y61" s="108">
        <v>2022</v>
      </c>
    </row>
    <row r="62" spans="1:25" s="9" customFormat="1" ht="18" customHeight="1">
      <c r="A62" s="84" t="s">
        <v>58</v>
      </c>
      <c r="B62" s="7">
        <f t="shared" ref="B62:X62" si="17">B56/B55</f>
        <v>0.52298850574712641</v>
      </c>
      <c r="C62" s="7">
        <f t="shared" si="17"/>
        <v>0.54845814977973573</v>
      </c>
      <c r="D62" s="7">
        <f t="shared" si="17"/>
        <v>0.62851782363977482</v>
      </c>
      <c r="E62" s="7">
        <f t="shared" si="17"/>
        <v>0.654126213592233</v>
      </c>
      <c r="F62" s="7">
        <f t="shared" si="17"/>
        <v>0.64107778342653787</v>
      </c>
      <c r="G62" s="7">
        <f t="shared" si="17"/>
        <v>0.62256993835941199</v>
      </c>
      <c r="H62" s="7">
        <f t="shared" si="17"/>
        <v>0.61710193765796129</v>
      </c>
      <c r="I62" s="7">
        <f t="shared" si="17"/>
        <v>0.5983096085409253</v>
      </c>
      <c r="J62" s="7">
        <f t="shared" si="17"/>
        <v>0.5925655976676385</v>
      </c>
      <c r="K62" s="7">
        <f t="shared" si="17"/>
        <v>0.5898174831892411</v>
      </c>
      <c r="L62" s="7">
        <f t="shared" si="17"/>
        <v>0.56773787019533717</v>
      </c>
      <c r="M62" s="7">
        <f t="shared" si="17"/>
        <v>0.56556867619639528</v>
      </c>
      <c r="N62" s="7">
        <f t="shared" si="17"/>
        <v>0.56132361870066783</v>
      </c>
      <c r="O62" s="7">
        <f t="shared" si="17"/>
        <v>0.55859375</v>
      </c>
      <c r="P62" s="7">
        <f t="shared" si="17"/>
        <v>0.5483562081072455</v>
      </c>
      <c r="Q62" s="7">
        <f t="shared" si="17"/>
        <v>0.52461873638344225</v>
      </c>
      <c r="R62" s="7">
        <f t="shared" si="17"/>
        <v>0.52113376429636993</v>
      </c>
      <c r="S62" s="7">
        <f t="shared" si="17"/>
        <v>0.51909994767137624</v>
      </c>
      <c r="T62" s="7">
        <f t="shared" si="17"/>
        <v>0.51604132680804782</v>
      </c>
      <c r="U62" s="7">
        <f t="shared" si="17"/>
        <v>0.50984936268829661</v>
      </c>
      <c r="V62" s="7">
        <f t="shared" si="17"/>
        <v>0.51763367463026166</v>
      </c>
      <c r="W62" s="7">
        <f t="shared" si="17"/>
        <v>0.52427184466019416</v>
      </c>
      <c r="X62" s="7">
        <f t="shared" si="17"/>
        <v>0.51018276762402093</v>
      </c>
      <c r="Y62" s="7">
        <f t="shared" ref="X62:Y62" si="18">Y56/Y55</f>
        <v>0.50106157112526539</v>
      </c>
    </row>
    <row r="63" spans="1:25" s="9" customFormat="1" ht="18" customHeight="1">
      <c r="A63" s="85" t="s">
        <v>59</v>
      </c>
      <c r="B63" s="7">
        <f t="shared" ref="B63:X63" si="19">B57/B55</f>
        <v>0.47701149425287354</v>
      </c>
      <c r="C63" s="7">
        <f t="shared" si="19"/>
        <v>0.45154185022026433</v>
      </c>
      <c r="D63" s="7">
        <f t="shared" si="19"/>
        <v>0.37148217636022512</v>
      </c>
      <c r="E63" s="7">
        <f t="shared" si="19"/>
        <v>0.345873786407767</v>
      </c>
      <c r="F63" s="7">
        <f t="shared" si="19"/>
        <v>0.35892221657346213</v>
      </c>
      <c r="G63" s="7">
        <f t="shared" si="19"/>
        <v>0.37743006164058795</v>
      </c>
      <c r="H63" s="7">
        <f t="shared" si="19"/>
        <v>0.38289806234203877</v>
      </c>
      <c r="I63" s="7">
        <f t="shared" si="19"/>
        <v>0.40169039145907476</v>
      </c>
      <c r="J63" s="7">
        <f t="shared" si="19"/>
        <v>0.4074344023323615</v>
      </c>
      <c r="K63" s="7">
        <f t="shared" si="19"/>
        <v>0.4101825168107589</v>
      </c>
      <c r="L63" s="7">
        <f t="shared" si="19"/>
        <v>0.43226212980466289</v>
      </c>
      <c r="M63" s="7">
        <f t="shared" si="19"/>
        <v>0.43443132380360472</v>
      </c>
      <c r="N63" s="7">
        <f t="shared" si="19"/>
        <v>0.43867638129933212</v>
      </c>
      <c r="O63" s="7">
        <f t="shared" si="19"/>
        <v>0.44140625</v>
      </c>
      <c r="P63" s="7">
        <f t="shared" si="19"/>
        <v>0.45164379189275455</v>
      </c>
      <c r="Q63" s="7">
        <f t="shared" si="19"/>
        <v>0.47538126361655775</v>
      </c>
      <c r="R63" s="7">
        <f t="shared" si="19"/>
        <v>0.47886623570363002</v>
      </c>
      <c r="S63" s="7">
        <f t="shared" si="19"/>
        <v>0.48090005232862376</v>
      </c>
      <c r="T63" s="7">
        <f t="shared" si="19"/>
        <v>0.48395867319195213</v>
      </c>
      <c r="U63" s="7">
        <f t="shared" si="19"/>
        <v>0.49015063731170339</v>
      </c>
      <c r="V63" s="7">
        <f t="shared" si="19"/>
        <v>0.48236632536973834</v>
      </c>
      <c r="W63" s="7">
        <f t="shared" si="19"/>
        <v>0.47572815533980584</v>
      </c>
      <c r="X63" s="7">
        <f t="shared" si="19"/>
        <v>0.48981723237597913</v>
      </c>
      <c r="Y63" s="7">
        <f t="shared" ref="X63:Y63" si="20">Y57/Y55</f>
        <v>0.49893842887473461</v>
      </c>
    </row>
    <row r="64" spans="1:25" s="9" customFormat="1" ht="18" customHeight="1">
      <c r="A64" s="86" t="s">
        <v>38</v>
      </c>
      <c r="B64" s="41">
        <f t="shared" ref="B64:X64" si="21">SUM(B62:B63)</f>
        <v>1</v>
      </c>
      <c r="C64" s="41">
        <f t="shared" si="21"/>
        <v>1</v>
      </c>
      <c r="D64" s="41">
        <f t="shared" si="21"/>
        <v>1</v>
      </c>
      <c r="E64" s="41">
        <f t="shared" si="21"/>
        <v>1</v>
      </c>
      <c r="F64" s="41">
        <f t="shared" si="21"/>
        <v>1</v>
      </c>
      <c r="G64" s="41">
        <f t="shared" si="21"/>
        <v>1</v>
      </c>
      <c r="H64" s="41">
        <f t="shared" si="21"/>
        <v>1</v>
      </c>
      <c r="I64" s="41">
        <f t="shared" si="21"/>
        <v>1</v>
      </c>
      <c r="J64" s="41">
        <f t="shared" si="21"/>
        <v>1</v>
      </c>
      <c r="K64" s="41">
        <f t="shared" si="21"/>
        <v>1</v>
      </c>
      <c r="L64" s="41">
        <f t="shared" si="21"/>
        <v>1</v>
      </c>
      <c r="M64" s="41">
        <f t="shared" si="21"/>
        <v>1</v>
      </c>
      <c r="N64" s="41">
        <f t="shared" si="21"/>
        <v>1</v>
      </c>
      <c r="O64" s="41">
        <f t="shared" si="21"/>
        <v>1</v>
      </c>
      <c r="P64" s="41">
        <f t="shared" si="21"/>
        <v>1</v>
      </c>
      <c r="Q64" s="41">
        <f t="shared" si="21"/>
        <v>1</v>
      </c>
      <c r="R64" s="41">
        <f t="shared" si="21"/>
        <v>1</v>
      </c>
      <c r="S64" s="41">
        <f t="shared" si="21"/>
        <v>1</v>
      </c>
      <c r="T64" s="41">
        <f t="shared" si="21"/>
        <v>1</v>
      </c>
      <c r="U64" s="41">
        <f t="shared" si="21"/>
        <v>1</v>
      </c>
      <c r="V64" s="41">
        <f t="shared" si="21"/>
        <v>1</v>
      </c>
      <c r="W64" s="41">
        <f t="shared" si="21"/>
        <v>1</v>
      </c>
      <c r="X64" s="41">
        <f t="shared" si="21"/>
        <v>1</v>
      </c>
      <c r="Y64" s="41">
        <f t="shared" ref="X64:Y64" si="22">SUM(Y62:Y63)</f>
        <v>1</v>
      </c>
    </row>
    <row r="65" spans="1:23" s="9" customFormat="1" ht="18" customHeight="1">
      <c r="A65" s="19" t="s">
        <v>52</v>
      </c>
      <c r="B65" s="14"/>
      <c r="C65" s="14"/>
      <c r="D65" s="14"/>
      <c r="E65" s="8"/>
      <c r="F65" s="8"/>
      <c r="G65" s="8"/>
      <c r="H65" s="8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1:23" s="9" customFormat="1" ht="18" customHeight="1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23" s="9" customFormat="1" ht="18" customHeight="1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pans="1:23" s="9" customFormat="1" ht="18" customHeight="1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pans="1:23" s="9" customFormat="1" ht="18" customHeight="1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pans="1:23" s="9" customFormat="1" ht="18" customHeight="1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23" s="9" customFormat="1" ht="18" customHeight="1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pans="1:23" s="9" customFormat="1" ht="18" customHeight="1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pans="1:23" s="9" customFormat="1" ht="18" customHeight="1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pans="1:23" s="9" customFormat="1" ht="18" customHeight="1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pans="1:23" s="9" customFormat="1" ht="18" customHeight="1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pans="1:23" s="9" customFormat="1" ht="18" customHeight="1">
      <c r="A76" s="8"/>
      <c r="B76" s="8"/>
      <c r="C76" s="8"/>
      <c r="D76" s="8"/>
      <c r="E76" s="8"/>
      <c r="F76" s="8"/>
      <c r="G76" s="8"/>
      <c r="H76" s="8"/>
      <c r="I76" s="8"/>
      <c r="J76" s="8"/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75"/>
  <sheetViews>
    <sheetView zoomScale="72" zoomScaleNormal="80" zoomScalePageLayoutView="80" workbookViewId="0">
      <selection activeCell="E68" sqref="E68"/>
    </sheetView>
  </sheetViews>
  <sheetFormatPr defaultColWidth="10.875" defaultRowHeight="15"/>
  <cols>
    <col min="1" max="1" width="29.125" style="5" customWidth="1"/>
    <col min="2" max="3" width="10.875" style="5" customWidth="1"/>
    <col min="4" max="16384" width="10.875" style="5"/>
  </cols>
  <sheetData>
    <row r="1" spans="1:24" ht="28.5">
      <c r="A1" s="43" t="s">
        <v>0</v>
      </c>
      <c r="B1" s="43"/>
      <c r="C1" s="43"/>
    </row>
    <row r="2" spans="1:24" ht="23.25">
      <c r="A2" s="44" t="s">
        <v>4</v>
      </c>
      <c r="B2" s="44"/>
      <c r="C2" s="44"/>
    </row>
    <row r="3" spans="1:24" ht="18" customHeight="1"/>
    <row r="4" spans="1:24" ht="18" customHeight="1"/>
    <row r="5" spans="1:24" ht="18" customHeight="1">
      <c r="A5" s="33" t="s">
        <v>60</v>
      </c>
      <c r="B5" s="33"/>
      <c r="C5" s="33"/>
    </row>
    <row r="6" spans="1:24" ht="18" customHeight="1"/>
    <row r="7" spans="1:24" ht="18" customHeight="1">
      <c r="A7" s="77" t="s">
        <v>14</v>
      </c>
      <c r="B7" s="78">
        <v>2000</v>
      </c>
      <c r="C7" s="78">
        <v>2001</v>
      </c>
      <c r="D7" s="78">
        <v>2002</v>
      </c>
      <c r="E7" s="78">
        <v>2003</v>
      </c>
      <c r="F7" s="78">
        <v>2004</v>
      </c>
      <c r="G7" s="78">
        <v>2005</v>
      </c>
      <c r="H7" s="78">
        <v>2006</v>
      </c>
      <c r="I7" s="78">
        <v>2007</v>
      </c>
      <c r="J7" s="78">
        <v>2008</v>
      </c>
      <c r="K7" s="78">
        <v>2009</v>
      </c>
      <c r="L7" s="78">
        <v>2010</v>
      </c>
      <c r="M7" s="78">
        <v>2011</v>
      </c>
      <c r="N7" s="78">
        <v>2012</v>
      </c>
      <c r="O7" s="78">
        <v>2013</v>
      </c>
      <c r="P7" s="78">
        <v>2014</v>
      </c>
      <c r="Q7" s="78">
        <v>2015</v>
      </c>
      <c r="R7" s="78">
        <v>2016</v>
      </c>
      <c r="S7" s="78">
        <v>2017</v>
      </c>
      <c r="T7" s="78">
        <v>2018</v>
      </c>
      <c r="U7" s="78">
        <v>2019</v>
      </c>
      <c r="V7" s="78">
        <v>2020</v>
      </c>
      <c r="W7" s="78">
        <v>2021</v>
      </c>
      <c r="X7" s="78">
        <v>2022</v>
      </c>
    </row>
    <row r="8" spans="1:24" ht="18" customHeight="1">
      <c r="A8" s="27" t="s">
        <v>38</v>
      </c>
      <c r="B8" s="40">
        <f>B9+B10</f>
        <v>16058</v>
      </c>
      <c r="C8" s="40">
        <f t="shared" ref="C8:X8" si="0">C9+C10</f>
        <v>16579</v>
      </c>
      <c r="D8" s="40">
        <f t="shared" si="0"/>
        <v>16997</v>
      </c>
      <c r="E8" s="40">
        <f t="shared" si="0"/>
        <v>17129</v>
      </c>
      <c r="F8" s="40">
        <f t="shared" si="0"/>
        <v>17221</v>
      </c>
      <c r="G8" s="40">
        <f t="shared" si="0"/>
        <v>17404</v>
      </c>
      <c r="H8" s="40">
        <f t="shared" si="0"/>
        <v>17201</v>
      </c>
      <c r="I8" s="40">
        <f t="shared" si="0"/>
        <v>17691</v>
      </c>
      <c r="J8" s="40">
        <f t="shared" si="0"/>
        <v>18001</v>
      </c>
      <c r="K8" s="40">
        <f t="shared" si="0"/>
        <v>17983</v>
      </c>
      <c r="L8" s="40">
        <f t="shared" si="0"/>
        <v>18013</v>
      </c>
      <c r="M8" s="40">
        <f t="shared" si="0"/>
        <v>18050</v>
      </c>
      <c r="N8" s="40">
        <f t="shared" si="0"/>
        <v>18001</v>
      </c>
      <c r="O8" s="40">
        <f t="shared" si="0"/>
        <v>17651</v>
      </c>
      <c r="P8" s="40">
        <f t="shared" si="0"/>
        <v>16803</v>
      </c>
      <c r="Q8" s="40">
        <f t="shared" si="0"/>
        <v>16502</v>
      </c>
      <c r="R8" s="40">
        <f t="shared" si="0"/>
        <v>16236</v>
      </c>
      <c r="S8" s="40">
        <f t="shared" si="0"/>
        <v>16019</v>
      </c>
      <c r="T8" s="40">
        <f t="shared" si="0"/>
        <v>15761</v>
      </c>
      <c r="U8" s="40">
        <f t="shared" si="0"/>
        <v>15687</v>
      </c>
      <c r="V8" s="40">
        <f t="shared" si="0"/>
        <v>15715</v>
      </c>
      <c r="W8" s="40">
        <f t="shared" si="0"/>
        <v>15720</v>
      </c>
      <c r="X8" s="40">
        <f t="shared" si="0"/>
        <v>15624</v>
      </c>
    </row>
    <row r="9" spans="1:24" ht="18" customHeight="1">
      <c r="A9" s="28" t="s">
        <v>61</v>
      </c>
      <c r="B9" s="29">
        <v>15874</v>
      </c>
      <c r="C9" s="29">
        <v>15774</v>
      </c>
      <c r="D9" s="29">
        <v>15604</v>
      </c>
      <c r="E9" s="29">
        <v>15414</v>
      </c>
      <c r="F9" s="29">
        <v>15360</v>
      </c>
      <c r="G9" s="29">
        <v>15266</v>
      </c>
      <c r="H9" s="29">
        <v>15171</v>
      </c>
      <c r="I9" s="29">
        <v>15155</v>
      </c>
      <c r="J9" s="29">
        <v>15081</v>
      </c>
      <c r="K9" s="29">
        <v>14982</v>
      </c>
      <c r="L9" s="29">
        <v>14966</v>
      </c>
      <c r="M9" s="29">
        <v>14903</v>
      </c>
      <c r="N9" s="29">
        <v>14804</v>
      </c>
      <c r="O9" s="29">
        <v>14644</v>
      </c>
      <c r="P9" s="29">
        <v>14655</v>
      </c>
      <c r="Q9" s="29">
        <v>14656</v>
      </c>
      <c r="R9" s="29">
        <v>14505</v>
      </c>
      <c r="S9" s="29">
        <v>14394</v>
      </c>
      <c r="T9" s="29">
        <v>14236</v>
      </c>
      <c r="U9" s="29">
        <v>14137</v>
      </c>
      <c r="V9" s="29">
        <v>14070</v>
      </c>
      <c r="W9" s="29">
        <v>14034</v>
      </c>
      <c r="X9" s="29">
        <v>13992</v>
      </c>
    </row>
    <row r="10" spans="1:24" ht="18" customHeight="1">
      <c r="A10" s="30" t="s">
        <v>62</v>
      </c>
      <c r="B10" s="31">
        <v>184</v>
      </c>
      <c r="C10" s="31">
        <v>805</v>
      </c>
      <c r="D10" s="31">
        <v>1393</v>
      </c>
      <c r="E10" s="31">
        <v>1715</v>
      </c>
      <c r="F10" s="31">
        <v>1861</v>
      </c>
      <c r="G10" s="31">
        <v>2138</v>
      </c>
      <c r="H10" s="31">
        <v>2030</v>
      </c>
      <c r="I10" s="31">
        <v>2536</v>
      </c>
      <c r="J10" s="31">
        <v>2920</v>
      </c>
      <c r="K10" s="31">
        <v>3001</v>
      </c>
      <c r="L10" s="31">
        <v>3047</v>
      </c>
      <c r="M10" s="31">
        <v>3147</v>
      </c>
      <c r="N10" s="31">
        <v>3197</v>
      </c>
      <c r="O10" s="31">
        <v>3007</v>
      </c>
      <c r="P10" s="31">
        <v>2148</v>
      </c>
      <c r="Q10" s="31">
        <v>1846</v>
      </c>
      <c r="R10" s="31">
        <v>1731</v>
      </c>
      <c r="S10" s="31">
        <v>1625</v>
      </c>
      <c r="T10" s="31">
        <v>1525</v>
      </c>
      <c r="U10" s="31">
        <v>1550</v>
      </c>
      <c r="V10" s="31">
        <v>1645</v>
      </c>
      <c r="W10" s="31">
        <v>1686</v>
      </c>
      <c r="X10" s="31">
        <v>1632</v>
      </c>
    </row>
    <row r="11" spans="1:24" ht="18" customHeight="1">
      <c r="A11" s="32" t="s">
        <v>47</v>
      </c>
      <c r="B11" s="33"/>
      <c r="C11" s="33"/>
      <c r="D11" s="33"/>
      <c r="E11" s="33"/>
      <c r="F11" s="33"/>
      <c r="G11" s="33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</row>
    <row r="12" spans="1:24" ht="18" customHeight="1"/>
    <row r="13" spans="1:24" ht="18" customHeight="1"/>
    <row r="14" spans="1:24" ht="18" customHeight="1">
      <c r="A14" s="77" t="s">
        <v>48</v>
      </c>
      <c r="B14" s="78">
        <v>2000</v>
      </c>
      <c r="C14" s="78">
        <v>2001</v>
      </c>
      <c r="D14" s="78">
        <v>2002</v>
      </c>
      <c r="E14" s="78">
        <v>2003</v>
      </c>
      <c r="F14" s="78">
        <v>2004</v>
      </c>
      <c r="G14" s="78">
        <v>2005</v>
      </c>
      <c r="H14" s="78">
        <v>2006</v>
      </c>
      <c r="I14" s="78">
        <v>2007</v>
      </c>
      <c r="J14" s="78">
        <v>2008</v>
      </c>
      <c r="K14" s="78">
        <v>2009</v>
      </c>
      <c r="L14" s="78">
        <v>2010</v>
      </c>
      <c r="M14" s="78">
        <v>2011</v>
      </c>
      <c r="N14" s="78">
        <v>2012</v>
      </c>
      <c r="O14" s="78">
        <v>2013</v>
      </c>
      <c r="P14" s="78">
        <v>2014</v>
      </c>
      <c r="Q14" s="78">
        <v>2015</v>
      </c>
      <c r="R14" s="78">
        <v>2016</v>
      </c>
      <c r="S14" s="78">
        <v>2017</v>
      </c>
      <c r="T14" s="78">
        <v>2018</v>
      </c>
      <c r="U14" s="78">
        <v>2019</v>
      </c>
      <c r="V14" s="78">
        <v>2020</v>
      </c>
      <c r="W14" s="78">
        <v>2021</v>
      </c>
      <c r="X14" s="78">
        <v>2022</v>
      </c>
    </row>
    <row r="15" spans="1:24" ht="18" customHeight="1">
      <c r="A15" s="27" t="s">
        <v>38</v>
      </c>
      <c r="B15" s="40">
        <f>B16+B17</f>
        <v>8022</v>
      </c>
      <c r="C15" s="40">
        <f t="shared" ref="C15:X15" si="1">C16+C17</f>
        <v>8392</v>
      </c>
      <c r="D15" s="40">
        <f t="shared" si="1"/>
        <v>8714</v>
      </c>
      <c r="E15" s="40">
        <f t="shared" si="1"/>
        <v>8844</v>
      </c>
      <c r="F15" s="40">
        <f t="shared" si="1"/>
        <v>8842</v>
      </c>
      <c r="G15" s="40">
        <f t="shared" si="1"/>
        <v>8932</v>
      </c>
      <c r="H15" s="40">
        <f t="shared" si="1"/>
        <v>8793</v>
      </c>
      <c r="I15" s="40">
        <f t="shared" si="1"/>
        <v>9085</v>
      </c>
      <c r="J15" s="40">
        <f t="shared" si="1"/>
        <v>9284</v>
      </c>
      <c r="K15" s="40">
        <f t="shared" si="1"/>
        <v>9164</v>
      </c>
      <c r="L15" s="40">
        <f t="shared" si="1"/>
        <v>9186</v>
      </c>
      <c r="M15" s="40">
        <f t="shared" si="1"/>
        <v>9187</v>
      </c>
      <c r="N15" s="40">
        <f t="shared" si="1"/>
        <v>9153</v>
      </c>
      <c r="O15" s="40">
        <f t="shared" si="1"/>
        <v>8919</v>
      </c>
      <c r="P15" s="40">
        <f t="shared" si="1"/>
        <v>8417</v>
      </c>
      <c r="Q15" s="40">
        <f t="shared" si="1"/>
        <v>8268</v>
      </c>
      <c r="R15" s="40">
        <f t="shared" si="1"/>
        <v>8127</v>
      </c>
      <c r="S15" s="40">
        <f t="shared" si="1"/>
        <v>8010</v>
      </c>
      <c r="T15" s="40">
        <f t="shared" si="1"/>
        <v>7880</v>
      </c>
      <c r="U15" s="40">
        <f t="shared" si="1"/>
        <v>7874</v>
      </c>
      <c r="V15" s="40">
        <f t="shared" si="1"/>
        <v>7881</v>
      </c>
      <c r="W15" s="40">
        <f t="shared" si="1"/>
        <v>7867</v>
      </c>
      <c r="X15" s="40">
        <f t="shared" si="1"/>
        <v>7798</v>
      </c>
    </row>
    <row r="16" spans="1:24" ht="18" customHeight="1">
      <c r="A16" s="28" t="s">
        <v>61</v>
      </c>
      <c r="B16" s="29">
        <v>7914</v>
      </c>
      <c r="C16" s="29">
        <v>7851</v>
      </c>
      <c r="D16" s="29">
        <v>7760</v>
      </c>
      <c r="E16" s="29">
        <v>7706</v>
      </c>
      <c r="F16" s="29">
        <v>7651</v>
      </c>
      <c r="G16" s="29">
        <v>7581</v>
      </c>
      <c r="H16" s="29">
        <v>7557</v>
      </c>
      <c r="I16" s="29">
        <v>7563</v>
      </c>
      <c r="J16" s="29">
        <v>7533</v>
      </c>
      <c r="K16" s="29">
        <v>7438</v>
      </c>
      <c r="L16" s="29">
        <v>7444</v>
      </c>
      <c r="M16" s="29">
        <v>7406</v>
      </c>
      <c r="N16" s="29">
        <v>7352</v>
      </c>
      <c r="O16" s="29">
        <v>7258</v>
      </c>
      <c r="P16" s="29">
        <v>7278</v>
      </c>
      <c r="Q16" s="29">
        <v>7304</v>
      </c>
      <c r="R16" s="29">
        <v>7229</v>
      </c>
      <c r="S16" s="29">
        <v>7172</v>
      </c>
      <c r="T16" s="29">
        <v>7103</v>
      </c>
      <c r="U16" s="29">
        <v>7070</v>
      </c>
      <c r="V16" s="29">
        <v>7021</v>
      </c>
      <c r="W16" s="29">
        <v>7004</v>
      </c>
      <c r="X16" s="29">
        <v>6979</v>
      </c>
    </row>
    <row r="17" spans="1:24" ht="18" customHeight="1">
      <c r="A17" s="30" t="s">
        <v>62</v>
      </c>
      <c r="B17" s="31">
        <v>108</v>
      </c>
      <c r="C17" s="31">
        <v>541</v>
      </c>
      <c r="D17" s="31">
        <v>954</v>
      </c>
      <c r="E17" s="31">
        <v>1138</v>
      </c>
      <c r="F17" s="31">
        <v>1191</v>
      </c>
      <c r="G17" s="31">
        <v>1351</v>
      </c>
      <c r="H17" s="31">
        <v>1236</v>
      </c>
      <c r="I17" s="31">
        <v>1522</v>
      </c>
      <c r="J17" s="31">
        <v>1751</v>
      </c>
      <c r="K17" s="31">
        <v>1726</v>
      </c>
      <c r="L17" s="31">
        <v>1742</v>
      </c>
      <c r="M17" s="31">
        <v>1781</v>
      </c>
      <c r="N17" s="31">
        <v>1801</v>
      </c>
      <c r="O17" s="31">
        <v>1661</v>
      </c>
      <c r="P17" s="31">
        <v>1139</v>
      </c>
      <c r="Q17" s="31">
        <v>964</v>
      </c>
      <c r="R17" s="31">
        <v>898</v>
      </c>
      <c r="S17" s="31">
        <v>838</v>
      </c>
      <c r="T17" s="31">
        <v>777</v>
      </c>
      <c r="U17" s="31">
        <v>804</v>
      </c>
      <c r="V17" s="31">
        <v>860</v>
      </c>
      <c r="W17" s="31">
        <v>863</v>
      </c>
      <c r="X17" s="31">
        <v>819</v>
      </c>
    </row>
    <row r="18" spans="1:24" ht="18" customHeight="1">
      <c r="A18" s="32" t="s">
        <v>47</v>
      </c>
      <c r="B18" s="33"/>
      <c r="C18" s="33"/>
      <c r="D18" s="33"/>
      <c r="E18" s="33"/>
      <c r="F18" s="33"/>
      <c r="G18" s="33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</row>
    <row r="19" spans="1:24" ht="18" customHeight="1"/>
    <row r="20" spans="1:24" ht="18" customHeight="1"/>
    <row r="21" spans="1:24" ht="18" customHeight="1">
      <c r="A21" s="77" t="s">
        <v>49</v>
      </c>
      <c r="B21" s="78">
        <v>2000</v>
      </c>
      <c r="C21" s="78">
        <v>2001</v>
      </c>
      <c r="D21" s="78">
        <v>2002</v>
      </c>
      <c r="E21" s="78">
        <v>2003</v>
      </c>
      <c r="F21" s="78">
        <v>2004</v>
      </c>
      <c r="G21" s="78">
        <v>2005</v>
      </c>
      <c r="H21" s="78">
        <v>2006</v>
      </c>
      <c r="I21" s="78">
        <v>2007</v>
      </c>
      <c r="J21" s="78">
        <v>2008</v>
      </c>
      <c r="K21" s="78">
        <v>2009</v>
      </c>
      <c r="L21" s="78">
        <v>2010</v>
      </c>
      <c r="M21" s="78">
        <v>2011</v>
      </c>
      <c r="N21" s="78">
        <v>2012</v>
      </c>
      <c r="O21" s="78">
        <v>2013</v>
      </c>
      <c r="P21" s="78">
        <v>2014</v>
      </c>
      <c r="Q21" s="78">
        <v>2015</v>
      </c>
      <c r="R21" s="78">
        <v>2016</v>
      </c>
      <c r="S21" s="78">
        <v>2017</v>
      </c>
      <c r="T21" s="78">
        <v>2018</v>
      </c>
      <c r="U21" s="78">
        <v>2019</v>
      </c>
      <c r="V21" s="78">
        <v>2020</v>
      </c>
      <c r="W21" s="78">
        <v>2021</v>
      </c>
      <c r="X21" s="78">
        <v>2022</v>
      </c>
    </row>
    <row r="22" spans="1:24" ht="18" customHeight="1">
      <c r="A22" s="27" t="s">
        <v>38</v>
      </c>
      <c r="B22" s="40">
        <f>B23+B24</f>
        <v>8036</v>
      </c>
      <c r="C22" s="40">
        <f t="shared" ref="C22:X22" si="2">C23+C24</f>
        <v>8187</v>
      </c>
      <c r="D22" s="40">
        <f t="shared" si="2"/>
        <v>8283</v>
      </c>
      <c r="E22" s="40">
        <f t="shared" si="2"/>
        <v>8285</v>
      </c>
      <c r="F22" s="40">
        <f t="shared" si="2"/>
        <v>8379</v>
      </c>
      <c r="G22" s="40">
        <f t="shared" si="2"/>
        <v>8472</v>
      </c>
      <c r="H22" s="40">
        <f t="shared" si="2"/>
        <v>8408</v>
      </c>
      <c r="I22" s="40">
        <f t="shared" si="2"/>
        <v>8606</v>
      </c>
      <c r="J22" s="40">
        <f t="shared" si="2"/>
        <v>8717</v>
      </c>
      <c r="K22" s="40">
        <f t="shared" si="2"/>
        <v>8819</v>
      </c>
      <c r="L22" s="40">
        <f t="shared" si="2"/>
        <v>8827</v>
      </c>
      <c r="M22" s="40">
        <f t="shared" si="2"/>
        <v>8863</v>
      </c>
      <c r="N22" s="40">
        <f t="shared" si="2"/>
        <v>8848</v>
      </c>
      <c r="O22" s="40">
        <f t="shared" si="2"/>
        <v>8732</v>
      </c>
      <c r="P22" s="40">
        <f t="shared" si="2"/>
        <v>8386</v>
      </c>
      <c r="Q22" s="40">
        <f t="shared" si="2"/>
        <v>8234</v>
      </c>
      <c r="R22" s="40">
        <f t="shared" si="2"/>
        <v>8109</v>
      </c>
      <c r="S22" s="40">
        <f t="shared" si="2"/>
        <v>8009</v>
      </c>
      <c r="T22" s="40">
        <f t="shared" si="2"/>
        <v>7881</v>
      </c>
      <c r="U22" s="40">
        <f t="shared" si="2"/>
        <v>7813</v>
      </c>
      <c r="V22" s="40">
        <f t="shared" si="2"/>
        <v>7834</v>
      </c>
      <c r="W22" s="40">
        <f t="shared" si="2"/>
        <v>7853</v>
      </c>
      <c r="X22" s="40">
        <f t="shared" si="2"/>
        <v>7826</v>
      </c>
    </row>
    <row r="23" spans="1:24" ht="18" customHeight="1">
      <c r="A23" s="28" t="s">
        <v>61</v>
      </c>
      <c r="B23" s="29">
        <v>7960</v>
      </c>
      <c r="C23" s="29">
        <v>7923</v>
      </c>
      <c r="D23" s="29">
        <v>7844</v>
      </c>
      <c r="E23" s="29">
        <v>7708</v>
      </c>
      <c r="F23" s="29">
        <v>7709</v>
      </c>
      <c r="G23" s="29">
        <v>7685</v>
      </c>
      <c r="H23" s="29">
        <v>7614</v>
      </c>
      <c r="I23" s="29">
        <v>7592</v>
      </c>
      <c r="J23" s="29">
        <v>7548</v>
      </c>
      <c r="K23" s="29">
        <v>7544</v>
      </c>
      <c r="L23" s="29">
        <v>7522</v>
      </c>
      <c r="M23" s="29">
        <v>7497</v>
      </c>
      <c r="N23" s="29">
        <v>7452</v>
      </c>
      <c r="O23" s="29">
        <v>7386</v>
      </c>
      <c r="P23" s="29">
        <v>7377</v>
      </c>
      <c r="Q23" s="29">
        <v>7352</v>
      </c>
      <c r="R23" s="29">
        <v>7276</v>
      </c>
      <c r="S23" s="29">
        <v>7222</v>
      </c>
      <c r="T23" s="29">
        <v>7133</v>
      </c>
      <c r="U23" s="29">
        <v>7067</v>
      </c>
      <c r="V23" s="29">
        <v>7049</v>
      </c>
      <c r="W23" s="29">
        <v>7030</v>
      </c>
      <c r="X23" s="29">
        <v>7013</v>
      </c>
    </row>
    <row r="24" spans="1:24" ht="18" customHeight="1">
      <c r="A24" s="30" t="s">
        <v>62</v>
      </c>
      <c r="B24" s="31">
        <v>76</v>
      </c>
      <c r="C24" s="31">
        <v>264</v>
      </c>
      <c r="D24" s="31">
        <v>439</v>
      </c>
      <c r="E24" s="31">
        <v>577</v>
      </c>
      <c r="F24" s="31">
        <v>670</v>
      </c>
      <c r="G24" s="31">
        <v>787</v>
      </c>
      <c r="H24" s="31">
        <v>794</v>
      </c>
      <c r="I24" s="31">
        <v>1014</v>
      </c>
      <c r="J24" s="31">
        <v>1169</v>
      </c>
      <c r="K24" s="31">
        <v>1275</v>
      </c>
      <c r="L24" s="31">
        <v>1305</v>
      </c>
      <c r="M24" s="31">
        <v>1366</v>
      </c>
      <c r="N24" s="31">
        <v>1396</v>
      </c>
      <c r="O24" s="31">
        <v>1346</v>
      </c>
      <c r="P24" s="31">
        <v>1009</v>
      </c>
      <c r="Q24" s="31">
        <v>882</v>
      </c>
      <c r="R24" s="31">
        <v>833</v>
      </c>
      <c r="S24" s="31">
        <v>787</v>
      </c>
      <c r="T24" s="31">
        <v>748</v>
      </c>
      <c r="U24" s="31">
        <v>746</v>
      </c>
      <c r="V24" s="31">
        <v>785</v>
      </c>
      <c r="W24" s="31">
        <v>823</v>
      </c>
      <c r="X24" s="31">
        <v>813</v>
      </c>
    </row>
    <row r="25" spans="1:24" ht="18" customHeight="1">
      <c r="A25" s="32" t="s">
        <v>47</v>
      </c>
      <c r="B25" s="33"/>
      <c r="C25" s="33"/>
      <c r="D25" s="33"/>
      <c r="E25" s="33"/>
      <c r="F25" s="33"/>
      <c r="G25" s="33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</row>
    <row r="26" spans="1:24" ht="18" customHeight="1">
      <c r="A26" s="34"/>
      <c r="B26" s="33"/>
      <c r="C26" s="33"/>
      <c r="D26" s="33"/>
      <c r="E26" s="33"/>
      <c r="F26" s="33"/>
      <c r="G26" s="33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</row>
    <row r="27" spans="1:24" ht="18" customHeight="1">
      <c r="A27" s="34"/>
      <c r="B27" s="33"/>
      <c r="C27" s="33"/>
      <c r="D27" s="33"/>
      <c r="E27" s="33"/>
      <c r="F27" s="33"/>
      <c r="G27" s="33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</row>
    <row r="28" spans="1:24" ht="18" customHeight="1">
      <c r="A28" s="34"/>
      <c r="B28" s="33"/>
      <c r="C28" s="33"/>
      <c r="D28" s="33"/>
      <c r="E28" s="33"/>
      <c r="F28" s="33"/>
      <c r="G28" s="33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</row>
    <row r="29" spans="1:24" ht="18" customHeight="1">
      <c r="A29" s="33" t="s">
        <v>63</v>
      </c>
      <c r="B29" s="33"/>
      <c r="C29" s="33"/>
      <c r="D29" s="33"/>
      <c r="E29" s="33"/>
      <c r="F29" s="33"/>
      <c r="G29" s="33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</row>
    <row r="30" spans="1:24" ht="18" customHeight="1">
      <c r="A30" s="34"/>
      <c r="B30" s="33"/>
      <c r="C30" s="33"/>
      <c r="D30" s="33"/>
      <c r="E30" s="33"/>
      <c r="F30" s="33"/>
      <c r="G30" s="33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</row>
    <row r="31" spans="1:24" ht="18" customHeight="1">
      <c r="A31" s="79" t="s">
        <v>14</v>
      </c>
      <c r="B31" s="108">
        <v>2000</v>
      </c>
      <c r="C31" s="108">
        <v>2001</v>
      </c>
      <c r="D31" s="108">
        <v>2002</v>
      </c>
      <c r="E31" s="108">
        <v>2003</v>
      </c>
      <c r="F31" s="108">
        <v>2004</v>
      </c>
      <c r="G31" s="108">
        <v>2005</v>
      </c>
      <c r="H31" s="108">
        <v>2006</v>
      </c>
      <c r="I31" s="108">
        <v>2007</v>
      </c>
      <c r="J31" s="108">
        <v>2008</v>
      </c>
      <c r="K31" s="108">
        <v>2009</v>
      </c>
      <c r="L31" s="108">
        <v>2010</v>
      </c>
      <c r="M31" s="108">
        <v>2011</v>
      </c>
      <c r="N31" s="108">
        <v>2012</v>
      </c>
      <c r="O31" s="108">
        <v>2013</v>
      </c>
      <c r="P31" s="108">
        <v>2014</v>
      </c>
      <c r="Q31" s="108">
        <v>2015</v>
      </c>
      <c r="R31" s="108">
        <v>2016</v>
      </c>
      <c r="S31" s="108">
        <v>2017</v>
      </c>
      <c r="T31" s="108">
        <v>2018</v>
      </c>
      <c r="U31" s="108">
        <v>2019</v>
      </c>
      <c r="V31" s="108">
        <v>2020</v>
      </c>
      <c r="W31" s="108">
        <v>2021</v>
      </c>
      <c r="X31" s="108">
        <v>2022</v>
      </c>
    </row>
    <row r="32" spans="1:24" ht="18" customHeight="1">
      <c r="A32" s="36" t="s">
        <v>61</v>
      </c>
      <c r="B32" s="109">
        <f t="shared" ref="B32:V32" si="3">B9/B8</f>
        <v>0.98854153692863367</v>
      </c>
      <c r="C32" s="109">
        <f t="shared" si="3"/>
        <v>0.95144459858857588</v>
      </c>
      <c r="D32" s="109">
        <f t="shared" si="3"/>
        <v>0.91804436076954754</v>
      </c>
      <c r="E32" s="109">
        <f t="shared" si="3"/>
        <v>0.8998774008990601</v>
      </c>
      <c r="F32" s="109">
        <f t="shared" si="3"/>
        <v>0.89193426630276984</v>
      </c>
      <c r="G32" s="109">
        <f t="shared" si="3"/>
        <v>0.87715467708572747</v>
      </c>
      <c r="H32" s="109">
        <f t="shared" si="3"/>
        <v>0.88198360560432532</v>
      </c>
      <c r="I32" s="109">
        <f t="shared" si="3"/>
        <v>0.85665027415069805</v>
      </c>
      <c r="J32" s="109">
        <f t="shared" si="3"/>
        <v>0.83778678962279873</v>
      </c>
      <c r="K32" s="109">
        <f t="shared" si="3"/>
        <v>0.8331201690485458</v>
      </c>
      <c r="L32" s="109">
        <f t="shared" si="3"/>
        <v>0.83084439016266032</v>
      </c>
      <c r="M32" s="109">
        <f t="shared" si="3"/>
        <v>0.8256509695290859</v>
      </c>
      <c r="N32" s="109">
        <f t="shared" si="3"/>
        <v>0.82239875562468756</v>
      </c>
      <c r="O32" s="109">
        <f t="shared" si="3"/>
        <v>0.82964138009177946</v>
      </c>
      <c r="P32" s="109">
        <f t="shared" si="3"/>
        <v>0.87216568469916089</v>
      </c>
      <c r="Q32" s="109">
        <f t="shared" si="3"/>
        <v>0.88813477154284326</v>
      </c>
      <c r="R32" s="109">
        <f t="shared" si="3"/>
        <v>0.89338507021433855</v>
      </c>
      <c r="S32" s="109">
        <f t="shared" si="3"/>
        <v>0.89855796241962671</v>
      </c>
      <c r="T32" s="109">
        <f t="shared" si="3"/>
        <v>0.90324218006471668</v>
      </c>
      <c r="U32" s="109">
        <f t="shared" si="3"/>
        <v>0.9011920698667687</v>
      </c>
      <c r="V32" s="109">
        <f t="shared" si="3"/>
        <v>0.89532293986636968</v>
      </c>
      <c r="W32" s="109">
        <f>W9/W8</f>
        <v>0.89274809160305346</v>
      </c>
      <c r="X32" s="109">
        <f>X9/X8</f>
        <v>0.89554531490015366</v>
      </c>
    </row>
    <row r="33" spans="1:24" ht="18" customHeight="1">
      <c r="A33" s="28" t="s">
        <v>62</v>
      </c>
      <c r="B33" s="109">
        <f t="shared" ref="B33:V33" si="4">B10/B8</f>
        <v>1.1458463071366297E-2</v>
      </c>
      <c r="C33" s="109">
        <f t="shared" si="4"/>
        <v>4.8555401411424087E-2</v>
      </c>
      <c r="D33" s="109">
        <f t="shared" si="4"/>
        <v>8.1955639230452432E-2</v>
      </c>
      <c r="E33" s="109">
        <f t="shared" si="4"/>
        <v>0.10012259910093993</v>
      </c>
      <c r="F33" s="109">
        <f t="shared" si="4"/>
        <v>0.10806573369723013</v>
      </c>
      <c r="G33" s="109">
        <f t="shared" si="4"/>
        <v>0.12284532291427258</v>
      </c>
      <c r="H33" s="109">
        <f t="shared" si="4"/>
        <v>0.11801639439567467</v>
      </c>
      <c r="I33" s="109">
        <f t="shared" si="4"/>
        <v>0.14334972584930192</v>
      </c>
      <c r="J33" s="109">
        <f t="shared" si="4"/>
        <v>0.16221321037720127</v>
      </c>
      <c r="K33" s="109">
        <f t="shared" si="4"/>
        <v>0.16687983095145414</v>
      </c>
      <c r="L33" s="109">
        <f t="shared" si="4"/>
        <v>0.16915560983733971</v>
      </c>
      <c r="M33" s="109">
        <f t="shared" si="4"/>
        <v>0.17434903047091413</v>
      </c>
      <c r="N33" s="109">
        <f t="shared" si="4"/>
        <v>0.17760124437531249</v>
      </c>
      <c r="O33" s="109">
        <f t="shared" si="4"/>
        <v>0.17035861990822049</v>
      </c>
      <c r="P33" s="109">
        <f t="shared" si="4"/>
        <v>0.12783431530083914</v>
      </c>
      <c r="Q33" s="109">
        <f t="shared" si="4"/>
        <v>0.11186522845715671</v>
      </c>
      <c r="R33" s="109">
        <f t="shared" si="4"/>
        <v>0.10661492978566149</v>
      </c>
      <c r="S33" s="109">
        <f t="shared" si="4"/>
        <v>0.1014420375803733</v>
      </c>
      <c r="T33" s="109">
        <f t="shared" si="4"/>
        <v>9.675781993528329E-2</v>
      </c>
      <c r="U33" s="109">
        <f t="shared" si="4"/>
        <v>9.8807930133231345E-2</v>
      </c>
      <c r="V33" s="109">
        <f t="shared" si="4"/>
        <v>0.10467706013363029</v>
      </c>
      <c r="W33" s="109">
        <f>W10/W8</f>
        <v>0.10725190839694657</v>
      </c>
      <c r="X33" s="109">
        <f>X10/X8</f>
        <v>0.10445468509984639</v>
      </c>
    </row>
    <row r="34" spans="1:24" ht="18" customHeight="1">
      <c r="A34" s="30" t="s">
        <v>38</v>
      </c>
      <c r="B34" s="41">
        <f t="shared" ref="B34:V34" si="5">SUM(B32:B33)</f>
        <v>1</v>
      </c>
      <c r="C34" s="41">
        <f t="shared" si="5"/>
        <v>1</v>
      </c>
      <c r="D34" s="41">
        <f t="shared" si="5"/>
        <v>1</v>
      </c>
      <c r="E34" s="41">
        <f t="shared" si="5"/>
        <v>1</v>
      </c>
      <c r="F34" s="41">
        <f t="shared" si="5"/>
        <v>1</v>
      </c>
      <c r="G34" s="41">
        <f t="shared" si="5"/>
        <v>1</v>
      </c>
      <c r="H34" s="41">
        <f t="shared" si="5"/>
        <v>1</v>
      </c>
      <c r="I34" s="41">
        <f t="shared" si="5"/>
        <v>1</v>
      </c>
      <c r="J34" s="41">
        <f t="shared" si="5"/>
        <v>1</v>
      </c>
      <c r="K34" s="41">
        <f t="shared" si="5"/>
        <v>1</v>
      </c>
      <c r="L34" s="41">
        <f t="shared" si="5"/>
        <v>1</v>
      </c>
      <c r="M34" s="41">
        <f t="shared" si="5"/>
        <v>1</v>
      </c>
      <c r="N34" s="41">
        <f t="shared" si="5"/>
        <v>1</v>
      </c>
      <c r="O34" s="41">
        <f t="shared" si="5"/>
        <v>1</v>
      </c>
      <c r="P34" s="41">
        <f t="shared" si="5"/>
        <v>1</v>
      </c>
      <c r="Q34" s="41">
        <f t="shared" si="5"/>
        <v>1</v>
      </c>
      <c r="R34" s="41">
        <f t="shared" si="5"/>
        <v>1</v>
      </c>
      <c r="S34" s="41">
        <f t="shared" si="5"/>
        <v>1</v>
      </c>
      <c r="T34" s="41">
        <f t="shared" si="5"/>
        <v>1</v>
      </c>
      <c r="U34" s="41">
        <f t="shared" si="5"/>
        <v>1</v>
      </c>
      <c r="V34" s="41">
        <f t="shared" si="5"/>
        <v>1</v>
      </c>
      <c r="W34" s="41">
        <f>SUM(W32:W33)</f>
        <v>1</v>
      </c>
      <c r="X34" s="41">
        <f>SUM(X32:X33)</f>
        <v>1</v>
      </c>
    </row>
    <row r="35" spans="1:24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</row>
    <row r="36" spans="1:24" ht="18" customHeight="1">
      <c r="A36" s="34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</row>
    <row r="37" spans="1:24" ht="18" customHeight="1">
      <c r="A37" s="3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</row>
    <row r="38" spans="1:24" ht="18" customHeight="1">
      <c r="A38" s="79" t="s">
        <v>48</v>
      </c>
      <c r="B38" s="108">
        <v>2000</v>
      </c>
      <c r="C38" s="108">
        <v>2001</v>
      </c>
      <c r="D38" s="108">
        <v>2002</v>
      </c>
      <c r="E38" s="108">
        <v>2003</v>
      </c>
      <c r="F38" s="108">
        <v>2004</v>
      </c>
      <c r="G38" s="108">
        <v>2005</v>
      </c>
      <c r="H38" s="108">
        <v>2006</v>
      </c>
      <c r="I38" s="108">
        <v>2007</v>
      </c>
      <c r="J38" s="108">
        <v>2008</v>
      </c>
      <c r="K38" s="108">
        <v>2009</v>
      </c>
      <c r="L38" s="108">
        <v>2010</v>
      </c>
      <c r="M38" s="108">
        <v>2011</v>
      </c>
      <c r="N38" s="108">
        <v>2012</v>
      </c>
      <c r="O38" s="108">
        <v>2013</v>
      </c>
      <c r="P38" s="108">
        <v>2014</v>
      </c>
      <c r="Q38" s="108">
        <v>2015</v>
      </c>
      <c r="R38" s="108">
        <v>2016</v>
      </c>
      <c r="S38" s="108">
        <v>2017</v>
      </c>
      <c r="T38" s="108">
        <v>2018</v>
      </c>
      <c r="U38" s="108">
        <v>2019</v>
      </c>
      <c r="V38" s="108">
        <v>2020</v>
      </c>
      <c r="W38" s="108">
        <v>2021</v>
      </c>
      <c r="X38" s="108">
        <v>2022</v>
      </c>
    </row>
    <row r="39" spans="1:24" ht="18" customHeight="1">
      <c r="A39" s="36" t="s">
        <v>61</v>
      </c>
      <c r="B39" s="109">
        <f t="shared" ref="B39:V39" si="6">B16/B15</f>
        <v>0.98653702318623782</v>
      </c>
      <c r="C39" s="109">
        <f t="shared" si="6"/>
        <v>0.93553384175405152</v>
      </c>
      <c r="D39" s="109">
        <f t="shared" si="6"/>
        <v>0.89052100068854712</v>
      </c>
      <c r="E39" s="109">
        <f t="shared" si="6"/>
        <v>0.87132519222071458</v>
      </c>
      <c r="F39" s="109">
        <f t="shared" si="6"/>
        <v>0.86530196788057001</v>
      </c>
      <c r="G39" s="109">
        <f t="shared" si="6"/>
        <v>0.84874608150470221</v>
      </c>
      <c r="H39" s="109">
        <f t="shared" si="6"/>
        <v>0.85943364039576942</v>
      </c>
      <c r="I39" s="109">
        <f t="shared" si="6"/>
        <v>0.83247110621904241</v>
      </c>
      <c r="J39" s="109">
        <f t="shared" si="6"/>
        <v>0.81139595002154241</v>
      </c>
      <c r="K39" s="109">
        <f t="shared" si="6"/>
        <v>0.81165429943256218</v>
      </c>
      <c r="L39" s="109">
        <f t="shared" si="6"/>
        <v>0.8103635967777052</v>
      </c>
      <c r="M39" s="109">
        <f t="shared" si="6"/>
        <v>0.80613910961140745</v>
      </c>
      <c r="N39" s="109">
        <f t="shared" si="6"/>
        <v>0.80323391237845521</v>
      </c>
      <c r="O39" s="109">
        <f t="shared" si="6"/>
        <v>0.81376835968157868</v>
      </c>
      <c r="P39" s="109">
        <f t="shared" si="6"/>
        <v>0.86467862658904593</v>
      </c>
      <c r="Q39" s="109">
        <f t="shared" si="6"/>
        <v>0.88340590227382676</v>
      </c>
      <c r="R39" s="109">
        <f t="shared" si="6"/>
        <v>0.88950412206226159</v>
      </c>
      <c r="S39" s="109">
        <f t="shared" si="6"/>
        <v>0.89538077403245941</v>
      </c>
      <c r="T39" s="109">
        <f t="shared" si="6"/>
        <v>0.90139593908629445</v>
      </c>
      <c r="U39" s="109">
        <f t="shared" si="6"/>
        <v>0.89789179578359157</v>
      </c>
      <c r="V39" s="109">
        <f t="shared" si="6"/>
        <v>0.89087679228524297</v>
      </c>
      <c r="W39" s="109">
        <f>W16/W15</f>
        <v>0.89030125842125329</v>
      </c>
      <c r="X39" s="109">
        <f>X16/X15</f>
        <v>0.89497307001795334</v>
      </c>
    </row>
    <row r="40" spans="1:24" ht="18" customHeight="1">
      <c r="A40" s="28" t="s">
        <v>62</v>
      </c>
      <c r="B40" s="109">
        <f t="shared" ref="B40:V40" si="7">B17/B15</f>
        <v>1.3462976813762155E-2</v>
      </c>
      <c r="C40" s="109">
        <f t="shared" si="7"/>
        <v>6.4466158245948521E-2</v>
      </c>
      <c r="D40" s="109">
        <f t="shared" si="7"/>
        <v>0.10947899931145283</v>
      </c>
      <c r="E40" s="109">
        <f t="shared" si="7"/>
        <v>0.12867480777928539</v>
      </c>
      <c r="F40" s="109">
        <f t="shared" si="7"/>
        <v>0.13469803211942999</v>
      </c>
      <c r="G40" s="109">
        <f t="shared" si="7"/>
        <v>0.15125391849529782</v>
      </c>
      <c r="H40" s="109">
        <f t="shared" si="7"/>
        <v>0.14056635960423064</v>
      </c>
      <c r="I40" s="109">
        <f t="shared" si="7"/>
        <v>0.16752889378095762</v>
      </c>
      <c r="J40" s="109">
        <f t="shared" si="7"/>
        <v>0.18860404997845756</v>
      </c>
      <c r="K40" s="109">
        <f t="shared" si="7"/>
        <v>0.1883457005674378</v>
      </c>
      <c r="L40" s="109">
        <f t="shared" si="7"/>
        <v>0.1896364032222948</v>
      </c>
      <c r="M40" s="109">
        <f t="shared" si="7"/>
        <v>0.19386089038859258</v>
      </c>
      <c r="N40" s="109">
        <f t="shared" si="7"/>
        <v>0.19676608762154485</v>
      </c>
      <c r="O40" s="109">
        <f t="shared" si="7"/>
        <v>0.18623164031842135</v>
      </c>
      <c r="P40" s="109">
        <f t="shared" si="7"/>
        <v>0.13532137341095402</v>
      </c>
      <c r="Q40" s="109">
        <f t="shared" si="7"/>
        <v>0.1165940977261732</v>
      </c>
      <c r="R40" s="109">
        <f t="shared" si="7"/>
        <v>0.11049587793773841</v>
      </c>
      <c r="S40" s="109">
        <f t="shared" si="7"/>
        <v>0.10461922596754057</v>
      </c>
      <c r="T40" s="109">
        <f t="shared" si="7"/>
        <v>9.8604060913705591E-2</v>
      </c>
      <c r="U40" s="109">
        <f t="shared" si="7"/>
        <v>0.10210820421640843</v>
      </c>
      <c r="V40" s="109">
        <f t="shared" si="7"/>
        <v>0.10912320771475702</v>
      </c>
      <c r="W40" s="109">
        <f>W17/W15</f>
        <v>0.10969874157874666</v>
      </c>
      <c r="X40" s="109">
        <f>X17/X15</f>
        <v>0.10502692998204669</v>
      </c>
    </row>
    <row r="41" spans="1:24" ht="18" customHeight="1">
      <c r="A41" s="30" t="s">
        <v>38</v>
      </c>
      <c r="B41" s="41">
        <f t="shared" ref="B41:V41" si="8">SUM(B39:B40)</f>
        <v>1</v>
      </c>
      <c r="C41" s="41">
        <f t="shared" si="8"/>
        <v>1</v>
      </c>
      <c r="D41" s="41">
        <f t="shared" si="8"/>
        <v>1</v>
      </c>
      <c r="E41" s="41">
        <f t="shared" si="8"/>
        <v>1</v>
      </c>
      <c r="F41" s="41">
        <f t="shared" si="8"/>
        <v>1</v>
      </c>
      <c r="G41" s="41">
        <f t="shared" si="8"/>
        <v>1</v>
      </c>
      <c r="H41" s="41">
        <f t="shared" si="8"/>
        <v>1</v>
      </c>
      <c r="I41" s="41">
        <f t="shared" si="8"/>
        <v>1</v>
      </c>
      <c r="J41" s="41">
        <f t="shared" si="8"/>
        <v>1</v>
      </c>
      <c r="K41" s="41">
        <f t="shared" si="8"/>
        <v>1</v>
      </c>
      <c r="L41" s="41">
        <f t="shared" si="8"/>
        <v>1</v>
      </c>
      <c r="M41" s="41">
        <f t="shared" si="8"/>
        <v>1</v>
      </c>
      <c r="N41" s="41">
        <f t="shared" si="8"/>
        <v>1</v>
      </c>
      <c r="O41" s="41">
        <f t="shared" si="8"/>
        <v>1</v>
      </c>
      <c r="P41" s="41">
        <f t="shared" si="8"/>
        <v>1</v>
      </c>
      <c r="Q41" s="41">
        <f t="shared" si="8"/>
        <v>1</v>
      </c>
      <c r="R41" s="41">
        <f t="shared" si="8"/>
        <v>1</v>
      </c>
      <c r="S41" s="41">
        <f t="shared" si="8"/>
        <v>1</v>
      </c>
      <c r="T41" s="41">
        <f t="shared" si="8"/>
        <v>1</v>
      </c>
      <c r="U41" s="41">
        <f t="shared" si="8"/>
        <v>1</v>
      </c>
      <c r="V41" s="41">
        <f t="shared" si="8"/>
        <v>1</v>
      </c>
      <c r="W41" s="41">
        <f>SUM(W39:W40)</f>
        <v>1</v>
      </c>
      <c r="X41" s="41">
        <f>SUM(X39:X40)</f>
        <v>1</v>
      </c>
    </row>
    <row r="42" spans="1:24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</row>
    <row r="43" spans="1:24" ht="18" customHeight="1">
      <c r="A43" s="34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</row>
    <row r="44" spans="1:24" ht="18" customHeight="1">
      <c r="A44" s="34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</row>
    <row r="45" spans="1:24" ht="18" customHeight="1">
      <c r="A45" s="79" t="s">
        <v>49</v>
      </c>
      <c r="B45" s="78">
        <v>2000</v>
      </c>
      <c r="C45" s="78">
        <v>2001</v>
      </c>
      <c r="D45" s="78">
        <v>2002</v>
      </c>
      <c r="E45" s="78">
        <v>2003</v>
      </c>
      <c r="F45" s="78">
        <v>2004</v>
      </c>
      <c r="G45" s="78">
        <v>2005</v>
      </c>
      <c r="H45" s="78">
        <v>2006</v>
      </c>
      <c r="I45" s="78">
        <v>2007</v>
      </c>
      <c r="J45" s="78">
        <v>2008</v>
      </c>
      <c r="K45" s="78">
        <v>2009</v>
      </c>
      <c r="L45" s="78">
        <v>2010</v>
      </c>
      <c r="M45" s="78">
        <v>2011</v>
      </c>
      <c r="N45" s="78">
        <v>2012</v>
      </c>
      <c r="O45" s="78">
        <v>2013</v>
      </c>
      <c r="P45" s="78">
        <v>2014</v>
      </c>
      <c r="Q45" s="78">
        <v>2015</v>
      </c>
      <c r="R45" s="78">
        <v>2016</v>
      </c>
      <c r="S45" s="78">
        <v>2017</v>
      </c>
      <c r="T45" s="78">
        <v>2018</v>
      </c>
      <c r="U45" s="78">
        <v>2019</v>
      </c>
      <c r="V45" s="78">
        <v>2020</v>
      </c>
      <c r="W45" s="78">
        <v>2021</v>
      </c>
      <c r="X45" s="78">
        <v>2022</v>
      </c>
    </row>
    <row r="46" spans="1:24" ht="18" customHeight="1">
      <c r="A46" s="36" t="s">
        <v>61</v>
      </c>
      <c r="B46" s="110">
        <f t="shared" ref="B46:V46" si="9">B23/B22</f>
        <v>0.99054255848680939</v>
      </c>
      <c r="C46" s="110">
        <f t="shared" si="9"/>
        <v>0.96775375595456214</v>
      </c>
      <c r="D46" s="110">
        <f t="shared" si="9"/>
        <v>0.94699987927079565</v>
      </c>
      <c r="E46" s="110">
        <f t="shared" si="9"/>
        <v>0.9303560651780326</v>
      </c>
      <c r="F46" s="110">
        <f t="shared" si="9"/>
        <v>0.92003819071488246</v>
      </c>
      <c r="G46" s="110">
        <f t="shared" si="9"/>
        <v>0.9071057601510859</v>
      </c>
      <c r="H46" s="110">
        <f t="shared" si="9"/>
        <v>0.90556612749762133</v>
      </c>
      <c r="I46" s="110">
        <f t="shared" si="9"/>
        <v>0.8821752265861027</v>
      </c>
      <c r="J46" s="110">
        <f t="shared" si="9"/>
        <v>0.86589422966616958</v>
      </c>
      <c r="K46" s="110">
        <f t="shared" si="9"/>
        <v>0.85542578523642132</v>
      </c>
      <c r="L46" s="110">
        <f t="shared" si="9"/>
        <v>0.85215815112722326</v>
      </c>
      <c r="M46" s="110">
        <f t="shared" si="9"/>
        <v>0.8458761141825567</v>
      </c>
      <c r="N46" s="110">
        <f t="shared" si="9"/>
        <v>0.84222423146473779</v>
      </c>
      <c r="O46" s="110">
        <f t="shared" si="9"/>
        <v>0.84585432890517631</v>
      </c>
      <c r="P46" s="110">
        <f t="shared" si="9"/>
        <v>0.87968041974719768</v>
      </c>
      <c r="Q46" s="110">
        <f t="shared" si="9"/>
        <v>0.89288316735487006</v>
      </c>
      <c r="R46" s="110">
        <f t="shared" si="9"/>
        <v>0.89727463312368971</v>
      </c>
      <c r="S46" s="110">
        <f t="shared" si="9"/>
        <v>0.90173554750905227</v>
      </c>
      <c r="T46" s="110">
        <f t="shared" si="9"/>
        <v>0.90508818677832759</v>
      </c>
      <c r="U46" s="110">
        <f t="shared" si="9"/>
        <v>0.90451811084090616</v>
      </c>
      <c r="V46" s="110">
        <f t="shared" si="9"/>
        <v>0.89979576206280321</v>
      </c>
      <c r="W46" s="110">
        <f>W23/W22</f>
        <v>0.89519928689672734</v>
      </c>
      <c r="X46" s="110">
        <f>X23/X22</f>
        <v>0.8961155123945822</v>
      </c>
    </row>
    <row r="47" spans="1:24" ht="18" customHeight="1">
      <c r="A47" s="28" t="s">
        <v>62</v>
      </c>
      <c r="B47" s="109">
        <f t="shared" ref="B47:V47" si="10">B24/B22</f>
        <v>9.4574415131906415E-3</v>
      </c>
      <c r="C47" s="109">
        <f t="shared" si="10"/>
        <v>3.224624404543789E-2</v>
      </c>
      <c r="D47" s="109">
        <f t="shared" si="10"/>
        <v>5.3000120729204396E-2</v>
      </c>
      <c r="E47" s="109">
        <f t="shared" si="10"/>
        <v>6.9643934821967415E-2</v>
      </c>
      <c r="F47" s="109">
        <f t="shared" si="10"/>
        <v>7.9961809285117549E-2</v>
      </c>
      <c r="G47" s="109">
        <f t="shared" si="10"/>
        <v>9.2894239848914067E-2</v>
      </c>
      <c r="H47" s="109">
        <f t="shared" si="10"/>
        <v>9.4433872502378682E-2</v>
      </c>
      <c r="I47" s="109">
        <f t="shared" si="10"/>
        <v>0.11782477341389729</v>
      </c>
      <c r="J47" s="109">
        <f t="shared" si="10"/>
        <v>0.13410577033383045</v>
      </c>
      <c r="K47" s="109">
        <f t="shared" si="10"/>
        <v>0.14457421476357862</v>
      </c>
      <c r="L47" s="109">
        <f t="shared" si="10"/>
        <v>0.14784184887277671</v>
      </c>
      <c r="M47" s="109">
        <f t="shared" si="10"/>
        <v>0.1541238858174433</v>
      </c>
      <c r="N47" s="109">
        <f t="shared" si="10"/>
        <v>0.15777576853526221</v>
      </c>
      <c r="O47" s="109">
        <f t="shared" si="10"/>
        <v>0.15414567109482363</v>
      </c>
      <c r="P47" s="109">
        <f t="shared" si="10"/>
        <v>0.12031958025280229</v>
      </c>
      <c r="Q47" s="109">
        <f t="shared" si="10"/>
        <v>0.10711683264512994</v>
      </c>
      <c r="R47" s="109">
        <f t="shared" si="10"/>
        <v>0.10272536687631027</v>
      </c>
      <c r="S47" s="109">
        <f t="shared" si="10"/>
        <v>9.8264452490947687E-2</v>
      </c>
      <c r="T47" s="109">
        <f t="shared" si="10"/>
        <v>9.4911813221672373E-2</v>
      </c>
      <c r="U47" s="109">
        <f t="shared" si="10"/>
        <v>9.5481889159093822E-2</v>
      </c>
      <c r="V47" s="109">
        <f t="shared" si="10"/>
        <v>0.10020423793719684</v>
      </c>
      <c r="W47" s="109">
        <f>W24/W22</f>
        <v>0.10480071310327263</v>
      </c>
      <c r="X47" s="109">
        <f>X24/X22</f>
        <v>0.10388448760541784</v>
      </c>
    </row>
    <row r="48" spans="1:24" ht="18" customHeight="1">
      <c r="A48" s="30" t="s">
        <v>38</v>
      </c>
      <c r="B48" s="41">
        <f t="shared" ref="B48:V48" si="11">SUM(B46:B47)</f>
        <v>1</v>
      </c>
      <c r="C48" s="41">
        <f t="shared" si="11"/>
        <v>1</v>
      </c>
      <c r="D48" s="41">
        <f t="shared" si="11"/>
        <v>1</v>
      </c>
      <c r="E48" s="41">
        <f t="shared" si="11"/>
        <v>1</v>
      </c>
      <c r="F48" s="41">
        <f t="shared" si="11"/>
        <v>1</v>
      </c>
      <c r="G48" s="41">
        <f t="shared" si="11"/>
        <v>1</v>
      </c>
      <c r="H48" s="41">
        <f t="shared" si="11"/>
        <v>1</v>
      </c>
      <c r="I48" s="41">
        <f t="shared" si="11"/>
        <v>1</v>
      </c>
      <c r="J48" s="41">
        <f t="shared" si="11"/>
        <v>1</v>
      </c>
      <c r="K48" s="41">
        <f t="shared" si="11"/>
        <v>1</v>
      </c>
      <c r="L48" s="41">
        <f t="shared" si="11"/>
        <v>1</v>
      </c>
      <c r="M48" s="41">
        <f t="shared" si="11"/>
        <v>1</v>
      </c>
      <c r="N48" s="41">
        <f t="shared" si="11"/>
        <v>1</v>
      </c>
      <c r="O48" s="41">
        <f t="shared" si="11"/>
        <v>1</v>
      </c>
      <c r="P48" s="41">
        <f t="shared" si="11"/>
        <v>1</v>
      </c>
      <c r="Q48" s="41">
        <f t="shared" si="11"/>
        <v>1</v>
      </c>
      <c r="R48" s="41">
        <f t="shared" si="11"/>
        <v>1</v>
      </c>
      <c r="S48" s="41">
        <f t="shared" si="11"/>
        <v>1</v>
      </c>
      <c r="T48" s="41">
        <f t="shared" si="11"/>
        <v>1</v>
      </c>
      <c r="U48" s="41">
        <f t="shared" si="11"/>
        <v>1</v>
      </c>
      <c r="V48" s="41">
        <f t="shared" si="11"/>
        <v>1</v>
      </c>
      <c r="W48" s="41">
        <f>SUM(W46:W47)</f>
        <v>1</v>
      </c>
      <c r="X48" s="41">
        <f>SUM(X46:X47)</f>
        <v>1</v>
      </c>
    </row>
    <row r="49" spans="1:24" ht="18" customHeight="1">
      <c r="A49" s="32" t="s">
        <v>52</v>
      </c>
      <c r="B49" s="33"/>
      <c r="C49" s="33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</row>
    <row r="50" spans="1:24" ht="18" customHeight="1">
      <c r="A50" s="34"/>
      <c r="B50" s="33"/>
      <c r="C50" s="33"/>
      <c r="D50" s="33"/>
      <c r="E50" s="33"/>
      <c r="F50" s="33"/>
      <c r="G50" s="33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</row>
    <row r="51" spans="1:24" ht="18" customHeight="1">
      <c r="A51" s="34"/>
      <c r="B51" s="33"/>
      <c r="C51" s="33"/>
      <c r="D51" s="33"/>
      <c r="E51" s="33"/>
      <c r="F51" s="33"/>
      <c r="G51" s="3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</row>
    <row r="52" spans="1:24" ht="18" customHeight="1">
      <c r="A52" s="34"/>
      <c r="B52" s="33"/>
      <c r="C52" s="33"/>
      <c r="D52" s="33"/>
      <c r="E52" s="33"/>
      <c r="F52" s="33"/>
      <c r="G52" s="33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</row>
    <row r="53" spans="1:24" ht="18" customHeight="1">
      <c r="A53" s="33" t="s">
        <v>64</v>
      </c>
      <c r="B53" s="33"/>
      <c r="C53" s="33"/>
      <c r="D53" s="33"/>
      <c r="E53" s="33"/>
      <c r="F53" s="33"/>
      <c r="G53" s="33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</row>
    <row r="54" spans="1:24" ht="18" customHeight="1">
      <c r="A54" s="34"/>
      <c r="B54" s="33"/>
      <c r="C54" s="33"/>
      <c r="D54" s="33"/>
      <c r="E54" s="33"/>
      <c r="F54" s="33"/>
      <c r="G54" s="33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</row>
    <row r="55" spans="1:24" ht="18" customHeight="1">
      <c r="A55" s="9"/>
      <c r="B55" s="78">
        <v>2000</v>
      </c>
      <c r="C55" s="78">
        <v>2001</v>
      </c>
      <c r="D55" s="78">
        <v>2002</v>
      </c>
      <c r="E55" s="78">
        <v>2003</v>
      </c>
      <c r="F55" s="78">
        <v>2004</v>
      </c>
      <c r="G55" s="78">
        <v>2005</v>
      </c>
      <c r="H55" s="78">
        <v>2006</v>
      </c>
      <c r="I55" s="78">
        <v>2007</v>
      </c>
      <c r="J55" s="78">
        <v>2008</v>
      </c>
      <c r="K55" s="78">
        <v>2009</v>
      </c>
      <c r="L55" s="78">
        <v>2010</v>
      </c>
      <c r="M55" s="78">
        <v>2011</v>
      </c>
      <c r="N55" s="78">
        <v>2012</v>
      </c>
      <c r="O55" s="78">
        <v>2013</v>
      </c>
      <c r="P55" s="78">
        <v>2014</v>
      </c>
      <c r="Q55" s="78">
        <v>2015</v>
      </c>
      <c r="R55" s="78">
        <v>2016</v>
      </c>
      <c r="S55" s="78">
        <v>2017</v>
      </c>
      <c r="T55" s="78">
        <v>2018</v>
      </c>
      <c r="U55" s="78">
        <v>2019</v>
      </c>
      <c r="V55" s="78">
        <v>2020</v>
      </c>
      <c r="W55" s="78">
        <v>2021</v>
      </c>
      <c r="X55" s="78">
        <v>2022</v>
      </c>
    </row>
    <row r="56" spans="1:24" ht="18" customHeight="1">
      <c r="A56" s="87" t="s">
        <v>38</v>
      </c>
      <c r="B56" s="42">
        <f>B10</f>
        <v>184</v>
      </c>
      <c r="C56" s="42">
        <f t="shared" ref="C56:X56" si="12">C10</f>
        <v>805</v>
      </c>
      <c r="D56" s="42">
        <f t="shared" si="12"/>
        <v>1393</v>
      </c>
      <c r="E56" s="42">
        <f t="shared" si="12"/>
        <v>1715</v>
      </c>
      <c r="F56" s="42">
        <f t="shared" si="12"/>
        <v>1861</v>
      </c>
      <c r="G56" s="42">
        <f t="shared" si="12"/>
        <v>2138</v>
      </c>
      <c r="H56" s="42">
        <f t="shared" si="12"/>
        <v>2030</v>
      </c>
      <c r="I56" s="42">
        <f t="shared" si="12"/>
        <v>2536</v>
      </c>
      <c r="J56" s="42">
        <f t="shared" si="12"/>
        <v>2920</v>
      </c>
      <c r="K56" s="42">
        <f t="shared" si="12"/>
        <v>3001</v>
      </c>
      <c r="L56" s="42">
        <f t="shared" si="12"/>
        <v>3047</v>
      </c>
      <c r="M56" s="42">
        <f t="shared" si="12"/>
        <v>3147</v>
      </c>
      <c r="N56" s="42">
        <f t="shared" si="12"/>
        <v>3197</v>
      </c>
      <c r="O56" s="42">
        <f t="shared" si="12"/>
        <v>3007</v>
      </c>
      <c r="P56" s="42">
        <f t="shared" si="12"/>
        <v>2148</v>
      </c>
      <c r="Q56" s="42">
        <f t="shared" si="12"/>
        <v>1846</v>
      </c>
      <c r="R56" s="42">
        <f t="shared" si="12"/>
        <v>1731</v>
      </c>
      <c r="S56" s="42">
        <f t="shared" si="12"/>
        <v>1625</v>
      </c>
      <c r="T56" s="42">
        <f t="shared" si="12"/>
        <v>1525</v>
      </c>
      <c r="U56" s="42">
        <f t="shared" si="12"/>
        <v>1550</v>
      </c>
      <c r="V56" s="42">
        <f t="shared" si="12"/>
        <v>1645</v>
      </c>
      <c r="W56" s="42">
        <f t="shared" si="12"/>
        <v>1686</v>
      </c>
      <c r="X56" s="42">
        <f t="shared" si="12"/>
        <v>1632</v>
      </c>
    </row>
    <row r="57" spans="1:24" ht="18" customHeight="1">
      <c r="A57" s="46" t="s">
        <v>65</v>
      </c>
      <c r="B57" s="38">
        <f>B17</f>
        <v>108</v>
      </c>
      <c r="C57" s="38">
        <f t="shared" ref="C57:X57" si="13">C17</f>
        <v>541</v>
      </c>
      <c r="D57" s="38">
        <f t="shared" si="13"/>
        <v>954</v>
      </c>
      <c r="E57" s="38">
        <f t="shared" si="13"/>
        <v>1138</v>
      </c>
      <c r="F57" s="38">
        <f t="shared" si="13"/>
        <v>1191</v>
      </c>
      <c r="G57" s="38">
        <f t="shared" si="13"/>
        <v>1351</v>
      </c>
      <c r="H57" s="38">
        <f t="shared" si="13"/>
        <v>1236</v>
      </c>
      <c r="I57" s="38">
        <f t="shared" si="13"/>
        <v>1522</v>
      </c>
      <c r="J57" s="38">
        <f t="shared" si="13"/>
        <v>1751</v>
      </c>
      <c r="K57" s="38">
        <f t="shared" si="13"/>
        <v>1726</v>
      </c>
      <c r="L57" s="38">
        <f t="shared" si="13"/>
        <v>1742</v>
      </c>
      <c r="M57" s="38">
        <f t="shared" si="13"/>
        <v>1781</v>
      </c>
      <c r="N57" s="38">
        <f t="shared" si="13"/>
        <v>1801</v>
      </c>
      <c r="O57" s="38">
        <f t="shared" si="13"/>
        <v>1661</v>
      </c>
      <c r="P57" s="38">
        <f t="shared" si="13"/>
        <v>1139</v>
      </c>
      <c r="Q57" s="38">
        <f t="shared" si="13"/>
        <v>964</v>
      </c>
      <c r="R57" s="38">
        <f t="shared" si="13"/>
        <v>898</v>
      </c>
      <c r="S57" s="38">
        <f t="shared" si="13"/>
        <v>838</v>
      </c>
      <c r="T57" s="38">
        <f t="shared" si="13"/>
        <v>777</v>
      </c>
      <c r="U57" s="38">
        <f t="shared" si="13"/>
        <v>804</v>
      </c>
      <c r="V57" s="38">
        <f t="shared" si="13"/>
        <v>860</v>
      </c>
      <c r="W57" s="38">
        <f t="shared" si="13"/>
        <v>863</v>
      </c>
      <c r="X57" s="38">
        <f t="shared" si="13"/>
        <v>819</v>
      </c>
    </row>
    <row r="58" spans="1:24" ht="18" customHeight="1">
      <c r="A58" s="48" t="s">
        <v>66</v>
      </c>
      <c r="B58" s="39">
        <f>B24</f>
        <v>76</v>
      </c>
      <c r="C58" s="39">
        <f t="shared" ref="C58:X58" si="14">C24</f>
        <v>264</v>
      </c>
      <c r="D58" s="39">
        <f t="shared" si="14"/>
        <v>439</v>
      </c>
      <c r="E58" s="39">
        <f t="shared" si="14"/>
        <v>577</v>
      </c>
      <c r="F58" s="39">
        <f t="shared" si="14"/>
        <v>670</v>
      </c>
      <c r="G58" s="39">
        <f t="shared" si="14"/>
        <v>787</v>
      </c>
      <c r="H58" s="39">
        <f t="shared" si="14"/>
        <v>794</v>
      </c>
      <c r="I58" s="39">
        <f t="shared" si="14"/>
        <v>1014</v>
      </c>
      <c r="J58" s="39">
        <f t="shared" si="14"/>
        <v>1169</v>
      </c>
      <c r="K58" s="39">
        <f t="shared" si="14"/>
        <v>1275</v>
      </c>
      <c r="L58" s="39">
        <f t="shared" si="14"/>
        <v>1305</v>
      </c>
      <c r="M58" s="39">
        <f t="shared" si="14"/>
        <v>1366</v>
      </c>
      <c r="N58" s="39">
        <f t="shared" si="14"/>
        <v>1396</v>
      </c>
      <c r="O58" s="39">
        <f t="shared" si="14"/>
        <v>1346</v>
      </c>
      <c r="P58" s="39">
        <f t="shared" si="14"/>
        <v>1009</v>
      </c>
      <c r="Q58" s="39">
        <f t="shared" si="14"/>
        <v>882</v>
      </c>
      <c r="R58" s="39">
        <f t="shared" si="14"/>
        <v>833</v>
      </c>
      <c r="S58" s="39">
        <f t="shared" si="14"/>
        <v>787</v>
      </c>
      <c r="T58" s="39">
        <f t="shared" si="14"/>
        <v>748</v>
      </c>
      <c r="U58" s="39">
        <f t="shared" si="14"/>
        <v>746</v>
      </c>
      <c r="V58" s="39">
        <f t="shared" si="14"/>
        <v>785</v>
      </c>
      <c r="W58" s="39">
        <f t="shared" si="14"/>
        <v>823</v>
      </c>
      <c r="X58" s="39">
        <f t="shared" si="14"/>
        <v>813</v>
      </c>
    </row>
    <row r="59" spans="1:24" ht="18" customHeight="1">
      <c r="A59" s="19" t="s">
        <v>52</v>
      </c>
      <c r="B59" s="8"/>
      <c r="C59" s="8"/>
      <c r="D59" s="8"/>
      <c r="E59" s="8"/>
      <c r="F59" s="8"/>
      <c r="G59" s="8"/>
    </row>
    <row r="60" spans="1:24" ht="18" customHeight="1">
      <c r="A60" s="8"/>
      <c r="B60" s="8"/>
      <c r="C60" s="8"/>
      <c r="D60" s="8"/>
      <c r="E60" s="8"/>
      <c r="F60" s="8"/>
      <c r="G60" s="8"/>
      <c r="H60" s="8"/>
      <c r="I60" s="8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</row>
    <row r="61" spans="1:24" ht="18" customHeight="1">
      <c r="A61" s="8"/>
      <c r="B61" s="8"/>
      <c r="C61" s="8"/>
      <c r="D61" s="8"/>
      <c r="E61" s="8"/>
      <c r="F61" s="8"/>
      <c r="G61" s="8"/>
      <c r="H61" s="8"/>
      <c r="I61" s="8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</row>
    <row r="62" spans="1:24" ht="18" customHeight="1">
      <c r="A62" s="9"/>
      <c r="B62" s="78">
        <v>2000</v>
      </c>
      <c r="C62" s="78">
        <v>2001</v>
      </c>
      <c r="D62" s="78">
        <v>2002</v>
      </c>
      <c r="E62" s="78">
        <v>2003</v>
      </c>
      <c r="F62" s="78">
        <v>2004</v>
      </c>
      <c r="G62" s="78">
        <v>2005</v>
      </c>
      <c r="H62" s="78">
        <v>2006</v>
      </c>
      <c r="I62" s="78">
        <v>2007</v>
      </c>
      <c r="J62" s="78">
        <v>2008</v>
      </c>
      <c r="K62" s="78">
        <v>2009</v>
      </c>
      <c r="L62" s="78">
        <v>2010</v>
      </c>
      <c r="M62" s="78">
        <v>2011</v>
      </c>
      <c r="N62" s="78">
        <v>2012</v>
      </c>
      <c r="O62" s="78">
        <v>2013</v>
      </c>
      <c r="P62" s="78">
        <v>2014</v>
      </c>
      <c r="Q62" s="78">
        <v>2015</v>
      </c>
      <c r="R62" s="78">
        <v>2016</v>
      </c>
      <c r="S62" s="78">
        <v>2017</v>
      </c>
      <c r="T62" s="78">
        <v>2018</v>
      </c>
      <c r="U62" s="78">
        <v>2019</v>
      </c>
      <c r="V62" s="78">
        <v>2020</v>
      </c>
      <c r="W62" s="78">
        <v>2021</v>
      </c>
      <c r="X62" s="78">
        <v>2022</v>
      </c>
    </row>
    <row r="63" spans="1:24" ht="18" customHeight="1">
      <c r="A63" s="88" t="s">
        <v>65</v>
      </c>
      <c r="B63" s="49">
        <f>B57/B56</f>
        <v>0.58695652173913049</v>
      </c>
      <c r="C63" s="49">
        <f t="shared" ref="B63:W63" si="15">C57/C56</f>
        <v>0.67204968944099375</v>
      </c>
      <c r="D63" s="49">
        <f t="shared" si="15"/>
        <v>0.68485283560660448</v>
      </c>
      <c r="E63" s="49">
        <f t="shared" si="15"/>
        <v>0.6635568513119533</v>
      </c>
      <c r="F63" s="49">
        <f t="shared" si="15"/>
        <v>0.63997850617947338</v>
      </c>
      <c r="G63" s="49">
        <f t="shared" si="15"/>
        <v>0.63189897100093551</v>
      </c>
      <c r="H63" s="49">
        <f t="shared" si="15"/>
        <v>0.60886699507389164</v>
      </c>
      <c r="I63" s="49">
        <f t="shared" si="15"/>
        <v>0.60015772870662465</v>
      </c>
      <c r="J63" s="49">
        <f t="shared" si="15"/>
        <v>0.59965753424657531</v>
      </c>
      <c r="K63" s="49">
        <f t="shared" si="15"/>
        <v>0.57514161946017994</v>
      </c>
      <c r="L63" s="49">
        <f t="shared" si="15"/>
        <v>0.5717098785690844</v>
      </c>
      <c r="M63" s="49">
        <f t="shared" si="15"/>
        <v>0.56593581188433428</v>
      </c>
      <c r="N63" s="49">
        <f t="shared" si="15"/>
        <v>0.56334063184235217</v>
      </c>
      <c r="O63" s="49">
        <f t="shared" si="15"/>
        <v>0.55237778516794145</v>
      </c>
      <c r="P63" s="49">
        <f t="shared" si="15"/>
        <v>0.53026070763500932</v>
      </c>
      <c r="Q63" s="49">
        <f t="shared" si="15"/>
        <v>0.52221018418201515</v>
      </c>
      <c r="R63" s="49">
        <f t="shared" si="15"/>
        <v>0.51877527440785676</v>
      </c>
      <c r="S63" s="49">
        <f t="shared" si="15"/>
        <v>0.51569230769230767</v>
      </c>
      <c r="T63" s="49">
        <f t="shared" si="15"/>
        <v>0.50950819672131142</v>
      </c>
      <c r="U63" s="49">
        <f t="shared" si="15"/>
        <v>0.51870967741935481</v>
      </c>
      <c r="V63" s="49">
        <f t="shared" si="15"/>
        <v>0.52279635258358659</v>
      </c>
      <c r="W63" s="49">
        <f t="shared" si="15"/>
        <v>0.51186239620403318</v>
      </c>
      <c r="X63" s="49">
        <f>X57/X56</f>
        <v>0.50183823529411764</v>
      </c>
    </row>
    <row r="64" spans="1:24" ht="18" customHeight="1">
      <c r="A64" s="36" t="s">
        <v>66</v>
      </c>
      <c r="B64" s="25">
        <f>B58/B56</f>
        <v>0.41304347826086957</v>
      </c>
      <c r="C64" s="25">
        <f t="shared" ref="B64:W64" si="16">C58/C56</f>
        <v>0.3279503105590062</v>
      </c>
      <c r="D64" s="25">
        <f t="shared" si="16"/>
        <v>0.31514716439339557</v>
      </c>
      <c r="E64" s="25">
        <f t="shared" si="16"/>
        <v>0.33644314868804664</v>
      </c>
      <c r="F64" s="25">
        <f t="shared" si="16"/>
        <v>0.36002149382052662</v>
      </c>
      <c r="G64" s="25">
        <f t="shared" si="16"/>
        <v>0.36810102899906455</v>
      </c>
      <c r="H64" s="25">
        <f t="shared" si="16"/>
        <v>0.39113300492610836</v>
      </c>
      <c r="I64" s="25">
        <f t="shared" si="16"/>
        <v>0.39984227129337541</v>
      </c>
      <c r="J64" s="25">
        <f t="shared" si="16"/>
        <v>0.40034246575342464</v>
      </c>
      <c r="K64" s="25">
        <f t="shared" si="16"/>
        <v>0.42485838053982006</v>
      </c>
      <c r="L64" s="25">
        <f t="shared" si="16"/>
        <v>0.42829012143091566</v>
      </c>
      <c r="M64" s="25">
        <f t="shared" si="16"/>
        <v>0.43406418811566572</v>
      </c>
      <c r="N64" s="25">
        <f t="shared" si="16"/>
        <v>0.43665936815764778</v>
      </c>
      <c r="O64" s="25">
        <f t="shared" si="16"/>
        <v>0.44762221483205855</v>
      </c>
      <c r="P64" s="25">
        <f t="shared" si="16"/>
        <v>0.46973929236499068</v>
      </c>
      <c r="Q64" s="25">
        <f t="shared" si="16"/>
        <v>0.47778981581798485</v>
      </c>
      <c r="R64" s="25">
        <f t="shared" si="16"/>
        <v>0.48122472559214324</v>
      </c>
      <c r="S64" s="25">
        <f t="shared" si="16"/>
        <v>0.48430769230769233</v>
      </c>
      <c r="T64" s="25">
        <f t="shared" si="16"/>
        <v>0.49049180327868852</v>
      </c>
      <c r="U64" s="25">
        <f t="shared" si="16"/>
        <v>0.48129032258064514</v>
      </c>
      <c r="V64" s="25">
        <f t="shared" si="16"/>
        <v>0.47720364741641336</v>
      </c>
      <c r="W64" s="25">
        <f t="shared" si="16"/>
        <v>0.48813760379596677</v>
      </c>
      <c r="X64" s="25">
        <f>X58/X56</f>
        <v>0.49816176470588236</v>
      </c>
    </row>
    <row r="65" spans="1:24" ht="18" customHeight="1">
      <c r="A65" s="86" t="s">
        <v>38</v>
      </c>
      <c r="B65" s="41">
        <f>SUM(B63:B64)</f>
        <v>1</v>
      </c>
      <c r="C65" s="41">
        <f t="shared" ref="B65:W65" si="17">SUM(C63:C64)</f>
        <v>1</v>
      </c>
      <c r="D65" s="41">
        <f t="shared" si="17"/>
        <v>1</v>
      </c>
      <c r="E65" s="41">
        <f t="shared" si="17"/>
        <v>1</v>
      </c>
      <c r="F65" s="41">
        <f t="shared" si="17"/>
        <v>1</v>
      </c>
      <c r="G65" s="41">
        <f t="shared" si="17"/>
        <v>1</v>
      </c>
      <c r="H65" s="41">
        <f t="shared" si="17"/>
        <v>1</v>
      </c>
      <c r="I65" s="41">
        <f t="shared" si="17"/>
        <v>1</v>
      </c>
      <c r="J65" s="41">
        <f t="shared" si="17"/>
        <v>1</v>
      </c>
      <c r="K65" s="41">
        <f t="shared" si="17"/>
        <v>1</v>
      </c>
      <c r="L65" s="41">
        <f t="shared" si="17"/>
        <v>1</v>
      </c>
      <c r="M65" s="41">
        <f t="shared" si="17"/>
        <v>1</v>
      </c>
      <c r="N65" s="41">
        <f t="shared" si="17"/>
        <v>1</v>
      </c>
      <c r="O65" s="41">
        <f t="shared" si="17"/>
        <v>1</v>
      </c>
      <c r="P65" s="41">
        <f t="shared" si="17"/>
        <v>1</v>
      </c>
      <c r="Q65" s="41">
        <f t="shared" si="17"/>
        <v>1</v>
      </c>
      <c r="R65" s="41">
        <f t="shared" si="17"/>
        <v>1</v>
      </c>
      <c r="S65" s="41">
        <f t="shared" si="17"/>
        <v>1</v>
      </c>
      <c r="T65" s="41">
        <f t="shared" si="17"/>
        <v>1</v>
      </c>
      <c r="U65" s="41">
        <f t="shared" si="17"/>
        <v>1</v>
      </c>
      <c r="V65" s="41">
        <f t="shared" si="17"/>
        <v>1</v>
      </c>
      <c r="W65" s="41">
        <f t="shared" si="17"/>
        <v>1</v>
      </c>
      <c r="X65" s="41">
        <f>SUM(X63:X64)</f>
        <v>1</v>
      </c>
    </row>
    <row r="66" spans="1:24" ht="18" customHeight="1">
      <c r="A66" s="19" t="s">
        <v>52</v>
      </c>
      <c r="B66" s="14"/>
      <c r="C66" s="14"/>
      <c r="D66" s="8"/>
      <c r="E66" s="8"/>
      <c r="F66" s="8"/>
      <c r="G66" s="8"/>
    </row>
    <row r="67" spans="1:24" ht="18" customHeight="1">
      <c r="A67" s="8"/>
      <c r="B67" s="8"/>
      <c r="C67" s="8"/>
      <c r="D67" s="8"/>
      <c r="E67" s="8"/>
      <c r="F67" s="8"/>
      <c r="G67" s="8"/>
      <c r="H67" s="8"/>
      <c r="I67" s="8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4" ht="18" customHeight="1">
      <c r="A68" s="34"/>
      <c r="B68" s="34"/>
      <c r="C68" s="34"/>
      <c r="D68" s="33"/>
      <c r="E68" s="33"/>
      <c r="F68" s="33"/>
      <c r="G68" s="33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</row>
    <row r="69" spans="1:24" ht="18" customHeight="1">
      <c r="A69" s="34"/>
      <c r="B69" s="34"/>
      <c r="C69" s="34"/>
      <c r="D69" s="33"/>
      <c r="E69" s="33"/>
      <c r="F69" s="33"/>
      <c r="G69" s="33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</row>
    <row r="70" spans="1:24" ht="18" customHeight="1">
      <c r="A70" s="34"/>
      <c r="B70" s="34"/>
      <c r="C70" s="34"/>
      <c r="D70" s="33"/>
      <c r="E70" s="33"/>
      <c r="F70" s="33"/>
      <c r="G70" s="33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</row>
    <row r="71" spans="1:24" ht="18" customHeight="1">
      <c r="A71" s="34"/>
      <c r="B71" s="34"/>
      <c r="C71" s="34"/>
      <c r="D71" s="33"/>
      <c r="E71" s="33"/>
      <c r="F71" s="33"/>
      <c r="G71" s="33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</row>
    <row r="72" spans="1:24" ht="18" customHeight="1">
      <c r="A72" s="34"/>
      <c r="B72" s="34"/>
      <c r="C72" s="34"/>
      <c r="D72" s="33"/>
      <c r="E72" s="33"/>
      <c r="F72" s="33"/>
      <c r="G72" s="33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4" ht="18" customHeight="1">
      <c r="A73" s="34"/>
      <c r="B73" s="34"/>
      <c r="C73" s="34"/>
      <c r="D73" s="33"/>
      <c r="E73" s="33"/>
      <c r="F73" s="33"/>
      <c r="G73" s="33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</row>
    <row r="74" spans="1:24" ht="18" customHeight="1">
      <c r="A74" s="34"/>
      <c r="B74" s="34"/>
      <c r="C74" s="34"/>
      <c r="D74" s="33"/>
      <c r="E74" s="33"/>
      <c r="F74" s="33"/>
      <c r="G74" s="33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</row>
    <row r="75" spans="1:24" ht="18" customHeight="1">
      <c r="A75" s="34"/>
      <c r="B75" s="34"/>
      <c r="C75" s="34"/>
      <c r="D75" s="33"/>
      <c r="E75" s="33"/>
      <c r="F75" s="33"/>
      <c r="G75" s="33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49"/>
  <sheetViews>
    <sheetView zoomScale="80" zoomScaleNormal="80" zoomScalePageLayoutView="80" workbookViewId="0">
      <selection activeCell="M4" sqref="M4"/>
    </sheetView>
  </sheetViews>
  <sheetFormatPr defaultColWidth="10.875" defaultRowHeight="15"/>
  <cols>
    <col min="1" max="1" width="27.125" style="5" customWidth="1"/>
    <col min="2" max="3" width="10.875" style="5" customWidth="1"/>
    <col min="4" max="16384" width="10.875" style="5"/>
  </cols>
  <sheetData>
    <row r="1" spans="1:23" ht="30" customHeight="1">
      <c r="A1" s="43" t="s">
        <v>0</v>
      </c>
      <c r="B1" s="43"/>
      <c r="C1" s="43"/>
    </row>
    <row r="2" spans="1:23" ht="30" customHeight="1">
      <c r="A2" s="44" t="s">
        <v>5</v>
      </c>
      <c r="B2" s="44"/>
      <c r="C2" s="44"/>
    </row>
    <row r="3" spans="1:23" ht="18" customHeight="1"/>
    <row r="4" spans="1:23" ht="18" customHeight="1"/>
    <row r="5" spans="1:23" ht="18" customHeight="1">
      <c r="A5" s="33" t="s">
        <v>67</v>
      </c>
      <c r="B5" s="33"/>
      <c r="C5" s="33"/>
    </row>
    <row r="6" spans="1:23" ht="18" customHeight="1"/>
    <row r="7" spans="1:23" ht="18" customHeight="1">
      <c r="A7" s="77" t="s">
        <v>14</v>
      </c>
      <c r="B7" s="78">
        <v>2001</v>
      </c>
      <c r="C7" s="78">
        <v>2002</v>
      </c>
      <c r="D7" s="78">
        <v>2003</v>
      </c>
      <c r="E7" s="78">
        <v>2004</v>
      </c>
      <c r="F7" s="78">
        <v>2005</v>
      </c>
      <c r="G7" s="78">
        <v>2006</v>
      </c>
      <c r="H7" s="78">
        <v>2007</v>
      </c>
      <c r="I7" s="78">
        <v>2008</v>
      </c>
      <c r="J7" s="78">
        <v>2009</v>
      </c>
      <c r="K7" s="78">
        <v>2010</v>
      </c>
      <c r="L7" s="78">
        <v>2011</v>
      </c>
      <c r="M7" s="78">
        <v>2012</v>
      </c>
      <c r="N7" s="78">
        <v>2013</v>
      </c>
      <c r="O7" s="78">
        <v>2014</v>
      </c>
      <c r="P7" s="78">
        <v>2015</v>
      </c>
      <c r="Q7" s="78">
        <v>2016</v>
      </c>
      <c r="R7" s="78">
        <v>2017</v>
      </c>
      <c r="S7" s="78">
        <v>2018</v>
      </c>
      <c r="T7" s="78">
        <v>2019</v>
      </c>
      <c r="U7" s="78">
        <v>2020</v>
      </c>
      <c r="V7" s="78">
        <v>2021</v>
      </c>
      <c r="W7" s="78">
        <v>2022</v>
      </c>
    </row>
    <row r="8" spans="1:23" ht="18" customHeight="1">
      <c r="A8" s="47" t="s">
        <v>68</v>
      </c>
      <c r="B8" s="53">
        <f>'Nacionalidad (esp-extr)'!C8-'Nacionalidad (esp-extr)'!B8</f>
        <v>521</v>
      </c>
      <c r="C8" s="53">
        <f>'Nacionalidad (esp-extr)'!D8-'Nacionalidad (esp-extr)'!C8</f>
        <v>418</v>
      </c>
      <c r="D8" s="53">
        <f>'Nacionalidad (esp-extr)'!E8-'Nacionalidad (esp-extr)'!D8</f>
        <v>132</v>
      </c>
      <c r="E8" s="53">
        <f>'Nacionalidad (esp-extr)'!F8-'Nacionalidad (esp-extr)'!E8</f>
        <v>92</v>
      </c>
      <c r="F8" s="53">
        <f>'Nacionalidad (esp-extr)'!G8-'Nacionalidad (esp-extr)'!F8</f>
        <v>183</v>
      </c>
      <c r="G8" s="53">
        <f>'Nacionalidad (esp-extr)'!H8-'Nacionalidad (esp-extr)'!G8</f>
        <v>-203</v>
      </c>
      <c r="H8" s="53">
        <f>'Nacionalidad (esp-extr)'!I8-'Nacionalidad (esp-extr)'!H8</f>
        <v>490</v>
      </c>
      <c r="I8" s="53">
        <f>'Nacionalidad (esp-extr)'!J8-'Nacionalidad (esp-extr)'!I8</f>
        <v>310</v>
      </c>
      <c r="J8" s="53">
        <f>'Nacionalidad (esp-extr)'!K8-'Nacionalidad (esp-extr)'!J8</f>
        <v>-18</v>
      </c>
      <c r="K8" s="53">
        <f>'Nacionalidad (esp-extr)'!L8-'Nacionalidad (esp-extr)'!K8</f>
        <v>30</v>
      </c>
      <c r="L8" s="53">
        <f>'Nacionalidad (esp-extr)'!M8-'Nacionalidad (esp-extr)'!L8</f>
        <v>37</v>
      </c>
      <c r="M8" s="53">
        <f>'Nacionalidad (esp-extr)'!N8-'Nacionalidad (esp-extr)'!M8</f>
        <v>-49</v>
      </c>
      <c r="N8" s="53">
        <f>'Nacionalidad (esp-extr)'!O8-'Nacionalidad (esp-extr)'!N8</f>
        <v>-350</v>
      </c>
      <c r="O8" s="53">
        <f>'Nacionalidad (esp-extr)'!P8-'Nacionalidad (esp-extr)'!O8</f>
        <v>-848</v>
      </c>
      <c r="P8" s="53">
        <f>'Nacionalidad (esp-extr)'!Q8-'Nacionalidad (esp-extr)'!P8</f>
        <v>-301</v>
      </c>
      <c r="Q8" s="53">
        <f>'Nacionalidad (esp-extr)'!R8-'Nacionalidad (esp-extr)'!Q8</f>
        <v>-266</v>
      </c>
      <c r="R8" s="53">
        <f>'Nacionalidad (esp-extr)'!S8-'Nacionalidad (esp-extr)'!R8</f>
        <v>-217</v>
      </c>
      <c r="S8" s="53">
        <f>'Nacionalidad (esp-extr)'!T8-'Nacionalidad (esp-extr)'!S8</f>
        <v>-258</v>
      </c>
      <c r="T8" s="53">
        <f>'Nacionalidad (esp-extr)'!U8-'Nacionalidad (esp-extr)'!T8</f>
        <v>-74</v>
      </c>
      <c r="U8" s="53">
        <f>'Nacionalidad (esp-extr)'!V8-'Nacionalidad (esp-extr)'!U8</f>
        <v>28</v>
      </c>
      <c r="V8" s="53">
        <f>'Nacionalidad (esp-extr)'!W8-'Nacionalidad (esp-extr)'!V8</f>
        <v>5</v>
      </c>
      <c r="W8" s="53">
        <f>'Nacionalidad (esp-extr)'!X8-'Nacionalidad (esp-extr)'!W8</f>
        <v>-96</v>
      </c>
    </row>
    <row r="9" spans="1:23" ht="18" customHeight="1">
      <c r="A9" s="46" t="s">
        <v>69</v>
      </c>
      <c r="B9" s="6">
        <f>'Nacionalidad (esp-extr)'!C9-'Nacionalidad (esp-extr)'!B9</f>
        <v>-100</v>
      </c>
      <c r="C9" s="6">
        <f>'Nacionalidad (esp-extr)'!D9-'Nacionalidad (esp-extr)'!C9</f>
        <v>-170</v>
      </c>
      <c r="D9" s="6">
        <f>'Nacionalidad (esp-extr)'!E9-'Nacionalidad (esp-extr)'!D9</f>
        <v>-190</v>
      </c>
      <c r="E9" s="6">
        <f>'Nacionalidad (esp-extr)'!F9-'Nacionalidad (esp-extr)'!E9</f>
        <v>-54</v>
      </c>
      <c r="F9" s="6">
        <f>'Nacionalidad (esp-extr)'!G9-'Nacionalidad (esp-extr)'!F9</f>
        <v>-94</v>
      </c>
      <c r="G9" s="6">
        <f>'Nacionalidad (esp-extr)'!H9-'Nacionalidad (esp-extr)'!G9</f>
        <v>-95</v>
      </c>
      <c r="H9" s="6">
        <f>'Nacionalidad (esp-extr)'!I9-'Nacionalidad (esp-extr)'!H9</f>
        <v>-16</v>
      </c>
      <c r="I9" s="6">
        <f>'Nacionalidad (esp-extr)'!J9-'Nacionalidad (esp-extr)'!I9</f>
        <v>-74</v>
      </c>
      <c r="J9" s="6">
        <f>'Nacionalidad (esp-extr)'!K9-'Nacionalidad (esp-extr)'!J9</f>
        <v>-99</v>
      </c>
      <c r="K9" s="6">
        <f>'Nacionalidad (esp-extr)'!L9-'Nacionalidad (esp-extr)'!K9</f>
        <v>-16</v>
      </c>
      <c r="L9" s="6">
        <f>'Nacionalidad (esp-extr)'!M9-'Nacionalidad (esp-extr)'!L9</f>
        <v>-63</v>
      </c>
      <c r="M9" s="6">
        <f>'Nacionalidad (esp-extr)'!N9-'Nacionalidad (esp-extr)'!M9</f>
        <v>-99</v>
      </c>
      <c r="N9" s="6">
        <f>'Nacionalidad (esp-extr)'!O9-'Nacionalidad (esp-extr)'!N9</f>
        <v>-160</v>
      </c>
      <c r="O9" s="6">
        <f>'Nacionalidad (esp-extr)'!P9-'Nacionalidad (esp-extr)'!O9</f>
        <v>11</v>
      </c>
      <c r="P9" s="6">
        <f>'Nacionalidad (esp-extr)'!Q9-'Nacionalidad (esp-extr)'!P9</f>
        <v>1</v>
      </c>
      <c r="Q9" s="6">
        <f>'Nacionalidad (esp-extr)'!R9-'Nacionalidad (esp-extr)'!Q9</f>
        <v>-151</v>
      </c>
      <c r="R9" s="6">
        <f>'Nacionalidad (esp-extr)'!S9-'Nacionalidad (esp-extr)'!R9</f>
        <v>-111</v>
      </c>
      <c r="S9" s="6">
        <f>'Nacionalidad (esp-extr)'!T9-'Nacionalidad (esp-extr)'!S9</f>
        <v>-158</v>
      </c>
      <c r="T9" s="6">
        <f>'Nacionalidad (esp-extr)'!U9-'Nacionalidad (esp-extr)'!T9</f>
        <v>-99</v>
      </c>
      <c r="U9" s="6">
        <f>'Nacionalidad (esp-extr)'!V9-'Nacionalidad (esp-extr)'!U9</f>
        <v>-67</v>
      </c>
      <c r="V9" s="6">
        <f>'Nacionalidad (esp-extr)'!W9-'Nacionalidad (esp-extr)'!V9</f>
        <v>-36</v>
      </c>
      <c r="W9" s="6">
        <f>'Nacionalidad (esp-extr)'!X9-'Nacionalidad (esp-extr)'!W9</f>
        <v>-42</v>
      </c>
    </row>
    <row r="10" spans="1:23" ht="18" customHeight="1">
      <c r="A10" s="48" t="s">
        <v>70</v>
      </c>
      <c r="B10" s="45">
        <f>'Nacionalidad (esp-extr)'!C10-'Nacionalidad (esp-extr)'!B10</f>
        <v>621</v>
      </c>
      <c r="C10" s="45">
        <f>'Nacionalidad (esp-extr)'!D10-'Nacionalidad (esp-extr)'!C10</f>
        <v>588</v>
      </c>
      <c r="D10" s="45">
        <f>'Nacionalidad (esp-extr)'!E10-'Nacionalidad (esp-extr)'!D10</f>
        <v>322</v>
      </c>
      <c r="E10" s="45">
        <f>'Nacionalidad (esp-extr)'!F10-'Nacionalidad (esp-extr)'!E10</f>
        <v>146</v>
      </c>
      <c r="F10" s="45">
        <f>'Nacionalidad (esp-extr)'!G10-'Nacionalidad (esp-extr)'!F10</f>
        <v>277</v>
      </c>
      <c r="G10" s="45">
        <f>'Nacionalidad (esp-extr)'!H10-'Nacionalidad (esp-extr)'!G10</f>
        <v>-108</v>
      </c>
      <c r="H10" s="45">
        <f>'Nacionalidad (esp-extr)'!I10-'Nacionalidad (esp-extr)'!H10</f>
        <v>506</v>
      </c>
      <c r="I10" s="45">
        <f>'Nacionalidad (esp-extr)'!J10-'Nacionalidad (esp-extr)'!I10</f>
        <v>384</v>
      </c>
      <c r="J10" s="45">
        <f>'Nacionalidad (esp-extr)'!K10-'Nacionalidad (esp-extr)'!J10</f>
        <v>81</v>
      </c>
      <c r="K10" s="45">
        <f>'Nacionalidad (esp-extr)'!L10-'Nacionalidad (esp-extr)'!K10</f>
        <v>46</v>
      </c>
      <c r="L10" s="45">
        <f>'Nacionalidad (esp-extr)'!M10-'Nacionalidad (esp-extr)'!L10</f>
        <v>100</v>
      </c>
      <c r="M10" s="45">
        <f>'Nacionalidad (esp-extr)'!N10-'Nacionalidad (esp-extr)'!M10</f>
        <v>50</v>
      </c>
      <c r="N10" s="45">
        <f>'Nacionalidad (esp-extr)'!O10-'Nacionalidad (esp-extr)'!N10</f>
        <v>-190</v>
      </c>
      <c r="O10" s="45">
        <f>'Nacionalidad (esp-extr)'!P10-'Nacionalidad (esp-extr)'!O10</f>
        <v>-859</v>
      </c>
      <c r="P10" s="45">
        <f>'Nacionalidad (esp-extr)'!Q10-'Nacionalidad (esp-extr)'!P10</f>
        <v>-302</v>
      </c>
      <c r="Q10" s="45">
        <f>'Nacionalidad (esp-extr)'!R10-'Nacionalidad (esp-extr)'!Q10</f>
        <v>-115</v>
      </c>
      <c r="R10" s="45">
        <f>'Nacionalidad (esp-extr)'!S10-'Nacionalidad (esp-extr)'!R10</f>
        <v>-106</v>
      </c>
      <c r="S10" s="45">
        <f>'Nacionalidad (esp-extr)'!T10-'Nacionalidad (esp-extr)'!S10</f>
        <v>-100</v>
      </c>
      <c r="T10" s="45">
        <f>'Nacionalidad (esp-extr)'!U10-'Nacionalidad (esp-extr)'!T10</f>
        <v>25</v>
      </c>
      <c r="U10" s="45">
        <f>'Nacionalidad (esp-extr)'!V10-'Nacionalidad (esp-extr)'!U10</f>
        <v>95</v>
      </c>
      <c r="V10" s="45">
        <f>'Nacionalidad (esp-extr)'!W10-'Nacionalidad (esp-extr)'!V10</f>
        <v>41</v>
      </c>
      <c r="W10" s="45">
        <f>'Nacionalidad (esp-extr)'!X10-'Nacionalidad (esp-extr)'!W10</f>
        <v>-54</v>
      </c>
    </row>
    <row r="11" spans="1:23" ht="18" customHeight="1">
      <c r="A11" s="32" t="s">
        <v>47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18" customHeight="1"/>
    <row r="13" spans="1:23" ht="18" customHeight="1"/>
    <row r="14" spans="1:23" ht="18" customHeight="1">
      <c r="A14" s="77" t="s">
        <v>48</v>
      </c>
      <c r="B14" s="78">
        <v>2001</v>
      </c>
      <c r="C14" s="78">
        <v>2002</v>
      </c>
      <c r="D14" s="78">
        <v>2003</v>
      </c>
      <c r="E14" s="78">
        <v>2004</v>
      </c>
      <c r="F14" s="78">
        <v>2005</v>
      </c>
      <c r="G14" s="78">
        <v>2006</v>
      </c>
      <c r="H14" s="78">
        <v>2007</v>
      </c>
      <c r="I14" s="78">
        <v>2008</v>
      </c>
      <c r="J14" s="78">
        <v>2009</v>
      </c>
      <c r="K14" s="78">
        <v>2010</v>
      </c>
      <c r="L14" s="78">
        <v>2011</v>
      </c>
      <c r="M14" s="78">
        <v>2012</v>
      </c>
      <c r="N14" s="78">
        <v>2013</v>
      </c>
      <c r="O14" s="78">
        <v>2014</v>
      </c>
      <c r="P14" s="78">
        <v>2015</v>
      </c>
      <c r="Q14" s="78">
        <v>2016</v>
      </c>
      <c r="R14" s="78">
        <v>2017</v>
      </c>
      <c r="S14" s="78">
        <v>2018</v>
      </c>
      <c r="T14" s="78">
        <v>2019</v>
      </c>
      <c r="U14" s="78">
        <v>2020</v>
      </c>
      <c r="V14" s="78">
        <v>2021</v>
      </c>
      <c r="W14" s="78">
        <v>2022</v>
      </c>
    </row>
    <row r="15" spans="1:23" ht="18" customHeight="1">
      <c r="A15" s="27" t="s">
        <v>68</v>
      </c>
      <c r="B15" s="53">
        <f>'Nacionalidad (esp-extr)'!C15-'Nacionalidad (esp-extr)'!B15</f>
        <v>370</v>
      </c>
      <c r="C15" s="53">
        <f>'Nacionalidad (esp-extr)'!D15-'Nacionalidad (esp-extr)'!C15</f>
        <v>322</v>
      </c>
      <c r="D15" s="53">
        <f>'Nacionalidad (esp-extr)'!E15-'Nacionalidad (esp-extr)'!D15</f>
        <v>130</v>
      </c>
      <c r="E15" s="53">
        <f>'Nacionalidad (esp-extr)'!F15-'Nacionalidad (esp-extr)'!E15</f>
        <v>-2</v>
      </c>
      <c r="F15" s="53">
        <f>'Nacionalidad (esp-extr)'!G15-'Nacionalidad (esp-extr)'!F15</f>
        <v>90</v>
      </c>
      <c r="G15" s="53">
        <f>'Nacionalidad (esp-extr)'!H15-'Nacionalidad (esp-extr)'!G15</f>
        <v>-139</v>
      </c>
      <c r="H15" s="53">
        <f>'Nacionalidad (esp-extr)'!I15-'Nacionalidad (esp-extr)'!H15</f>
        <v>292</v>
      </c>
      <c r="I15" s="53">
        <f>'Nacionalidad (esp-extr)'!J15-'Nacionalidad (esp-extr)'!I15</f>
        <v>199</v>
      </c>
      <c r="J15" s="53">
        <f>'Nacionalidad (esp-extr)'!K15-'Nacionalidad (esp-extr)'!J15</f>
        <v>-120</v>
      </c>
      <c r="K15" s="53">
        <f>'Nacionalidad (esp-extr)'!L15-'Nacionalidad (esp-extr)'!K15</f>
        <v>22</v>
      </c>
      <c r="L15" s="53">
        <f>'Nacionalidad (esp-extr)'!M15-'Nacionalidad (esp-extr)'!L15</f>
        <v>1</v>
      </c>
      <c r="M15" s="53">
        <f>'Nacionalidad (esp-extr)'!N15-'Nacionalidad (esp-extr)'!M15</f>
        <v>-34</v>
      </c>
      <c r="N15" s="53">
        <f>'Nacionalidad (esp-extr)'!O15-'Nacionalidad (esp-extr)'!N15</f>
        <v>-234</v>
      </c>
      <c r="O15" s="53">
        <f>'Nacionalidad (esp-extr)'!P15-'Nacionalidad (esp-extr)'!O15</f>
        <v>-502</v>
      </c>
      <c r="P15" s="53">
        <f>'Nacionalidad (esp-extr)'!Q15-'Nacionalidad (esp-extr)'!P15</f>
        <v>-149</v>
      </c>
      <c r="Q15" s="53">
        <f>'Nacionalidad (esp-extr)'!R15-'Nacionalidad (esp-extr)'!Q15</f>
        <v>-141</v>
      </c>
      <c r="R15" s="53">
        <f>'Nacionalidad (esp-extr)'!S15-'Nacionalidad (esp-extr)'!R15</f>
        <v>-117</v>
      </c>
      <c r="S15" s="53">
        <f>'Nacionalidad (esp-extr)'!T15-'Nacionalidad (esp-extr)'!S15</f>
        <v>-130</v>
      </c>
      <c r="T15" s="53">
        <f>'Nacionalidad (esp-extr)'!U15-'Nacionalidad (esp-extr)'!T15</f>
        <v>-6</v>
      </c>
      <c r="U15" s="53">
        <f>'Nacionalidad (esp-extr)'!V15-'Nacionalidad (esp-extr)'!U15</f>
        <v>7</v>
      </c>
      <c r="V15" s="53">
        <f>'Nacionalidad (esp-extr)'!W15-'Nacionalidad (esp-extr)'!V15</f>
        <v>-14</v>
      </c>
      <c r="W15" s="53">
        <f>'Nacionalidad (esp-extr)'!X15-'Nacionalidad (esp-extr)'!W15</f>
        <v>-69</v>
      </c>
    </row>
    <row r="16" spans="1:23" ht="18" customHeight="1">
      <c r="A16" s="28" t="s">
        <v>69</v>
      </c>
      <c r="B16" s="6">
        <f>'Nacionalidad (esp-extr)'!C16-'Nacionalidad (esp-extr)'!B16</f>
        <v>-63</v>
      </c>
      <c r="C16" s="6">
        <f>'Nacionalidad (esp-extr)'!D16-'Nacionalidad (esp-extr)'!C16</f>
        <v>-91</v>
      </c>
      <c r="D16" s="6">
        <f>'Nacionalidad (esp-extr)'!E16-'Nacionalidad (esp-extr)'!D16</f>
        <v>-54</v>
      </c>
      <c r="E16" s="6">
        <f>'Nacionalidad (esp-extr)'!F16-'Nacionalidad (esp-extr)'!E16</f>
        <v>-55</v>
      </c>
      <c r="F16" s="6">
        <f>'Nacionalidad (esp-extr)'!G16-'Nacionalidad (esp-extr)'!F16</f>
        <v>-70</v>
      </c>
      <c r="G16" s="6">
        <f>'Nacionalidad (esp-extr)'!H16-'Nacionalidad (esp-extr)'!G16</f>
        <v>-24</v>
      </c>
      <c r="H16" s="6">
        <f>'Nacionalidad (esp-extr)'!I16-'Nacionalidad (esp-extr)'!H16</f>
        <v>6</v>
      </c>
      <c r="I16" s="6">
        <f>'Nacionalidad (esp-extr)'!J16-'Nacionalidad (esp-extr)'!I16</f>
        <v>-30</v>
      </c>
      <c r="J16" s="6">
        <f>'Nacionalidad (esp-extr)'!K16-'Nacionalidad (esp-extr)'!J16</f>
        <v>-95</v>
      </c>
      <c r="K16" s="6">
        <f>'Nacionalidad (esp-extr)'!L16-'Nacionalidad (esp-extr)'!K16</f>
        <v>6</v>
      </c>
      <c r="L16" s="6">
        <f>'Nacionalidad (esp-extr)'!M16-'Nacionalidad (esp-extr)'!L16</f>
        <v>-38</v>
      </c>
      <c r="M16" s="6">
        <f>'Nacionalidad (esp-extr)'!N16-'Nacionalidad (esp-extr)'!M16</f>
        <v>-54</v>
      </c>
      <c r="N16" s="6">
        <f>'Nacionalidad (esp-extr)'!O16-'Nacionalidad (esp-extr)'!N16</f>
        <v>-94</v>
      </c>
      <c r="O16" s="6">
        <f>'Nacionalidad (esp-extr)'!P16-'Nacionalidad (esp-extr)'!O16</f>
        <v>20</v>
      </c>
      <c r="P16" s="6">
        <f>'Nacionalidad (esp-extr)'!Q16-'Nacionalidad (esp-extr)'!P16</f>
        <v>26</v>
      </c>
      <c r="Q16" s="6">
        <f>'Nacionalidad (esp-extr)'!R16-'Nacionalidad (esp-extr)'!Q16</f>
        <v>-75</v>
      </c>
      <c r="R16" s="6">
        <f>'Nacionalidad (esp-extr)'!S16-'Nacionalidad (esp-extr)'!R16</f>
        <v>-57</v>
      </c>
      <c r="S16" s="6">
        <f>'Nacionalidad (esp-extr)'!T16-'Nacionalidad (esp-extr)'!S16</f>
        <v>-69</v>
      </c>
      <c r="T16" s="6">
        <f>'Nacionalidad (esp-extr)'!U16-'Nacionalidad (esp-extr)'!T16</f>
        <v>-33</v>
      </c>
      <c r="U16" s="6">
        <f>'Nacionalidad (esp-extr)'!V16-'Nacionalidad (esp-extr)'!U16</f>
        <v>-49</v>
      </c>
      <c r="V16" s="6">
        <f>'Nacionalidad (esp-extr)'!W16-'Nacionalidad (esp-extr)'!V16</f>
        <v>-17</v>
      </c>
      <c r="W16" s="6">
        <f>'Nacionalidad (esp-extr)'!X16-'Nacionalidad (esp-extr)'!W16</f>
        <v>-25</v>
      </c>
    </row>
    <row r="17" spans="1:23" ht="18" customHeight="1">
      <c r="A17" s="30" t="s">
        <v>70</v>
      </c>
      <c r="B17" s="45">
        <f>'Nacionalidad (esp-extr)'!C17-'Nacionalidad (esp-extr)'!B17</f>
        <v>433</v>
      </c>
      <c r="C17" s="45">
        <f>'Nacionalidad (esp-extr)'!D17-'Nacionalidad (esp-extr)'!C17</f>
        <v>413</v>
      </c>
      <c r="D17" s="45">
        <f>'Nacionalidad (esp-extr)'!E17-'Nacionalidad (esp-extr)'!D17</f>
        <v>184</v>
      </c>
      <c r="E17" s="45">
        <f>'Nacionalidad (esp-extr)'!F17-'Nacionalidad (esp-extr)'!E17</f>
        <v>53</v>
      </c>
      <c r="F17" s="45">
        <f>'Nacionalidad (esp-extr)'!G17-'Nacionalidad (esp-extr)'!F17</f>
        <v>160</v>
      </c>
      <c r="G17" s="45">
        <f>'Nacionalidad (esp-extr)'!H17-'Nacionalidad (esp-extr)'!G17</f>
        <v>-115</v>
      </c>
      <c r="H17" s="45">
        <f>'Nacionalidad (esp-extr)'!I17-'Nacionalidad (esp-extr)'!H17</f>
        <v>286</v>
      </c>
      <c r="I17" s="45">
        <f>'Nacionalidad (esp-extr)'!J17-'Nacionalidad (esp-extr)'!I17</f>
        <v>229</v>
      </c>
      <c r="J17" s="45">
        <f>'Nacionalidad (esp-extr)'!K17-'Nacionalidad (esp-extr)'!J17</f>
        <v>-25</v>
      </c>
      <c r="K17" s="45">
        <f>'Nacionalidad (esp-extr)'!L17-'Nacionalidad (esp-extr)'!K17</f>
        <v>16</v>
      </c>
      <c r="L17" s="45">
        <f>'Nacionalidad (esp-extr)'!M17-'Nacionalidad (esp-extr)'!L17</f>
        <v>39</v>
      </c>
      <c r="M17" s="45">
        <f>'Nacionalidad (esp-extr)'!N17-'Nacionalidad (esp-extr)'!M17</f>
        <v>20</v>
      </c>
      <c r="N17" s="45">
        <f>'Nacionalidad (esp-extr)'!O17-'Nacionalidad (esp-extr)'!N17</f>
        <v>-140</v>
      </c>
      <c r="O17" s="45">
        <f>'Nacionalidad (esp-extr)'!P17-'Nacionalidad (esp-extr)'!O17</f>
        <v>-522</v>
      </c>
      <c r="P17" s="45">
        <f>'Nacionalidad (esp-extr)'!Q17-'Nacionalidad (esp-extr)'!P17</f>
        <v>-175</v>
      </c>
      <c r="Q17" s="45">
        <f>'Nacionalidad (esp-extr)'!R17-'Nacionalidad (esp-extr)'!Q17</f>
        <v>-66</v>
      </c>
      <c r="R17" s="45">
        <f>'Nacionalidad (esp-extr)'!S17-'Nacionalidad (esp-extr)'!R17</f>
        <v>-60</v>
      </c>
      <c r="S17" s="45">
        <f>'Nacionalidad (esp-extr)'!T17-'Nacionalidad (esp-extr)'!S17</f>
        <v>-61</v>
      </c>
      <c r="T17" s="45">
        <f>'Nacionalidad (esp-extr)'!U17-'Nacionalidad (esp-extr)'!T17</f>
        <v>27</v>
      </c>
      <c r="U17" s="45">
        <f>'Nacionalidad (esp-extr)'!V17-'Nacionalidad (esp-extr)'!U17</f>
        <v>56</v>
      </c>
      <c r="V17" s="45">
        <f>'Nacionalidad (esp-extr)'!W17-'Nacionalidad (esp-extr)'!V17</f>
        <v>3</v>
      </c>
      <c r="W17" s="45">
        <f>'Nacionalidad (esp-extr)'!X17-'Nacionalidad (esp-extr)'!W17</f>
        <v>-44</v>
      </c>
    </row>
    <row r="18" spans="1:23" ht="18" customHeight="1">
      <c r="A18" s="32" t="s">
        <v>47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</row>
    <row r="19" spans="1:23" ht="18" customHeight="1"/>
    <row r="20" spans="1:23" ht="18" customHeight="1"/>
    <row r="21" spans="1:23" ht="18" customHeight="1">
      <c r="A21" s="77" t="s">
        <v>49</v>
      </c>
      <c r="B21" s="78">
        <v>2001</v>
      </c>
      <c r="C21" s="78">
        <v>2002</v>
      </c>
      <c r="D21" s="78">
        <v>2003</v>
      </c>
      <c r="E21" s="78">
        <v>2004</v>
      </c>
      <c r="F21" s="78">
        <v>2005</v>
      </c>
      <c r="G21" s="78">
        <v>2006</v>
      </c>
      <c r="H21" s="78">
        <v>2007</v>
      </c>
      <c r="I21" s="78">
        <v>2008</v>
      </c>
      <c r="J21" s="78">
        <v>2009</v>
      </c>
      <c r="K21" s="78">
        <v>2010</v>
      </c>
      <c r="L21" s="78">
        <v>2011</v>
      </c>
      <c r="M21" s="78">
        <v>2012</v>
      </c>
      <c r="N21" s="78">
        <v>2013</v>
      </c>
      <c r="O21" s="78">
        <v>2014</v>
      </c>
      <c r="P21" s="78">
        <v>2015</v>
      </c>
      <c r="Q21" s="78">
        <v>2016</v>
      </c>
      <c r="R21" s="78">
        <v>2017</v>
      </c>
      <c r="S21" s="78">
        <v>2018</v>
      </c>
      <c r="T21" s="78">
        <v>2019</v>
      </c>
      <c r="U21" s="78">
        <v>2020</v>
      </c>
      <c r="V21" s="78">
        <v>2021</v>
      </c>
      <c r="W21" s="78">
        <v>2022</v>
      </c>
    </row>
    <row r="22" spans="1:23" ht="18" customHeight="1">
      <c r="A22" s="27" t="s">
        <v>68</v>
      </c>
      <c r="B22" s="53">
        <f>'Nacionalidad (esp-extr)'!C22-'Nacionalidad (esp-extr)'!B22</f>
        <v>151</v>
      </c>
      <c r="C22" s="53">
        <f>'Nacionalidad (esp-extr)'!D22-'Nacionalidad (esp-extr)'!C22</f>
        <v>96</v>
      </c>
      <c r="D22" s="53">
        <f>'Nacionalidad (esp-extr)'!E22-'Nacionalidad (esp-extr)'!D22</f>
        <v>2</v>
      </c>
      <c r="E22" s="53">
        <f>'Nacionalidad (esp-extr)'!F22-'Nacionalidad (esp-extr)'!E22</f>
        <v>94</v>
      </c>
      <c r="F22" s="53">
        <f>'Nacionalidad (esp-extr)'!G22-'Nacionalidad (esp-extr)'!F22</f>
        <v>93</v>
      </c>
      <c r="G22" s="53">
        <f>'Nacionalidad (esp-extr)'!H22-'Nacionalidad (esp-extr)'!G22</f>
        <v>-64</v>
      </c>
      <c r="H22" s="53">
        <f>'Nacionalidad (esp-extr)'!I22-'Nacionalidad (esp-extr)'!H22</f>
        <v>198</v>
      </c>
      <c r="I22" s="53">
        <f>'Nacionalidad (esp-extr)'!J22-'Nacionalidad (esp-extr)'!I22</f>
        <v>111</v>
      </c>
      <c r="J22" s="53">
        <f>'Nacionalidad (esp-extr)'!K22-'Nacionalidad (esp-extr)'!J22</f>
        <v>102</v>
      </c>
      <c r="K22" s="53">
        <f>'Nacionalidad (esp-extr)'!L22-'Nacionalidad (esp-extr)'!K22</f>
        <v>8</v>
      </c>
      <c r="L22" s="53">
        <f>'Nacionalidad (esp-extr)'!M22-'Nacionalidad (esp-extr)'!L22</f>
        <v>36</v>
      </c>
      <c r="M22" s="53">
        <f>'Nacionalidad (esp-extr)'!N22-'Nacionalidad (esp-extr)'!M22</f>
        <v>-15</v>
      </c>
      <c r="N22" s="53">
        <f>'Nacionalidad (esp-extr)'!O22-'Nacionalidad (esp-extr)'!N22</f>
        <v>-116</v>
      </c>
      <c r="O22" s="53">
        <f>'Nacionalidad (esp-extr)'!P22-'Nacionalidad (esp-extr)'!O22</f>
        <v>-346</v>
      </c>
      <c r="P22" s="53">
        <f>'Nacionalidad (esp-extr)'!Q22-'Nacionalidad (esp-extr)'!P22</f>
        <v>-152</v>
      </c>
      <c r="Q22" s="53">
        <f>'Nacionalidad (esp-extr)'!R22-'Nacionalidad (esp-extr)'!Q22</f>
        <v>-125</v>
      </c>
      <c r="R22" s="53">
        <f>'Nacionalidad (esp-extr)'!S22-'Nacionalidad (esp-extr)'!R22</f>
        <v>-100</v>
      </c>
      <c r="S22" s="53">
        <f>'Nacionalidad (esp-extr)'!T22-'Nacionalidad (esp-extr)'!S22</f>
        <v>-128</v>
      </c>
      <c r="T22" s="53">
        <f>'Nacionalidad (esp-extr)'!U22-'Nacionalidad (esp-extr)'!T22</f>
        <v>-68</v>
      </c>
      <c r="U22" s="53">
        <f>'Nacionalidad (esp-extr)'!V22-'Nacionalidad (esp-extr)'!U22</f>
        <v>21</v>
      </c>
      <c r="V22" s="53">
        <f>'Nacionalidad (esp-extr)'!W22-'Nacionalidad (esp-extr)'!V22</f>
        <v>19</v>
      </c>
      <c r="W22" s="53">
        <f>'Nacionalidad (esp-extr)'!X22-'Nacionalidad (esp-extr)'!W22</f>
        <v>-27</v>
      </c>
    </row>
    <row r="23" spans="1:23" ht="18" customHeight="1">
      <c r="A23" s="28" t="s">
        <v>69</v>
      </c>
      <c r="B23" s="6">
        <f>'Nacionalidad (esp-extr)'!C23-'Nacionalidad (esp-extr)'!B23</f>
        <v>-37</v>
      </c>
      <c r="C23" s="6">
        <f>'Nacionalidad (esp-extr)'!D23-'Nacionalidad (esp-extr)'!C23</f>
        <v>-79</v>
      </c>
      <c r="D23" s="6">
        <f>'Nacionalidad (esp-extr)'!E23-'Nacionalidad (esp-extr)'!D23</f>
        <v>-136</v>
      </c>
      <c r="E23" s="6">
        <f>'Nacionalidad (esp-extr)'!F23-'Nacionalidad (esp-extr)'!E23</f>
        <v>1</v>
      </c>
      <c r="F23" s="6">
        <f>'Nacionalidad (esp-extr)'!G23-'Nacionalidad (esp-extr)'!F23</f>
        <v>-24</v>
      </c>
      <c r="G23" s="6">
        <f>'Nacionalidad (esp-extr)'!H23-'Nacionalidad (esp-extr)'!G23</f>
        <v>-71</v>
      </c>
      <c r="H23" s="6">
        <f>'Nacionalidad (esp-extr)'!I23-'Nacionalidad (esp-extr)'!H23</f>
        <v>-22</v>
      </c>
      <c r="I23" s="6">
        <f>'Nacionalidad (esp-extr)'!J23-'Nacionalidad (esp-extr)'!I23</f>
        <v>-44</v>
      </c>
      <c r="J23" s="6">
        <f>'Nacionalidad (esp-extr)'!K23-'Nacionalidad (esp-extr)'!J23</f>
        <v>-4</v>
      </c>
      <c r="K23" s="6">
        <f>'Nacionalidad (esp-extr)'!L23-'Nacionalidad (esp-extr)'!K23</f>
        <v>-22</v>
      </c>
      <c r="L23" s="6">
        <f>'Nacionalidad (esp-extr)'!M23-'Nacionalidad (esp-extr)'!L23</f>
        <v>-25</v>
      </c>
      <c r="M23" s="6">
        <f>'Nacionalidad (esp-extr)'!N23-'Nacionalidad (esp-extr)'!M23</f>
        <v>-45</v>
      </c>
      <c r="N23" s="6">
        <f>'Nacionalidad (esp-extr)'!O23-'Nacionalidad (esp-extr)'!N23</f>
        <v>-66</v>
      </c>
      <c r="O23" s="6">
        <f>'Nacionalidad (esp-extr)'!P23-'Nacionalidad (esp-extr)'!O23</f>
        <v>-9</v>
      </c>
      <c r="P23" s="6">
        <f>'Nacionalidad (esp-extr)'!Q23-'Nacionalidad (esp-extr)'!P23</f>
        <v>-25</v>
      </c>
      <c r="Q23" s="6">
        <f>'Nacionalidad (esp-extr)'!R23-'Nacionalidad (esp-extr)'!Q23</f>
        <v>-76</v>
      </c>
      <c r="R23" s="6">
        <f>'Nacionalidad (esp-extr)'!S23-'Nacionalidad (esp-extr)'!R23</f>
        <v>-54</v>
      </c>
      <c r="S23" s="6">
        <f>'Nacionalidad (esp-extr)'!T23-'Nacionalidad (esp-extr)'!S23</f>
        <v>-89</v>
      </c>
      <c r="T23" s="6">
        <f>'Nacionalidad (esp-extr)'!U23-'Nacionalidad (esp-extr)'!T23</f>
        <v>-66</v>
      </c>
      <c r="U23" s="6">
        <f>'Nacionalidad (esp-extr)'!V23-'Nacionalidad (esp-extr)'!U23</f>
        <v>-18</v>
      </c>
      <c r="V23" s="6">
        <f>'Nacionalidad (esp-extr)'!W23-'Nacionalidad (esp-extr)'!V23</f>
        <v>-19</v>
      </c>
      <c r="W23" s="6">
        <f>'Nacionalidad (esp-extr)'!X23-'Nacionalidad (esp-extr)'!W23</f>
        <v>-17</v>
      </c>
    </row>
    <row r="24" spans="1:23" ht="18" customHeight="1">
      <c r="A24" s="30" t="s">
        <v>70</v>
      </c>
      <c r="B24" s="45">
        <f>'Nacionalidad (esp-extr)'!C24-'Nacionalidad (esp-extr)'!B24</f>
        <v>188</v>
      </c>
      <c r="C24" s="45">
        <f>'Nacionalidad (esp-extr)'!D24-'Nacionalidad (esp-extr)'!C24</f>
        <v>175</v>
      </c>
      <c r="D24" s="45">
        <f>'Nacionalidad (esp-extr)'!E24-'Nacionalidad (esp-extr)'!D24</f>
        <v>138</v>
      </c>
      <c r="E24" s="45">
        <f>'Nacionalidad (esp-extr)'!F24-'Nacionalidad (esp-extr)'!E24</f>
        <v>93</v>
      </c>
      <c r="F24" s="45">
        <f>'Nacionalidad (esp-extr)'!G24-'Nacionalidad (esp-extr)'!F24</f>
        <v>117</v>
      </c>
      <c r="G24" s="45">
        <f>'Nacionalidad (esp-extr)'!H24-'Nacionalidad (esp-extr)'!G24</f>
        <v>7</v>
      </c>
      <c r="H24" s="45">
        <f>'Nacionalidad (esp-extr)'!I24-'Nacionalidad (esp-extr)'!H24</f>
        <v>220</v>
      </c>
      <c r="I24" s="45">
        <f>'Nacionalidad (esp-extr)'!J24-'Nacionalidad (esp-extr)'!I24</f>
        <v>155</v>
      </c>
      <c r="J24" s="45">
        <f>'Nacionalidad (esp-extr)'!K24-'Nacionalidad (esp-extr)'!J24</f>
        <v>106</v>
      </c>
      <c r="K24" s="45">
        <f>'Nacionalidad (esp-extr)'!L24-'Nacionalidad (esp-extr)'!K24</f>
        <v>30</v>
      </c>
      <c r="L24" s="45">
        <f>'Nacionalidad (esp-extr)'!M24-'Nacionalidad (esp-extr)'!L24</f>
        <v>61</v>
      </c>
      <c r="M24" s="45">
        <f>'Nacionalidad (esp-extr)'!N24-'Nacionalidad (esp-extr)'!M24</f>
        <v>30</v>
      </c>
      <c r="N24" s="45">
        <f>'Nacionalidad (esp-extr)'!O24-'Nacionalidad (esp-extr)'!N24</f>
        <v>-50</v>
      </c>
      <c r="O24" s="45">
        <f>'Nacionalidad (esp-extr)'!P24-'Nacionalidad (esp-extr)'!O24</f>
        <v>-337</v>
      </c>
      <c r="P24" s="45">
        <f>'Nacionalidad (esp-extr)'!Q24-'Nacionalidad (esp-extr)'!P24</f>
        <v>-127</v>
      </c>
      <c r="Q24" s="45">
        <f>'Nacionalidad (esp-extr)'!R24-'Nacionalidad (esp-extr)'!Q24</f>
        <v>-49</v>
      </c>
      <c r="R24" s="45">
        <f>'Nacionalidad (esp-extr)'!S24-'Nacionalidad (esp-extr)'!R24</f>
        <v>-46</v>
      </c>
      <c r="S24" s="45">
        <f>'Nacionalidad (esp-extr)'!T24-'Nacionalidad (esp-extr)'!S24</f>
        <v>-39</v>
      </c>
      <c r="T24" s="45">
        <f>'Nacionalidad (esp-extr)'!U24-'Nacionalidad (esp-extr)'!T24</f>
        <v>-2</v>
      </c>
      <c r="U24" s="45">
        <f>'Nacionalidad (esp-extr)'!V24-'Nacionalidad (esp-extr)'!U24</f>
        <v>39</v>
      </c>
      <c r="V24" s="45">
        <f>'Nacionalidad (esp-extr)'!W24-'Nacionalidad (esp-extr)'!V24</f>
        <v>38</v>
      </c>
      <c r="W24" s="45">
        <f>'Nacionalidad (esp-extr)'!X24-'Nacionalidad (esp-extr)'!W24</f>
        <v>-10</v>
      </c>
    </row>
    <row r="25" spans="1:23" ht="18" customHeight="1">
      <c r="A25" s="32" t="s">
        <v>47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</row>
    <row r="26" spans="1:23" ht="18" customHeight="1"/>
    <row r="27" spans="1:23" ht="18" customHeight="1"/>
    <row r="28" spans="1:23" ht="18" customHeight="1"/>
    <row r="29" spans="1:23" ht="18" customHeight="1">
      <c r="A29" s="33" t="s">
        <v>71</v>
      </c>
    </row>
    <row r="30" spans="1:23" ht="18" customHeight="1"/>
    <row r="31" spans="1:23" ht="18" customHeight="1">
      <c r="A31" s="77" t="s">
        <v>14</v>
      </c>
      <c r="B31" s="78">
        <v>2001</v>
      </c>
      <c r="C31" s="78">
        <v>2002</v>
      </c>
      <c r="D31" s="78">
        <v>2003</v>
      </c>
      <c r="E31" s="78">
        <v>2004</v>
      </c>
      <c r="F31" s="78">
        <v>2005</v>
      </c>
      <c r="G31" s="78">
        <v>2006</v>
      </c>
      <c r="H31" s="78">
        <v>2007</v>
      </c>
      <c r="I31" s="78">
        <v>2008</v>
      </c>
      <c r="J31" s="78">
        <v>2009</v>
      </c>
      <c r="K31" s="78">
        <v>2010</v>
      </c>
      <c r="L31" s="78">
        <v>2011</v>
      </c>
      <c r="M31" s="78">
        <v>2012</v>
      </c>
      <c r="N31" s="78">
        <v>2013</v>
      </c>
      <c r="O31" s="78">
        <v>2014</v>
      </c>
      <c r="P31" s="78">
        <v>2015</v>
      </c>
      <c r="Q31" s="78">
        <v>2016</v>
      </c>
      <c r="R31" s="78">
        <v>2017</v>
      </c>
      <c r="S31" s="78">
        <v>2018</v>
      </c>
      <c r="T31" s="78">
        <v>2019</v>
      </c>
      <c r="U31" s="78">
        <v>2020</v>
      </c>
      <c r="V31" s="78">
        <v>2021</v>
      </c>
      <c r="W31" s="78">
        <v>2022</v>
      </c>
    </row>
    <row r="32" spans="1:23" ht="18" customHeight="1">
      <c r="A32" s="47" t="s">
        <v>68</v>
      </c>
      <c r="B32" s="51">
        <f>('Nacionalidad (esp-extr)'!C8-'Nacionalidad (esp-extr)'!B8)/'Nacionalidad (esp-extr)'!B8</f>
        <v>3.2444887283596964E-2</v>
      </c>
      <c r="C32" s="51">
        <f>('Nacionalidad (esp-extr)'!D8-'Nacionalidad (esp-extr)'!C8)/'Nacionalidad (esp-extr)'!C8</f>
        <v>2.5212618372640088E-2</v>
      </c>
      <c r="D32" s="51">
        <f>('Nacionalidad (esp-extr)'!E8-'Nacionalidad (esp-extr)'!D8)/'Nacionalidad (esp-extr)'!D8</f>
        <v>7.7660763664176031E-3</v>
      </c>
      <c r="E32" s="51">
        <f>('Nacionalidad (esp-extr)'!F8-'Nacionalidad (esp-extr)'!E8)/'Nacionalidad (esp-extr)'!E8</f>
        <v>5.37100823165392E-3</v>
      </c>
      <c r="F32" s="51">
        <f>('Nacionalidad (esp-extr)'!G8-'Nacionalidad (esp-extr)'!F8)/'Nacionalidad (esp-extr)'!F8</f>
        <v>1.0626560594622844E-2</v>
      </c>
      <c r="G32" s="51">
        <f>('Nacionalidad (esp-extr)'!H8-'Nacionalidad (esp-extr)'!G8)/'Nacionalidad (esp-extr)'!G8</f>
        <v>-1.1663985290737762E-2</v>
      </c>
      <c r="H32" s="51">
        <f>('Nacionalidad (esp-extr)'!I8-'Nacionalidad (esp-extr)'!H8)/'Nacionalidad (esp-extr)'!H8</f>
        <v>2.8486715888611128E-2</v>
      </c>
      <c r="I32" s="51">
        <f>('Nacionalidad (esp-extr)'!J8-'Nacionalidad (esp-extr)'!I8)/'Nacionalidad (esp-extr)'!I8</f>
        <v>1.75230343112317E-2</v>
      </c>
      <c r="J32" s="51">
        <f>('Nacionalidad (esp-extr)'!K8-'Nacionalidad (esp-extr)'!J8)/'Nacionalidad (esp-extr)'!J8</f>
        <v>-9.9994444753069263E-4</v>
      </c>
      <c r="K32" s="51">
        <f>('Nacionalidad (esp-extr)'!L8-'Nacionalidad (esp-extr)'!K8)/'Nacionalidad (esp-extr)'!K8</f>
        <v>1.6682422287716177E-3</v>
      </c>
      <c r="L32" s="51">
        <f>('Nacionalidad (esp-extr)'!M8-'Nacionalidad (esp-extr)'!L8)/'Nacionalidad (esp-extr)'!L8</f>
        <v>2.0540720590684508E-3</v>
      </c>
      <c r="M32" s="51">
        <f>('Nacionalidad (esp-extr)'!N8-'Nacionalidad (esp-extr)'!M8)/'Nacionalidad (esp-extr)'!M8</f>
        <v>-2.7146814404432132E-3</v>
      </c>
      <c r="N32" s="51">
        <f>('Nacionalidad (esp-extr)'!O8-'Nacionalidad (esp-extr)'!N8)/'Nacionalidad (esp-extr)'!N8</f>
        <v>-1.9443364257541246E-2</v>
      </c>
      <c r="O32" s="51">
        <f>('Nacionalidad (esp-extr)'!P8-'Nacionalidad (esp-extr)'!O8)/'Nacionalidad (esp-extr)'!O8</f>
        <v>-4.8042603818480537E-2</v>
      </c>
      <c r="P32" s="51">
        <f>('Nacionalidad (esp-extr)'!Q8-'Nacionalidad (esp-extr)'!P8)/'Nacionalidad (esp-extr)'!P8</f>
        <v>-1.7913467833125037E-2</v>
      </c>
      <c r="Q32" s="51">
        <f>('Nacionalidad (esp-extr)'!R8-'Nacionalidad (esp-extr)'!Q8)/'Nacionalidad (esp-extr)'!Q8</f>
        <v>-1.611925827172464E-2</v>
      </c>
      <c r="R32" s="51">
        <f>('Nacionalidad (esp-extr)'!S8-'Nacionalidad (esp-extr)'!R8)/'Nacionalidad (esp-extr)'!R8</f>
        <v>-1.3365360926336537E-2</v>
      </c>
      <c r="S32" s="51">
        <f>('Nacionalidad (esp-extr)'!T8-'Nacionalidad (esp-extr)'!S8)/'Nacionalidad (esp-extr)'!S8</f>
        <v>-1.610587427429927E-2</v>
      </c>
      <c r="T32" s="51">
        <f>('Nacionalidad (esp-extr)'!U8-'Nacionalidad (esp-extr)'!T8)/'Nacionalidad (esp-extr)'!T8</f>
        <v>-4.6951335575153861E-3</v>
      </c>
      <c r="U32" s="51">
        <f>('Nacionalidad (esp-extr)'!V8-'Nacionalidad (esp-extr)'!U8)/'Nacionalidad (esp-extr)'!U8</f>
        <v>1.7849174475680499E-3</v>
      </c>
      <c r="V32" s="51">
        <f>('Nacionalidad (esp-extr)'!W8-'Nacionalidad (esp-extr)'!V8)/'Nacionalidad (esp-extr)'!V8</f>
        <v>3.1816735602927139E-4</v>
      </c>
      <c r="W32" s="51">
        <f>('Nacionalidad (esp-extr)'!X8-'Nacionalidad (esp-extr)'!W8)/'Nacionalidad (esp-extr)'!W8</f>
        <v>-6.1068702290076335E-3</v>
      </c>
    </row>
    <row r="33" spans="1:23" ht="18" customHeight="1">
      <c r="A33" s="46" t="s">
        <v>69</v>
      </c>
      <c r="B33" s="25">
        <f>('Nacionalidad (esp-extr)'!C9-'Nacionalidad (esp-extr)'!B9)/'Nacionalidad (esp-extr)'!B9</f>
        <v>-6.2996094242156984E-3</v>
      </c>
      <c r="C33" s="25">
        <f>('Nacionalidad (esp-extr)'!D9-'Nacionalidad (esp-extr)'!C9)/'Nacionalidad (esp-extr)'!C9</f>
        <v>-1.0777228350450108E-2</v>
      </c>
      <c r="D33" s="25">
        <f>('Nacionalidad (esp-extr)'!E9-'Nacionalidad (esp-extr)'!D9)/'Nacionalidad (esp-extr)'!D9</f>
        <v>-1.2176365034606512E-2</v>
      </c>
      <c r="E33" s="25">
        <f>('Nacionalidad (esp-extr)'!F9-'Nacionalidad (esp-extr)'!E9)/'Nacionalidad (esp-extr)'!E9</f>
        <v>-3.5033086804203972E-3</v>
      </c>
      <c r="F33" s="25">
        <f>('Nacionalidad (esp-extr)'!G9-'Nacionalidad (esp-extr)'!F9)/'Nacionalidad (esp-extr)'!F9</f>
        <v>-6.1197916666666666E-3</v>
      </c>
      <c r="G33" s="25">
        <f>('Nacionalidad (esp-extr)'!H9-'Nacionalidad (esp-extr)'!G9)/'Nacionalidad (esp-extr)'!G9</f>
        <v>-6.2229791693960432E-3</v>
      </c>
      <c r="H33" s="25">
        <f>('Nacionalidad (esp-extr)'!I9-'Nacionalidad (esp-extr)'!H9)/'Nacionalidad (esp-extr)'!H9</f>
        <v>-1.0546437281655791E-3</v>
      </c>
      <c r="I33" s="25">
        <f>('Nacionalidad (esp-extr)'!J9-'Nacionalidad (esp-extr)'!I9)/'Nacionalidad (esp-extr)'!I9</f>
        <v>-4.88287693830419E-3</v>
      </c>
      <c r="J33" s="25">
        <f>('Nacionalidad (esp-extr)'!K9-'Nacionalidad (esp-extr)'!J9)/'Nacionalidad (esp-extr)'!J9</f>
        <v>-6.5645514223194746E-3</v>
      </c>
      <c r="K33" s="25">
        <f>('Nacionalidad (esp-extr)'!L9-'Nacionalidad (esp-extr)'!K9)/'Nacionalidad (esp-extr)'!K9</f>
        <v>-1.0679482045120811E-3</v>
      </c>
      <c r="L33" s="25">
        <f>('Nacionalidad (esp-extr)'!M9-'Nacionalidad (esp-extr)'!L9)/'Nacionalidad (esp-extr)'!L9</f>
        <v>-4.2095416276894298E-3</v>
      </c>
      <c r="M33" s="25">
        <f>('Nacionalidad (esp-extr)'!N9-'Nacionalidad (esp-extr)'!M9)/'Nacionalidad (esp-extr)'!M9</f>
        <v>-6.6429577937328057E-3</v>
      </c>
      <c r="N33" s="25">
        <f>('Nacionalidad (esp-extr)'!O9-'Nacionalidad (esp-extr)'!N9)/'Nacionalidad (esp-extr)'!N9</f>
        <v>-1.0807889759524453E-2</v>
      </c>
      <c r="O33" s="25">
        <f>('Nacionalidad (esp-extr)'!P9-'Nacionalidad (esp-extr)'!O9)/'Nacionalidad (esp-extr)'!O9</f>
        <v>7.511608850040972E-4</v>
      </c>
      <c r="P33" s="25">
        <f>('Nacionalidad (esp-extr)'!Q9-'Nacionalidad (esp-extr)'!P9)/'Nacionalidad (esp-extr)'!P9</f>
        <v>6.8236096895257594E-5</v>
      </c>
      <c r="Q33" s="25">
        <f>('Nacionalidad (esp-extr)'!R9-'Nacionalidad (esp-extr)'!Q9)/'Nacionalidad (esp-extr)'!Q9</f>
        <v>-1.0302947598253275E-2</v>
      </c>
      <c r="R33" s="25">
        <f>('Nacionalidad (esp-extr)'!S9-'Nacionalidad (esp-extr)'!R9)/'Nacionalidad (esp-extr)'!R9</f>
        <v>-7.6525336091003105E-3</v>
      </c>
      <c r="S33" s="25">
        <f>('Nacionalidad (esp-extr)'!T9-'Nacionalidad (esp-extr)'!S9)/'Nacionalidad (esp-extr)'!S9</f>
        <v>-1.0976795887175211E-2</v>
      </c>
      <c r="T33" s="25">
        <f>('Nacionalidad (esp-extr)'!U9-'Nacionalidad (esp-extr)'!T9)/'Nacionalidad (esp-extr)'!T9</f>
        <v>-6.9542006181511663E-3</v>
      </c>
      <c r="U33" s="25">
        <f>('Nacionalidad (esp-extr)'!V9-'Nacionalidad (esp-extr)'!U9)/'Nacionalidad (esp-extr)'!U9</f>
        <v>-4.7393364928909956E-3</v>
      </c>
      <c r="V33" s="25">
        <f>('Nacionalidad (esp-extr)'!W9-'Nacionalidad (esp-extr)'!V9)/'Nacionalidad (esp-extr)'!V9</f>
        <v>-2.5586353944562902E-3</v>
      </c>
      <c r="W33" s="25">
        <f>('Nacionalidad (esp-extr)'!X9-'Nacionalidad (esp-extr)'!W9)/'Nacionalidad (esp-extr)'!W9</f>
        <v>-2.9927319367250961E-3</v>
      </c>
    </row>
    <row r="34" spans="1:23" ht="18" customHeight="1">
      <c r="A34" s="48" t="s">
        <v>70</v>
      </c>
      <c r="B34" s="50">
        <f>('Nacionalidad (esp-extr)'!C10-'Nacionalidad (esp-extr)'!B10)/'Nacionalidad (esp-extr)'!B10</f>
        <v>3.375</v>
      </c>
      <c r="C34" s="50">
        <f>('Nacionalidad (esp-extr)'!D10-'Nacionalidad (esp-extr)'!C10)/'Nacionalidad (esp-extr)'!C10</f>
        <v>0.73043478260869565</v>
      </c>
      <c r="D34" s="50">
        <f>('Nacionalidad (esp-extr)'!E10-'Nacionalidad (esp-extr)'!D10)/'Nacionalidad (esp-extr)'!D10</f>
        <v>0.23115577889447236</v>
      </c>
      <c r="E34" s="50">
        <f>('Nacionalidad (esp-extr)'!F10-'Nacionalidad (esp-extr)'!E10)/'Nacionalidad (esp-extr)'!E10</f>
        <v>8.5131195335276966E-2</v>
      </c>
      <c r="F34" s="50">
        <f>('Nacionalidad (esp-extr)'!G10-'Nacionalidad (esp-extr)'!F10)/'Nacionalidad (esp-extr)'!F10</f>
        <v>0.14884470714669532</v>
      </c>
      <c r="G34" s="50">
        <f>('Nacionalidad (esp-extr)'!H10-'Nacionalidad (esp-extr)'!G10)/'Nacionalidad (esp-extr)'!G10</f>
        <v>-5.0514499532273154E-2</v>
      </c>
      <c r="H34" s="50">
        <f>('Nacionalidad (esp-extr)'!I10-'Nacionalidad (esp-extr)'!H10)/'Nacionalidad (esp-extr)'!H10</f>
        <v>0.24926108374384237</v>
      </c>
      <c r="I34" s="50">
        <f>('Nacionalidad (esp-extr)'!J10-'Nacionalidad (esp-extr)'!I10)/'Nacionalidad (esp-extr)'!I10</f>
        <v>0.15141955835962145</v>
      </c>
      <c r="J34" s="50">
        <f>('Nacionalidad (esp-extr)'!K10-'Nacionalidad (esp-extr)'!J10)/'Nacionalidad (esp-extr)'!J10</f>
        <v>2.7739726027397261E-2</v>
      </c>
      <c r="K34" s="50">
        <f>('Nacionalidad (esp-extr)'!L10-'Nacionalidad (esp-extr)'!K10)/'Nacionalidad (esp-extr)'!K10</f>
        <v>1.5328223925358214E-2</v>
      </c>
      <c r="L34" s="50">
        <f>('Nacionalidad (esp-extr)'!M10-'Nacionalidad (esp-extr)'!L10)/'Nacionalidad (esp-extr)'!L10</f>
        <v>3.2819166393173616E-2</v>
      </c>
      <c r="M34" s="50">
        <f>('Nacionalidad (esp-extr)'!N10-'Nacionalidad (esp-extr)'!M10)/'Nacionalidad (esp-extr)'!M10</f>
        <v>1.5888147442008262E-2</v>
      </c>
      <c r="N34" s="50">
        <f>('Nacionalidad (esp-extr)'!O10-'Nacionalidad (esp-extr)'!N10)/'Nacionalidad (esp-extr)'!N10</f>
        <v>-5.9430716296527998E-2</v>
      </c>
      <c r="O34" s="50">
        <f>('Nacionalidad (esp-extr)'!P10-'Nacionalidad (esp-extr)'!O10)/'Nacionalidad (esp-extr)'!O10</f>
        <v>-0.28566677751912206</v>
      </c>
      <c r="P34" s="50">
        <f>('Nacionalidad (esp-extr)'!Q10-'Nacionalidad (esp-extr)'!P10)/'Nacionalidad (esp-extr)'!P10</f>
        <v>-0.14059590316573556</v>
      </c>
      <c r="Q34" s="50">
        <f>('Nacionalidad (esp-extr)'!R10-'Nacionalidad (esp-extr)'!Q10)/'Nacionalidad (esp-extr)'!Q10</f>
        <v>-6.2296858071505957E-2</v>
      </c>
      <c r="R34" s="50">
        <f>('Nacionalidad (esp-extr)'!S10-'Nacionalidad (esp-extr)'!R10)/'Nacionalidad (esp-extr)'!R10</f>
        <v>-6.1236279607163491E-2</v>
      </c>
      <c r="S34" s="50">
        <f>('Nacionalidad (esp-extr)'!T10-'Nacionalidad (esp-extr)'!S10)/'Nacionalidad (esp-extr)'!S10</f>
        <v>-6.1538461538461542E-2</v>
      </c>
      <c r="T34" s="50">
        <f>('Nacionalidad (esp-extr)'!U10-'Nacionalidad (esp-extr)'!T10)/'Nacionalidad (esp-extr)'!T10</f>
        <v>1.6393442622950821E-2</v>
      </c>
      <c r="U34" s="50">
        <f>('Nacionalidad (esp-extr)'!V10-'Nacionalidad (esp-extr)'!U10)/'Nacionalidad (esp-extr)'!U10</f>
        <v>6.1290322580645158E-2</v>
      </c>
      <c r="V34" s="50">
        <f>('Nacionalidad (esp-extr)'!W10-'Nacionalidad (esp-extr)'!V10)/'Nacionalidad (esp-extr)'!V10</f>
        <v>2.4924012158054711E-2</v>
      </c>
      <c r="W34" s="50">
        <f>('Nacionalidad (esp-extr)'!X10-'Nacionalidad (esp-extr)'!W10)/'Nacionalidad (esp-extr)'!W10</f>
        <v>-3.2028469750889681E-2</v>
      </c>
    </row>
    <row r="35" spans="1:23" ht="18" customHeight="1">
      <c r="A35" s="32" t="s">
        <v>52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</row>
    <row r="36" spans="1:23" ht="18" customHeight="1"/>
    <row r="37" spans="1:23" ht="18" customHeight="1"/>
    <row r="38" spans="1:23" ht="18" customHeight="1">
      <c r="A38" s="77" t="s">
        <v>48</v>
      </c>
      <c r="B38" s="78">
        <v>2001</v>
      </c>
      <c r="C38" s="78">
        <v>2002</v>
      </c>
      <c r="D38" s="78">
        <v>2003</v>
      </c>
      <c r="E38" s="78">
        <v>2004</v>
      </c>
      <c r="F38" s="78">
        <v>2005</v>
      </c>
      <c r="G38" s="78">
        <v>2006</v>
      </c>
      <c r="H38" s="78">
        <v>2007</v>
      </c>
      <c r="I38" s="78">
        <v>2008</v>
      </c>
      <c r="J38" s="78">
        <v>2009</v>
      </c>
      <c r="K38" s="78">
        <v>2010</v>
      </c>
      <c r="L38" s="78">
        <v>2011</v>
      </c>
      <c r="M38" s="78">
        <v>2012</v>
      </c>
      <c r="N38" s="78">
        <v>2013</v>
      </c>
      <c r="O38" s="78">
        <v>2014</v>
      </c>
      <c r="P38" s="78">
        <v>2015</v>
      </c>
      <c r="Q38" s="78">
        <v>2016</v>
      </c>
      <c r="R38" s="78">
        <v>2017</v>
      </c>
      <c r="S38" s="78">
        <v>2018</v>
      </c>
      <c r="T38" s="78">
        <v>2019</v>
      </c>
      <c r="U38" s="78">
        <v>2020</v>
      </c>
      <c r="V38" s="78">
        <v>2021</v>
      </c>
      <c r="W38" s="78">
        <v>2022</v>
      </c>
    </row>
    <row r="39" spans="1:23" ht="18" customHeight="1">
      <c r="A39" s="27" t="s">
        <v>68</v>
      </c>
      <c r="B39" s="51">
        <f>('Nacionalidad (esp-extr)'!C15-'Nacionalidad (esp-extr)'!B15)/'Nacionalidad (esp-extr)'!B15</f>
        <v>4.6123161306407381E-2</v>
      </c>
      <c r="C39" s="51">
        <f>('Nacionalidad (esp-extr)'!D15-'Nacionalidad (esp-extr)'!C15)/'Nacionalidad (esp-extr)'!C15</f>
        <v>3.8369876072449953E-2</v>
      </c>
      <c r="D39" s="51">
        <f>('Nacionalidad (esp-extr)'!E15-'Nacionalidad (esp-extr)'!D15)/'Nacionalidad (esp-extr)'!D15</f>
        <v>1.4918521918751435E-2</v>
      </c>
      <c r="E39" s="51">
        <f>('Nacionalidad (esp-extr)'!F15-'Nacionalidad (esp-extr)'!E15)/'Nacionalidad (esp-extr)'!E15</f>
        <v>-2.2614201718679331E-4</v>
      </c>
      <c r="F39" s="51">
        <f>('Nacionalidad (esp-extr)'!G15-'Nacionalidad (esp-extr)'!F15)/'Nacionalidad (esp-extr)'!F15</f>
        <v>1.0178692603483374E-2</v>
      </c>
      <c r="G39" s="51">
        <f>('Nacionalidad (esp-extr)'!H15-'Nacionalidad (esp-extr)'!G15)/'Nacionalidad (esp-extr)'!G15</f>
        <v>-1.5562024182713838E-2</v>
      </c>
      <c r="H39" s="51">
        <f>('Nacionalidad (esp-extr)'!I15-'Nacionalidad (esp-extr)'!H15)/'Nacionalidad (esp-extr)'!H15</f>
        <v>3.3208233822358692E-2</v>
      </c>
      <c r="I39" s="51">
        <f>('Nacionalidad (esp-extr)'!J15-'Nacionalidad (esp-extr)'!I15)/'Nacionalidad (esp-extr)'!I15</f>
        <v>2.1904237754540451E-2</v>
      </c>
      <c r="J39" s="51">
        <f>('Nacionalidad (esp-extr)'!K15-'Nacionalidad (esp-extr)'!J15)/'Nacionalidad (esp-extr)'!J15</f>
        <v>-1.2925463162429988E-2</v>
      </c>
      <c r="K39" s="51">
        <f>('Nacionalidad (esp-extr)'!L15-'Nacionalidad (esp-extr)'!K15)/'Nacionalidad (esp-extr)'!K15</f>
        <v>2.4006983849847226E-3</v>
      </c>
      <c r="L39" s="51">
        <f>('Nacionalidad (esp-extr)'!M15-'Nacionalidad (esp-extr)'!L15)/'Nacionalidad (esp-extr)'!L15</f>
        <v>1.0886131069018071E-4</v>
      </c>
      <c r="M39" s="51">
        <f>('Nacionalidad (esp-extr)'!N15-'Nacionalidad (esp-extr)'!M15)/'Nacionalidad (esp-extr)'!M15</f>
        <v>-3.7008816806356807E-3</v>
      </c>
      <c r="N39" s="51">
        <f>('Nacionalidad (esp-extr)'!O15-'Nacionalidad (esp-extr)'!N15)/'Nacionalidad (esp-extr)'!N15</f>
        <v>-2.5565388397246803E-2</v>
      </c>
      <c r="O39" s="51">
        <f>('Nacionalidad (esp-extr)'!P15-'Nacionalidad (esp-extr)'!O15)/'Nacionalidad (esp-extr)'!O15</f>
        <v>-5.628433680905931E-2</v>
      </c>
      <c r="P39" s="51">
        <f>('Nacionalidad (esp-extr)'!Q15-'Nacionalidad (esp-extr)'!P15)/'Nacionalidad (esp-extr)'!P15</f>
        <v>-1.7702269217060709E-2</v>
      </c>
      <c r="Q39" s="51">
        <f>('Nacionalidad (esp-extr)'!R15-'Nacionalidad (esp-extr)'!Q15)/'Nacionalidad (esp-extr)'!Q15</f>
        <v>-1.7053701015965168E-2</v>
      </c>
      <c r="R39" s="51">
        <f>('Nacionalidad (esp-extr)'!S15-'Nacionalidad (esp-extr)'!R15)/'Nacionalidad (esp-extr)'!R15</f>
        <v>-1.4396456256921373E-2</v>
      </c>
      <c r="S39" s="51">
        <f>('Nacionalidad (esp-extr)'!T15-'Nacionalidad (esp-extr)'!S15)/'Nacionalidad (esp-extr)'!S15</f>
        <v>-1.6229712858926344E-2</v>
      </c>
      <c r="T39" s="51">
        <f>('Nacionalidad (esp-extr)'!U15-'Nacionalidad (esp-extr)'!T15)/'Nacionalidad (esp-extr)'!T15</f>
        <v>-7.614213197969543E-4</v>
      </c>
      <c r="U39" s="51">
        <f>('Nacionalidad (esp-extr)'!V15-'Nacionalidad (esp-extr)'!U15)/'Nacionalidad (esp-extr)'!U15</f>
        <v>8.8900177800355605E-4</v>
      </c>
      <c r="V39" s="51">
        <f>('Nacionalidad (esp-extr)'!W15-'Nacionalidad (esp-extr)'!V15)/'Nacionalidad (esp-extr)'!V15</f>
        <v>-1.7764243116355793E-3</v>
      </c>
      <c r="W39" s="51">
        <f>('Nacionalidad (esp-extr)'!X15-'Nacionalidad (esp-extr)'!W15)/'Nacionalidad (esp-extr)'!W15</f>
        <v>-8.7708147959832203E-3</v>
      </c>
    </row>
    <row r="40" spans="1:23" ht="18" customHeight="1">
      <c r="A40" s="28" t="s">
        <v>69</v>
      </c>
      <c r="B40" s="25">
        <f>('Nacionalidad (esp-extr)'!C16-'Nacionalidad (esp-extr)'!B16)/'Nacionalidad (esp-extr)'!B16</f>
        <v>-7.9605761940864297E-3</v>
      </c>
      <c r="C40" s="25">
        <f>('Nacionalidad (esp-extr)'!D16-'Nacionalidad (esp-extr)'!C16)/'Nacionalidad (esp-extr)'!C16</f>
        <v>-1.1590880142656987E-2</v>
      </c>
      <c r="D40" s="25">
        <f>('Nacionalidad (esp-extr)'!E16-'Nacionalidad (esp-extr)'!D16)/'Nacionalidad (esp-extr)'!D16</f>
        <v>-6.9587628865979386E-3</v>
      </c>
      <c r="E40" s="25">
        <f>('Nacionalidad (esp-extr)'!F16-'Nacionalidad (esp-extr)'!E16)/'Nacionalidad (esp-extr)'!E16</f>
        <v>-7.1372956138074225E-3</v>
      </c>
      <c r="F40" s="25">
        <f>('Nacionalidad (esp-extr)'!G16-'Nacionalidad (esp-extr)'!F16)/'Nacionalidad (esp-extr)'!F16</f>
        <v>-9.1491308325709064E-3</v>
      </c>
      <c r="G40" s="25">
        <f>('Nacionalidad (esp-extr)'!H16-'Nacionalidad (esp-extr)'!G16)/'Nacionalidad (esp-extr)'!G16</f>
        <v>-3.1658092599920855E-3</v>
      </c>
      <c r="H40" s="25">
        <f>('Nacionalidad (esp-extr)'!I16-'Nacionalidad (esp-extr)'!H16)/'Nacionalidad (esp-extr)'!H16</f>
        <v>7.9396585946804284E-4</v>
      </c>
      <c r="I40" s="25">
        <f>('Nacionalidad (esp-extr)'!J16-'Nacionalidad (esp-extr)'!I16)/'Nacionalidad (esp-extr)'!I16</f>
        <v>-3.9666798889329627E-3</v>
      </c>
      <c r="J40" s="25">
        <f>('Nacionalidad (esp-extr)'!K16-'Nacionalidad (esp-extr)'!J16)/'Nacionalidad (esp-extr)'!J16</f>
        <v>-1.2611177485729458E-2</v>
      </c>
      <c r="K40" s="25">
        <f>('Nacionalidad (esp-extr)'!L16-'Nacionalidad (esp-extr)'!K16)/'Nacionalidad (esp-extr)'!K16</f>
        <v>8.0666845926324286E-4</v>
      </c>
      <c r="L40" s="25">
        <f>('Nacionalidad (esp-extr)'!M16-'Nacionalidad (esp-extr)'!L16)/'Nacionalidad (esp-extr)'!L16</f>
        <v>-5.1047823750671678E-3</v>
      </c>
      <c r="M40" s="25">
        <f>('Nacionalidad (esp-extr)'!N16-'Nacionalidad (esp-extr)'!M16)/'Nacionalidad (esp-extr)'!M16</f>
        <v>-7.2913853632190113E-3</v>
      </c>
      <c r="N40" s="25">
        <f>('Nacionalidad (esp-extr)'!O16-'Nacionalidad (esp-extr)'!N16)/'Nacionalidad (esp-extr)'!N16</f>
        <v>-1.2785636561479869E-2</v>
      </c>
      <c r="O40" s="25">
        <f>('Nacionalidad (esp-extr)'!P16-'Nacionalidad (esp-extr)'!O16)/'Nacionalidad (esp-extr)'!O16</f>
        <v>2.755580049600441E-3</v>
      </c>
      <c r="P40" s="25">
        <f>('Nacionalidad (esp-extr)'!Q16-'Nacionalidad (esp-extr)'!P16)/'Nacionalidad (esp-extr)'!P16</f>
        <v>3.5724100027480078E-3</v>
      </c>
      <c r="Q40" s="25">
        <f>('Nacionalidad (esp-extr)'!R16-'Nacionalidad (esp-extr)'!Q16)/'Nacionalidad (esp-extr)'!Q16</f>
        <v>-1.0268346111719605E-2</v>
      </c>
      <c r="R40" s="25">
        <f>('Nacionalidad (esp-extr)'!S16-'Nacionalidad (esp-extr)'!R16)/'Nacionalidad (esp-extr)'!R16</f>
        <v>-7.8849080094065566E-3</v>
      </c>
      <c r="S40" s="25">
        <f>('Nacionalidad (esp-extr)'!T16-'Nacionalidad (esp-extr)'!S16)/'Nacionalidad (esp-extr)'!S16</f>
        <v>-9.6207473508087005E-3</v>
      </c>
      <c r="T40" s="25">
        <f>('Nacionalidad (esp-extr)'!U16-'Nacionalidad (esp-extr)'!T16)/'Nacionalidad (esp-extr)'!T16</f>
        <v>-4.6459242573560471E-3</v>
      </c>
      <c r="U40" s="25">
        <f>('Nacionalidad (esp-extr)'!V16-'Nacionalidad (esp-extr)'!U16)/'Nacionalidad (esp-extr)'!U16</f>
        <v>-6.9306930693069308E-3</v>
      </c>
      <c r="V40" s="25">
        <f>('Nacionalidad (esp-extr)'!W16-'Nacionalidad (esp-extr)'!V16)/'Nacionalidad (esp-extr)'!V16</f>
        <v>-2.4213075060532689E-3</v>
      </c>
      <c r="W40" s="25">
        <f>('Nacionalidad (esp-extr)'!X16-'Nacionalidad (esp-extr)'!W16)/'Nacionalidad (esp-extr)'!W16</f>
        <v>-3.5693889206167904E-3</v>
      </c>
    </row>
    <row r="41" spans="1:23" ht="18" customHeight="1">
      <c r="A41" s="30" t="s">
        <v>70</v>
      </c>
      <c r="B41" s="50">
        <f>('Nacionalidad (esp-extr)'!C17-'Nacionalidad (esp-extr)'!B17)/'Nacionalidad (esp-extr)'!B17</f>
        <v>4.0092592592592595</v>
      </c>
      <c r="C41" s="50">
        <f>('Nacionalidad (esp-extr)'!D17-'Nacionalidad (esp-extr)'!C17)/'Nacionalidad (esp-extr)'!C17</f>
        <v>0.7634011090573013</v>
      </c>
      <c r="D41" s="50">
        <f>('Nacionalidad (esp-extr)'!E17-'Nacionalidad (esp-extr)'!D17)/'Nacionalidad (esp-extr)'!D17</f>
        <v>0.19287211740041929</v>
      </c>
      <c r="E41" s="50">
        <f>('Nacionalidad (esp-extr)'!F17-'Nacionalidad (esp-extr)'!E17)/'Nacionalidad (esp-extr)'!E17</f>
        <v>4.6572934973637958E-2</v>
      </c>
      <c r="F41" s="50">
        <f>('Nacionalidad (esp-extr)'!G17-'Nacionalidad (esp-extr)'!F17)/'Nacionalidad (esp-extr)'!F17</f>
        <v>0.1343408900083963</v>
      </c>
      <c r="G41" s="50">
        <f>('Nacionalidad (esp-extr)'!H17-'Nacionalidad (esp-extr)'!G17)/'Nacionalidad (esp-extr)'!G17</f>
        <v>-8.5122131754256106E-2</v>
      </c>
      <c r="H41" s="50">
        <f>('Nacionalidad (esp-extr)'!I17-'Nacionalidad (esp-extr)'!H17)/'Nacionalidad (esp-extr)'!H17</f>
        <v>0.2313915857605178</v>
      </c>
      <c r="I41" s="50">
        <f>('Nacionalidad (esp-extr)'!J17-'Nacionalidad (esp-extr)'!I17)/'Nacionalidad (esp-extr)'!I17</f>
        <v>0.15045992115637319</v>
      </c>
      <c r="J41" s="50">
        <f>('Nacionalidad (esp-extr)'!K17-'Nacionalidad (esp-extr)'!J17)/'Nacionalidad (esp-extr)'!J17</f>
        <v>-1.4277555682467162E-2</v>
      </c>
      <c r="K41" s="50">
        <f>('Nacionalidad (esp-extr)'!L17-'Nacionalidad (esp-extr)'!K17)/'Nacionalidad (esp-extr)'!K17</f>
        <v>9.2699884125144842E-3</v>
      </c>
      <c r="L41" s="50">
        <f>('Nacionalidad (esp-extr)'!M17-'Nacionalidad (esp-extr)'!L17)/'Nacionalidad (esp-extr)'!L17</f>
        <v>2.2388059701492536E-2</v>
      </c>
      <c r="M41" s="50">
        <f>('Nacionalidad (esp-extr)'!N17-'Nacionalidad (esp-extr)'!M17)/'Nacionalidad (esp-extr)'!M17</f>
        <v>1.1229646266142616E-2</v>
      </c>
      <c r="N41" s="50">
        <f>('Nacionalidad (esp-extr)'!O17-'Nacionalidad (esp-extr)'!N17)/'Nacionalidad (esp-extr)'!N17</f>
        <v>-7.773459189339256E-2</v>
      </c>
      <c r="O41" s="50">
        <f>('Nacionalidad (esp-extr)'!P17-'Nacionalidad (esp-extr)'!O17)/'Nacionalidad (esp-extr)'!O17</f>
        <v>-0.31426851294400965</v>
      </c>
      <c r="P41" s="50">
        <f>('Nacionalidad (esp-extr)'!Q17-'Nacionalidad (esp-extr)'!P17)/'Nacionalidad (esp-extr)'!P17</f>
        <v>-0.15364354697102722</v>
      </c>
      <c r="Q41" s="50">
        <f>('Nacionalidad (esp-extr)'!R17-'Nacionalidad (esp-extr)'!Q17)/'Nacionalidad (esp-extr)'!Q17</f>
        <v>-6.8464730290456438E-2</v>
      </c>
      <c r="R41" s="50">
        <f>('Nacionalidad (esp-extr)'!S17-'Nacionalidad (esp-extr)'!R17)/'Nacionalidad (esp-extr)'!R17</f>
        <v>-6.6815144766147E-2</v>
      </c>
      <c r="S41" s="50">
        <f>('Nacionalidad (esp-extr)'!T17-'Nacionalidad (esp-extr)'!S17)/'Nacionalidad (esp-extr)'!S17</f>
        <v>-7.2792362768496419E-2</v>
      </c>
      <c r="T41" s="50">
        <f>('Nacionalidad (esp-extr)'!U17-'Nacionalidad (esp-extr)'!T17)/'Nacionalidad (esp-extr)'!T17</f>
        <v>3.4749034749034749E-2</v>
      </c>
      <c r="U41" s="50">
        <f>('Nacionalidad (esp-extr)'!V17-'Nacionalidad (esp-extr)'!U17)/'Nacionalidad (esp-extr)'!U17</f>
        <v>6.965174129353234E-2</v>
      </c>
      <c r="V41" s="50">
        <f>('Nacionalidad (esp-extr)'!W17-'Nacionalidad (esp-extr)'!V17)/'Nacionalidad (esp-extr)'!V17</f>
        <v>3.4883720930232558E-3</v>
      </c>
      <c r="W41" s="50">
        <f>('Nacionalidad (esp-extr)'!X17-'Nacionalidad (esp-extr)'!W17)/'Nacionalidad (esp-extr)'!W17</f>
        <v>-5.0984936268829661E-2</v>
      </c>
    </row>
    <row r="42" spans="1:23" ht="18" customHeight="1">
      <c r="A42" s="32" t="s">
        <v>52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8" customHeight="1"/>
    <row r="44" spans="1:23" ht="18" customHeight="1"/>
    <row r="45" spans="1:23" ht="18" customHeight="1">
      <c r="A45" s="77" t="s">
        <v>49</v>
      </c>
      <c r="B45" s="78">
        <v>2001</v>
      </c>
      <c r="C45" s="78">
        <v>2002</v>
      </c>
      <c r="D45" s="78">
        <v>2003</v>
      </c>
      <c r="E45" s="78">
        <v>2004</v>
      </c>
      <c r="F45" s="78">
        <v>2005</v>
      </c>
      <c r="G45" s="78">
        <v>2006</v>
      </c>
      <c r="H45" s="78">
        <v>2007</v>
      </c>
      <c r="I45" s="78">
        <v>2008</v>
      </c>
      <c r="J45" s="78">
        <v>2009</v>
      </c>
      <c r="K45" s="78">
        <v>2010</v>
      </c>
      <c r="L45" s="78">
        <v>2011</v>
      </c>
      <c r="M45" s="78">
        <v>2012</v>
      </c>
      <c r="N45" s="78">
        <v>2013</v>
      </c>
      <c r="O45" s="78">
        <v>2014</v>
      </c>
      <c r="P45" s="78">
        <v>2015</v>
      </c>
      <c r="Q45" s="78">
        <v>2016</v>
      </c>
      <c r="R45" s="78">
        <v>2017</v>
      </c>
      <c r="S45" s="78">
        <v>2018</v>
      </c>
      <c r="T45" s="78">
        <v>2019</v>
      </c>
      <c r="U45" s="78">
        <v>2020</v>
      </c>
      <c r="V45" s="78">
        <v>2021</v>
      </c>
      <c r="W45" s="78">
        <v>2022</v>
      </c>
    </row>
    <row r="46" spans="1:23" ht="18" customHeight="1">
      <c r="A46" s="27" t="s">
        <v>68</v>
      </c>
      <c r="B46" s="51">
        <f>('Nacionalidad (esp-extr)'!C22-'Nacionalidad (esp-extr)'!B22)/'Nacionalidad (esp-extr)'!B22</f>
        <v>1.879044300647088E-2</v>
      </c>
      <c r="C46" s="51">
        <f>('Nacionalidad (esp-extr)'!D22-'Nacionalidad (esp-extr)'!C22)/'Nacionalidad (esp-extr)'!C22</f>
        <v>1.1725906925613778E-2</v>
      </c>
      <c r="D46" s="51">
        <f>('Nacionalidad (esp-extr)'!E22-'Nacionalidad (esp-extr)'!D22)/'Nacionalidad (esp-extr)'!D22</f>
        <v>2.4145840878908608E-4</v>
      </c>
      <c r="E46" s="51">
        <f>('Nacionalidad (esp-extr)'!F22-'Nacionalidad (esp-extr)'!E22)/'Nacionalidad (esp-extr)'!E22</f>
        <v>1.1345805672902836E-2</v>
      </c>
      <c r="F46" s="51">
        <f>('Nacionalidad (esp-extr)'!G22-'Nacionalidad (esp-extr)'!F22)/'Nacionalidad (esp-extr)'!F22</f>
        <v>1.1099176512710347E-2</v>
      </c>
      <c r="G46" s="51">
        <f>('Nacionalidad (esp-extr)'!H22-'Nacionalidad (esp-extr)'!G22)/'Nacionalidad (esp-extr)'!G22</f>
        <v>-7.5542965061378663E-3</v>
      </c>
      <c r="H46" s="51">
        <f>('Nacionalidad (esp-extr)'!I22-'Nacionalidad (esp-extr)'!H22)/'Nacionalidad (esp-extr)'!H22</f>
        <v>2.3549000951474785E-2</v>
      </c>
      <c r="I46" s="51">
        <f>('Nacionalidad (esp-extr)'!J22-'Nacionalidad (esp-extr)'!I22)/'Nacionalidad (esp-extr)'!I22</f>
        <v>1.2897978154775738E-2</v>
      </c>
      <c r="J46" s="51">
        <f>('Nacionalidad (esp-extr)'!K22-'Nacionalidad (esp-extr)'!J22)/'Nacionalidad (esp-extr)'!J22</f>
        <v>1.1701273373867156E-2</v>
      </c>
      <c r="K46" s="51">
        <f>('Nacionalidad (esp-extr)'!L22-'Nacionalidad (esp-extr)'!K22)/'Nacionalidad (esp-extr)'!K22</f>
        <v>9.0713232792833656E-4</v>
      </c>
      <c r="L46" s="51">
        <f>('Nacionalidad (esp-extr)'!M22-'Nacionalidad (esp-extr)'!L22)/'Nacionalidad (esp-extr)'!L22</f>
        <v>4.0783958309731508E-3</v>
      </c>
      <c r="M46" s="51">
        <f>('Nacionalidad (esp-extr)'!N22-'Nacionalidad (esp-extr)'!M22)/'Nacionalidad (esp-extr)'!M22</f>
        <v>-1.6924292000451314E-3</v>
      </c>
      <c r="N46" s="51">
        <f>('Nacionalidad (esp-extr)'!O22-'Nacionalidad (esp-extr)'!N22)/'Nacionalidad (esp-extr)'!N22</f>
        <v>-1.3110307414104882E-2</v>
      </c>
      <c r="O46" s="51">
        <f>('Nacionalidad (esp-extr)'!P22-'Nacionalidad (esp-extr)'!O22)/'Nacionalidad (esp-extr)'!O22</f>
        <v>-3.9624370132844706E-2</v>
      </c>
      <c r="P46" s="51">
        <f>('Nacionalidad (esp-extr)'!Q22-'Nacionalidad (esp-extr)'!P22)/'Nacionalidad (esp-extr)'!P22</f>
        <v>-1.8125447173861196E-2</v>
      </c>
      <c r="Q46" s="51">
        <f>('Nacionalidad (esp-extr)'!R22-'Nacionalidad (esp-extr)'!Q22)/'Nacionalidad (esp-extr)'!Q22</f>
        <v>-1.5180957007529755E-2</v>
      </c>
      <c r="R46" s="51">
        <f>('Nacionalidad (esp-extr)'!S22-'Nacionalidad (esp-extr)'!R22)/'Nacionalidad (esp-extr)'!R22</f>
        <v>-1.2331976815883586E-2</v>
      </c>
      <c r="S46" s="51">
        <f>('Nacionalidad (esp-extr)'!T22-'Nacionalidad (esp-extr)'!S22)/'Nacionalidad (esp-extr)'!S22</f>
        <v>-1.5982020227244351E-2</v>
      </c>
      <c r="T46" s="51">
        <f>('Nacionalidad (esp-extr)'!U22-'Nacionalidad (esp-extr)'!T22)/'Nacionalidad (esp-extr)'!T22</f>
        <v>-8.6283466565156702E-3</v>
      </c>
      <c r="U46" s="51">
        <f>('Nacionalidad (esp-extr)'!V22-'Nacionalidad (esp-extr)'!U22)/'Nacionalidad (esp-extr)'!U22</f>
        <v>2.6878279790093435E-3</v>
      </c>
      <c r="V46" s="51">
        <f>('Nacionalidad (esp-extr)'!W22-'Nacionalidad (esp-extr)'!V22)/'Nacionalidad (esp-extr)'!V22</f>
        <v>2.4253255042124074E-3</v>
      </c>
      <c r="W46" s="51">
        <f>('Nacionalidad (esp-extr)'!X22-'Nacionalidad (esp-extr)'!W22)/'Nacionalidad (esp-extr)'!W22</f>
        <v>-3.4381764930599772E-3</v>
      </c>
    </row>
    <row r="47" spans="1:23" ht="18" customHeight="1">
      <c r="A47" s="28" t="s">
        <v>69</v>
      </c>
      <c r="B47" s="25">
        <f>('Nacionalidad (esp-extr)'!C23-'Nacionalidad (esp-extr)'!B23)/'Nacionalidad (esp-extr)'!B23</f>
        <v>-4.6482412060301504E-3</v>
      </c>
      <c r="C47" s="25">
        <f>('Nacionalidad (esp-extr)'!D23-'Nacionalidad (esp-extr)'!C23)/'Nacionalidad (esp-extr)'!C23</f>
        <v>-9.9709705919474954E-3</v>
      </c>
      <c r="D47" s="25">
        <f>('Nacionalidad (esp-extr)'!E23-'Nacionalidad (esp-extr)'!D23)/'Nacionalidad (esp-extr)'!D23</f>
        <v>-1.7338092809790925E-2</v>
      </c>
      <c r="E47" s="25">
        <f>('Nacionalidad (esp-extr)'!F23-'Nacionalidad (esp-extr)'!E23)/'Nacionalidad (esp-extr)'!E23</f>
        <v>1.2973533990659055E-4</v>
      </c>
      <c r="F47" s="25">
        <f>('Nacionalidad (esp-extr)'!G23-'Nacionalidad (esp-extr)'!F23)/'Nacionalidad (esp-extr)'!F23</f>
        <v>-3.1132442599558956E-3</v>
      </c>
      <c r="G47" s="25">
        <f>('Nacionalidad (esp-extr)'!H23-'Nacionalidad (esp-extr)'!G23)/'Nacionalidad (esp-extr)'!G23</f>
        <v>-9.2387768379960968E-3</v>
      </c>
      <c r="H47" s="25">
        <f>('Nacionalidad (esp-extr)'!I23-'Nacionalidad (esp-extr)'!H23)/'Nacionalidad (esp-extr)'!H23</f>
        <v>-2.8894142369319674E-3</v>
      </c>
      <c r="I47" s="25">
        <f>('Nacionalidad (esp-extr)'!J23-'Nacionalidad (esp-extr)'!I23)/'Nacionalidad (esp-extr)'!I23</f>
        <v>-5.795574288724974E-3</v>
      </c>
      <c r="J47" s="25">
        <f>('Nacionalidad (esp-extr)'!K23-'Nacionalidad (esp-extr)'!J23)/'Nacionalidad (esp-extr)'!J23</f>
        <v>-5.2994170641229468E-4</v>
      </c>
      <c r="K47" s="25">
        <f>('Nacionalidad (esp-extr)'!L23-'Nacionalidad (esp-extr)'!K23)/'Nacionalidad (esp-extr)'!K23</f>
        <v>-2.9162248144220574E-3</v>
      </c>
      <c r="L47" s="25">
        <f>('Nacionalidad (esp-extr)'!M23-'Nacionalidad (esp-extr)'!L23)/'Nacionalidad (esp-extr)'!L23</f>
        <v>-3.3235841531507578E-3</v>
      </c>
      <c r="M47" s="25">
        <f>('Nacionalidad (esp-extr)'!N23-'Nacionalidad (esp-extr)'!M23)/'Nacionalidad (esp-extr)'!M23</f>
        <v>-6.0024009603841539E-3</v>
      </c>
      <c r="N47" s="25">
        <f>('Nacionalidad (esp-extr)'!O23-'Nacionalidad (esp-extr)'!N23)/'Nacionalidad (esp-extr)'!N23</f>
        <v>-8.8566827697262474E-3</v>
      </c>
      <c r="O47" s="25">
        <f>('Nacionalidad (esp-extr)'!P23-'Nacionalidad (esp-extr)'!O23)/'Nacionalidad (esp-extr)'!O23</f>
        <v>-1.2185215272136475E-3</v>
      </c>
      <c r="P47" s="25">
        <f>('Nacionalidad (esp-extr)'!Q23-'Nacionalidad (esp-extr)'!P23)/'Nacionalidad (esp-extr)'!P23</f>
        <v>-3.3889114816320997E-3</v>
      </c>
      <c r="Q47" s="25">
        <f>('Nacionalidad (esp-extr)'!R23-'Nacionalidad (esp-extr)'!Q23)/'Nacionalidad (esp-extr)'!Q23</f>
        <v>-1.0337323177366704E-2</v>
      </c>
      <c r="R47" s="25">
        <f>('Nacionalidad (esp-extr)'!S23-'Nacionalidad (esp-extr)'!R23)/'Nacionalidad (esp-extr)'!R23</f>
        <v>-7.4216602528862016E-3</v>
      </c>
      <c r="S47" s="25">
        <f>('Nacionalidad (esp-extr)'!T23-'Nacionalidad (esp-extr)'!S23)/'Nacionalidad (esp-extr)'!S23</f>
        <v>-1.2323456106341734E-2</v>
      </c>
      <c r="T47" s="25">
        <f>('Nacionalidad (esp-extr)'!U23-'Nacionalidad (esp-extr)'!T23)/'Nacionalidad (esp-extr)'!T23</f>
        <v>-9.2527688209729422E-3</v>
      </c>
      <c r="U47" s="25">
        <f>('Nacionalidad (esp-extr)'!V23-'Nacionalidad (esp-extr)'!U23)/'Nacionalidad (esp-extr)'!U23</f>
        <v>-2.5470496674685158E-3</v>
      </c>
      <c r="V47" s="25">
        <f>('Nacionalidad (esp-extr)'!W23-'Nacionalidad (esp-extr)'!V23)/'Nacionalidad (esp-extr)'!V23</f>
        <v>-2.6954177897574125E-3</v>
      </c>
      <c r="W47" s="25">
        <f>('Nacionalidad (esp-extr)'!X23-'Nacionalidad (esp-extr)'!W23)/'Nacionalidad (esp-extr)'!W23</f>
        <v>-2.4182076813655763E-3</v>
      </c>
    </row>
    <row r="48" spans="1:23" ht="18" customHeight="1">
      <c r="A48" s="30" t="s">
        <v>70</v>
      </c>
      <c r="B48" s="50">
        <f>('Nacionalidad (esp-extr)'!C24-'Nacionalidad (esp-extr)'!B24)/'Nacionalidad (esp-extr)'!B24</f>
        <v>2.4736842105263159</v>
      </c>
      <c r="C48" s="50">
        <f>('Nacionalidad (esp-extr)'!D24-'Nacionalidad (esp-extr)'!C24)/'Nacionalidad (esp-extr)'!C24</f>
        <v>0.66287878787878785</v>
      </c>
      <c r="D48" s="50">
        <f>('Nacionalidad (esp-extr)'!E24-'Nacionalidad (esp-extr)'!D24)/'Nacionalidad (esp-extr)'!D24</f>
        <v>0.31435079726651483</v>
      </c>
      <c r="E48" s="50">
        <f>('Nacionalidad (esp-extr)'!F24-'Nacionalidad (esp-extr)'!E24)/'Nacionalidad (esp-extr)'!E24</f>
        <v>0.16117850953206239</v>
      </c>
      <c r="F48" s="50">
        <f>('Nacionalidad (esp-extr)'!G24-'Nacionalidad (esp-extr)'!F24)/'Nacionalidad (esp-extr)'!F24</f>
        <v>0.17462686567164179</v>
      </c>
      <c r="G48" s="50">
        <f>('Nacionalidad (esp-extr)'!H24-'Nacionalidad (esp-extr)'!G24)/'Nacionalidad (esp-extr)'!G24</f>
        <v>8.8945362134688691E-3</v>
      </c>
      <c r="H48" s="50">
        <f>('Nacionalidad (esp-extr)'!I24-'Nacionalidad (esp-extr)'!H24)/'Nacionalidad (esp-extr)'!H24</f>
        <v>0.2770780856423174</v>
      </c>
      <c r="I48" s="50">
        <f>('Nacionalidad (esp-extr)'!J24-'Nacionalidad (esp-extr)'!I24)/'Nacionalidad (esp-extr)'!I24</f>
        <v>0.15285996055226825</v>
      </c>
      <c r="J48" s="50">
        <f>('Nacionalidad (esp-extr)'!K24-'Nacionalidad (esp-extr)'!J24)/'Nacionalidad (esp-extr)'!J24</f>
        <v>9.0675791274593673E-2</v>
      </c>
      <c r="K48" s="50">
        <f>('Nacionalidad (esp-extr)'!L24-'Nacionalidad (esp-extr)'!K24)/'Nacionalidad (esp-extr)'!K24</f>
        <v>2.3529411764705882E-2</v>
      </c>
      <c r="L48" s="50">
        <f>('Nacionalidad (esp-extr)'!M24-'Nacionalidad (esp-extr)'!L24)/'Nacionalidad (esp-extr)'!L24</f>
        <v>4.674329501915709E-2</v>
      </c>
      <c r="M48" s="50">
        <f>('Nacionalidad (esp-extr)'!N24-'Nacionalidad (esp-extr)'!M24)/'Nacionalidad (esp-extr)'!M24</f>
        <v>2.1961932650073207E-2</v>
      </c>
      <c r="N48" s="50">
        <f>('Nacionalidad (esp-extr)'!O24-'Nacionalidad (esp-extr)'!N24)/'Nacionalidad (esp-extr)'!N24</f>
        <v>-3.5816618911174783E-2</v>
      </c>
      <c r="O48" s="50">
        <f>('Nacionalidad (esp-extr)'!P24-'Nacionalidad (esp-extr)'!O24)/'Nacionalidad (esp-extr)'!O24</f>
        <v>-0.25037147102526003</v>
      </c>
      <c r="P48" s="50">
        <f>('Nacionalidad (esp-extr)'!Q24-'Nacionalidad (esp-extr)'!P24)/'Nacionalidad (esp-extr)'!P24</f>
        <v>-0.12586719524281467</v>
      </c>
      <c r="Q48" s="50">
        <f>('Nacionalidad (esp-extr)'!R24-'Nacionalidad (esp-extr)'!Q24)/'Nacionalidad (esp-extr)'!Q24</f>
        <v>-5.5555555555555552E-2</v>
      </c>
      <c r="R48" s="50">
        <f>('Nacionalidad (esp-extr)'!S24-'Nacionalidad (esp-extr)'!R24)/'Nacionalidad (esp-extr)'!R24</f>
        <v>-5.5222088835534214E-2</v>
      </c>
      <c r="S48" s="50">
        <f>('Nacionalidad (esp-extr)'!T24-'Nacionalidad (esp-extr)'!S24)/'Nacionalidad (esp-extr)'!S24</f>
        <v>-4.9555273189326558E-2</v>
      </c>
      <c r="T48" s="50">
        <f>('Nacionalidad (esp-extr)'!U24-'Nacionalidad (esp-extr)'!T24)/'Nacionalidad (esp-extr)'!T24</f>
        <v>-2.6737967914438501E-3</v>
      </c>
      <c r="U48" s="50">
        <f>('Nacionalidad (esp-extr)'!V24-'Nacionalidad (esp-extr)'!U24)/'Nacionalidad (esp-extr)'!U24</f>
        <v>5.2278820375335121E-2</v>
      </c>
      <c r="V48" s="50">
        <f>('Nacionalidad (esp-extr)'!W24-'Nacionalidad (esp-extr)'!V24)/'Nacionalidad (esp-extr)'!V24</f>
        <v>4.8407643312101914E-2</v>
      </c>
      <c r="W48" s="50">
        <f>('Nacionalidad (esp-extr)'!X24-'Nacionalidad (esp-extr)'!W24)/'Nacionalidad (esp-extr)'!W24</f>
        <v>-1.2150668286755772E-2</v>
      </c>
    </row>
    <row r="49" spans="1:22" ht="21">
      <c r="A49" s="32" t="s">
        <v>52</v>
      </c>
      <c r="B49" s="34"/>
      <c r="C49" s="34"/>
      <c r="D49" s="33"/>
      <c r="E49" s="33"/>
      <c r="F49" s="33"/>
      <c r="G49" s="33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85"/>
  <sheetViews>
    <sheetView topLeftCell="A33" zoomScale="75" workbookViewId="0">
      <selection activeCell="B51" sqref="B51"/>
    </sheetView>
  </sheetViews>
  <sheetFormatPr defaultColWidth="10.875" defaultRowHeight="15"/>
  <cols>
    <col min="1" max="1" width="13.625" style="5" customWidth="1"/>
    <col min="2" max="16384" width="10.875" style="5"/>
  </cols>
  <sheetData>
    <row r="1" spans="1:22" ht="30" customHeight="1">
      <c r="A1" s="43" t="s">
        <v>0</v>
      </c>
    </row>
    <row r="2" spans="1:22" ht="30" customHeight="1">
      <c r="A2" s="44" t="s">
        <v>6</v>
      </c>
    </row>
    <row r="3" spans="1:22" ht="18" customHeight="1"/>
    <row r="4" spans="1:22" ht="18" customHeight="1"/>
    <row r="5" spans="1:22" ht="18" customHeight="1">
      <c r="A5" s="33" t="s">
        <v>72</v>
      </c>
    </row>
    <row r="6" spans="1:22" ht="18" customHeight="1"/>
    <row r="7" spans="1:22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ht="18" customHeight="1">
      <c r="A8" s="27" t="s">
        <v>73</v>
      </c>
      <c r="B8" s="40">
        <v>1393</v>
      </c>
      <c r="C8" s="40">
        <v>1715</v>
      </c>
      <c r="D8" s="40">
        <v>1861</v>
      </c>
      <c r="E8" s="40">
        <v>2138</v>
      </c>
      <c r="F8" s="40">
        <v>2030</v>
      </c>
      <c r="G8" s="40">
        <v>2536</v>
      </c>
      <c r="H8" s="40">
        <v>2920</v>
      </c>
      <c r="I8" s="40">
        <v>3001</v>
      </c>
      <c r="J8" s="40">
        <v>3047</v>
      </c>
      <c r="K8" s="40">
        <v>3147</v>
      </c>
      <c r="L8" s="40">
        <v>3197</v>
      </c>
      <c r="M8" s="40">
        <v>3007</v>
      </c>
      <c r="N8" s="40">
        <v>2148</v>
      </c>
      <c r="O8" s="40">
        <v>1846</v>
      </c>
      <c r="P8" s="40">
        <v>1731</v>
      </c>
      <c r="Q8" s="40">
        <v>1625</v>
      </c>
      <c r="R8" s="40">
        <v>1525</v>
      </c>
      <c r="S8" s="40">
        <v>1550</v>
      </c>
      <c r="T8" s="40">
        <v>1645</v>
      </c>
      <c r="U8" s="40">
        <v>1686</v>
      </c>
      <c r="V8" s="40">
        <v>1632</v>
      </c>
    </row>
    <row r="9" spans="1:22" ht="18" customHeight="1">
      <c r="A9" s="36" t="s">
        <v>74</v>
      </c>
      <c r="B9" s="6">
        <v>122</v>
      </c>
      <c r="C9" s="6">
        <v>184</v>
      </c>
      <c r="D9" s="6">
        <v>216</v>
      </c>
      <c r="E9" s="6">
        <v>229</v>
      </c>
      <c r="F9" s="6">
        <v>228</v>
      </c>
      <c r="G9" s="6">
        <v>297</v>
      </c>
      <c r="H9" s="6">
        <v>347</v>
      </c>
      <c r="I9" s="6">
        <v>381</v>
      </c>
      <c r="J9" s="6">
        <v>370</v>
      </c>
      <c r="K9" s="6">
        <v>384</v>
      </c>
      <c r="L9" s="6">
        <v>382</v>
      </c>
      <c r="M9" s="6">
        <v>344</v>
      </c>
      <c r="N9" s="6">
        <v>282</v>
      </c>
      <c r="O9" s="6">
        <v>265</v>
      </c>
      <c r="P9" s="6">
        <v>231</v>
      </c>
      <c r="Q9" s="6">
        <v>211</v>
      </c>
      <c r="R9" s="6">
        <v>198</v>
      </c>
      <c r="S9" s="6">
        <v>203</v>
      </c>
      <c r="T9" s="6">
        <v>229</v>
      </c>
      <c r="U9" s="6">
        <v>242</v>
      </c>
      <c r="V9" s="6">
        <v>217</v>
      </c>
    </row>
    <row r="10" spans="1:22" ht="18" customHeight="1">
      <c r="A10" s="36" t="s">
        <v>75</v>
      </c>
      <c r="B10" s="29">
        <v>965</v>
      </c>
      <c r="C10" s="29">
        <v>1106</v>
      </c>
      <c r="D10" s="29">
        <v>1125</v>
      </c>
      <c r="E10" s="29">
        <v>1261</v>
      </c>
      <c r="F10" s="29">
        <v>1130</v>
      </c>
      <c r="G10" s="29">
        <v>1390</v>
      </c>
      <c r="H10" s="29">
        <v>1564</v>
      </c>
      <c r="I10" s="29">
        <v>1541</v>
      </c>
      <c r="J10" s="29">
        <v>1510</v>
      </c>
      <c r="K10" s="29">
        <v>1494</v>
      </c>
      <c r="L10" s="29">
        <v>1487</v>
      </c>
      <c r="M10" s="29">
        <v>1356</v>
      </c>
      <c r="N10" s="29">
        <v>961</v>
      </c>
      <c r="O10" s="29">
        <v>782</v>
      </c>
      <c r="P10" s="29">
        <v>698</v>
      </c>
      <c r="Q10" s="29">
        <v>632</v>
      </c>
      <c r="R10" s="29">
        <v>562</v>
      </c>
      <c r="S10" s="29">
        <v>567</v>
      </c>
      <c r="T10" s="29">
        <v>573</v>
      </c>
      <c r="U10" s="29">
        <v>568</v>
      </c>
      <c r="V10" s="29">
        <v>547</v>
      </c>
    </row>
    <row r="11" spans="1:22" ht="18" customHeight="1">
      <c r="A11" s="36" t="s">
        <v>76</v>
      </c>
      <c r="B11" s="29">
        <v>296</v>
      </c>
      <c r="C11" s="29">
        <v>410</v>
      </c>
      <c r="D11" s="29">
        <v>497</v>
      </c>
      <c r="E11" s="29">
        <v>610</v>
      </c>
      <c r="F11" s="29">
        <v>625</v>
      </c>
      <c r="G11" s="29">
        <v>796</v>
      </c>
      <c r="H11" s="29">
        <v>949</v>
      </c>
      <c r="I11" s="29">
        <v>1009</v>
      </c>
      <c r="J11" s="29">
        <v>1083</v>
      </c>
      <c r="K11" s="29">
        <v>1164</v>
      </c>
      <c r="L11" s="29">
        <v>1198</v>
      </c>
      <c r="M11" s="29">
        <v>1159</v>
      </c>
      <c r="N11" s="29">
        <v>808</v>
      </c>
      <c r="O11" s="29">
        <v>705</v>
      </c>
      <c r="P11" s="29">
        <v>702</v>
      </c>
      <c r="Q11" s="29">
        <v>681</v>
      </c>
      <c r="R11" s="29">
        <v>649</v>
      </c>
      <c r="S11" s="29">
        <v>658</v>
      </c>
      <c r="T11" s="29">
        <v>700</v>
      </c>
      <c r="U11" s="29">
        <v>728</v>
      </c>
      <c r="V11" s="29">
        <v>720</v>
      </c>
    </row>
    <row r="12" spans="1:22" ht="18" customHeight="1">
      <c r="A12" s="36" t="s">
        <v>77</v>
      </c>
      <c r="B12" s="29">
        <v>8</v>
      </c>
      <c r="C12" s="29">
        <v>11</v>
      </c>
      <c r="D12" s="29">
        <v>18</v>
      </c>
      <c r="E12" s="29">
        <v>28</v>
      </c>
      <c r="F12" s="29">
        <v>32</v>
      </c>
      <c r="G12" s="29">
        <v>39</v>
      </c>
      <c r="H12" s="29">
        <v>43</v>
      </c>
      <c r="I12" s="29">
        <v>52</v>
      </c>
      <c r="J12" s="29">
        <v>61</v>
      </c>
      <c r="K12" s="29">
        <v>75</v>
      </c>
      <c r="L12" s="29">
        <v>94</v>
      </c>
      <c r="M12" s="29">
        <v>109</v>
      </c>
      <c r="N12" s="29">
        <v>78</v>
      </c>
      <c r="O12" s="29">
        <v>79</v>
      </c>
      <c r="P12" s="29">
        <v>79</v>
      </c>
      <c r="Q12" s="29">
        <v>82</v>
      </c>
      <c r="R12" s="29">
        <v>94</v>
      </c>
      <c r="S12" s="29">
        <v>100</v>
      </c>
      <c r="T12" s="29">
        <v>115</v>
      </c>
      <c r="U12" s="29">
        <v>112</v>
      </c>
      <c r="V12" s="29">
        <v>108</v>
      </c>
    </row>
    <row r="13" spans="1:22" ht="18" customHeight="1">
      <c r="A13" s="30" t="s">
        <v>78</v>
      </c>
      <c r="B13" s="54">
        <v>2</v>
      </c>
      <c r="C13" s="54">
        <v>4</v>
      </c>
      <c r="D13" s="54">
        <v>5</v>
      </c>
      <c r="E13" s="54">
        <v>10</v>
      </c>
      <c r="F13" s="54">
        <v>15</v>
      </c>
      <c r="G13" s="54">
        <v>14</v>
      </c>
      <c r="H13" s="54">
        <v>17</v>
      </c>
      <c r="I13" s="54">
        <v>18</v>
      </c>
      <c r="J13" s="54">
        <v>23</v>
      </c>
      <c r="K13" s="54">
        <v>30</v>
      </c>
      <c r="L13" s="54">
        <v>36</v>
      </c>
      <c r="M13" s="54">
        <v>39</v>
      </c>
      <c r="N13" s="54">
        <v>19</v>
      </c>
      <c r="O13" s="54">
        <v>15</v>
      </c>
      <c r="P13" s="54">
        <v>21</v>
      </c>
      <c r="Q13" s="54">
        <v>19</v>
      </c>
      <c r="R13" s="54">
        <v>22</v>
      </c>
      <c r="S13" s="54">
        <v>22</v>
      </c>
      <c r="T13" s="54">
        <v>28</v>
      </c>
      <c r="U13" s="54">
        <v>36</v>
      </c>
      <c r="V13" s="54">
        <v>40</v>
      </c>
    </row>
    <row r="14" spans="1:22" ht="18" customHeight="1">
      <c r="A14" s="32" t="s">
        <v>47</v>
      </c>
      <c r="B14" s="33"/>
      <c r="C14" s="33"/>
      <c r="D14" s="33"/>
      <c r="E14" s="3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</row>
    <row r="15" spans="1:22" ht="18" customHeight="1"/>
    <row r="16" spans="1:22" ht="18" customHeight="1"/>
    <row r="17" spans="1:22" ht="18" customHeight="1">
      <c r="A17" s="77" t="s">
        <v>48</v>
      </c>
      <c r="B17" s="78">
        <v>2002</v>
      </c>
      <c r="C17" s="78">
        <v>2003</v>
      </c>
      <c r="D17" s="78">
        <v>2004</v>
      </c>
      <c r="E17" s="78">
        <v>2005</v>
      </c>
      <c r="F17" s="78">
        <v>2006</v>
      </c>
      <c r="G17" s="78">
        <v>2007</v>
      </c>
      <c r="H17" s="78">
        <v>2008</v>
      </c>
      <c r="I17" s="78">
        <v>2009</v>
      </c>
      <c r="J17" s="78">
        <v>2010</v>
      </c>
      <c r="K17" s="78">
        <v>2011</v>
      </c>
      <c r="L17" s="78">
        <v>2012</v>
      </c>
      <c r="M17" s="78">
        <v>2013</v>
      </c>
      <c r="N17" s="78">
        <v>2014</v>
      </c>
      <c r="O17" s="78">
        <v>2015</v>
      </c>
      <c r="P17" s="78">
        <v>2016</v>
      </c>
      <c r="Q17" s="78">
        <v>2017</v>
      </c>
      <c r="R17" s="78">
        <v>2018</v>
      </c>
      <c r="S17" s="78">
        <v>2019</v>
      </c>
      <c r="T17" s="78">
        <v>2020</v>
      </c>
      <c r="U17" s="78">
        <v>2021</v>
      </c>
      <c r="V17" s="78">
        <v>2022</v>
      </c>
    </row>
    <row r="18" spans="1:22" ht="18" customHeight="1">
      <c r="A18" s="27" t="s">
        <v>73</v>
      </c>
      <c r="B18" s="40">
        <v>954</v>
      </c>
      <c r="C18" s="40">
        <v>1138</v>
      </c>
      <c r="D18" s="40">
        <v>1191</v>
      </c>
      <c r="E18" s="40">
        <v>1351</v>
      </c>
      <c r="F18" s="40">
        <v>1236</v>
      </c>
      <c r="G18" s="40">
        <v>1522</v>
      </c>
      <c r="H18" s="40">
        <v>1751</v>
      </c>
      <c r="I18" s="40">
        <v>1726</v>
      </c>
      <c r="J18" s="40">
        <v>1742</v>
      </c>
      <c r="K18" s="40">
        <v>1781</v>
      </c>
      <c r="L18" s="40">
        <v>1801</v>
      </c>
      <c r="M18" s="40">
        <v>1661</v>
      </c>
      <c r="N18" s="40">
        <v>1139</v>
      </c>
      <c r="O18" s="40">
        <v>964</v>
      </c>
      <c r="P18" s="40">
        <v>898</v>
      </c>
      <c r="Q18" s="40">
        <v>838</v>
      </c>
      <c r="R18" s="40">
        <v>777</v>
      </c>
      <c r="S18" s="40">
        <v>804</v>
      </c>
      <c r="T18" s="40">
        <v>860</v>
      </c>
      <c r="U18" s="40">
        <v>863</v>
      </c>
      <c r="V18" s="40">
        <v>819</v>
      </c>
    </row>
    <row r="19" spans="1:22" ht="18" customHeight="1">
      <c r="A19" s="36" t="s">
        <v>74</v>
      </c>
      <c r="B19" s="6">
        <v>73</v>
      </c>
      <c r="C19" s="6">
        <v>108</v>
      </c>
      <c r="D19" s="6">
        <v>124</v>
      </c>
      <c r="E19" s="6">
        <v>127</v>
      </c>
      <c r="F19" s="6">
        <v>120</v>
      </c>
      <c r="G19" s="6">
        <v>157</v>
      </c>
      <c r="H19" s="6">
        <v>191</v>
      </c>
      <c r="I19" s="6">
        <v>200</v>
      </c>
      <c r="J19" s="6">
        <v>193</v>
      </c>
      <c r="K19" s="6">
        <v>196</v>
      </c>
      <c r="L19" s="6">
        <v>195</v>
      </c>
      <c r="M19" s="6">
        <v>168</v>
      </c>
      <c r="N19" s="6">
        <v>146</v>
      </c>
      <c r="O19" s="6">
        <v>137</v>
      </c>
      <c r="P19" s="6">
        <v>124</v>
      </c>
      <c r="Q19" s="6">
        <v>106</v>
      </c>
      <c r="R19" s="6">
        <v>94</v>
      </c>
      <c r="S19" s="6">
        <v>96</v>
      </c>
      <c r="T19" s="6">
        <v>110</v>
      </c>
      <c r="U19" s="6">
        <v>112</v>
      </c>
      <c r="V19" s="6">
        <v>99</v>
      </c>
    </row>
    <row r="20" spans="1:22" ht="18" customHeight="1">
      <c r="A20" s="36" t="s">
        <v>75</v>
      </c>
      <c r="B20" s="29">
        <v>665</v>
      </c>
      <c r="C20" s="29">
        <v>750</v>
      </c>
      <c r="D20" s="29">
        <v>748</v>
      </c>
      <c r="E20" s="29">
        <v>830</v>
      </c>
      <c r="F20" s="29">
        <v>719</v>
      </c>
      <c r="G20" s="29">
        <v>859</v>
      </c>
      <c r="H20" s="29">
        <v>958</v>
      </c>
      <c r="I20" s="29">
        <v>906</v>
      </c>
      <c r="J20" s="29">
        <v>877</v>
      </c>
      <c r="K20" s="29">
        <v>856</v>
      </c>
      <c r="L20" s="29">
        <v>850</v>
      </c>
      <c r="M20" s="29">
        <v>746</v>
      </c>
      <c r="N20" s="29">
        <v>505</v>
      </c>
      <c r="O20" s="29">
        <v>404</v>
      </c>
      <c r="P20" s="29">
        <v>350</v>
      </c>
      <c r="Q20" s="29">
        <v>315</v>
      </c>
      <c r="R20" s="29">
        <v>282</v>
      </c>
      <c r="S20" s="29">
        <v>299</v>
      </c>
      <c r="T20" s="29">
        <v>312</v>
      </c>
      <c r="U20" s="29">
        <v>297</v>
      </c>
      <c r="V20" s="29">
        <v>271</v>
      </c>
    </row>
    <row r="21" spans="1:22" ht="18" customHeight="1">
      <c r="A21" s="36" t="s">
        <v>76</v>
      </c>
      <c r="B21" s="29">
        <v>212</v>
      </c>
      <c r="C21" s="29">
        <v>275</v>
      </c>
      <c r="D21" s="29">
        <v>311</v>
      </c>
      <c r="E21" s="29">
        <v>377</v>
      </c>
      <c r="F21" s="29">
        <v>376</v>
      </c>
      <c r="G21" s="29">
        <v>481</v>
      </c>
      <c r="H21" s="29">
        <v>572</v>
      </c>
      <c r="I21" s="29">
        <v>587</v>
      </c>
      <c r="J21" s="29">
        <v>631</v>
      </c>
      <c r="K21" s="29">
        <v>677</v>
      </c>
      <c r="L21" s="29">
        <v>693</v>
      </c>
      <c r="M21" s="29">
        <v>670</v>
      </c>
      <c r="N21" s="29">
        <v>434</v>
      </c>
      <c r="O21" s="29">
        <v>371</v>
      </c>
      <c r="P21" s="29">
        <v>370</v>
      </c>
      <c r="Q21" s="29">
        <v>359</v>
      </c>
      <c r="R21" s="29">
        <v>342</v>
      </c>
      <c r="S21" s="29">
        <v>348</v>
      </c>
      <c r="T21" s="29">
        <v>362</v>
      </c>
      <c r="U21" s="29">
        <v>373</v>
      </c>
      <c r="V21" s="29">
        <v>370</v>
      </c>
    </row>
    <row r="22" spans="1:22" ht="18" customHeight="1">
      <c r="A22" s="36" t="s">
        <v>77</v>
      </c>
      <c r="B22" s="29">
        <v>3</v>
      </c>
      <c r="C22" s="29">
        <v>3</v>
      </c>
      <c r="D22" s="29">
        <v>5</v>
      </c>
      <c r="E22" s="29">
        <v>12</v>
      </c>
      <c r="F22" s="29">
        <v>15</v>
      </c>
      <c r="G22" s="29">
        <v>20</v>
      </c>
      <c r="H22" s="29">
        <v>24</v>
      </c>
      <c r="I22" s="29">
        <v>27</v>
      </c>
      <c r="J22" s="29">
        <v>32</v>
      </c>
      <c r="K22" s="29">
        <v>42</v>
      </c>
      <c r="L22" s="29">
        <v>50</v>
      </c>
      <c r="M22" s="29">
        <v>60</v>
      </c>
      <c r="N22" s="29">
        <v>44</v>
      </c>
      <c r="O22" s="29">
        <v>45</v>
      </c>
      <c r="P22" s="29">
        <v>45</v>
      </c>
      <c r="Q22" s="29">
        <v>46</v>
      </c>
      <c r="R22" s="29">
        <v>46</v>
      </c>
      <c r="S22" s="29">
        <v>49</v>
      </c>
      <c r="T22" s="29">
        <v>60</v>
      </c>
      <c r="U22" s="29">
        <v>61</v>
      </c>
      <c r="V22" s="29">
        <v>57</v>
      </c>
    </row>
    <row r="23" spans="1:22" ht="18" customHeight="1">
      <c r="A23" s="30" t="s">
        <v>78</v>
      </c>
      <c r="B23" s="54">
        <v>1</v>
      </c>
      <c r="C23" s="54">
        <v>2</v>
      </c>
      <c r="D23" s="54">
        <v>3</v>
      </c>
      <c r="E23" s="54">
        <v>5</v>
      </c>
      <c r="F23" s="54">
        <v>6</v>
      </c>
      <c r="G23" s="54">
        <v>5</v>
      </c>
      <c r="H23" s="54">
        <v>6</v>
      </c>
      <c r="I23" s="54">
        <v>6</v>
      </c>
      <c r="J23" s="54">
        <v>9</v>
      </c>
      <c r="K23" s="54">
        <v>10</v>
      </c>
      <c r="L23" s="54">
        <v>13</v>
      </c>
      <c r="M23" s="54">
        <v>17</v>
      </c>
      <c r="N23" s="54">
        <v>10</v>
      </c>
      <c r="O23" s="54">
        <v>7</v>
      </c>
      <c r="P23" s="54">
        <v>9</v>
      </c>
      <c r="Q23" s="54">
        <v>12</v>
      </c>
      <c r="R23" s="54">
        <v>13</v>
      </c>
      <c r="S23" s="54">
        <v>12</v>
      </c>
      <c r="T23" s="54">
        <v>16</v>
      </c>
      <c r="U23" s="54">
        <v>20</v>
      </c>
      <c r="V23" s="54">
        <v>22</v>
      </c>
    </row>
    <row r="24" spans="1:22" ht="18" customHeight="1">
      <c r="A24" s="32" t="s">
        <v>47</v>
      </c>
      <c r="B24" s="33"/>
      <c r="C24" s="33"/>
      <c r="D24" s="33"/>
      <c r="E24" s="33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22" ht="18" customHeight="1"/>
    <row r="26" spans="1:22" ht="18" customHeight="1"/>
    <row r="27" spans="1:22" ht="18" customHeight="1">
      <c r="A27" s="77" t="s">
        <v>49</v>
      </c>
      <c r="B27" s="78">
        <v>2002</v>
      </c>
      <c r="C27" s="78">
        <v>2003</v>
      </c>
      <c r="D27" s="78">
        <v>2004</v>
      </c>
      <c r="E27" s="78">
        <v>2005</v>
      </c>
      <c r="F27" s="78">
        <v>2006</v>
      </c>
      <c r="G27" s="78">
        <v>2007</v>
      </c>
      <c r="H27" s="78">
        <v>2008</v>
      </c>
      <c r="I27" s="78">
        <v>2009</v>
      </c>
      <c r="J27" s="78">
        <v>2010</v>
      </c>
      <c r="K27" s="78">
        <v>2011</v>
      </c>
      <c r="L27" s="78">
        <v>2012</v>
      </c>
      <c r="M27" s="78">
        <v>2013</v>
      </c>
      <c r="N27" s="78">
        <v>2014</v>
      </c>
      <c r="O27" s="78">
        <v>2015</v>
      </c>
      <c r="P27" s="78">
        <v>2016</v>
      </c>
      <c r="Q27" s="78">
        <v>2017</v>
      </c>
      <c r="R27" s="78">
        <v>2018</v>
      </c>
      <c r="S27" s="78">
        <v>2019</v>
      </c>
      <c r="T27" s="78">
        <v>2020</v>
      </c>
      <c r="U27" s="78">
        <v>2021</v>
      </c>
      <c r="V27" s="78">
        <v>2022</v>
      </c>
    </row>
    <row r="28" spans="1:22" ht="18" customHeight="1">
      <c r="A28" s="27" t="s">
        <v>73</v>
      </c>
      <c r="B28" s="40">
        <v>439</v>
      </c>
      <c r="C28" s="40">
        <v>577</v>
      </c>
      <c r="D28" s="40">
        <v>670</v>
      </c>
      <c r="E28" s="40">
        <v>787</v>
      </c>
      <c r="F28" s="40">
        <v>794</v>
      </c>
      <c r="G28" s="40">
        <v>1014</v>
      </c>
      <c r="H28" s="40">
        <v>1169</v>
      </c>
      <c r="I28" s="40">
        <v>1275</v>
      </c>
      <c r="J28" s="40">
        <v>1305</v>
      </c>
      <c r="K28" s="40">
        <v>1366</v>
      </c>
      <c r="L28" s="40">
        <v>1396</v>
      </c>
      <c r="M28" s="40">
        <v>1346</v>
      </c>
      <c r="N28" s="40">
        <v>1009</v>
      </c>
      <c r="O28" s="40">
        <v>882</v>
      </c>
      <c r="P28" s="40">
        <v>833</v>
      </c>
      <c r="Q28" s="40">
        <v>787</v>
      </c>
      <c r="R28" s="40">
        <v>748</v>
      </c>
      <c r="S28" s="40">
        <v>746</v>
      </c>
      <c r="T28" s="40">
        <v>785</v>
      </c>
      <c r="U28" s="40">
        <v>823</v>
      </c>
      <c r="V28" s="40">
        <v>813</v>
      </c>
    </row>
    <row r="29" spans="1:22" ht="18" customHeight="1">
      <c r="A29" s="36" t="s">
        <v>74</v>
      </c>
      <c r="B29" s="6">
        <v>49</v>
      </c>
      <c r="C29" s="6">
        <v>76</v>
      </c>
      <c r="D29" s="6">
        <v>92</v>
      </c>
      <c r="E29" s="6">
        <v>102</v>
      </c>
      <c r="F29" s="6">
        <v>108</v>
      </c>
      <c r="G29" s="6">
        <v>140</v>
      </c>
      <c r="H29" s="6">
        <v>156</v>
      </c>
      <c r="I29" s="6">
        <v>181</v>
      </c>
      <c r="J29" s="6">
        <v>177</v>
      </c>
      <c r="K29" s="6">
        <v>188</v>
      </c>
      <c r="L29" s="6">
        <v>187</v>
      </c>
      <c r="M29" s="6">
        <v>176</v>
      </c>
      <c r="N29" s="6">
        <v>136</v>
      </c>
      <c r="O29" s="6">
        <v>128</v>
      </c>
      <c r="P29" s="6">
        <v>107</v>
      </c>
      <c r="Q29" s="6">
        <v>105</v>
      </c>
      <c r="R29" s="6">
        <v>104</v>
      </c>
      <c r="S29" s="6">
        <v>107</v>
      </c>
      <c r="T29" s="6">
        <v>119</v>
      </c>
      <c r="U29" s="6">
        <v>130</v>
      </c>
      <c r="V29" s="6">
        <v>118</v>
      </c>
    </row>
    <row r="30" spans="1:22" ht="18" customHeight="1">
      <c r="A30" s="36" t="s">
        <v>75</v>
      </c>
      <c r="B30" s="29">
        <v>300</v>
      </c>
      <c r="C30" s="29">
        <v>356</v>
      </c>
      <c r="D30" s="29">
        <v>377</v>
      </c>
      <c r="E30" s="29">
        <v>431</v>
      </c>
      <c r="F30" s="29">
        <v>411</v>
      </c>
      <c r="G30" s="29">
        <v>531</v>
      </c>
      <c r="H30" s="29">
        <v>606</v>
      </c>
      <c r="I30" s="29">
        <v>635</v>
      </c>
      <c r="J30" s="29">
        <v>633</v>
      </c>
      <c r="K30" s="29">
        <v>638</v>
      </c>
      <c r="L30" s="29">
        <v>637</v>
      </c>
      <c r="M30" s="29">
        <v>610</v>
      </c>
      <c r="N30" s="29">
        <v>456</v>
      </c>
      <c r="O30" s="29">
        <v>378</v>
      </c>
      <c r="P30" s="29">
        <v>348</v>
      </c>
      <c r="Q30" s="29">
        <v>317</v>
      </c>
      <c r="R30" s="29">
        <v>280</v>
      </c>
      <c r="S30" s="29">
        <v>268</v>
      </c>
      <c r="T30" s="29">
        <v>261</v>
      </c>
      <c r="U30" s="29">
        <v>271</v>
      </c>
      <c r="V30" s="29">
        <v>276</v>
      </c>
    </row>
    <row r="31" spans="1:22" ht="18" customHeight="1">
      <c r="A31" s="36" t="s">
        <v>76</v>
      </c>
      <c r="B31" s="29">
        <v>84</v>
      </c>
      <c r="C31" s="29">
        <v>135</v>
      </c>
      <c r="D31" s="29">
        <v>186</v>
      </c>
      <c r="E31" s="29">
        <v>233</v>
      </c>
      <c r="F31" s="29">
        <v>249</v>
      </c>
      <c r="G31" s="29">
        <v>315</v>
      </c>
      <c r="H31" s="29">
        <v>377</v>
      </c>
      <c r="I31" s="29">
        <v>422</v>
      </c>
      <c r="J31" s="29">
        <v>452</v>
      </c>
      <c r="K31" s="29">
        <v>487</v>
      </c>
      <c r="L31" s="29">
        <v>505</v>
      </c>
      <c r="M31" s="29">
        <v>489</v>
      </c>
      <c r="N31" s="29">
        <v>374</v>
      </c>
      <c r="O31" s="29">
        <v>334</v>
      </c>
      <c r="P31" s="29">
        <v>332</v>
      </c>
      <c r="Q31" s="29">
        <v>322</v>
      </c>
      <c r="R31" s="29">
        <v>307</v>
      </c>
      <c r="S31" s="29">
        <v>310</v>
      </c>
      <c r="T31" s="29">
        <v>338</v>
      </c>
      <c r="U31" s="29">
        <v>355</v>
      </c>
      <c r="V31" s="29">
        <v>350</v>
      </c>
    </row>
    <row r="32" spans="1:22" ht="18" customHeight="1">
      <c r="A32" s="36" t="s">
        <v>77</v>
      </c>
      <c r="B32" s="29">
        <v>5</v>
      </c>
      <c r="C32" s="29">
        <v>8</v>
      </c>
      <c r="D32" s="29">
        <v>13</v>
      </c>
      <c r="E32" s="29">
        <v>16</v>
      </c>
      <c r="F32" s="29">
        <v>17</v>
      </c>
      <c r="G32" s="29">
        <v>19</v>
      </c>
      <c r="H32" s="29">
        <v>19</v>
      </c>
      <c r="I32" s="29">
        <v>25</v>
      </c>
      <c r="J32" s="29">
        <v>29</v>
      </c>
      <c r="K32" s="29">
        <v>33</v>
      </c>
      <c r="L32" s="29">
        <v>44</v>
      </c>
      <c r="M32" s="29">
        <v>49</v>
      </c>
      <c r="N32" s="29">
        <v>34</v>
      </c>
      <c r="O32" s="29">
        <v>34</v>
      </c>
      <c r="P32" s="29">
        <v>34</v>
      </c>
      <c r="Q32" s="29">
        <v>36</v>
      </c>
      <c r="R32" s="29">
        <v>48</v>
      </c>
      <c r="S32" s="29">
        <v>51</v>
      </c>
      <c r="T32" s="29">
        <v>55</v>
      </c>
      <c r="U32" s="29">
        <v>51</v>
      </c>
      <c r="V32" s="29">
        <v>51</v>
      </c>
    </row>
    <row r="33" spans="1:22" ht="18" customHeight="1">
      <c r="A33" s="30" t="s">
        <v>78</v>
      </c>
      <c r="B33" s="54">
        <v>1</v>
      </c>
      <c r="C33" s="54">
        <v>2</v>
      </c>
      <c r="D33" s="54">
        <v>2</v>
      </c>
      <c r="E33" s="54">
        <v>5</v>
      </c>
      <c r="F33" s="54">
        <v>9</v>
      </c>
      <c r="G33" s="54">
        <v>9</v>
      </c>
      <c r="H33" s="54">
        <v>11</v>
      </c>
      <c r="I33" s="54">
        <v>12</v>
      </c>
      <c r="J33" s="54">
        <v>14</v>
      </c>
      <c r="K33" s="54">
        <v>20</v>
      </c>
      <c r="L33" s="54">
        <v>23</v>
      </c>
      <c r="M33" s="54">
        <v>22</v>
      </c>
      <c r="N33" s="54">
        <v>9</v>
      </c>
      <c r="O33" s="54">
        <v>8</v>
      </c>
      <c r="P33" s="54">
        <v>12</v>
      </c>
      <c r="Q33" s="54">
        <v>7</v>
      </c>
      <c r="R33" s="54">
        <v>9</v>
      </c>
      <c r="S33" s="54">
        <v>10</v>
      </c>
      <c r="T33" s="54">
        <v>12</v>
      </c>
      <c r="U33" s="54">
        <v>16</v>
      </c>
      <c r="V33" s="54">
        <v>18</v>
      </c>
    </row>
    <row r="34" spans="1:22" ht="18" customHeight="1">
      <c r="A34" s="32" t="s">
        <v>47</v>
      </c>
      <c r="B34" s="33"/>
      <c r="C34" s="33"/>
      <c r="D34" s="33"/>
      <c r="E34" s="33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2" ht="18" customHeight="1"/>
    <row r="36" spans="1:22" ht="18" customHeight="1"/>
    <row r="37" spans="1:22" ht="18" customHeight="1"/>
    <row r="38" spans="1:22" ht="18" customHeight="1">
      <c r="A38" s="33" t="s">
        <v>79</v>
      </c>
    </row>
    <row r="39" spans="1:22" ht="18" customHeight="1"/>
    <row r="40" spans="1:22" ht="18" customHeight="1">
      <c r="A40" s="77" t="s">
        <v>14</v>
      </c>
      <c r="B40" s="78">
        <v>2002</v>
      </c>
      <c r="C40" s="78">
        <v>2003</v>
      </c>
      <c r="D40" s="78">
        <v>2004</v>
      </c>
      <c r="E40" s="78">
        <v>2005</v>
      </c>
      <c r="F40" s="78">
        <v>2006</v>
      </c>
      <c r="G40" s="78">
        <v>2007</v>
      </c>
      <c r="H40" s="78">
        <v>2008</v>
      </c>
      <c r="I40" s="78">
        <v>2009</v>
      </c>
      <c r="J40" s="78">
        <v>2010</v>
      </c>
      <c r="K40" s="78">
        <v>2011</v>
      </c>
      <c r="L40" s="78">
        <v>2012</v>
      </c>
      <c r="M40" s="78">
        <v>2013</v>
      </c>
      <c r="N40" s="78">
        <v>2014</v>
      </c>
      <c r="O40" s="78">
        <v>2015</v>
      </c>
      <c r="P40" s="78">
        <v>2016</v>
      </c>
      <c r="Q40" s="78">
        <v>2017</v>
      </c>
      <c r="R40" s="78">
        <v>2018</v>
      </c>
      <c r="S40" s="78">
        <v>2019</v>
      </c>
      <c r="T40" s="78">
        <v>2020</v>
      </c>
      <c r="U40" s="78">
        <v>2021</v>
      </c>
      <c r="V40" s="78">
        <v>2022</v>
      </c>
    </row>
    <row r="41" spans="1:22" ht="18" customHeight="1">
      <c r="A41" s="27" t="s">
        <v>73</v>
      </c>
      <c r="B41" s="52">
        <f t="shared" ref="B41:T41" si="0">SUM(B42:B46)</f>
        <v>0.99999999999999989</v>
      </c>
      <c r="C41" s="52">
        <f t="shared" si="0"/>
        <v>0.99999999999999989</v>
      </c>
      <c r="D41" s="52">
        <f t="shared" si="0"/>
        <v>0.99999999999999989</v>
      </c>
      <c r="E41" s="52">
        <f t="shared" si="0"/>
        <v>0.99999999999999989</v>
      </c>
      <c r="F41" s="52">
        <f t="shared" si="0"/>
        <v>1</v>
      </c>
      <c r="G41" s="52">
        <f t="shared" si="0"/>
        <v>1</v>
      </c>
      <c r="H41" s="52">
        <f t="shared" si="0"/>
        <v>0.99999999999999989</v>
      </c>
      <c r="I41" s="52">
        <f t="shared" si="0"/>
        <v>1</v>
      </c>
      <c r="J41" s="52">
        <f t="shared" si="0"/>
        <v>1</v>
      </c>
      <c r="K41" s="52">
        <f t="shared" si="0"/>
        <v>1.0000000000000002</v>
      </c>
      <c r="L41" s="52">
        <f t="shared" si="0"/>
        <v>0.99999999999999989</v>
      </c>
      <c r="M41" s="52">
        <f t="shared" si="0"/>
        <v>1</v>
      </c>
      <c r="N41" s="52">
        <f t="shared" si="0"/>
        <v>0.99999999999999989</v>
      </c>
      <c r="O41" s="52">
        <f t="shared" si="0"/>
        <v>1</v>
      </c>
      <c r="P41" s="52">
        <f t="shared" si="0"/>
        <v>1</v>
      </c>
      <c r="Q41" s="52">
        <f t="shared" si="0"/>
        <v>0.99999999999999989</v>
      </c>
      <c r="R41" s="52">
        <f t="shared" si="0"/>
        <v>1</v>
      </c>
      <c r="S41" s="52">
        <f t="shared" si="0"/>
        <v>1</v>
      </c>
      <c r="T41" s="52">
        <f t="shared" si="0"/>
        <v>1</v>
      </c>
      <c r="U41" s="52">
        <f>SUM(U42:U46)</f>
        <v>1</v>
      </c>
      <c r="V41" s="52">
        <f>SUM(V42:V46)</f>
        <v>1</v>
      </c>
    </row>
    <row r="42" spans="1:22" ht="18" customHeight="1">
      <c r="A42" s="36" t="s">
        <v>74</v>
      </c>
      <c r="B42" s="7">
        <f t="shared" ref="B42:T42" si="1">B9/B8</f>
        <v>8.7580760947595121E-2</v>
      </c>
      <c r="C42" s="7">
        <f t="shared" si="1"/>
        <v>0.10728862973760933</v>
      </c>
      <c r="D42" s="7">
        <f t="shared" si="1"/>
        <v>0.11606663084363246</v>
      </c>
      <c r="E42" s="7">
        <f t="shared" si="1"/>
        <v>0.10710944808231992</v>
      </c>
      <c r="F42" s="7">
        <f t="shared" si="1"/>
        <v>0.1123152709359606</v>
      </c>
      <c r="G42" s="7">
        <f t="shared" si="1"/>
        <v>0.11711356466876971</v>
      </c>
      <c r="H42" s="7">
        <f t="shared" si="1"/>
        <v>0.11883561643835616</v>
      </c>
      <c r="I42" s="7">
        <f t="shared" si="1"/>
        <v>0.12695768077307565</v>
      </c>
      <c r="J42" s="7">
        <f t="shared" si="1"/>
        <v>0.12143091565474237</v>
      </c>
      <c r="K42" s="7">
        <f t="shared" si="1"/>
        <v>0.12202097235462345</v>
      </c>
      <c r="L42" s="7">
        <f t="shared" si="1"/>
        <v>0.11948701908038786</v>
      </c>
      <c r="M42" s="7">
        <f t="shared" si="1"/>
        <v>0.11439973395410709</v>
      </c>
      <c r="N42" s="7">
        <f t="shared" si="1"/>
        <v>0.13128491620111732</v>
      </c>
      <c r="O42" s="7">
        <f t="shared" si="1"/>
        <v>0.14355362946912242</v>
      </c>
      <c r="P42" s="7">
        <f t="shared" si="1"/>
        <v>0.13344887348353554</v>
      </c>
      <c r="Q42" s="7">
        <f t="shared" si="1"/>
        <v>0.12984615384615383</v>
      </c>
      <c r="R42" s="7">
        <f t="shared" si="1"/>
        <v>0.1298360655737705</v>
      </c>
      <c r="S42" s="7">
        <f t="shared" si="1"/>
        <v>0.13096774193548388</v>
      </c>
      <c r="T42" s="7">
        <f t="shared" si="1"/>
        <v>0.139209726443769</v>
      </c>
      <c r="U42" s="7">
        <f>U9/U8</f>
        <v>0.14353499406880191</v>
      </c>
      <c r="V42" s="7">
        <f>V9/V8</f>
        <v>0.1329656862745098</v>
      </c>
    </row>
    <row r="43" spans="1:22" ht="18" customHeight="1">
      <c r="A43" s="36" t="s">
        <v>75</v>
      </c>
      <c r="B43" s="37">
        <f t="shared" ref="B43:T43" si="2">B10/B8</f>
        <v>0.69274946159368267</v>
      </c>
      <c r="C43" s="37">
        <f t="shared" si="2"/>
        <v>0.64489795918367343</v>
      </c>
      <c r="D43" s="37">
        <f t="shared" si="2"/>
        <v>0.60451370231058565</v>
      </c>
      <c r="E43" s="37">
        <f t="shared" si="2"/>
        <v>0.58980355472404111</v>
      </c>
      <c r="F43" s="37">
        <f t="shared" si="2"/>
        <v>0.55665024630541871</v>
      </c>
      <c r="G43" s="37">
        <f t="shared" si="2"/>
        <v>0.54810725552050477</v>
      </c>
      <c r="H43" s="37">
        <f t="shared" si="2"/>
        <v>0.53561643835616435</v>
      </c>
      <c r="I43" s="37">
        <f t="shared" si="2"/>
        <v>0.51349550149950018</v>
      </c>
      <c r="J43" s="37">
        <f t="shared" si="2"/>
        <v>0.49556941253692155</v>
      </c>
      <c r="K43" s="37">
        <f t="shared" si="2"/>
        <v>0.47473784556720688</v>
      </c>
      <c r="L43" s="37">
        <f t="shared" si="2"/>
        <v>0.46512355333124805</v>
      </c>
      <c r="M43" s="37">
        <f t="shared" si="2"/>
        <v>0.45094778849351513</v>
      </c>
      <c r="N43" s="37">
        <f t="shared" si="2"/>
        <v>0.4473929236499069</v>
      </c>
      <c r="O43" s="37">
        <f t="shared" si="2"/>
        <v>0.42361863488624052</v>
      </c>
      <c r="P43" s="37">
        <f t="shared" si="2"/>
        <v>0.40323512420566149</v>
      </c>
      <c r="Q43" s="37">
        <f t="shared" si="2"/>
        <v>0.38892307692307693</v>
      </c>
      <c r="R43" s="37">
        <f t="shared" si="2"/>
        <v>0.36852459016393441</v>
      </c>
      <c r="S43" s="37">
        <f t="shared" si="2"/>
        <v>0.36580645161290321</v>
      </c>
      <c r="T43" s="37">
        <f t="shared" si="2"/>
        <v>0.34832826747720363</v>
      </c>
      <c r="U43" s="7">
        <f>U10/U8</f>
        <v>0.33689205219454332</v>
      </c>
      <c r="V43" s="7">
        <f>V10/V8</f>
        <v>0.33517156862745096</v>
      </c>
    </row>
    <row r="44" spans="1:22" ht="18" customHeight="1">
      <c r="A44" s="36" t="s">
        <v>76</v>
      </c>
      <c r="B44" s="37">
        <f t="shared" ref="B44:T44" si="3">B11/B8</f>
        <v>0.21249102656137833</v>
      </c>
      <c r="C44" s="37">
        <f t="shared" si="3"/>
        <v>0.239067055393586</v>
      </c>
      <c r="D44" s="37">
        <f t="shared" si="3"/>
        <v>0.26706072004298764</v>
      </c>
      <c r="E44" s="37">
        <f t="shared" si="3"/>
        <v>0.2853133769878391</v>
      </c>
      <c r="F44" s="37">
        <f t="shared" si="3"/>
        <v>0.30788177339901479</v>
      </c>
      <c r="G44" s="37">
        <f t="shared" si="3"/>
        <v>0.31388012618296529</v>
      </c>
      <c r="H44" s="37">
        <f t="shared" si="3"/>
        <v>0.32500000000000001</v>
      </c>
      <c r="I44" s="37">
        <f t="shared" si="3"/>
        <v>0.33622125958013993</v>
      </c>
      <c r="J44" s="37">
        <f t="shared" si="3"/>
        <v>0.35543157203807024</v>
      </c>
      <c r="K44" s="37">
        <f t="shared" si="3"/>
        <v>0.36987607244995235</v>
      </c>
      <c r="L44" s="37">
        <f t="shared" si="3"/>
        <v>0.37472630591179229</v>
      </c>
      <c r="M44" s="37">
        <f t="shared" si="3"/>
        <v>0.38543398736282009</v>
      </c>
      <c r="N44" s="37">
        <f t="shared" si="3"/>
        <v>0.37616387337057727</v>
      </c>
      <c r="O44" s="37">
        <f t="shared" si="3"/>
        <v>0.3819068255687974</v>
      </c>
      <c r="P44" s="37">
        <f t="shared" si="3"/>
        <v>0.40554592720970539</v>
      </c>
      <c r="Q44" s="37">
        <f t="shared" si="3"/>
        <v>0.41907692307692307</v>
      </c>
      <c r="R44" s="37">
        <f t="shared" si="3"/>
        <v>0.42557377049180328</v>
      </c>
      <c r="S44" s="37">
        <f t="shared" si="3"/>
        <v>0.42451612903225805</v>
      </c>
      <c r="T44" s="37">
        <f t="shared" si="3"/>
        <v>0.42553191489361702</v>
      </c>
      <c r="U44" s="7">
        <f>U11/U8</f>
        <v>0.43179122182680901</v>
      </c>
      <c r="V44" s="7">
        <f>V11/V8</f>
        <v>0.44117647058823528</v>
      </c>
    </row>
    <row r="45" spans="1:22" ht="18" customHeight="1">
      <c r="A45" s="36" t="s">
        <v>77</v>
      </c>
      <c r="B45" s="37">
        <f t="shared" ref="B45:T45" si="4">B12/B8</f>
        <v>5.7430007178750899E-3</v>
      </c>
      <c r="C45" s="37">
        <f t="shared" si="4"/>
        <v>6.4139941690962102E-3</v>
      </c>
      <c r="D45" s="37">
        <f t="shared" si="4"/>
        <v>9.6722192369693705E-3</v>
      </c>
      <c r="E45" s="37">
        <f t="shared" si="4"/>
        <v>1.3096351730589336E-2</v>
      </c>
      <c r="F45" s="37">
        <f t="shared" si="4"/>
        <v>1.5763546798029555E-2</v>
      </c>
      <c r="G45" s="37">
        <f t="shared" si="4"/>
        <v>1.5378548895899053E-2</v>
      </c>
      <c r="H45" s="37">
        <f t="shared" si="4"/>
        <v>1.4726027397260274E-2</v>
      </c>
      <c r="I45" s="37">
        <f t="shared" si="4"/>
        <v>1.7327557480839719E-2</v>
      </c>
      <c r="J45" s="37">
        <f t="shared" si="4"/>
        <v>2.0019691499835904E-2</v>
      </c>
      <c r="K45" s="37">
        <f t="shared" si="4"/>
        <v>2.3832221163012392E-2</v>
      </c>
      <c r="L45" s="37">
        <f t="shared" si="4"/>
        <v>2.9402564904598062E-2</v>
      </c>
      <c r="M45" s="37">
        <f t="shared" si="4"/>
        <v>3.6248752909876954E-2</v>
      </c>
      <c r="N45" s="37">
        <f t="shared" si="4"/>
        <v>3.6312849162011177E-2</v>
      </c>
      <c r="O45" s="37">
        <f t="shared" si="4"/>
        <v>4.2795232936078009E-2</v>
      </c>
      <c r="P45" s="37">
        <f t="shared" si="4"/>
        <v>4.563835932986713E-2</v>
      </c>
      <c r="Q45" s="37">
        <f t="shared" si="4"/>
        <v>5.046153846153846E-2</v>
      </c>
      <c r="R45" s="37">
        <f t="shared" si="4"/>
        <v>6.163934426229508E-2</v>
      </c>
      <c r="S45" s="37">
        <f t="shared" si="4"/>
        <v>6.4516129032258063E-2</v>
      </c>
      <c r="T45" s="37">
        <f t="shared" si="4"/>
        <v>6.9908814589665649E-2</v>
      </c>
      <c r="U45" s="7">
        <f>U12/U8</f>
        <v>6.6429418742585997E-2</v>
      </c>
      <c r="V45" s="7">
        <f>V12/V8</f>
        <v>6.6176470588235295E-2</v>
      </c>
    </row>
    <row r="46" spans="1:22" ht="18" customHeight="1">
      <c r="A46" s="30" t="s">
        <v>78</v>
      </c>
      <c r="B46" s="55">
        <f t="shared" ref="B46:T46" si="5">B13/B8</f>
        <v>1.4357501794687725E-3</v>
      </c>
      <c r="C46" s="55">
        <f t="shared" si="5"/>
        <v>2.3323615160349854E-3</v>
      </c>
      <c r="D46" s="55">
        <f t="shared" si="5"/>
        <v>2.6867275658248252E-3</v>
      </c>
      <c r="E46" s="55">
        <f t="shared" si="5"/>
        <v>4.6772684752104769E-3</v>
      </c>
      <c r="F46" s="55">
        <f t="shared" si="5"/>
        <v>7.3891625615763543E-3</v>
      </c>
      <c r="G46" s="55">
        <f t="shared" si="5"/>
        <v>5.5205047318611991E-3</v>
      </c>
      <c r="H46" s="55">
        <f t="shared" si="5"/>
        <v>5.8219178082191785E-3</v>
      </c>
      <c r="I46" s="55">
        <f t="shared" si="5"/>
        <v>5.9980006664445184E-3</v>
      </c>
      <c r="J46" s="55">
        <f t="shared" si="5"/>
        <v>7.5484082704299314E-3</v>
      </c>
      <c r="K46" s="55">
        <f t="shared" si="5"/>
        <v>9.5328884652049577E-3</v>
      </c>
      <c r="L46" s="55">
        <f t="shared" si="5"/>
        <v>1.1260556771973726E-2</v>
      </c>
      <c r="M46" s="55">
        <f t="shared" si="5"/>
        <v>1.2969737279680744E-2</v>
      </c>
      <c r="N46" s="55">
        <f t="shared" si="5"/>
        <v>8.8454376163873364E-3</v>
      </c>
      <c r="O46" s="55">
        <f t="shared" si="5"/>
        <v>8.1256771397616463E-3</v>
      </c>
      <c r="P46" s="55">
        <f t="shared" si="5"/>
        <v>1.2131715771230503E-2</v>
      </c>
      <c r="Q46" s="55">
        <f t="shared" si="5"/>
        <v>1.1692307692307693E-2</v>
      </c>
      <c r="R46" s="55">
        <f t="shared" si="5"/>
        <v>1.4426229508196721E-2</v>
      </c>
      <c r="S46" s="55">
        <f t="shared" si="5"/>
        <v>1.4193548387096775E-2</v>
      </c>
      <c r="T46" s="55">
        <f t="shared" si="5"/>
        <v>1.7021276595744681E-2</v>
      </c>
      <c r="U46" s="95">
        <f>U13/U8</f>
        <v>2.1352313167259787E-2</v>
      </c>
      <c r="V46" s="95">
        <f>V13/V8</f>
        <v>2.4509803921568627E-2</v>
      </c>
    </row>
    <row r="47" spans="1:22" ht="18" customHeight="1">
      <c r="A47" s="32" t="s">
        <v>52</v>
      </c>
      <c r="B47" s="33"/>
      <c r="C47" s="33"/>
      <c r="D47" s="33"/>
      <c r="E47" s="33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</row>
    <row r="48" spans="1:22" ht="18" customHeight="1"/>
    <row r="49" spans="1:22" ht="18" customHeight="1"/>
    <row r="50" spans="1:22" ht="18" customHeight="1">
      <c r="A50" s="77" t="s">
        <v>48</v>
      </c>
      <c r="B50" s="78">
        <v>2002</v>
      </c>
      <c r="C50" s="78">
        <v>2003</v>
      </c>
      <c r="D50" s="78">
        <v>2004</v>
      </c>
      <c r="E50" s="78">
        <v>2005</v>
      </c>
      <c r="F50" s="78">
        <v>2006</v>
      </c>
      <c r="G50" s="78">
        <v>2007</v>
      </c>
      <c r="H50" s="78">
        <v>2008</v>
      </c>
      <c r="I50" s="78">
        <v>2009</v>
      </c>
      <c r="J50" s="78">
        <v>2010</v>
      </c>
      <c r="K50" s="78">
        <v>2011</v>
      </c>
      <c r="L50" s="78">
        <v>2012</v>
      </c>
      <c r="M50" s="78">
        <v>2013</v>
      </c>
      <c r="N50" s="78">
        <v>2014</v>
      </c>
      <c r="O50" s="78">
        <v>2015</v>
      </c>
      <c r="P50" s="78">
        <v>2016</v>
      </c>
      <c r="Q50" s="78">
        <v>2017</v>
      </c>
      <c r="R50" s="78">
        <v>2018</v>
      </c>
      <c r="S50" s="78">
        <v>2019</v>
      </c>
      <c r="T50" s="78">
        <v>2020</v>
      </c>
      <c r="U50" s="78">
        <v>2021</v>
      </c>
      <c r="V50" s="78">
        <v>2022</v>
      </c>
    </row>
    <row r="51" spans="1:22" ht="18" customHeight="1">
      <c r="A51" s="27" t="s">
        <v>73</v>
      </c>
      <c r="B51" s="52">
        <f t="shared" ref="B51:T51" si="6">SUM(B52:B56)</f>
        <v>1</v>
      </c>
      <c r="C51" s="52">
        <f t="shared" si="6"/>
        <v>1</v>
      </c>
      <c r="D51" s="52">
        <f t="shared" si="6"/>
        <v>0.99999999999999989</v>
      </c>
      <c r="E51" s="52">
        <f t="shared" si="6"/>
        <v>0.99999999999999989</v>
      </c>
      <c r="F51" s="52">
        <f t="shared" si="6"/>
        <v>0.99999999999999989</v>
      </c>
      <c r="G51" s="52">
        <f t="shared" si="6"/>
        <v>1</v>
      </c>
      <c r="H51" s="52">
        <f t="shared" si="6"/>
        <v>1</v>
      </c>
      <c r="I51" s="52">
        <f t="shared" si="6"/>
        <v>1</v>
      </c>
      <c r="J51" s="52">
        <f t="shared" si="6"/>
        <v>1</v>
      </c>
      <c r="K51" s="52">
        <f t="shared" si="6"/>
        <v>1</v>
      </c>
      <c r="L51" s="52">
        <f t="shared" si="6"/>
        <v>1</v>
      </c>
      <c r="M51" s="52">
        <f t="shared" si="6"/>
        <v>1</v>
      </c>
      <c r="N51" s="52">
        <f t="shared" si="6"/>
        <v>1</v>
      </c>
      <c r="O51" s="52">
        <f t="shared" si="6"/>
        <v>1</v>
      </c>
      <c r="P51" s="52">
        <f t="shared" si="6"/>
        <v>1</v>
      </c>
      <c r="Q51" s="52">
        <f t="shared" si="6"/>
        <v>1</v>
      </c>
      <c r="R51" s="52">
        <f t="shared" si="6"/>
        <v>1</v>
      </c>
      <c r="S51" s="52">
        <f t="shared" si="6"/>
        <v>1</v>
      </c>
      <c r="T51" s="52">
        <f t="shared" si="6"/>
        <v>1</v>
      </c>
      <c r="U51" s="52">
        <f>SUM(U52:U56)</f>
        <v>0.99999999999999989</v>
      </c>
      <c r="V51" s="52">
        <f>SUM(V52:V56)</f>
        <v>1</v>
      </c>
    </row>
    <row r="52" spans="1:22" ht="18" customHeight="1">
      <c r="A52" s="36" t="s">
        <v>74</v>
      </c>
      <c r="B52" s="7">
        <f t="shared" ref="B52:T52" si="7">B19/B18</f>
        <v>7.6519916142557654E-2</v>
      </c>
      <c r="C52" s="7">
        <f t="shared" si="7"/>
        <v>9.4903339191564143E-2</v>
      </c>
      <c r="D52" s="7">
        <f t="shared" si="7"/>
        <v>0.10411418975650713</v>
      </c>
      <c r="E52" s="7">
        <f t="shared" si="7"/>
        <v>9.4004441154700219E-2</v>
      </c>
      <c r="F52" s="7">
        <f t="shared" si="7"/>
        <v>9.7087378640776698E-2</v>
      </c>
      <c r="G52" s="7">
        <f t="shared" si="7"/>
        <v>0.10315374507227333</v>
      </c>
      <c r="H52" s="7">
        <f t="shared" si="7"/>
        <v>0.10908052541404911</v>
      </c>
      <c r="I52" s="7">
        <f t="shared" si="7"/>
        <v>0.11587485515643106</v>
      </c>
      <c r="J52" s="7">
        <f t="shared" si="7"/>
        <v>0.11079219288174512</v>
      </c>
      <c r="K52" s="7">
        <f t="shared" si="7"/>
        <v>0.11005053340819765</v>
      </c>
      <c r="L52" s="7">
        <f t="shared" si="7"/>
        <v>0.10827318156579678</v>
      </c>
      <c r="M52" s="7">
        <f t="shared" si="7"/>
        <v>0.10114388922335943</v>
      </c>
      <c r="N52" s="7">
        <f t="shared" si="7"/>
        <v>0.12818261633011413</v>
      </c>
      <c r="O52" s="7">
        <f t="shared" si="7"/>
        <v>0.1421161825726141</v>
      </c>
      <c r="P52" s="7">
        <f t="shared" si="7"/>
        <v>0.13808463251670378</v>
      </c>
      <c r="Q52" s="7">
        <f t="shared" si="7"/>
        <v>0.12649164677804295</v>
      </c>
      <c r="R52" s="7">
        <f t="shared" si="7"/>
        <v>0.12097812097812098</v>
      </c>
      <c r="S52" s="7">
        <f t="shared" si="7"/>
        <v>0.11940298507462686</v>
      </c>
      <c r="T52" s="7">
        <f t="shared" si="7"/>
        <v>0.12790697674418605</v>
      </c>
      <c r="U52" s="7">
        <f>U19/U18</f>
        <v>0.12977983777520277</v>
      </c>
      <c r="V52" s="7">
        <f>V19/V18</f>
        <v>0.12087912087912088</v>
      </c>
    </row>
    <row r="53" spans="1:22" ht="18" customHeight="1">
      <c r="A53" s="36" t="s">
        <v>75</v>
      </c>
      <c r="B53" s="37">
        <f t="shared" ref="B53:T53" si="8">B20/B18</f>
        <v>0.6970649895178197</v>
      </c>
      <c r="C53" s="37">
        <f t="shared" si="8"/>
        <v>0.65905096660808438</v>
      </c>
      <c r="D53" s="37">
        <f t="shared" si="8"/>
        <v>0.62804366078925278</v>
      </c>
      <c r="E53" s="37">
        <f t="shared" si="8"/>
        <v>0.61435973353071793</v>
      </c>
      <c r="F53" s="37">
        <f t="shared" si="8"/>
        <v>0.58171521035598706</v>
      </c>
      <c r="G53" s="37">
        <f t="shared" si="8"/>
        <v>0.56438896189224708</v>
      </c>
      <c r="H53" s="37">
        <f t="shared" si="8"/>
        <v>0.54711593375214163</v>
      </c>
      <c r="I53" s="37">
        <f t="shared" si="8"/>
        <v>0.52491309385863272</v>
      </c>
      <c r="J53" s="37">
        <f t="shared" si="8"/>
        <v>0.50344431687715274</v>
      </c>
      <c r="K53" s="37">
        <f t="shared" si="8"/>
        <v>0.48062886019090401</v>
      </c>
      <c r="L53" s="37">
        <f t="shared" si="8"/>
        <v>0.47196002220988342</v>
      </c>
      <c r="M53" s="37">
        <f t="shared" si="8"/>
        <v>0.44912703190848885</v>
      </c>
      <c r="N53" s="37">
        <f t="shared" si="8"/>
        <v>0.44337137840210711</v>
      </c>
      <c r="O53" s="37">
        <f t="shared" si="8"/>
        <v>0.41908713692946059</v>
      </c>
      <c r="P53" s="37">
        <f t="shared" si="8"/>
        <v>0.38975501113585748</v>
      </c>
      <c r="Q53" s="37">
        <f t="shared" si="8"/>
        <v>0.37589498806682575</v>
      </c>
      <c r="R53" s="37">
        <f t="shared" si="8"/>
        <v>0.36293436293436293</v>
      </c>
      <c r="S53" s="37">
        <f t="shared" si="8"/>
        <v>0.37189054726368159</v>
      </c>
      <c r="T53" s="37">
        <f t="shared" si="8"/>
        <v>0.36279069767441863</v>
      </c>
      <c r="U53" s="7">
        <f>U20/U18</f>
        <v>0.34414831981460026</v>
      </c>
      <c r="V53" s="7">
        <f>V20/V18</f>
        <v>0.33089133089133088</v>
      </c>
    </row>
    <row r="54" spans="1:22" ht="18" customHeight="1">
      <c r="A54" s="36" t="s">
        <v>76</v>
      </c>
      <c r="B54" s="37">
        <f t="shared" ref="B54:T54" si="9">B21/B18</f>
        <v>0.22222222222222221</v>
      </c>
      <c r="C54" s="37">
        <f t="shared" si="9"/>
        <v>0.24165202108963094</v>
      </c>
      <c r="D54" s="37">
        <f t="shared" si="9"/>
        <v>0.2611251049538203</v>
      </c>
      <c r="E54" s="37">
        <f t="shared" si="9"/>
        <v>0.27905255366395265</v>
      </c>
      <c r="F54" s="37">
        <f t="shared" si="9"/>
        <v>0.30420711974110032</v>
      </c>
      <c r="G54" s="37">
        <f t="shared" si="9"/>
        <v>0.31603153745072271</v>
      </c>
      <c r="H54" s="37">
        <f t="shared" si="9"/>
        <v>0.32667047401484867</v>
      </c>
      <c r="I54" s="37">
        <f t="shared" si="9"/>
        <v>0.34009269988412516</v>
      </c>
      <c r="J54" s="37">
        <f t="shared" si="9"/>
        <v>0.36222732491389209</v>
      </c>
      <c r="K54" s="37">
        <f t="shared" si="9"/>
        <v>0.38012352610892758</v>
      </c>
      <c r="L54" s="37">
        <f t="shared" si="9"/>
        <v>0.38478622987229316</v>
      </c>
      <c r="M54" s="37">
        <f t="shared" si="9"/>
        <v>0.40337146297411197</v>
      </c>
      <c r="N54" s="37">
        <f t="shared" si="9"/>
        <v>0.38103599648814751</v>
      </c>
      <c r="O54" s="37">
        <f t="shared" si="9"/>
        <v>0.38485477178423239</v>
      </c>
      <c r="P54" s="37">
        <f t="shared" si="9"/>
        <v>0.41202672605790647</v>
      </c>
      <c r="Q54" s="37">
        <f t="shared" si="9"/>
        <v>0.42840095465393796</v>
      </c>
      <c r="R54" s="37">
        <f t="shared" si="9"/>
        <v>0.44015444015444016</v>
      </c>
      <c r="S54" s="37">
        <f t="shared" si="9"/>
        <v>0.43283582089552236</v>
      </c>
      <c r="T54" s="37">
        <f t="shared" si="9"/>
        <v>0.42093023255813955</v>
      </c>
      <c r="U54" s="7">
        <f>U21/U18</f>
        <v>0.43221320973348781</v>
      </c>
      <c r="V54" s="7">
        <f>V21/V18</f>
        <v>0.45177045177045178</v>
      </c>
    </row>
    <row r="55" spans="1:22" ht="18" customHeight="1">
      <c r="A55" s="36" t="s">
        <v>77</v>
      </c>
      <c r="B55" s="37">
        <f t="shared" ref="B55:T55" si="10">B22/B18</f>
        <v>3.1446540880503146E-3</v>
      </c>
      <c r="C55" s="37">
        <f t="shared" si="10"/>
        <v>2.6362038664323375E-3</v>
      </c>
      <c r="D55" s="37">
        <f t="shared" si="10"/>
        <v>4.1981528127623844E-3</v>
      </c>
      <c r="E55" s="37">
        <f t="shared" si="10"/>
        <v>8.8823094004441151E-3</v>
      </c>
      <c r="F55" s="37">
        <f t="shared" si="10"/>
        <v>1.2135922330097087E-2</v>
      </c>
      <c r="G55" s="37">
        <f t="shared" si="10"/>
        <v>1.3140604467805518E-2</v>
      </c>
      <c r="H55" s="37">
        <f t="shared" si="10"/>
        <v>1.3706453455168474E-2</v>
      </c>
      <c r="I55" s="37">
        <f t="shared" si="10"/>
        <v>1.5643105446118192E-2</v>
      </c>
      <c r="J55" s="37">
        <f t="shared" si="10"/>
        <v>1.8369690011481057E-2</v>
      </c>
      <c r="K55" s="37">
        <f t="shared" si="10"/>
        <v>2.3582257158899493E-2</v>
      </c>
      <c r="L55" s="37">
        <f t="shared" si="10"/>
        <v>2.77623542476402E-2</v>
      </c>
      <c r="M55" s="37">
        <f t="shared" si="10"/>
        <v>3.6122817579771226E-2</v>
      </c>
      <c r="N55" s="37">
        <f t="shared" si="10"/>
        <v>3.8630377524143986E-2</v>
      </c>
      <c r="O55" s="37">
        <f t="shared" si="10"/>
        <v>4.6680497925311204E-2</v>
      </c>
      <c r="P55" s="37">
        <f t="shared" si="10"/>
        <v>5.0111358574610243E-2</v>
      </c>
      <c r="Q55" s="37">
        <f t="shared" si="10"/>
        <v>5.4892601431980909E-2</v>
      </c>
      <c r="R55" s="37">
        <f t="shared" si="10"/>
        <v>5.9202059202059204E-2</v>
      </c>
      <c r="S55" s="37">
        <f t="shared" si="10"/>
        <v>6.0945273631840796E-2</v>
      </c>
      <c r="T55" s="37">
        <f t="shared" si="10"/>
        <v>6.9767441860465115E-2</v>
      </c>
      <c r="U55" s="7">
        <f>U22/U18</f>
        <v>7.0683661645422946E-2</v>
      </c>
      <c r="V55" s="7">
        <f>V22/V18</f>
        <v>6.95970695970696E-2</v>
      </c>
    </row>
    <row r="56" spans="1:22" ht="18" customHeight="1">
      <c r="A56" s="30" t="s">
        <v>78</v>
      </c>
      <c r="B56" s="55">
        <f t="shared" ref="B56:T56" si="11">B23/B18</f>
        <v>1.0482180293501049E-3</v>
      </c>
      <c r="C56" s="55">
        <f t="shared" si="11"/>
        <v>1.7574692442882249E-3</v>
      </c>
      <c r="D56" s="55">
        <f t="shared" si="11"/>
        <v>2.5188916876574307E-3</v>
      </c>
      <c r="E56" s="55">
        <f t="shared" si="11"/>
        <v>3.7009622501850479E-3</v>
      </c>
      <c r="F56" s="55">
        <f t="shared" si="11"/>
        <v>4.8543689320388345E-3</v>
      </c>
      <c r="G56" s="55">
        <f t="shared" si="11"/>
        <v>3.2851511169513796E-3</v>
      </c>
      <c r="H56" s="55">
        <f t="shared" si="11"/>
        <v>3.4266133637921186E-3</v>
      </c>
      <c r="I56" s="55">
        <f t="shared" si="11"/>
        <v>3.4762456546929316E-3</v>
      </c>
      <c r="J56" s="55">
        <f t="shared" si="11"/>
        <v>5.1664753157290473E-3</v>
      </c>
      <c r="K56" s="55">
        <f t="shared" si="11"/>
        <v>5.614823133071308E-3</v>
      </c>
      <c r="L56" s="55">
        <f t="shared" si="11"/>
        <v>7.2182121043864516E-3</v>
      </c>
      <c r="M56" s="55">
        <f t="shared" si="11"/>
        <v>1.0234798314268514E-2</v>
      </c>
      <c r="N56" s="55">
        <f t="shared" si="11"/>
        <v>8.7796312554872698E-3</v>
      </c>
      <c r="O56" s="55">
        <f t="shared" si="11"/>
        <v>7.261410788381743E-3</v>
      </c>
      <c r="P56" s="55">
        <f t="shared" si="11"/>
        <v>1.002227171492205E-2</v>
      </c>
      <c r="Q56" s="55">
        <f t="shared" si="11"/>
        <v>1.4319809069212411E-2</v>
      </c>
      <c r="R56" s="55">
        <f t="shared" si="11"/>
        <v>1.6731016731016731E-2</v>
      </c>
      <c r="S56" s="55">
        <f t="shared" si="11"/>
        <v>1.4925373134328358E-2</v>
      </c>
      <c r="T56" s="55">
        <f t="shared" si="11"/>
        <v>1.8604651162790697E-2</v>
      </c>
      <c r="U56" s="95">
        <f>U23/U18</f>
        <v>2.3174971031286212E-2</v>
      </c>
      <c r="V56" s="95">
        <f>V23/V18</f>
        <v>2.6862026862026864E-2</v>
      </c>
    </row>
    <row r="57" spans="1:22" ht="18" customHeight="1">
      <c r="A57" s="32" t="s">
        <v>52</v>
      </c>
      <c r="B57" s="33"/>
      <c r="C57" s="33"/>
      <c r="D57" s="33"/>
      <c r="E57" s="33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</row>
    <row r="58" spans="1:22" ht="18" customHeight="1"/>
    <row r="59" spans="1:22" ht="18" customHeight="1"/>
    <row r="60" spans="1:22" ht="18" customHeight="1">
      <c r="A60" s="77" t="s">
        <v>49</v>
      </c>
      <c r="B60" s="78">
        <v>2002</v>
      </c>
      <c r="C60" s="78">
        <v>2003</v>
      </c>
      <c r="D60" s="78">
        <v>2004</v>
      </c>
      <c r="E60" s="78">
        <v>2005</v>
      </c>
      <c r="F60" s="78">
        <v>2006</v>
      </c>
      <c r="G60" s="78">
        <v>2007</v>
      </c>
      <c r="H60" s="78">
        <v>2008</v>
      </c>
      <c r="I60" s="78">
        <v>2009</v>
      </c>
      <c r="J60" s="78">
        <v>2010</v>
      </c>
      <c r="K60" s="78">
        <v>2011</v>
      </c>
      <c r="L60" s="78">
        <v>2012</v>
      </c>
      <c r="M60" s="78">
        <v>2013</v>
      </c>
      <c r="N60" s="78">
        <v>2014</v>
      </c>
      <c r="O60" s="78">
        <v>2015</v>
      </c>
      <c r="P60" s="78">
        <v>2016</v>
      </c>
      <c r="Q60" s="78">
        <v>2017</v>
      </c>
      <c r="R60" s="78">
        <v>2018</v>
      </c>
      <c r="S60" s="78">
        <v>2019</v>
      </c>
      <c r="T60" s="78">
        <v>2020</v>
      </c>
      <c r="U60" s="78">
        <v>2021</v>
      </c>
      <c r="V60" s="78">
        <v>2022</v>
      </c>
    </row>
    <row r="61" spans="1:22" ht="18" customHeight="1">
      <c r="A61" s="27" t="s">
        <v>73</v>
      </c>
      <c r="B61" s="52">
        <f t="shared" ref="B61:T61" si="12">SUM(B62:B66)</f>
        <v>1</v>
      </c>
      <c r="C61" s="52">
        <f t="shared" si="12"/>
        <v>1</v>
      </c>
      <c r="D61" s="52">
        <f t="shared" si="12"/>
        <v>1</v>
      </c>
      <c r="E61" s="52">
        <f t="shared" si="12"/>
        <v>0.99999999999999989</v>
      </c>
      <c r="F61" s="52">
        <f t="shared" si="12"/>
        <v>1</v>
      </c>
      <c r="G61" s="52">
        <f t="shared" si="12"/>
        <v>1</v>
      </c>
      <c r="H61" s="52">
        <f t="shared" si="12"/>
        <v>0.99999999999999989</v>
      </c>
      <c r="I61" s="52">
        <f t="shared" si="12"/>
        <v>1</v>
      </c>
      <c r="J61" s="52">
        <f t="shared" si="12"/>
        <v>1</v>
      </c>
      <c r="K61" s="52">
        <f t="shared" si="12"/>
        <v>1</v>
      </c>
      <c r="L61" s="52">
        <f t="shared" si="12"/>
        <v>1</v>
      </c>
      <c r="M61" s="52">
        <f t="shared" si="12"/>
        <v>1</v>
      </c>
      <c r="N61" s="52">
        <f t="shared" si="12"/>
        <v>1</v>
      </c>
      <c r="O61" s="52">
        <f t="shared" si="12"/>
        <v>1</v>
      </c>
      <c r="P61" s="52">
        <f t="shared" si="12"/>
        <v>1.0000000000000002</v>
      </c>
      <c r="Q61" s="52">
        <f t="shared" si="12"/>
        <v>1</v>
      </c>
      <c r="R61" s="52">
        <f t="shared" si="12"/>
        <v>1</v>
      </c>
      <c r="S61" s="52">
        <f t="shared" si="12"/>
        <v>1</v>
      </c>
      <c r="T61" s="52">
        <f t="shared" si="12"/>
        <v>1</v>
      </c>
      <c r="U61" s="52">
        <f>SUM(U62:U66)</f>
        <v>1</v>
      </c>
      <c r="V61" s="52">
        <f>SUM(V62:V66)</f>
        <v>1</v>
      </c>
    </row>
    <row r="62" spans="1:22" ht="18" customHeight="1">
      <c r="A62" s="36" t="s">
        <v>74</v>
      </c>
      <c r="B62" s="7">
        <f t="shared" ref="B62:T62" si="13">B29/B28</f>
        <v>0.11161731207289294</v>
      </c>
      <c r="C62" s="7">
        <f t="shared" si="13"/>
        <v>0.1317157712305026</v>
      </c>
      <c r="D62" s="7">
        <f t="shared" si="13"/>
        <v>0.1373134328358209</v>
      </c>
      <c r="E62" s="7">
        <f t="shared" si="13"/>
        <v>0.12960609911054638</v>
      </c>
      <c r="F62" s="7">
        <f t="shared" si="13"/>
        <v>0.13602015113350127</v>
      </c>
      <c r="G62" s="7">
        <f t="shared" si="13"/>
        <v>0.13806706114398423</v>
      </c>
      <c r="H62" s="7">
        <f t="shared" si="13"/>
        <v>0.13344739093242086</v>
      </c>
      <c r="I62" s="7">
        <f t="shared" si="13"/>
        <v>0.1419607843137255</v>
      </c>
      <c r="J62" s="7">
        <f t="shared" si="13"/>
        <v>0.13563218390804599</v>
      </c>
      <c r="K62" s="7">
        <f t="shared" si="13"/>
        <v>0.1376281112737921</v>
      </c>
      <c r="L62" s="7">
        <f t="shared" si="13"/>
        <v>0.13395415472779371</v>
      </c>
      <c r="M62" s="7">
        <f t="shared" si="13"/>
        <v>0.13075780089153047</v>
      </c>
      <c r="N62" s="7">
        <f t="shared" si="13"/>
        <v>0.13478691774033696</v>
      </c>
      <c r="O62" s="7">
        <f t="shared" si="13"/>
        <v>0.14512471655328799</v>
      </c>
      <c r="P62" s="7">
        <f t="shared" si="13"/>
        <v>0.12845138055222088</v>
      </c>
      <c r="Q62" s="7">
        <f t="shared" si="13"/>
        <v>0.13341804320203304</v>
      </c>
      <c r="R62" s="7">
        <f t="shared" si="13"/>
        <v>0.13903743315508021</v>
      </c>
      <c r="S62" s="7">
        <f t="shared" si="13"/>
        <v>0.14343163538873996</v>
      </c>
      <c r="T62" s="7">
        <f t="shared" si="13"/>
        <v>0.15159235668789808</v>
      </c>
      <c r="U62" s="7">
        <f>U29/U28</f>
        <v>0.15795868772782504</v>
      </c>
      <c r="V62" s="7">
        <f>V29/V28</f>
        <v>0.14514145141451415</v>
      </c>
    </row>
    <row r="63" spans="1:22" ht="18" customHeight="1">
      <c r="A63" s="36" t="s">
        <v>75</v>
      </c>
      <c r="B63" s="37">
        <f t="shared" ref="B63:T63" si="14">B30/B28</f>
        <v>0.68337129840546695</v>
      </c>
      <c r="C63" s="37">
        <f t="shared" si="14"/>
        <v>0.61698440207972272</v>
      </c>
      <c r="D63" s="37">
        <f t="shared" si="14"/>
        <v>0.56268656716417909</v>
      </c>
      <c r="E63" s="37">
        <f t="shared" si="14"/>
        <v>0.54764930114358323</v>
      </c>
      <c r="F63" s="37">
        <f t="shared" si="14"/>
        <v>0.51763224181360201</v>
      </c>
      <c r="G63" s="37">
        <f t="shared" si="14"/>
        <v>0.52366863905325445</v>
      </c>
      <c r="H63" s="37">
        <f t="shared" si="14"/>
        <v>0.51839178785286566</v>
      </c>
      <c r="I63" s="37">
        <f t="shared" si="14"/>
        <v>0.49803921568627452</v>
      </c>
      <c r="J63" s="37">
        <f t="shared" si="14"/>
        <v>0.48505747126436782</v>
      </c>
      <c r="K63" s="37">
        <f t="shared" si="14"/>
        <v>0.46705710102489018</v>
      </c>
      <c r="L63" s="37">
        <f t="shared" si="14"/>
        <v>0.45630372492836674</v>
      </c>
      <c r="M63" s="37">
        <f t="shared" si="14"/>
        <v>0.45319465081723626</v>
      </c>
      <c r="N63" s="37">
        <f t="shared" si="14"/>
        <v>0.45193260654112982</v>
      </c>
      <c r="O63" s="37">
        <f t="shared" si="14"/>
        <v>0.42857142857142855</v>
      </c>
      <c r="P63" s="37">
        <f t="shared" si="14"/>
        <v>0.4177671068427371</v>
      </c>
      <c r="Q63" s="37">
        <f t="shared" si="14"/>
        <v>0.4027954256670902</v>
      </c>
      <c r="R63" s="37">
        <f t="shared" si="14"/>
        <v>0.37433155080213903</v>
      </c>
      <c r="S63" s="37">
        <f t="shared" si="14"/>
        <v>0.35924932975871315</v>
      </c>
      <c r="T63" s="37">
        <f t="shared" si="14"/>
        <v>0.332484076433121</v>
      </c>
      <c r="U63" s="7">
        <f>U30/U28</f>
        <v>0.32928311057108139</v>
      </c>
      <c r="V63" s="7">
        <f>V30/V28</f>
        <v>0.33948339483394835</v>
      </c>
    </row>
    <row r="64" spans="1:22" ht="18" customHeight="1">
      <c r="A64" s="36" t="s">
        <v>76</v>
      </c>
      <c r="B64" s="37">
        <f t="shared" ref="B64:T64" si="15">B31/B28</f>
        <v>0.19134396355353075</v>
      </c>
      <c r="C64" s="37">
        <f t="shared" si="15"/>
        <v>0.2339688041594454</v>
      </c>
      <c r="D64" s="37">
        <f t="shared" si="15"/>
        <v>0.27761194029850744</v>
      </c>
      <c r="E64" s="37">
        <f t="shared" si="15"/>
        <v>0.2960609911054638</v>
      </c>
      <c r="F64" s="37">
        <f t="shared" si="15"/>
        <v>0.31360201511335012</v>
      </c>
      <c r="G64" s="37">
        <f t="shared" si="15"/>
        <v>0.31065088757396447</v>
      </c>
      <c r="H64" s="37">
        <f t="shared" si="15"/>
        <v>0.32249786142001713</v>
      </c>
      <c r="I64" s="37">
        <f t="shared" si="15"/>
        <v>0.33098039215686276</v>
      </c>
      <c r="J64" s="37">
        <f t="shared" si="15"/>
        <v>0.34636015325670499</v>
      </c>
      <c r="K64" s="37">
        <f t="shared" si="15"/>
        <v>0.35651537335285505</v>
      </c>
      <c r="L64" s="37">
        <f t="shared" si="15"/>
        <v>0.36174785100286533</v>
      </c>
      <c r="M64" s="37">
        <f t="shared" si="15"/>
        <v>0.36329866270430905</v>
      </c>
      <c r="N64" s="37">
        <f t="shared" si="15"/>
        <v>0.37066402378592667</v>
      </c>
      <c r="O64" s="37">
        <f t="shared" si="15"/>
        <v>0.37868480725623582</v>
      </c>
      <c r="P64" s="37">
        <f t="shared" si="15"/>
        <v>0.39855942376950781</v>
      </c>
      <c r="Q64" s="37">
        <f t="shared" si="15"/>
        <v>0.40914866581956799</v>
      </c>
      <c r="R64" s="37">
        <f t="shared" si="15"/>
        <v>0.41042780748663099</v>
      </c>
      <c r="S64" s="37">
        <f t="shared" si="15"/>
        <v>0.41554959785522788</v>
      </c>
      <c r="T64" s="37">
        <f t="shared" si="15"/>
        <v>0.43057324840764333</v>
      </c>
      <c r="U64" s="7">
        <f>U31/U28</f>
        <v>0.43134872417982989</v>
      </c>
      <c r="V64" s="7">
        <f>V31/V28</f>
        <v>0.43050430504305043</v>
      </c>
    </row>
    <row r="65" spans="1:22" ht="18" customHeight="1">
      <c r="A65" s="36" t="s">
        <v>77</v>
      </c>
      <c r="B65" s="37">
        <f t="shared" ref="B65:T65" si="16">B32/B28</f>
        <v>1.1389521640091117E-2</v>
      </c>
      <c r="C65" s="37">
        <f t="shared" si="16"/>
        <v>1.3864818024263431E-2</v>
      </c>
      <c r="D65" s="37">
        <f t="shared" si="16"/>
        <v>1.9402985074626865E-2</v>
      </c>
      <c r="E65" s="37">
        <f t="shared" si="16"/>
        <v>2.0330368487928845E-2</v>
      </c>
      <c r="F65" s="37">
        <f t="shared" si="16"/>
        <v>2.1410579345088162E-2</v>
      </c>
      <c r="G65" s="37">
        <f t="shared" si="16"/>
        <v>1.8737672583826429E-2</v>
      </c>
      <c r="H65" s="37">
        <f t="shared" si="16"/>
        <v>1.6253207869974338E-2</v>
      </c>
      <c r="I65" s="37">
        <f t="shared" si="16"/>
        <v>1.9607843137254902E-2</v>
      </c>
      <c r="J65" s="37">
        <f t="shared" si="16"/>
        <v>2.2222222222222223E-2</v>
      </c>
      <c r="K65" s="37">
        <f t="shared" si="16"/>
        <v>2.4158125915080528E-2</v>
      </c>
      <c r="L65" s="37">
        <f t="shared" si="16"/>
        <v>3.151862464183381E-2</v>
      </c>
      <c r="M65" s="37">
        <f t="shared" si="16"/>
        <v>3.6404160475482915E-2</v>
      </c>
      <c r="N65" s="37">
        <f t="shared" si="16"/>
        <v>3.3696729435084241E-2</v>
      </c>
      <c r="O65" s="37">
        <f t="shared" si="16"/>
        <v>3.8548752834467119E-2</v>
      </c>
      <c r="P65" s="37">
        <f t="shared" si="16"/>
        <v>4.0816326530612242E-2</v>
      </c>
      <c r="Q65" s="37">
        <f t="shared" si="16"/>
        <v>4.5743329097839895E-2</v>
      </c>
      <c r="R65" s="37">
        <f t="shared" si="16"/>
        <v>6.4171122994652413E-2</v>
      </c>
      <c r="S65" s="37">
        <f t="shared" si="16"/>
        <v>6.8364611260053623E-2</v>
      </c>
      <c r="T65" s="37">
        <f t="shared" si="16"/>
        <v>7.0063694267515922E-2</v>
      </c>
      <c r="U65" s="7">
        <f>U32/U28</f>
        <v>6.1968408262454436E-2</v>
      </c>
      <c r="V65" s="7">
        <f>V32/V28</f>
        <v>6.273062730627306E-2</v>
      </c>
    </row>
    <row r="66" spans="1:22" ht="18" customHeight="1">
      <c r="A66" s="30" t="s">
        <v>78</v>
      </c>
      <c r="B66" s="55">
        <f t="shared" ref="B66:T66" si="17">B33/B28</f>
        <v>2.2779043280182231E-3</v>
      </c>
      <c r="C66" s="55">
        <f t="shared" si="17"/>
        <v>3.4662045060658577E-3</v>
      </c>
      <c r="D66" s="55">
        <f t="shared" si="17"/>
        <v>2.9850746268656717E-3</v>
      </c>
      <c r="E66" s="55">
        <f t="shared" si="17"/>
        <v>6.3532401524777635E-3</v>
      </c>
      <c r="F66" s="55">
        <f t="shared" si="17"/>
        <v>1.1335012594458438E-2</v>
      </c>
      <c r="G66" s="55">
        <f t="shared" si="17"/>
        <v>8.8757396449704144E-3</v>
      </c>
      <c r="H66" s="55">
        <f t="shared" si="17"/>
        <v>9.4097519247219839E-3</v>
      </c>
      <c r="I66" s="55">
        <f t="shared" si="17"/>
        <v>9.4117647058823521E-3</v>
      </c>
      <c r="J66" s="55">
        <f t="shared" si="17"/>
        <v>1.0727969348659003E-2</v>
      </c>
      <c r="K66" s="55">
        <f t="shared" si="17"/>
        <v>1.4641288433382138E-2</v>
      </c>
      <c r="L66" s="55">
        <f t="shared" si="17"/>
        <v>1.6475644699140399E-2</v>
      </c>
      <c r="M66" s="55">
        <f t="shared" si="17"/>
        <v>1.6344725111441308E-2</v>
      </c>
      <c r="N66" s="55">
        <f t="shared" si="17"/>
        <v>8.9197224975222991E-3</v>
      </c>
      <c r="O66" s="55">
        <f t="shared" si="17"/>
        <v>9.0702947845804991E-3</v>
      </c>
      <c r="P66" s="55">
        <f t="shared" si="17"/>
        <v>1.4405762304921969E-2</v>
      </c>
      <c r="Q66" s="55">
        <f t="shared" si="17"/>
        <v>8.8945362134688691E-3</v>
      </c>
      <c r="R66" s="55">
        <f t="shared" si="17"/>
        <v>1.2032085561497326E-2</v>
      </c>
      <c r="S66" s="55">
        <f t="shared" si="17"/>
        <v>1.3404825737265416E-2</v>
      </c>
      <c r="T66" s="55">
        <f t="shared" si="17"/>
        <v>1.5286624203821656E-2</v>
      </c>
      <c r="U66" s="95">
        <f>U33/U28</f>
        <v>1.9441069258809233E-2</v>
      </c>
      <c r="V66" s="95">
        <f>V33/V28</f>
        <v>2.2140221402214021E-2</v>
      </c>
    </row>
    <row r="67" spans="1:22" ht="18" customHeight="1">
      <c r="A67" s="32" t="s">
        <v>52</v>
      </c>
      <c r="B67" s="33"/>
      <c r="C67" s="33"/>
      <c r="D67" s="33"/>
      <c r="E67" s="33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</row>
    <row r="68" spans="1:22" ht="18" customHeight="1"/>
    <row r="71" spans="1:22" ht="15.95" customHeight="1"/>
    <row r="74" spans="1:22" ht="15.95" customHeight="1"/>
    <row r="77" spans="1:22" ht="15.95" customHeight="1"/>
    <row r="78" spans="1:22" ht="15.95" customHeight="1"/>
    <row r="85" ht="15.95" customHeight="1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18"/>
  <sheetViews>
    <sheetView zoomScale="75" workbookViewId="0">
      <selection activeCell="V50" sqref="V50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7</v>
      </c>
    </row>
    <row r="3" spans="1:22" ht="18" customHeight="1"/>
    <row r="4" spans="1:22" ht="18" customHeight="1"/>
    <row r="5" spans="1:22" ht="18" customHeight="1">
      <c r="A5" s="33" t="s">
        <v>80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81</v>
      </c>
      <c r="B8" s="40">
        <v>1648</v>
      </c>
      <c r="C8" s="40">
        <v>1967</v>
      </c>
      <c r="D8" s="40">
        <v>2109</v>
      </c>
      <c r="E8" s="40">
        <v>2374</v>
      </c>
      <c r="F8" s="40">
        <v>2248</v>
      </c>
      <c r="G8" s="40">
        <v>2744</v>
      </c>
      <c r="H8" s="40">
        <v>3123</v>
      </c>
      <c r="I8" s="40">
        <v>3174</v>
      </c>
      <c r="J8" s="40">
        <v>3218</v>
      </c>
      <c r="K8" s="40">
        <v>3294</v>
      </c>
      <c r="L8" s="40">
        <v>3328</v>
      </c>
      <c r="M8" s="40">
        <v>3133</v>
      </c>
      <c r="N8" s="40">
        <v>2295</v>
      </c>
      <c r="O8" s="40">
        <v>2011</v>
      </c>
      <c r="P8" s="40">
        <v>1911</v>
      </c>
      <c r="Q8" s="40">
        <v>1839</v>
      </c>
      <c r="R8" s="40">
        <v>1726</v>
      </c>
      <c r="S8" s="40">
        <v>1758</v>
      </c>
      <c r="T8" s="40">
        <v>1854</v>
      </c>
      <c r="U8" s="40">
        <v>1915</v>
      </c>
      <c r="V8" s="40">
        <v>1884</v>
      </c>
    </row>
    <row r="9" spans="1:22" customFormat="1" ht="18" customHeight="1">
      <c r="A9" s="36" t="s">
        <v>82</v>
      </c>
      <c r="B9" s="6">
        <v>247</v>
      </c>
      <c r="C9" s="6">
        <v>247</v>
      </c>
      <c r="D9" s="6">
        <v>280</v>
      </c>
      <c r="E9" s="6">
        <v>407</v>
      </c>
      <c r="F9" s="6">
        <v>448</v>
      </c>
      <c r="G9" s="6">
        <v>2344</v>
      </c>
      <c r="H9" s="6">
        <v>2680</v>
      </c>
      <c r="I9" s="6">
        <v>2701</v>
      </c>
      <c r="J9" s="6">
        <v>2755</v>
      </c>
      <c r="K9" s="6">
        <v>2829</v>
      </c>
      <c r="L9" s="6">
        <v>2848</v>
      </c>
      <c r="M9" s="6">
        <v>2665</v>
      </c>
      <c r="N9" s="6">
        <v>1859</v>
      </c>
      <c r="O9" s="6">
        <v>1574</v>
      </c>
      <c r="P9" s="6">
        <v>1476</v>
      </c>
      <c r="Q9" s="6">
        <v>1387</v>
      </c>
      <c r="R9" s="6">
        <v>1260</v>
      </c>
      <c r="S9" s="6">
        <v>1261</v>
      </c>
      <c r="T9" s="6">
        <v>1269</v>
      </c>
      <c r="U9" s="6">
        <v>1152</v>
      </c>
      <c r="V9" s="6">
        <v>1120</v>
      </c>
    </row>
    <row r="10" spans="1:22" customFormat="1" ht="18" customHeight="1">
      <c r="A10" s="36" t="s">
        <v>83</v>
      </c>
      <c r="B10" s="6">
        <v>1115</v>
      </c>
      <c r="C10" s="6">
        <v>1388</v>
      </c>
      <c r="D10" s="6">
        <v>1523</v>
      </c>
      <c r="E10" s="6">
        <v>1662</v>
      </c>
      <c r="F10" s="6">
        <v>1536</v>
      </c>
      <c r="G10" s="6">
        <v>105</v>
      </c>
      <c r="H10" s="6">
        <v>103</v>
      </c>
      <c r="I10" s="6">
        <v>100</v>
      </c>
      <c r="J10" s="6">
        <v>99</v>
      </c>
      <c r="K10" s="6">
        <v>87</v>
      </c>
      <c r="L10" s="6">
        <v>91</v>
      </c>
      <c r="M10" s="6">
        <v>93</v>
      </c>
      <c r="N10" s="6">
        <v>80</v>
      </c>
      <c r="O10" s="6">
        <v>78</v>
      </c>
      <c r="P10" s="6">
        <v>77</v>
      </c>
      <c r="Q10" s="6">
        <v>72</v>
      </c>
      <c r="R10" s="6">
        <v>70</v>
      </c>
      <c r="S10" s="6">
        <v>65</v>
      </c>
      <c r="T10" s="6">
        <v>64</v>
      </c>
      <c r="U10" s="6">
        <v>178</v>
      </c>
      <c r="V10" s="6">
        <v>163</v>
      </c>
    </row>
    <row r="11" spans="1:22" customFormat="1" ht="18" customHeight="1">
      <c r="A11" s="36" t="s">
        <v>84</v>
      </c>
      <c r="B11" s="6">
        <v>127</v>
      </c>
      <c r="C11" s="6">
        <v>138</v>
      </c>
      <c r="D11" s="6">
        <v>146</v>
      </c>
      <c r="E11" s="6">
        <v>148</v>
      </c>
      <c r="F11" s="6">
        <v>130</v>
      </c>
      <c r="G11" s="6">
        <v>137</v>
      </c>
      <c r="H11" s="6">
        <v>169</v>
      </c>
      <c r="I11" s="6">
        <v>189</v>
      </c>
      <c r="J11" s="6">
        <v>182</v>
      </c>
      <c r="K11" s="6">
        <v>202</v>
      </c>
      <c r="L11" s="6">
        <v>216</v>
      </c>
      <c r="M11" s="6">
        <v>200</v>
      </c>
      <c r="N11" s="6">
        <v>185</v>
      </c>
      <c r="O11" s="6">
        <v>185</v>
      </c>
      <c r="P11" s="6">
        <v>178</v>
      </c>
      <c r="Q11" s="6">
        <v>197</v>
      </c>
      <c r="R11" s="6">
        <v>196</v>
      </c>
      <c r="S11" s="6">
        <v>226</v>
      </c>
      <c r="T11" s="6">
        <v>255</v>
      </c>
      <c r="U11" s="6">
        <v>277</v>
      </c>
      <c r="V11" s="6">
        <v>283</v>
      </c>
    </row>
    <row r="12" spans="1:22" customFormat="1" ht="18" customHeight="1">
      <c r="A12" s="36" t="s">
        <v>85</v>
      </c>
      <c r="B12" s="6">
        <v>2</v>
      </c>
      <c r="C12" s="6">
        <v>2</v>
      </c>
      <c r="D12" s="6">
        <v>3</v>
      </c>
      <c r="E12" s="6">
        <v>2</v>
      </c>
      <c r="F12" s="6">
        <v>2</v>
      </c>
      <c r="G12" s="6">
        <v>5</v>
      </c>
      <c r="H12" s="6">
        <v>6</v>
      </c>
      <c r="I12" s="6">
        <v>6</v>
      </c>
      <c r="J12" s="6">
        <v>6</v>
      </c>
      <c r="K12" s="6">
        <v>10</v>
      </c>
      <c r="L12" s="6">
        <v>8</v>
      </c>
      <c r="M12" s="6">
        <v>8</v>
      </c>
      <c r="N12" s="6">
        <v>9</v>
      </c>
      <c r="O12" s="6">
        <v>10</v>
      </c>
      <c r="P12" s="6">
        <v>7</v>
      </c>
      <c r="Q12" s="6">
        <v>10</v>
      </c>
      <c r="R12" s="6">
        <v>10</v>
      </c>
      <c r="S12" s="6">
        <v>8</v>
      </c>
      <c r="T12" s="6">
        <v>14</v>
      </c>
      <c r="U12" s="6">
        <v>11</v>
      </c>
      <c r="V12" s="6">
        <v>10</v>
      </c>
    </row>
    <row r="13" spans="1:22" customFormat="1" ht="18" customHeight="1">
      <c r="A13" s="36" t="s">
        <v>86</v>
      </c>
      <c r="B13" s="6">
        <v>12</v>
      </c>
      <c r="C13" s="6">
        <v>11</v>
      </c>
      <c r="D13" s="6">
        <v>9</v>
      </c>
      <c r="E13" s="6">
        <v>12</v>
      </c>
      <c r="F13" s="6">
        <v>11</v>
      </c>
      <c r="G13" s="6">
        <v>15</v>
      </c>
      <c r="H13" s="6">
        <v>22</v>
      </c>
      <c r="I13" s="6">
        <v>21</v>
      </c>
      <c r="J13" s="6">
        <v>26</v>
      </c>
      <c r="K13" s="6">
        <v>30</v>
      </c>
      <c r="L13" s="6">
        <v>31</v>
      </c>
      <c r="M13" s="6">
        <v>34</v>
      </c>
      <c r="N13" s="6">
        <v>36</v>
      </c>
      <c r="O13" s="6">
        <v>37</v>
      </c>
      <c r="P13" s="6">
        <v>35</v>
      </c>
      <c r="Q13" s="6">
        <v>32</v>
      </c>
      <c r="R13" s="6">
        <v>38</v>
      </c>
      <c r="S13" s="6">
        <v>49</v>
      </c>
      <c r="T13" s="6">
        <v>63</v>
      </c>
      <c r="U13" s="6">
        <v>78</v>
      </c>
      <c r="V13" s="6">
        <v>84</v>
      </c>
    </row>
    <row r="14" spans="1:22" customFormat="1" ht="18" customHeight="1">
      <c r="A14" s="36" t="s">
        <v>87</v>
      </c>
      <c r="B14" s="6">
        <v>57</v>
      </c>
      <c r="C14" s="6">
        <v>99</v>
      </c>
      <c r="D14" s="6">
        <v>97</v>
      </c>
      <c r="E14" s="6">
        <v>103</v>
      </c>
      <c r="F14" s="6">
        <v>105</v>
      </c>
      <c r="G14" s="6">
        <v>126</v>
      </c>
      <c r="H14" s="6">
        <v>131</v>
      </c>
      <c r="I14" s="6">
        <v>141</v>
      </c>
      <c r="J14" s="6">
        <v>130</v>
      </c>
      <c r="K14" s="6">
        <v>116</v>
      </c>
      <c r="L14" s="6">
        <v>119</v>
      </c>
      <c r="M14" s="6">
        <v>118</v>
      </c>
      <c r="N14" s="6">
        <v>109</v>
      </c>
      <c r="O14" s="6">
        <v>113</v>
      </c>
      <c r="P14" s="6">
        <v>118</v>
      </c>
      <c r="Q14" s="6">
        <v>125</v>
      </c>
      <c r="R14" s="6">
        <v>134</v>
      </c>
      <c r="S14" s="6">
        <v>129</v>
      </c>
      <c r="T14" s="6">
        <v>156</v>
      </c>
      <c r="U14" s="6">
        <v>176</v>
      </c>
      <c r="V14" s="6">
        <v>191</v>
      </c>
    </row>
    <row r="15" spans="1:22" customFormat="1" ht="18" customHeight="1">
      <c r="A15" s="36" t="s">
        <v>88</v>
      </c>
      <c r="B15" s="6">
        <v>58</v>
      </c>
      <c r="C15" s="6">
        <v>56</v>
      </c>
      <c r="D15" s="6">
        <v>27</v>
      </c>
      <c r="E15" s="6">
        <v>23</v>
      </c>
      <c r="F15" s="6">
        <v>7</v>
      </c>
      <c r="G15" s="6">
        <v>5</v>
      </c>
      <c r="H15" s="6">
        <v>5</v>
      </c>
      <c r="I15" s="6">
        <v>10</v>
      </c>
      <c r="J15" s="6">
        <v>15</v>
      </c>
      <c r="K15" s="6">
        <v>15</v>
      </c>
      <c r="L15" s="6">
        <v>12</v>
      </c>
      <c r="M15" s="6">
        <v>12</v>
      </c>
      <c r="N15" s="6">
        <v>15</v>
      </c>
      <c r="O15" s="6">
        <v>12</v>
      </c>
      <c r="P15" s="6">
        <v>18</v>
      </c>
      <c r="Q15" s="6">
        <v>14</v>
      </c>
      <c r="R15" s="6">
        <v>16</v>
      </c>
      <c r="S15" s="6">
        <v>19</v>
      </c>
      <c r="T15" s="6">
        <v>29</v>
      </c>
      <c r="U15" s="6">
        <v>35</v>
      </c>
      <c r="V15" s="6">
        <v>26</v>
      </c>
    </row>
    <row r="16" spans="1:22" customFormat="1" ht="18" customHeight="1">
      <c r="A16" s="30" t="s">
        <v>89</v>
      </c>
      <c r="B16" s="54">
        <v>30</v>
      </c>
      <c r="C16" s="54">
        <v>26</v>
      </c>
      <c r="D16" s="54">
        <v>24</v>
      </c>
      <c r="E16" s="54">
        <v>17</v>
      </c>
      <c r="F16" s="54">
        <v>9</v>
      </c>
      <c r="G16" s="54">
        <v>7</v>
      </c>
      <c r="H16" s="54">
        <v>7</v>
      </c>
      <c r="I16" s="54">
        <v>6</v>
      </c>
      <c r="J16" s="54">
        <v>5</v>
      </c>
      <c r="K16" s="54">
        <v>5</v>
      </c>
      <c r="L16" s="54">
        <v>3</v>
      </c>
      <c r="M16" s="54">
        <v>3</v>
      </c>
      <c r="N16" s="54">
        <v>2</v>
      </c>
      <c r="O16" s="54">
        <v>2</v>
      </c>
      <c r="P16" s="54">
        <v>2</v>
      </c>
      <c r="Q16" s="54">
        <v>2</v>
      </c>
      <c r="R16" s="54">
        <v>2</v>
      </c>
      <c r="S16" s="54">
        <v>1</v>
      </c>
      <c r="T16" s="54">
        <v>4</v>
      </c>
      <c r="U16" s="54">
        <v>8</v>
      </c>
      <c r="V16" s="54">
        <v>7</v>
      </c>
    </row>
    <row r="17" spans="1:22" customFormat="1" ht="18" customHeight="1">
      <c r="A17" s="32" t="s">
        <v>47</v>
      </c>
      <c r="B17" s="33"/>
      <c r="C17" s="33"/>
      <c r="D17" s="33"/>
      <c r="E17" s="33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</row>
    <row r="18" spans="1:22" customFormat="1" ht="18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77" t="s">
        <v>48</v>
      </c>
      <c r="B20" s="78">
        <v>2002</v>
      </c>
      <c r="C20" s="78">
        <v>2003</v>
      </c>
      <c r="D20" s="78">
        <v>2004</v>
      </c>
      <c r="E20" s="78">
        <v>2005</v>
      </c>
      <c r="F20" s="78">
        <v>2006</v>
      </c>
      <c r="G20" s="78">
        <v>2007</v>
      </c>
      <c r="H20" s="78">
        <v>2008</v>
      </c>
      <c r="I20" s="78">
        <v>2009</v>
      </c>
      <c r="J20" s="78">
        <v>2010</v>
      </c>
      <c r="K20" s="78">
        <v>2011</v>
      </c>
      <c r="L20" s="78">
        <v>2012</v>
      </c>
      <c r="M20" s="78">
        <v>2013</v>
      </c>
      <c r="N20" s="78">
        <v>2014</v>
      </c>
      <c r="O20" s="78">
        <v>2015</v>
      </c>
      <c r="P20" s="78">
        <v>2016</v>
      </c>
      <c r="Q20" s="78">
        <v>2017</v>
      </c>
      <c r="R20" s="78">
        <v>2018</v>
      </c>
      <c r="S20" s="78">
        <v>2019</v>
      </c>
      <c r="T20" s="78">
        <v>2020</v>
      </c>
      <c r="U20" s="78">
        <v>2021</v>
      </c>
      <c r="V20" s="78">
        <v>2022</v>
      </c>
    </row>
    <row r="21" spans="1:22" customFormat="1" ht="18" customHeight="1">
      <c r="A21" s="56" t="s">
        <v>81</v>
      </c>
      <c r="B21" s="40">
        <v>1078</v>
      </c>
      <c r="C21" s="40">
        <v>1261</v>
      </c>
      <c r="D21" s="40">
        <v>1313</v>
      </c>
      <c r="E21" s="40">
        <v>1465</v>
      </c>
      <c r="F21" s="40">
        <v>1345</v>
      </c>
      <c r="G21" s="40">
        <v>1626</v>
      </c>
      <c r="H21" s="40">
        <v>1842</v>
      </c>
      <c r="I21" s="40">
        <v>1802</v>
      </c>
      <c r="J21" s="40">
        <v>1820</v>
      </c>
      <c r="K21" s="40">
        <v>1849</v>
      </c>
      <c r="L21" s="40">
        <v>1859</v>
      </c>
      <c r="M21" s="40">
        <v>1718</v>
      </c>
      <c r="N21" s="40">
        <v>1204</v>
      </c>
      <c r="O21" s="40">
        <v>1048</v>
      </c>
      <c r="P21" s="40">
        <v>992</v>
      </c>
      <c r="Q21" s="40">
        <v>949</v>
      </c>
      <c r="R21" s="40">
        <v>880</v>
      </c>
      <c r="S21" s="40">
        <v>910</v>
      </c>
      <c r="T21" s="40">
        <v>972</v>
      </c>
      <c r="U21" s="40">
        <v>977</v>
      </c>
      <c r="V21" s="40">
        <v>944</v>
      </c>
    </row>
    <row r="22" spans="1:22" customFormat="1" ht="18" customHeight="1">
      <c r="A22" s="36" t="s">
        <v>82</v>
      </c>
      <c r="B22" s="6">
        <v>127</v>
      </c>
      <c r="C22" s="6">
        <v>127</v>
      </c>
      <c r="D22" s="6">
        <v>148</v>
      </c>
      <c r="E22" s="6">
        <v>214</v>
      </c>
      <c r="F22" s="6">
        <v>232</v>
      </c>
      <c r="G22" s="6">
        <v>1396</v>
      </c>
      <c r="H22" s="6">
        <v>1587</v>
      </c>
      <c r="I22" s="6">
        <v>1562</v>
      </c>
      <c r="J22" s="6">
        <v>1591</v>
      </c>
      <c r="K22" s="6">
        <v>1616</v>
      </c>
      <c r="L22" s="6">
        <v>1618</v>
      </c>
      <c r="M22" s="6">
        <v>1490</v>
      </c>
      <c r="N22" s="6">
        <v>988</v>
      </c>
      <c r="O22" s="6">
        <v>830</v>
      </c>
      <c r="P22" s="6">
        <v>775</v>
      </c>
      <c r="Q22" s="6">
        <v>726</v>
      </c>
      <c r="R22" s="6">
        <v>652</v>
      </c>
      <c r="S22" s="6">
        <v>655</v>
      </c>
      <c r="T22" s="6">
        <v>664</v>
      </c>
      <c r="U22" s="6">
        <v>593</v>
      </c>
      <c r="V22" s="6">
        <v>569</v>
      </c>
    </row>
    <row r="23" spans="1:22" customFormat="1" ht="18" customHeight="1">
      <c r="A23" s="36" t="s">
        <v>83</v>
      </c>
      <c r="B23" s="6">
        <v>774</v>
      </c>
      <c r="C23" s="6">
        <v>930</v>
      </c>
      <c r="D23" s="6">
        <v>981</v>
      </c>
      <c r="E23" s="6">
        <v>1064</v>
      </c>
      <c r="F23" s="6">
        <v>952</v>
      </c>
      <c r="G23" s="6">
        <v>55</v>
      </c>
      <c r="H23" s="6">
        <v>51</v>
      </c>
      <c r="I23" s="6">
        <v>47</v>
      </c>
      <c r="J23" s="6">
        <v>46</v>
      </c>
      <c r="K23" s="6">
        <v>41</v>
      </c>
      <c r="L23" s="6">
        <v>45</v>
      </c>
      <c r="M23" s="6">
        <v>45</v>
      </c>
      <c r="N23" s="6">
        <v>40</v>
      </c>
      <c r="O23" s="6">
        <v>39</v>
      </c>
      <c r="P23" s="6">
        <v>37</v>
      </c>
      <c r="Q23" s="6">
        <v>34</v>
      </c>
      <c r="R23" s="6">
        <v>33</v>
      </c>
      <c r="S23" s="6">
        <v>31</v>
      </c>
      <c r="T23" s="6">
        <v>34</v>
      </c>
      <c r="U23" s="6">
        <v>95</v>
      </c>
      <c r="V23" s="6">
        <v>86</v>
      </c>
    </row>
    <row r="24" spans="1:22" customFormat="1" ht="18" customHeight="1">
      <c r="A24" s="36" t="s">
        <v>84</v>
      </c>
      <c r="B24" s="6">
        <v>83</v>
      </c>
      <c r="C24" s="6">
        <v>94</v>
      </c>
      <c r="D24" s="6">
        <v>100</v>
      </c>
      <c r="E24" s="6">
        <v>103</v>
      </c>
      <c r="F24" s="6">
        <v>96</v>
      </c>
      <c r="G24" s="6">
        <v>106</v>
      </c>
      <c r="H24" s="6">
        <v>125</v>
      </c>
      <c r="I24" s="6">
        <v>122</v>
      </c>
      <c r="J24" s="6">
        <v>113</v>
      </c>
      <c r="K24" s="6">
        <v>122</v>
      </c>
      <c r="L24" s="6">
        <v>131</v>
      </c>
      <c r="M24" s="6">
        <v>122</v>
      </c>
      <c r="N24" s="6">
        <v>114</v>
      </c>
      <c r="O24" s="6">
        <v>115</v>
      </c>
      <c r="P24" s="6">
        <v>113</v>
      </c>
      <c r="Q24" s="6">
        <v>121</v>
      </c>
      <c r="R24" s="6">
        <v>123</v>
      </c>
      <c r="S24" s="6">
        <v>146</v>
      </c>
      <c r="T24" s="6">
        <v>163</v>
      </c>
      <c r="U24" s="6">
        <v>171</v>
      </c>
      <c r="V24" s="6">
        <v>176</v>
      </c>
    </row>
    <row r="25" spans="1:22" customFormat="1" ht="18" customHeight="1">
      <c r="A25" s="36" t="s">
        <v>85</v>
      </c>
      <c r="B25" s="29">
        <v>0</v>
      </c>
      <c r="C25" s="29">
        <v>0</v>
      </c>
      <c r="D25" s="29">
        <v>0</v>
      </c>
      <c r="E25" s="29">
        <v>0</v>
      </c>
      <c r="F25" s="29">
        <v>1</v>
      </c>
      <c r="G25" s="29">
        <v>4</v>
      </c>
      <c r="H25" s="29">
        <v>4</v>
      </c>
      <c r="I25" s="29">
        <v>4</v>
      </c>
      <c r="J25" s="29">
        <v>3</v>
      </c>
      <c r="K25" s="29">
        <v>6</v>
      </c>
      <c r="L25" s="29">
        <v>4</v>
      </c>
      <c r="M25" s="29">
        <v>4</v>
      </c>
      <c r="N25" s="29">
        <v>5</v>
      </c>
      <c r="O25" s="29">
        <v>5</v>
      </c>
      <c r="P25" s="29">
        <v>4</v>
      </c>
      <c r="Q25" s="29">
        <v>7</v>
      </c>
      <c r="R25" s="29">
        <v>8</v>
      </c>
      <c r="S25" s="29">
        <v>5</v>
      </c>
      <c r="T25" s="29">
        <v>11</v>
      </c>
      <c r="U25" s="29">
        <v>9</v>
      </c>
      <c r="V25" s="29">
        <v>7</v>
      </c>
    </row>
    <row r="26" spans="1:22" customFormat="1" ht="18" customHeight="1">
      <c r="A26" s="36" t="s">
        <v>86</v>
      </c>
      <c r="B26" s="29">
        <v>2</v>
      </c>
      <c r="C26" s="29">
        <v>2</v>
      </c>
      <c r="D26" s="29">
        <v>2</v>
      </c>
      <c r="E26" s="29">
        <v>4</v>
      </c>
      <c r="F26" s="29">
        <v>4</v>
      </c>
      <c r="G26" s="29">
        <v>5</v>
      </c>
      <c r="H26" s="29">
        <v>8</v>
      </c>
      <c r="I26" s="29">
        <v>8</v>
      </c>
      <c r="J26" s="29">
        <v>6</v>
      </c>
      <c r="K26" s="29">
        <v>6</v>
      </c>
      <c r="L26" s="29">
        <v>5</v>
      </c>
      <c r="M26" s="29">
        <v>6</v>
      </c>
      <c r="N26" s="29">
        <v>7</v>
      </c>
      <c r="O26" s="29">
        <v>8</v>
      </c>
      <c r="P26" s="29">
        <v>8</v>
      </c>
      <c r="Q26" s="29">
        <v>8</v>
      </c>
      <c r="R26" s="29">
        <v>10</v>
      </c>
      <c r="S26" s="29">
        <v>13</v>
      </c>
      <c r="T26" s="29">
        <v>15</v>
      </c>
      <c r="U26" s="29">
        <v>17</v>
      </c>
      <c r="V26" s="29">
        <v>21</v>
      </c>
    </row>
    <row r="27" spans="1:22" customFormat="1" ht="18" customHeight="1">
      <c r="A27" s="36" t="s">
        <v>87</v>
      </c>
      <c r="B27" s="29">
        <v>27</v>
      </c>
      <c r="C27" s="29">
        <v>49</v>
      </c>
      <c r="D27" s="29">
        <v>45</v>
      </c>
      <c r="E27" s="29">
        <v>49</v>
      </c>
      <c r="F27" s="29">
        <v>50</v>
      </c>
      <c r="G27" s="29">
        <v>54</v>
      </c>
      <c r="H27" s="29">
        <v>61</v>
      </c>
      <c r="I27" s="29">
        <v>51</v>
      </c>
      <c r="J27" s="29">
        <v>50</v>
      </c>
      <c r="K27" s="29">
        <v>48</v>
      </c>
      <c r="L27" s="29">
        <v>49</v>
      </c>
      <c r="M27" s="29">
        <v>45</v>
      </c>
      <c r="N27" s="29">
        <v>41</v>
      </c>
      <c r="O27" s="29">
        <v>47</v>
      </c>
      <c r="P27" s="29">
        <v>45</v>
      </c>
      <c r="Q27" s="29">
        <v>46</v>
      </c>
      <c r="R27" s="29">
        <v>46</v>
      </c>
      <c r="S27" s="29">
        <v>49</v>
      </c>
      <c r="T27" s="29">
        <v>63</v>
      </c>
      <c r="U27" s="29">
        <v>66</v>
      </c>
      <c r="V27" s="29">
        <v>68</v>
      </c>
    </row>
    <row r="28" spans="1:22" customFormat="1" ht="18" customHeight="1">
      <c r="A28" s="36" t="s">
        <v>88</v>
      </c>
      <c r="B28" s="29">
        <v>45</v>
      </c>
      <c r="C28" s="29">
        <v>43</v>
      </c>
      <c r="D28" s="29">
        <v>21</v>
      </c>
      <c r="E28" s="29">
        <v>20</v>
      </c>
      <c r="F28" s="29">
        <v>5</v>
      </c>
      <c r="G28" s="29">
        <v>1</v>
      </c>
      <c r="H28" s="29">
        <v>1</v>
      </c>
      <c r="I28" s="29">
        <v>4</v>
      </c>
      <c r="J28" s="29">
        <v>7</v>
      </c>
      <c r="K28" s="29">
        <v>6</v>
      </c>
      <c r="L28" s="29">
        <v>5</v>
      </c>
      <c r="M28" s="29">
        <v>4</v>
      </c>
      <c r="N28" s="29">
        <v>8</v>
      </c>
      <c r="O28" s="29">
        <v>3</v>
      </c>
      <c r="P28" s="29">
        <v>9</v>
      </c>
      <c r="Q28" s="29">
        <v>6</v>
      </c>
      <c r="R28" s="29">
        <v>7</v>
      </c>
      <c r="S28" s="29">
        <v>10</v>
      </c>
      <c r="T28" s="29">
        <v>20</v>
      </c>
      <c r="U28" s="29">
        <v>20</v>
      </c>
      <c r="V28" s="29">
        <v>11</v>
      </c>
    </row>
    <row r="29" spans="1:22" customFormat="1" ht="18" customHeight="1">
      <c r="A29" s="30" t="s">
        <v>89</v>
      </c>
      <c r="B29" s="54">
        <v>20</v>
      </c>
      <c r="C29" s="54">
        <v>16</v>
      </c>
      <c r="D29" s="54">
        <v>16</v>
      </c>
      <c r="E29" s="54">
        <v>11</v>
      </c>
      <c r="F29" s="54">
        <v>5</v>
      </c>
      <c r="G29" s="54">
        <v>5</v>
      </c>
      <c r="H29" s="54">
        <v>5</v>
      </c>
      <c r="I29" s="54">
        <v>4</v>
      </c>
      <c r="J29" s="54">
        <v>4</v>
      </c>
      <c r="K29" s="54">
        <v>4</v>
      </c>
      <c r="L29" s="54">
        <v>2</v>
      </c>
      <c r="M29" s="54">
        <v>2</v>
      </c>
      <c r="N29" s="54">
        <v>1</v>
      </c>
      <c r="O29" s="54">
        <v>1</v>
      </c>
      <c r="P29" s="54">
        <v>1</v>
      </c>
      <c r="Q29" s="54">
        <v>1</v>
      </c>
      <c r="R29" s="54">
        <v>1</v>
      </c>
      <c r="S29" s="54">
        <v>1</v>
      </c>
      <c r="T29" s="54">
        <v>2</v>
      </c>
      <c r="U29" s="54">
        <v>6</v>
      </c>
      <c r="V29" s="54">
        <v>6</v>
      </c>
    </row>
    <row r="30" spans="1:22" customFormat="1" ht="18" customHeight="1">
      <c r="A30" s="32" t="s">
        <v>47</v>
      </c>
      <c r="B30" s="33"/>
      <c r="C30" s="33"/>
      <c r="D30" s="33"/>
      <c r="E30" s="33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</row>
    <row r="31" spans="1:22" customFormat="1" ht="18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</row>
    <row r="32" spans="1:22" customFormat="1" ht="18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</row>
    <row r="33" spans="1:22" customFormat="1" ht="18" customHeight="1">
      <c r="A33" s="77" t="s">
        <v>49</v>
      </c>
      <c r="B33" s="78">
        <v>2002</v>
      </c>
      <c r="C33" s="78">
        <v>2003</v>
      </c>
      <c r="D33" s="78">
        <v>2004</v>
      </c>
      <c r="E33" s="78">
        <v>2005</v>
      </c>
      <c r="F33" s="78">
        <v>2006</v>
      </c>
      <c r="G33" s="78">
        <v>2007</v>
      </c>
      <c r="H33" s="78">
        <v>2008</v>
      </c>
      <c r="I33" s="78">
        <v>2009</v>
      </c>
      <c r="J33" s="78">
        <v>2010</v>
      </c>
      <c r="K33" s="78">
        <v>2011</v>
      </c>
      <c r="L33" s="78">
        <v>2012</v>
      </c>
      <c r="M33" s="78">
        <v>2013</v>
      </c>
      <c r="N33" s="78">
        <v>2014</v>
      </c>
      <c r="O33" s="78">
        <v>2015</v>
      </c>
      <c r="P33" s="78">
        <v>2016</v>
      </c>
      <c r="Q33" s="78">
        <v>2017</v>
      </c>
      <c r="R33" s="78">
        <v>2018</v>
      </c>
      <c r="S33" s="78">
        <v>2019</v>
      </c>
      <c r="T33" s="78">
        <v>2020</v>
      </c>
      <c r="U33" s="78">
        <v>2021</v>
      </c>
      <c r="V33" s="78">
        <v>2022</v>
      </c>
    </row>
    <row r="34" spans="1:22" customFormat="1" ht="18" customHeight="1">
      <c r="A34" s="56" t="s">
        <v>81</v>
      </c>
      <c r="B34" s="40">
        <v>570</v>
      </c>
      <c r="C34" s="40">
        <v>706</v>
      </c>
      <c r="D34" s="40">
        <v>796</v>
      </c>
      <c r="E34" s="40">
        <v>909</v>
      </c>
      <c r="F34" s="40">
        <v>903</v>
      </c>
      <c r="G34" s="40">
        <v>1118</v>
      </c>
      <c r="H34" s="40">
        <v>1281</v>
      </c>
      <c r="I34" s="40">
        <v>1372</v>
      </c>
      <c r="J34" s="40">
        <v>1398</v>
      </c>
      <c r="K34" s="40">
        <v>1445</v>
      </c>
      <c r="L34" s="40">
        <v>1469</v>
      </c>
      <c r="M34" s="40">
        <v>1415</v>
      </c>
      <c r="N34" s="40">
        <v>1091</v>
      </c>
      <c r="O34" s="40">
        <v>963</v>
      </c>
      <c r="P34" s="40">
        <v>919</v>
      </c>
      <c r="Q34" s="40">
        <v>890</v>
      </c>
      <c r="R34" s="40">
        <v>846</v>
      </c>
      <c r="S34" s="40">
        <v>848</v>
      </c>
      <c r="T34" s="40">
        <v>882</v>
      </c>
      <c r="U34" s="40">
        <v>938</v>
      </c>
      <c r="V34" s="40">
        <v>940</v>
      </c>
    </row>
    <row r="35" spans="1:22" customFormat="1" ht="18" customHeight="1">
      <c r="A35" s="36" t="s">
        <v>82</v>
      </c>
      <c r="B35" s="6">
        <v>120</v>
      </c>
      <c r="C35" s="6">
        <v>120</v>
      </c>
      <c r="D35" s="6">
        <v>132</v>
      </c>
      <c r="E35" s="6">
        <v>193</v>
      </c>
      <c r="F35" s="6">
        <v>216</v>
      </c>
      <c r="G35" s="6">
        <v>948</v>
      </c>
      <c r="H35" s="6">
        <v>1093</v>
      </c>
      <c r="I35" s="6">
        <v>1139</v>
      </c>
      <c r="J35" s="6">
        <v>1164</v>
      </c>
      <c r="K35" s="6">
        <v>1213</v>
      </c>
      <c r="L35" s="6">
        <v>1230</v>
      </c>
      <c r="M35" s="6">
        <v>1175</v>
      </c>
      <c r="N35" s="6">
        <v>871</v>
      </c>
      <c r="O35" s="6">
        <v>744</v>
      </c>
      <c r="P35" s="6">
        <v>701</v>
      </c>
      <c r="Q35" s="6">
        <v>661</v>
      </c>
      <c r="R35" s="6">
        <v>608</v>
      </c>
      <c r="S35" s="6">
        <v>606</v>
      </c>
      <c r="T35" s="6">
        <v>605</v>
      </c>
      <c r="U35" s="6">
        <v>559</v>
      </c>
      <c r="V35" s="6">
        <v>551</v>
      </c>
    </row>
    <row r="36" spans="1:22" customFormat="1" ht="18" customHeight="1">
      <c r="A36" s="36" t="s">
        <v>83</v>
      </c>
      <c r="B36" s="6">
        <v>341</v>
      </c>
      <c r="C36" s="6">
        <v>458</v>
      </c>
      <c r="D36" s="6">
        <v>542</v>
      </c>
      <c r="E36" s="6">
        <v>598</v>
      </c>
      <c r="F36" s="6">
        <v>584</v>
      </c>
      <c r="G36" s="6">
        <v>50</v>
      </c>
      <c r="H36" s="6">
        <v>52</v>
      </c>
      <c r="I36" s="6">
        <v>53</v>
      </c>
      <c r="J36" s="6">
        <v>53</v>
      </c>
      <c r="K36" s="6">
        <v>46</v>
      </c>
      <c r="L36" s="6">
        <v>46</v>
      </c>
      <c r="M36" s="6">
        <v>48</v>
      </c>
      <c r="N36" s="6">
        <v>40</v>
      </c>
      <c r="O36" s="6">
        <v>39</v>
      </c>
      <c r="P36" s="6">
        <v>40</v>
      </c>
      <c r="Q36" s="6">
        <v>38</v>
      </c>
      <c r="R36" s="6">
        <v>37</v>
      </c>
      <c r="S36" s="6">
        <v>34</v>
      </c>
      <c r="T36" s="6">
        <v>30</v>
      </c>
      <c r="U36" s="6">
        <v>83</v>
      </c>
      <c r="V36" s="6">
        <v>77</v>
      </c>
    </row>
    <row r="37" spans="1:22" customFormat="1" ht="18" customHeight="1">
      <c r="A37" s="36" t="s">
        <v>84</v>
      </c>
      <c r="B37" s="6">
        <v>44</v>
      </c>
      <c r="C37" s="6">
        <v>44</v>
      </c>
      <c r="D37" s="6">
        <v>46</v>
      </c>
      <c r="E37" s="6">
        <v>45</v>
      </c>
      <c r="F37" s="6">
        <v>34</v>
      </c>
      <c r="G37" s="6">
        <v>31</v>
      </c>
      <c r="H37" s="6">
        <v>44</v>
      </c>
      <c r="I37" s="6">
        <v>67</v>
      </c>
      <c r="J37" s="6">
        <v>69</v>
      </c>
      <c r="K37" s="6">
        <v>80</v>
      </c>
      <c r="L37" s="6">
        <v>85</v>
      </c>
      <c r="M37" s="6">
        <v>78</v>
      </c>
      <c r="N37" s="6">
        <v>71</v>
      </c>
      <c r="O37" s="6">
        <v>70</v>
      </c>
      <c r="P37" s="6">
        <v>65</v>
      </c>
      <c r="Q37" s="6">
        <v>76</v>
      </c>
      <c r="R37" s="6">
        <v>73</v>
      </c>
      <c r="S37" s="6">
        <v>80</v>
      </c>
      <c r="T37" s="6">
        <v>92</v>
      </c>
      <c r="U37" s="6">
        <v>106</v>
      </c>
      <c r="V37" s="6">
        <v>107</v>
      </c>
    </row>
    <row r="38" spans="1:22" customFormat="1" ht="18" customHeight="1">
      <c r="A38" s="36" t="s">
        <v>85</v>
      </c>
      <c r="B38" s="6">
        <v>2</v>
      </c>
      <c r="C38" s="6">
        <v>2</v>
      </c>
      <c r="D38" s="6">
        <v>3</v>
      </c>
      <c r="E38" s="6">
        <v>2</v>
      </c>
      <c r="F38" s="6">
        <v>1</v>
      </c>
      <c r="G38" s="6">
        <v>1</v>
      </c>
      <c r="H38" s="6">
        <v>2</v>
      </c>
      <c r="I38" s="6">
        <v>2</v>
      </c>
      <c r="J38" s="6">
        <v>3</v>
      </c>
      <c r="K38" s="6">
        <v>4</v>
      </c>
      <c r="L38" s="6">
        <v>4</v>
      </c>
      <c r="M38" s="6">
        <v>4</v>
      </c>
      <c r="N38" s="6">
        <v>4</v>
      </c>
      <c r="O38" s="6">
        <v>5</v>
      </c>
      <c r="P38" s="6">
        <v>3</v>
      </c>
      <c r="Q38" s="6">
        <v>3</v>
      </c>
      <c r="R38" s="6">
        <v>2</v>
      </c>
      <c r="S38" s="6">
        <v>3</v>
      </c>
      <c r="T38" s="6">
        <v>3</v>
      </c>
      <c r="U38" s="6">
        <v>2</v>
      </c>
      <c r="V38" s="6">
        <v>3</v>
      </c>
    </row>
    <row r="39" spans="1:22" customFormat="1" ht="18" customHeight="1">
      <c r="A39" s="36" t="s">
        <v>86</v>
      </c>
      <c r="B39" s="29">
        <v>10</v>
      </c>
      <c r="C39" s="29">
        <v>9</v>
      </c>
      <c r="D39" s="29">
        <v>7</v>
      </c>
      <c r="E39" s="29">
        <v>8</v>
      </c>
      <c r="F39" s="29">
        <v>7</v>
      </c>
      <c r="G39" s="29">
        <v>10</v>
      </c>
      <c r="H39" s="29">
        <v>14</v>
      </c>
      <c r="I39" s="29">
        <v>13</v>
      </c>
      <c r="J39" s="29">
        <v>20</v>
      </c>
      <c r="K39" s="29">
        <v>24</v>
      </c>
      <c r="L39" s="29">
        <v>26</v>
      </c>
      <c r="M39" s="29">
        <v>28</v>
      </c>
      <c r="N39" s="29">
        <v>29</v>
      </c>
      <c r="O39" s="29">
        <v>29</v>
      </c>
      <c r="P39" s="29">
        <v>27</v>
      </c>
      <c r="Q39" s="29">
        <v>24</v>
      </c>
      <c r="R39" s="29">
        <v>28</v>
      </c>
      <c r="S39" s="29">
        <v>36</v>
      </c>
      <c r="T39" s="29">
        <v>48</v>
      </c>
      <c r="U39" s="29">
        <v>61</v>
      </c>
      <c r="V39" s="29">
        <v>63</v>
      </c>
    </row>
    <row r="40" spans="1:22" customFormat="1" ht="18" customHeight="1">
      <c r="A40" s="36" t="s">
        <v>87</v>
      </c>
      <c r="B40" s="29">
        <v>30</v>
      </c>
      <c r="C40" s="29">
        <v>50</v>
      </c>
      <c r="D40" s="29">
        <v>52</v>
      </c>
      <c r="E40" s="29">
        <v>54</v>
      </c>
      <c r="F40" s="29">
        <v>55</v>
      </c>
      <c r="G40" s="29">
        <v>72</v>
      </c>
      <c r="H40" s="29">
        <v>70</v>
      </c>
      <c r="I40" s="29">
        <v>90</v>
      </c>
      <c r="J40" s="29">
        <v>80</v>
      </c>
      <c r="K40" s="29">
        <v>68</v>
      </c>
      <c r="L40" s="29">
        <v>70</v>
      </c>
      <c r="M40" s="29">
        <v>73</v>
      </c>
      <c r="N40" s="29">
        <v>68</v>
      </c>
      <c r="O40" s="29">
        <v>66</v>
      </c>
      <c r="P40" s="29">
        <v>73</v>
      </c>
      <c r="Q40" s="29">
        <v>79</v>
      </c>
      <c r="R40" s="29">
        <v>88</v>
      </c>
      <c r="S40" s="29">
        <v>80</v>
      </c>
      <c r="T40" s="29">
        <v>93</v>
      </c>
      <c r="U40" s="29">
        <v>110</v>
      </c>
      <c r="V40" s="29">
        <v>123</v>
      </c>
    </row>
    <row r="41" spans="1:22" customFormat="1" ht="18" customHeight="1">
      <c r="A41" s="36" t="s">
        <v>88</v>
      </c>
      <c r="B41" s="29">
        <v>13</v>
      </c>
      <c r="C41" s="29">
        <v>13</v>
      </c>
      <c r="D41" s="29">
        <v>6</v>
      </c>
      <c r="E41" s="29">
        <v>3</v>
      </c>
      <c r="F41" s="29">
        <v>2</v>
      </c>
      <c r="G41" s="29">
        <v>4</v>
      </c>
      <c r="H41" s="29">
        <v>4</v>
      </c>
      <c r="I41" s="29">
        <v>6</v>
      </c>
      <c r="J41" s="29">
        <v>8</v>
      </c>
      <c r="K41" s="29">
        <v>9</v>
      </c>
      <c r="L41" s="29">
        <v>7</v>
      </c>
      <c r="M41" s="29">
        <v>8</v>
      </c>
      <c r="N41" s="29">
        <v>7</v>
      </c>
      <c r="O41" s="29">
        <v>9</v>
      </c>
      <c r="P41" s="29">
        <v>9</v>
      </c>
      <c r="Q41" s="29">
        <v>8</v>
      </c>
      <c r="R41" s="29">
        <v>9</v>
      </c>
      <c r="S41" s="29">
        <v>9</v>
      </c>
      <c r="T41" s="29">
        <v>9</v>
      </c>
      <c r="U41" s="29">
        <v>15</v>
      </c>
      <c r="V41" s="29">
        <v>15</v>
      </c>
    </row>
    <row r="42" spans="1:22" customFormat="1" ht="18" customHeight="1">
      <c r="A42" s="30" t="s">
        <v>89</v>
      </c>
      <c r="B42" s="54">
        <v>10</v>
      </c>
      <c r="C42" s="54">
        <v>10</v>
      </c>
      <c r="D42" s="54">
        <v>8</v>
      </c>
      <c r="E42" s="54">
        <v>6</v>
      </c>
      <c r="F42" s="54">
        <v>4</v>
      </c>
      <c r="G42" s="54">
        <v>2</v>
      </c>
      <c r="H42" s="54">
        <v>2</v>
      </c>
      <c r="I42" s="54">
        <v>2</v>
      </c>
      <c r="J42" s="54">
        <v>1</v>
      </c>
      <c r="K42" s="54">
        <v>1</v>
      </c>
      <c r="L42" s="54">
        <v>1</v>
      </c>
      <c r="M42" s="54">
        <v>1</v>
      </c>
      <c r="N42" s="54">
        <v>1</v>
      </c>
      <c r="O42" s="54">
        <v>1</v>
      </c>
      <c r="P42" s="54">
        <v>1</v>
      </c>
      <c r="Q42" s="54">
        <v>1</v>
      </c>
      <c r="R42" s="54">
        <v>1</v>
      </c>
      <c r="S42" s="54">
        <v>0</v>
      </c>
      <c r="T42" s="54">
        <v>2</v>
      </c>
      <c r="U42" s="54">
        <v>2</v>
      </c>
      <c r="V42" s="54">
        <v>1</v>
      </c>
    </row>
    <row r="43" spans="1:22" customFormat="1" ht="18" customHeight="1">
      <c r="A43" s="32" t="s">
        <v>47</v>
      </c>
      <c r="B43" s="33"/>
      <c r="C43" s="33"/>
      <c r="D43" s="33"/>
      <c r="E43" s="33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2" customFormat="1" ht="18" customHeight="1"/>
    <row r="45" spans="1:22" customFormat="1" ht="18" customHeight="1"/>
    <row r="46" spans="1:22" customFormat="1" ht="18" customHeight="1"/>
    <row r="47" spans="1:22" customFormat="1" ht="18" customHeight="1">
      <c r="A47" s="33" t="s">
        <v>90</v>
      </c>
      <c r="B47" s="5"/>
      <c r="C47" s="5"/>
      <c r="D47" s="5"/>
      <c r="E47" s="5"/>
      <c r="F47" s="5"/>
      <c r="G47" s="5"/>
    </row>
    <row r="48" spans="1:22" customFormat="1" ht="18" customHeight="1"/>
    <row r="49" spans="1:22" customFormat="1" ht="18" customHeight="1">
      <c r="A49" s="77" t="s">
        <v>14</v>
      </c>
      <c r="B49" s="78">
        <v>2002</v>
      </c>
      <c r="C49" s="78">
        <v>2003</v>
      </c>
      <c r="D49" s="78">
        <v>2004</v>
      </c>
      <c r="E49" s="78">
        <v>2005</v>
      </c>
      <c r="F49" s="78">
        <v>2006</v>
      </c>
      <c r="G49" s="78">
        <v>2007</v>
      </c>
      <c r="H49" s="78">
        <v>2008</v>
      </c>
      <c r="I49" s="78">
        <v>2009</v>
      </c>
      <c r="J49" s="78">
        <v>2010</v>
      </c>
      <c r="K49" s="78">
        <v>2011</v>
      </c>
      <c r="L49" s="78">
        <v>2012</v>
      </c>
      <c r="M49" s="78">
        <v>2013</v>
      </c>
      <c r="N49" s="78">
        <v>2014</v>
      </c>
      <c r="O49" s="78">
        <v>2015</v>
      </c>
      <c r="P49" s="78">
        <v>2016</v>
      </c>
      <c r="Q49" s="78">
        <v>2017</v>
      </c>
      <c r="R49" s="78">
        <v>2018</v>
      </c>
      <c r="S49" s="78">
        <v>2019</v>
      </c>
      <c r="T49" s="78">
        <v>2020</v>
      </c>
      <c r="U49" s="78">
        <v>2021</v>
      </c>
      <c r="V49" s="78">
        <v>2022</v>
      </c>
    </row>
    <row r="50" spans="1:22" customFormat="1" ht="18" customHeight="1">
      <c r="A50" s="56" t="s">
        <v>81</v>
      </c>
      <c r="B50" s="52">
        <f t="shared" ref="B50:U50" si="0">SUM(B51:B58)</f>
        <v>1</v>
      </c>
      <c r="C50" s="52">
        <f t="shared" si="0"/>
        <v>1</v>
      </c>
      <c r="D50" s="52">
        <f t="shared" si="0"/>
        <v>1</v>
      </c>
      <c r="E50" s="52">
        <f t="shared" si="0"/>
        <v>0.99999999999999989</v>
      </c>
      <c r="F50" s="52">
        <f t="shared" si="0"/>
        <v>1</v>
      </c>
      <c r="G50" s="52">
        <f t="shared" si="0"/>
        <v>0.99999999999999978</v>
      </c>
      <c r="H50" s="52">
        <f t="shared" si="0"/>
        <v>1</v>
      </c>
      <c r="I50" s="52">
        <f t="shared" si="0"/>
        <v>0.99999999999999989</v>
      </c>
      <c r="J50" s="52">
        <f t="shared" si="0"/>
        <v>1</v>
      </c>
      <c r="K50" s="52">
        <f t="shared" si="0"/>
        <v>1</v>
      </c>
      <c r="L50" s="52">
        <f t="shared" si="0"/>
        <v>1</v>
      </c>
      <c r="M50" s="52">
        <f t="shared" si="0"/>
        <v>0.99999999999999989</v>
      </c>
      <c r="N50" s="52">
        <f t="shared" si="0"/>
        <v>1</v>
      </c>
      <c r="O50" s="52">
        <f t="shared" si="0"/>
        <v>1</v>
      </c>
      <c r="P50" s="52">
        <f t="shared" si="0"/>
        <v>1</v>
      </c>
      <c r="Q50" s="52">
        <f t="shared" si="0"/>
        <v>1</v>
      </c>
      <c r="R50" s="52">
        <f t="shared" si="0"/>
        <v>1</v>
      </c>
      <c r="S50" s="52">
        <f t="shared" si="0"/>
        <v>1</v>
      </c>
      <c r="T50" s="52">
        <f t="shared" si="0"/>
        <v>1</v>
      </c>
      <c r="U50" s="52">
        <f t="shared" si="0"/>
        <v>1.0000000000000002</v>
      </c>
      <c r="V50" s="52">
        <f>SUM(V51:V58)</f>
        <v>1</v>
      </c>
    </row>
    <row r="51" spans="1:22" customFormat="1" ht="18" customHeight="1">
      <c r="A51" s="36" t="s">
        <v>82</v>
      </c>
      <c r="B51" s="7">
        <f t="shared" ref="B51:U51" si="1">B9/B8</f>
        <v>0.14987864077669902</v>
      </c>
      <c r="C51" s="7">
        <f t="shared" si="1"/>
        <v>0.12557193695983732</v>
      </c>
      <c r="D51" s="7">
        <f t="shared" si="1"/>
        <v>0.13276434329065909</v>
      </c>
      <c r="E51" s="7">
        <f t="shared" si="1"/>
        <v>0.17144060657118787</v>
      </c>
      <c r="F51" s="7">
        <f t="shared" si="1"/>
        <v>0.199288256227758</v>
      </c>
      <c r="G51" s="7">
        <f t="shared" si="1"/>
        <v>0.85422740524781338</v>
      </c>
      <c r="H51" s="7">
        <f t="shared" si="1"/>
        <v>0.85814921549791867</v>
      </c>
      <c r="I51" s="7">
        <f t="shared" si="1"/>
        <v>0.8509766855702583</v>
      </c>
      <c r="J51" s="7">
        <f t="shared" si="1"/>
        <v>0.85612181479179617</v>
      </c>
      <c r="K51" s="7">
        <f t="shared" si="1"/>
        <v>0.85883424408014575</v>
      </c>
      <c r="L51" s="7">
        <f t="shared" si="1"/>
        <v>0.85576923076923073</v>
      </c>
      <c r="M51" s="7">
        <f t="shared" si="1"/>
        <v>0.85062240663900412</v>
      </c>
      <c r="N51" s="7">
        <f t="shared" si="1"/>
        <v>0.81002178649237477</v>
      </c>
      <c r="O51" s="7">
        <f t="shared" si="1"/>
        <v>0.78269517652909004</v>
      </c>
      <c r="P51" s="7">
        <f t="shared" si="1"/>
        <v>0.77237048665620089</v>
      </c>
      <c r="Q51" s="7">
        <f t="shared" si="1"/>
        <v>0.75421424687330074</v>
      </c>
      <c r="R51" s="7">
        <f t="shared" si="1"/>
        <v>0.73001158748551565</v>
      </c>
      <c r="S51" s="7">
        <f t="shared" si="1"/>
        <v>0.71729237770193399</v>
      </c>
      <c r="T51" s="7">
        <f t="shared" si="1"/>
        <v>0.68446601941747576</v>
      </c>
      <c r="U51" s="7">
        <f t="shared" si="1"/>
        <v>0.6015665796344648</v>
      </c>
      <c r="V51" s="7">
        <f>V9/V8</f>
        <v>0.59447983014861994</v>
      </c>
    </row>
    <row r="52" spans="1:22" customFormat="1" ht="18" customHeight="1">
      <c r="A52" s="36" t="s">
        <v>83</v>
      </c>
      <c r="B52" s="7">
        <f t="shared" ref="B52:U52" si="2">B10/B8</f>
        <v>0.67657766990291257</v>
      </c>
      <c r="C52" s="7">
        <f t="shared" si="2"/>
        <v>0.70564311133706148</v>
      </c>
      <c r="D52" s="7">
        <f t="shared" si="2"/>
        <v>0.72214319582740638</v>
      </c>
      <c r="E52" s="7">
        <f t="shared" si="2"/>
        <v>0.70008424599831509</v>
      </c>
      <c r="F52" s="7">
        <f t="shared" si="2"/>
        <v>0.68327402135231319</v>
      </c>
      <c r="G52" s="7">
        <f t="shared" si="2"/>
        <v>3.826530612244898E-2</v>
      </c>
      <c r="H52" s="7">
        <f t="shared" si="2"/>
        <v>3.2981107909061801E-2</v>
      </c>
      <c r="I52" s="7">
        <f t="shared" si="2"/>
        <v>3.1505986137366097E-2</v>
      </c>
      <c r="J52" s="7">
        <f t="shared" si="2"/>
        <v>3.0764449968924797E-2</v>
      </c>
      <c r="K52" s="7">
        <f t="shared" si="2"/>
        <v>2.6411657559198543E-2</v>
      </c>
      <c r="L52" s="7">
        <f t="shared" si="2"/>
        <v>2.734375E-2</v>
      </c>
      <c r="M52" s="7">
        <f t="shared" si="2"/>
        <v>2.9684008937120969E-2</v>
      </c>
      <c r="N52" s="7">
        <f t="shared" si="2"/>
        <v>3.4858387799564274E-2</v>
      </c>
      <c r="O52" s="7">
        <f t="shared" si="2"/>
        <v>3.8786673296867233E-2</v>
      </c>
      <c r="P52" s="7">
        <f t="shared" si="2"/>
        <v>4.0293040293040296E-2</v>
      </c>
      <c r="Q52" s="7">
        <f t="shared" si="2"/>
        <v>3.9151712887438822E-2</v>
      </c>
      <c r="R52" s="7">
        <f t="shared" si="2"/>
        <v>4.0556199304750871E-2</v>
      </c>
      <c r="S52" s="7">
        <f t="shared" si="2"/>
        <v>3.6973833902161544E-2</v>
      </c>
      <c r="T52" s="7">
        <f t="shared" si="2"/>
        <v>3.4519956850053934E-2</v>
      </c>
      <c r="U52" s="7">
        <f t="shared" si="2"/>
        <v>9.295039164490862E-2</v>
      </c>
      <c r="V52" s="7">
        <f>V10/V8</f>
        <v>8.6518046709129506E-2</v>
      </c>
    </row>
    <row r="53" spans="1:22" customFormat="1" ht="18" customHeight="1">
      <c r="A53" s="36" t="s">
        <v>84</v>
      </c>
      <c r="B53" s="7">
        <f t="shared" ref="B53:U53" si="3">B11/B8</f>
        <v>7.7063106796116498E-2</v>
      </c>
      <c r="C53" s="7">
        <f t="shared" si="3"/>
        <v>7.0157600406710721E-2</v>
      </c>
      <c r="D53" s="7">
        <f t="shared" si="3"/>
        <v>6.9227121858700807E-2</v>
      </c>
      <c r="E53" s="7">
        <f t="shared" si="3"/>
        <v>6.2342038753159225E-2</v>
      </c>
      <c r="F53" s="7">
        <f t="shared" si="3"/>
        <v>5.7829181494661923E-2</v>
      </c>
      <c r="G53" s="7">
        <f t="shared" si="3"/>
        <v>4.9927113702623906E-2</v>
      </c>
      <c r="H53" s="7">
        <f t="shared" si="3"/>
        <v>5.4114633365353826E-2</v>
      </c>
      <c r="I53" s="7">
        <f t="shared" si="3"/>
        <v>5.9546313799621928E-2</v>
      </c>
      <c r="J53" s="7">
        <f t="shared" si="3"/>
        <v>5.6556867619639531E-2</v>
      </c>
      <c r="K53" s="7">
        <f t="shared" si="3"/>
        <v>6.1323618700667881E-2</v>
      </c>
      <c r="L53" s="7">
        <f t="shared" si="3"/>
        <v>6.4903846153846159E-2</v>
      </c>
      <c r="M53" s="7">
        <f t="shared" si="3"/>
        <v>6.3836578359399931E-2</v>
      </c>
      <c r="N53" s="7">
        <f t="shared" si="3"/>
        <v>8.0610021786492375E-2</v>
      </c>
      <c r="O53" s="7">
        <f t="shared" si="3"/>
        <v>9.1994032819492796E-2</v>
      </c>
      <c r="P53" s="7">
        <f t="shared" si="3"/>
        <v>9.3144950287807435E-2</v>
      </c>
      <c r="Q53" s="7">
        <f t="shared" si="3"/>
        <v>0.10712343665035345</v>
      </c>
      <c r="R53" s="7">
        <f t="shared" si="3"/>
        <v>0.11355735805330243</v>
      </c>
      <c r="S53" s="7">
        <f t="shared" si="3"/>
        <v>0.12855517633674629</v>
      </c>
      <c r="T53" s="7">
        <f t="shared" si="3"/>
        <v>0.13754045307443366</v>
      </c>
      <c r="U53" s="7">
        <f t="shared" si="3"/>
        <v>0.14464751958224542</v>
      </c>
      <c r="V53" s="7">
        <f>V11/V8</f>
        <v>0.15021231422505307</v>
      </c>
    </row>
    <row r="54" spans="1:22" customFormat="1" ht="18" customHeight="1">
      <c r="A54" s="36" t="s">
        <v>85</v>
      </c>
      <c r="B54" s="7">
        <f t="shared" ref="B54:U54" si="4">B12/B8</f>
        <v>1.2135922330097086E-3</v>
      </c>
      <c r="C54" s="7">
        <f t="shared" si="4"/>
        <v>1.0167768174885613E-3</v>
      </c>
      <c r="D54" s="7">
        <f t="shared" si="4"/>
        <v>1.4224751066856331E-3</v>
      </c>
      <c r="E54" s="7">
        <f t="shared" si="4"/>
        <v>8.4245998315080029E-4</v>
      </c>
      <c r="F54" s="7">
        <f t="shared" si="4"/>
        <v>8.8967971530249106E-4</v>
      </c>
      <c r="G54" s="7">
        <f t="shared" si="4"/>
        <v>1.8221574344023323E-3</v>
      </c>
      <c r="H54" s="7">
        <f t="shared" si="4"/>
        <v>1.9212295869356388E-3</v>
      </c>
      <c r="I54" s="7">
        <f t="shared" si="4"/>
        <v>1.890359168241966E-3</v>
      </c>
      <c r="J54" s="7">
        <f t="shared" si="4"/>
        <v>1.8645121193287756E-3</v>
      </c>
      <c r="K54" s="7">
        <f t="shared" si="4"/>
        <v>3.0358227079538553E-3</v>
      </c>
      <c r="L54" s="7">
        <f t="shared" si="4"/>
        <v>2.403846153846154E-3</v>
      </c>
      <c r="M54" s="7">
        <f t="shared" si="4"/>
        <v>2.5534631343759975E-3</v>
      </c>
      <c r="N54" s="7">
        <f t="shared" si="4"/>
        <v>3.9215686274509803E-3</v>
      </c>
      <c r="O54" s="7">
        <f t="shared" si="4"/>
        <v>4.9726504226752857E-3</v>
      </c>
      <c r="P54" s="7">
        <f t="shared" si="4"/>
        <v>3.663003663003663E-3</v>
      </c>
      <c r="Q54" s="7">
        <f t="shared" si="4"/>
        <v>5.4377379010331706E-3</v>
      </c>
      <c r="R54" s="7">
        <f t="shared" si="4"/>
        <v>5.7937427578215531E-3</v>
      </c>
      <c r="S54" s="7">
        <f t="shared" si="4"/>
        <v>4.5506257110352671E-3</v>
      </c>
      <c r="T54" s="7">
        <f t="shared" si="4"/>
        <v>7.551240560949299E-3</v>
      </c>
      <c r="U54" s="7">
        <f t="shared" si="4"/>
        <v>5.7441253263707569E-3</v>
      </c>
      <c r="V54" s="7">
        <f>V12/V8</f>
        <v>5.3078556263269636E-3</v>
      </c>
    </row>
    <row r="55" spans="1:22" customFormat="1" ht="18" customHeight="1">
      <c r="A55" s="36" t="s">
        <v>86</v>
      </c>
      <c r="B55" s="7">
        <f t="shared" ref="B55:U55" si="5">B13/B8</f>
        <v>7.2815533980582527E-3</v>
      </c>
      <c r="C55" s="7">
        <f t="shared" si="5"/>
        <v>5.5922724961870868E-3</v>
      </c>
      <c r="D55" s="7">
        <f t="shared" si="5"/>
        <v>4.2674253200568994E-3</v>
      </c>
      <c r="E55" s="7">
        <f t="shared" si="5"/>
        <v>5.054759898904802E-3</v>
      </c>
      <c r="F55" s="7">
        <f t="shared" si="5"/>
        <v>4.8932384341637009E-3</v>
      </c>
      <c r="G55" s="7">
        <f t="shared" si="5"/>
        <v>5.4664723032069968E-3</v>
      </c>
      <c r="H55" s="7">
        <f t="shared" si="5"/>
        <v>7.0445084854306754E-3</v>
      </c>
      <c r="I55" s="7">
        <f t="shared" si="5"/>
        <v>6.6162570888468808E-3</v>
      </c>
      <c r="J55" s="7">
        <f t="shared" si="5"/>
        <v>8.0795525170913613E-3</v>
      </c>
      <c r="K55" s="7">
        <f t="shared" si="5"/>
        <v>9.1074681238615673E-3</v>
      </c>
      <c r="L55" s="7">
        <f t="shared" si="5"/>
        <v>9.314903846153846E-3</v>
      </c>
      <c r="M55" s="7">
        <f t="shared" si="5"/>
        <v>1.0852218321097989E-2</v>
      </c>
      <c r="N55" s="7">
        <f t="shared" si="5"/>
        <v>1.5686274509803921E-2</v>
      </c>
      <c r="O55" s="7">
        <f t="shared" si="5"/>
        <v>1.8398806563898557E-2</v>
      </c>
      <c r="P55" s="7">
        <f t="shared" si="5"/>
        <v>1.8315018315018316E-2</v>
      </c>
      <c r="Q55" s="7">
        <f t="shared" si="5"/>
        <v>1.7400761283306143E-2</v>
      </c>
      <c r="R55" s="7">
        <f t="shared" si="5"/>
        <v>2.20162224797219E-2</v>
      </c>
      <c r="S55" s="7">
        <f t="shared" si="5"/>
        <v>2.7872582480091012E-2</v>
      </c>
      <c r="T55" s="7">
        <f t="shared" si="5"/>
        <v>3.3980582524271843E-2</v>
      </c>
      <c r="U55" s="7">
        <f t="shared" si="5"/>
        <v>4.073107049608355E-2</v>
      </c>
      <c r="V55" s="7">
        <f>V13/V8</f>
        <v>4.4585987261146494E-2</v>
      </c>
    </row>
    <row r="56" spans="1:22" customFormat="1" ht="18" customHeight="1">
      <c r="A56" s="36" t="s">
        <v>87</v>
      </c>
      <c r="B56" s="7">
        <f t="shared" ref="B56:U56" si="6">B14/B8</f>
        <v>3.4587378640776698E-2</v>
      </c>
      <c r="C56" s="7">
        <f t="shared" si="6"/>
        <v>5.0330452465683781E-2</v>
      </c>
      <c r="D56" s="7">
        <f t="shared" si="6"/>
        <v>4.5993361782835467E-2</v>
      </c>
      <c r="E56" s="7">
        <f t="shared" si="6"/>
        <v>4.3386689132266218E-2</v>
      </c>
      <c r="F56" s="7">
        <f t="shared" si="6"/>
        <v>4.6708185053380785E-2</v>
      </c>
      <c r="G56" s="7">
        <f t="shared" si="6"/>
        <v>4.5918367346938778E-2</v>
      </c>
      <c r="H56" s="7">
        <f t="shared" si="6"/>
        <v>4.1946845981428116E-2</v>
      </c>
      <c r="I56" s="7">
        <f t="shared" si="6"/>
        <v>4.4423440453686201E-2</v>
      </c>
      <c r="J56" s="7">
        <f t="shared" si="6"/>
        <v>4.0397762585456805E-2</v>
      </c>
      <c r="K56" s="7">
        <f t="shared" si="6"/>
        <v>3.5215543412264724E-2</v>
      </c>
      <c r="L56" s="7">
        <f t="shared" si="6"/>
        <v>3.5757211538461536E-2</v>
      </c>
      <c r="M56" s="7">
        <f t="shared" si="6"/>
        <v>3.766358123204596E-2</v>
      </c>
      <c r="N56" s="7">
        <f t="shared" si="6"/>
        <v>4.7494553376906321E-2</v>
      </c>
      <c r="O56" s="7">
        <f t="shared" si="6"/>
        <v>5.6190949776230729E-2</v>
      </c>
      <c r="P56" s="7">
        <f t="shared" si="6"/>
        <v>6.1747776033490319E-2</v>
      </c>
      <c r="Q56" s="7">
        <f t="shared" si="6"/>
        <v>6.7971723762914632E-2</v>
      </c>
      <c r="R56" s="7">
        <f t="shared" si="6"/>
        <v>7.7636152954808801E-2</v>
      </c>
      <c r="S56" s="7">
        <f t="shared" si="6"/>
        <v>7.3378839590443681E-2</v>
      </c>
      <c r="T56" s="7">
        <f t="shared" si="6"/>
        <v>8.4142394822006472E-2</v>
      </c>
      <c r="U56" s="7">
        <f t="shared" si="6"/>
        <v>9.1906005221932111E-2</v>
      </c>
      <c r="V56" s="7">
        <f>V14/V8</f>
        <v>0.10138004246284502</v>
      </c>
    </row>
    <row r="57" spans="1:22" customFormat="1" ht="18" customHeight="1">
      <c r="A57" s="36" t="s">
        <v>88</v>
      </c>
      <c r="B57" s="7">
        <f t="shared" ref="B57:U57" si="7">B15/B8</f>
        <v>3.5194174757281552E-2</v>
      </c>
      <c r="C57" s="7">
        <f t="shared" si="7"/>
        <v>2.8469750889679714E-2</v>
      </c>
      <c r="D57" s="7">
        <f t="shared" si="7"/>
        <v>1.2802275960170697E-2</v>
      </c>
      <c r="E57" s="7">
        <f t="shared" si="7"/>
        <v>9.6882898062342036E-3</v>
      </c>
      <c r="F57" s="7">
        <f t="shared" si="7"/>
        <v>3.1138790035587188E-3</v>
      </c>
      <c r="G57" s="7">
        <f t="shared" si="7"/>
        <v>1.8221574344023323E-3</v>
      </c>
      <c r="H57" s="7">
        <f t="shared" si="7"/>
        <v>1.6010246557796989E-3</v>
      </c>
      <c r="I57" s="7">
        <f t="shared" si="7"/>
        <v>3.1505986137366098E-3</v>
      </c>
      <c r="J57" s="7">
        <f t="shared" si="7"/>
        <v>4.6612802983219395E-3</v>
      </c>
      <c r="K57" s="7">
        <f t="shared" si="7"/>
        <v>4.5537340619307837E-3</v>
      </c>
      <c r="L57" s="7">
        <f t="shared" si="7"/>
        <v>3.605769230769231E-3</v>
      </c>
      <c r="M57" s="7">
        <f t="shared" si="7"/>
        <v>3.830194701563996E-3</v>
      </c>
      <c r="N57" s="7">
        <f t="shared" si="7"/>
        <v>6.5359477124183009E-3</v>
      </c>
      <c r="O57" s="7">
        <f t="shared" si="7"/>
        <v>5.9671805072103431E-3</v>
      </c>
      <c r="P57" s="7">
        <f t="shared" si="7"/>
        <v>9.4191522762951327E-3</v>
      </c>
      <c r="Q57" s="7">
        <f t="shared" si="7"/>
        <v>7.6128330614464385E-3</v>
      </c>
      <c r="R57" s="7">
        <f t="shared" si="7"/>
        <v>9.2699884125144842E-3</v>
      </c>
      <c r="S57" s="7">
        <f t="shared" si="7"/>
        <v>1.0807736063708761E-2</v>
      </c>
      <c r="T57" s="7">
        <f t="shared" si="7"/>
        <v>1.5641855447680691E-2</v>
      </c>
      <c r="U57" s="7">
        <f t="shared" si="7"/>
        <v>1.8276762402088774E-2</v>
      </c>
      <c r="V57" s="7">
        <f>V15/V8</f>
        <v>1.3800424628450107E-2</v>
      </c>
    </row>
    <row r="58" spans="1:22" customFormat="1" ht="18" customHeight="1">
      <c r="A58" s="30" t="s">
        <v>89</v>
      </c>
      <c r="B58" s="95">
        <f t="shared" ref="B58:U58" si="8">B16/B8</f>
        <v>1.820388349514563E-2</v>
      </c>
      <c r="C58" s="95">
        <f t="shared" si="8"/>
        <v>1.3218098627351297E-2</v>
      </c>
      <c r="D58" s="95">
        <f t="shared" si="8"/>
        <v>1.1379800853485065E-2</v>
      </c>
      <c r="E58" s="95">
        <f t="shared" si="8"/>
        <v>7.1609098567818026E-3</v>
      </c>
      <c r="F58" s="95">
        <f t="shared" si="8"/>
        <v>4.0035587188612101E-3</v>
      </c>
      <c r="G58" s="95">
        <f t="shared" si="8"/>
        <v>2.5510204081632651E-3</v>
      </c>
      <c r="H58" s="95">
        <f t="shared" si="8"/>
        <v>2.2414345180915788E-3</v>
      </c>
      <c r="I58" s="95">
        <f t="shared" si="8"/>
        <v>1.890359168241966E-3</v>
      </c>
      <c r="J58" s="95">
        <f t="shared" si="8"/>
        <v>1.5537600994406464E-3</v>
      </c>
      <c r="K58" s="95">
        <f t="shared" si="8"/>
        <v>1.5179113539769277E-3</v>
      </c>
      <c r="L58" s="95">
        <f t="shared" si="8"/>
        <v>9.0144230769230774E-4</v>
      </c>
      <c r="M58" s="95">
        <f t="shared" si="8"/>
        <v>9.57548675390999E-4</v>
      </c>
      <c r="N58" s="95">
        <f t="shared" si="8"/>
        <v>8.7145969498910673E-4</v>
      </c>
      <c r="O58" s="95">
        <f t="shared" si="8"/>
        <v>9.945300845350571E-4</v>
      </c>
      <c r="P58" s="95">
        <f t="shared" si="8"/>
        <v>1.0465724751439038E-3</v>
      </c>
      <c r="Q58" s="95">
        <f t="shared" si="8"/>
        <v>1.0875475802066339E-3</v>
      </c>
      <c r="R58" s="95">
        <f t="shared" si="8"/>
        <v>1.1587485515643105E-3</v>
      </c>
      <c r="S58" s="95">
        <f t="shared" si="8"/>
        <v>5.6882821387940839E-4</v>
      </c>
      <c r="T58" s="95">
        <f t="shared" si="8"/>
        <v>2.1574973031283709E-3</v>
      </c>
      <c r="U58" s="95">
        <f t="shared" si="8"/>
        <v>4.1775456919060051E-3</v>
      </c>
      <c r="V58" s="95">
        <f>V16/V8</f>
        <v>3.7154989384288748E-3</v>
      </c>
    </row>
    <row r="59" spans="1:22" customFormat="1" ht="18" customHeight="1">
      <c r="A59" s="32" t="s">
        <v>52</v>
      </c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</row>
    <row r="60" spans="1:22" customFormat="1" ht="18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customFormat="1" ht="18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customFormat="1" ht="18" customHeight="1">
      <c r="A62" s="77" t="s">
        <v>48</v>
      </c>
      <c r="B62" s="78">
        <v>2002</v>
      </c>
      <c r="C62" s="78">
        <v>2003</v>
      </c>
      <c r="D62" s="78">
        <v>2004</v>
      </c>
      <c r="E62" s="78">
        <v>2005</v>
      </c>
      <c r="F62" s="78">
        <v>2006</v>
      </c>
      <c r="G62" s="78">
        <v>2007</v>
      </c>
      <c r="H62" s="78">
        <v>2008</v>
      </c>
      <c r="I62" s="78">
        <v>2009</v>
      </c>
      <c r="J62" s="78">
        <v>2010</v>
      </c>
      <c r="K62" s="78">
        <v>2011</v>
      </c>
      <c r="L62" s="78">
        <v>2012</v>
      </c>
      <c r="M62" s="78">
        <v>2013</v>
      </c>
      <c r="N62" s="78">
        <v>2014</v>
      </c>
      <c r="O62" s="78">
        <v>2015</v>
      </c>
      <c r="P62" s="78">
        <v>2016</v>
      </c>
      <c r="Q62" s="78">
        <v>2017</v>
      </c>
      <c r="R62" s="78">
        <v>2018</v>
      </c>
      <c r="S62" s="78">
        <v>2019</v>
      </c>
      <c r="T62" s="78">
        <v>2020</v>
      </c>
      <c r="U62" s="78">
        <v>2021</v>
      </c>
      <c r="V62" s="78">
        <v>2022</v>
      </c>
    </row>
    <row r="63" spans="1:22" customFormat="1" ht="18" customHeight="1">
      <c r="A63" s="56" t="s">
        <v>81</v>
      </c>
      <c r="B63" s="52">
        <f t="shared" ref="B63:U63" si="9">SUM(B64:B71)</f>
        <v>1</v>
      </c>
      <c r="C63" s="52">
        <f t="shared" si="9"/>
        <v>0.99999999999999989</v>
      </c>
      <c r="D63" s="52">
        <f t="shared" si="9"/>
        <v>1</v>
      </c>
      <c r="E63" s="52">
        <f t="shared" si="9"/>
        <v>0.99999999999999989</v>
      </c>
      <c r="F63" s="52">
        <f t="shared" si="9"/>
        <v>1</v>
      </c>
      <c r="G63" s="52">
        <f t="shared" si="9"/>
        <v>0.99999999999999989</v>
      </c>
      <c r="H63" s="52">
        <f t="shared" si="9"/>
        <v>1</v>
      </c>
      <c r="I63" s="52">
        <f t="shared" si="9"/>
        <v>1</v>
      </c>
      <c r="J63" s="52">
        <f t="shared" si="9"/>
        <v>1</v>
      </c>
      <c r="K63" s="52">
        <f t="shared" si="9"/>
        <v>1</v>
      </c>
      <c r="L63" s="52">
        <f t="shared" si="9"/>
        <v>1.0000000000000002</v>
      </c>
      <c r="M63" s="52">
        <f t="shared" si="9"/>
        <v>1</v>
      </c>
      <c r="N63" s="52">
        <f t="shared" si="9"/>
        <v>1.0000000000000002</v>
      </c>
      <c r="O63" s="52">
        <f t="shared" si="9"/>
        <v>1</v>
      </c>
      <c r="P63" s="52">
        <f t="shared" si="9"/>
        <v>1</v>
      </c>
      <c r="Q63" s="52">
        <f t="shared" si="9"/>
        <v>1</v>
      </c>
      <c r="R63" s="52">
        <f t="shared" si="9"/>
        <v>0.99999999999999989</v>
      </c>
      <c r="S63" s="52">
        <f t="shared" si="9"/>
        <v>0.99999999999999989</v>
      </c>
      <c r="T63" s="52">
        <f t="shared" si="9"/>
        <v>1</v>
      </c>
      <c r="U63" s="52">
        <f t="shared" si="9"/>
        <v>1.0000000000000002</v>
      </c>
      <c r="V63" s="52">
        <f>SUM(V64:V71)</f>
        <v>1.0000000000000002</v>
      </c>
    </row>
    <row r="64" spans="1:22" customFormat="1" ht="18" customHeight="1">
      <c r="A64" s="36" t="s">
        <v>82</v>
      </c>
      <c r="B64" s="7">
        <f t="shared" ref="B64:U64" si="10">B22/B21</f>
        <v>0.11781076066790352</v>
      </c>
      <c r="C64" s="7">
        <f t="shared" si="10"/>
        <v>0.1007137192704203</v>
      </c>
      <c r="D64" s="7">
        <f t="shared" si="10"/>
        <v>0.11271896420411272</v>
      </c>
      <c r="E64" s="7">
        <f t="shared" si="10"/>
        <v>0.14607508532423208</v>
      </c>
      <c r="F64" s="7">
        <f t="shared" si="10"/>
        <v>0.17249070631970259</v>
      </c>
      <c r="G64" s="7">
        <f t="shared" si="10"/>
        <v>0.85854858548585489</v>
      </c>
      <c r="H64" s="7">
        <f t="shared" si="10"/>
        <v>0.8615635179153095</v>
      </c>
      <c r="I64" s="7">
        <f t="shared" si="10"/>
        <v>0.86681465038845729</v>
      </c>
      <c r="J64" s="7">
        <f t="shared" si="10"/>
        <v>0.87417582417582418</v>
      </c>
      <c r="K64" s="7">
        <f t="shared" si="10"/>
        <v>0.87398593834505134</v>
      </c>
      <c r="L64" s="7">
        <f t="shared" si="10"/>
        <v>0.87036040882194732</v>
      </c>
      <c r="M64" s="7">
        <f t="shared" si="10"/>
        <v>0.86728754365541327</v>
      </c>
      <c r="N64" s="7">
        <f t="shared" si="10"/>
        <v>0.82059800664451832</v>
      </c>
      <c r="O64" s="7">
        <f t="shared" si="10"/>
        <v>0.7919847328244275</v>
      </c>
      <c r="P64" s="7">
        <f t="shared" si="10"/>
        <v>0.78125</v>
      </c>
      <c r="Q64" s="7">
        <f t="shared" si="10"/>
        <v>0.76501580611169651</v>
      </c>
      <c r="R64" s="7">
        <f t="shared" si="10"/>
        <v>0.74090909090909096</v>
      </c>
      <c r="S64" s="7">
        <f t="shared" si="10"/>
        <v>0.71978021978021978</v>
      </c>
      <c r="T64" s="7">
        <f t="shared" si="10"/>
        <v>0.6831275720164609</v>
      </c>
      <c r="U64" s="7">
        <f t="shared" si="10"/>
        <v>0.60696008188331629</v>
      </c>
      <c r="V64" s="7">
        <f>V22/V21</f>
        <v>0.6027542372881356</v>
      </c>
    </row>
    <row r="65" spans="1:22" customFormat="1" ht="18" customHeight="1">
      <c r="A65" s="36" t="s">
        <v>83</v>
      </c>
      <c r="B65" s="7">
        <f t="shared" ref="B65:U65" si="11">B23/B21</f>
        <v>0.71799628942486082</v>
      </c>
      <c r="C65" s="7">
        <f t="shared" si="11"/>
        <v>0.73750991276764477</v>
      </c>
      <c r="D65" s="7">
        <f t="shared" si="11"/>
        <v>0.74714394516374716</v>
      </c>
      <c r="E65" s="7">
        <f t="shared" si="11"/>
        <v>0.72627986348122864</v>
      </c>
      <c r="F65" s="7">
        <f t="shared" si="11"/>
        <v>0.70780669144981412</v>
      </c>
      <c r="G65" s="7">
        <f t="shared" si="11"/>
        <v>3.3825338253382534E-2</v>
      </c>
      <c r="H65" s="7">
        <f t="shared" si="11"/>
        <v>2.7687296416938109E-2</v>
      </c>
      <c r="I65" s="7">
        <f t="shared" si="11"/>
        <v>2.6082130965593784E-2</v>
      </c>
      <c r="J65" s="7">
        <f t="shared" si="11"/>
        <v>2.5274725274725275E-2</v>
      </c>
      <c r="K65" s="7">
        <f t="shared" si="11"/>
        <v>2.2174148188209845E-2</v>
      </c>
      <c r="L65" s="7">
        <f t="shared" si="11"/>
        <v>2.4206562668101131E-2</v>
      </c>
      <c r="M65" s="7">
        <f t="shared" si="11"/>
        <v>2.6193247962747381E-2</v>
      </c>
      <c r="N65" s="7">
        <f t="shared" si="11"/>
        <v>3.3222591362126248E-2</v>
      </c>
      <c r="O65" s="7">
        <f t="shared" si="11"/>
        <v>3.7213740458015267E-2</v>
      </c>
      <c r="P65" s="7">
        <f t="shared" si="11"/>
        <v>3.7298387096774195E-2</v>
      </c>
      <c r="Q65" s="7">
        <f t="shared" si="11"/>
        <v>3.5827186512118019E-2</v>
      </c>
      <c r="R65" s="7">
        <f t="shared" si="11"/>
        <v>3.7499999999999999E-2</v>
      </c>
      <c r="S65" s="7">
        <f t="shared" si="11"/>
        <v>3.4065934065934063E-2</v>
      </c>
      <c r="T65" s="7">
        <f t="shared" si="11"/>
        <v>3.4979423868312758E-2</v>
      </c>
      <c r="U65" s="7">
        <f t="shared" si="11"/>
        <v>9.7236438075742074E-2</v>
      </c>
      <c r="V65" s="7">
        <f>V23/V21</f>
        <v>9.110169491525423E-2</v>
      </c>
    </row>
    <row r="66" spans="1:22" customFormat="1" ht="18" customHeight="1">
      <c r="A66" s="36" t="s">
        <v>84</v>
      </c>
      <c r="B66" s="7">
        <f t="shared" ref="B66:U66" si="12">B24/B21</f>
        <v>7.6994434137291276E-2</v>
      </c>
      <c r="C66" s="7">
        <f t="shared" si="12"/>
        <v>7.4544012688342584E-2</v>
      </c>
      <c r="D66" s="7">
        <f t="shared" si="12"/>
        <v>7.6161462300076158E-2</v>
      </c>
      <c r="E66" s="7">
        <f t="shared" si="12"/>
        <v>7.0307167235494877E-2</v>
      </c>
      <c r="F66" s="7">
        <f t="shared" si="12"/>
        <v>7.1375464684014872E-2</v>
      </c>
      <c r="G66" s="7">
        <f t="shared" si="12"/>
        <v>6.519065190651907E-2</v>
      </c>
      <c r="H66" s="7">
        <f t="shared" si="12"/>
        <v>6.7861020629750274E-2</v>
      </c>
      <c r="I66" s="7">
        <f t="shared" si="12"/>
        <v>6.7702552719200892E-2</v>
      </c>
      <c r="J66" s="7">
        <f t="shared" si="12"/>
        <v>6.2087912087912089E-2</v>
      </c>
      <c r="K66" s="7">
        <f t="shared" si="12"/>
        <v>6.5981611681990265E-2</v>
      </c>
      <c r="L66" s="7">
        <f t="shared" si="12"/>
        <v>7.0467993544916618E-2</v>
      </c>
      <c r="M66" s="7">
        <f t="shared" si="12"/>
        <v>7.1012805587892899E-2</v>
      </c>
      <c r="N66" s="7">
        <f t="shared" si="12"/>
        <v>9.4684385382059796E-2</v>
      </c>
      <c r="O66" s="7">
        <f t="shared" si="12"/>
        <v>0.10973282442748092</v>
      </c>
      <c r="P66" s="7">
        <f t="shared" si="12"/>
        <v>0.11391129032258064</v>
      </c>
      <c r="Q66" s="7">
        <f t="shared" si="12"/>
        <v>0.12750263435194942</v>
      </c>
      <c r="R66" s="7">
        <f t="shared" si="12"/>
        <v>0.13977272727272727</v>
      </c>
      <c r="S66" s="7">
        <f t="shared" si="12"/>
        <v>0.16043956043956045</v>
      </c>
      <c r="T66" s="7">
        <f t="shared" si="12"/>
        <v>0.16769547325102882</v>
      </c>
      <c r="U66" s="7">
        <f t="shared" si="12"/>
        <v>0.17502558853633571</v>
      </c>
      <c r="V66" s="7">
        <f>V24/V21</f>
        <v>0.1864406779661017</v>
      </c>
    </row>
    <row r="67" spans="1:22" customFormat="1" ht="18" customHeight="1">
      <c r="A67" s="36" t="s">
        <v>85</v>
      </c>
      <c r="B67" s="7">
        <f t="shared" ref="B67:U67" si="13">B25/B21</f>
        <v>0</v>
      </c>
      <c r="C67" s="7">
        <f t="shared" si="13"/>
        <v>0</v>
      </c>
      <c r="D67" s="7">
        <f t="shared" si="13"/>
        <v>0</v>
      </c>
      <c r="E67" s="7">
        <f t="shared" si="13"/>
        <v>0</v>
      </c>
      <c r="F67" s="7">
        <f t="shared" si="13"/>
        <v>7.4349442379182155E-4</v>
      </c>
      <c r="G67" s="7">
        <f t="shared" si="13"/>
        <v>2.4600246002460025E-3</v>
      </c>
      <c r="H67" s="7">
        <f t="shared" si="13"/>
        <v>2.1715526601520088E-3</v>
      </c>
      <c r="I67" s="7">
        <f t="shared" si="13"/>
        <v>2.2197558268590455E-3</v>
      </c>
      <c r="J67" s="7">
        <f t="shared" si="13"/>
        <v>1.6483516483516484E-3</v>
      </c>
      <c r="K67" s="7">
        <f t="shared" si="13"/>
        <v>3.2449972958355868E-3</v>
      </c>
      <c r="L67" s="7">
        <f t="shared" si="13"/>
        <v>2.1516944593867669E-3</v>
      </c>
      <c r="M67" s="7">
        <f t="shared" si="13"/>
        <v>2.3282887077997671E-3</v>
      </c>
      <c r="N67" s="7">
        <f t="shared" si="13"/>
        <v>4.152823920265781E-3</v>
      </c>
      <c r="O67" s="7">
        <f t="shared" si="13"/>
        <v>4.7709923664122139E-3</v>
      </c>
      <c r="P67" s="7">
        <f t="shared" si="13"/>
        <v>4.0322580645161289E-3</v>
      </c>
      <c r="Q67" s="7">
        <f t="shared" si="13"/>
        <v>7.3761854583772393E-3</v>
      </c>
      <c r="R67" s="7">
        <f t="shared" si="13"/>
        <v>9.0909090909090905E-3</v>
      </c>
      <c r="S67" s="7">
        <f t="shared" si="13"/>
        <v>5.4945054945054949E-3</v>
      </c>
      <c r="T67" s="7">
        <f t="shared" si="13"/>
        <v>1.131687242798354E-2</v>
      </c>
      <c r="U67" s="7">
        <f t="shared" si="13"/>
        <v>9.2118730808597744E-3</v>
      </c>
      <c r="V67" s="7">
        <f>V25/V21</f>
        <v>7.4152542372881358E-3</v>
      </c>
    </row>
    <row r="68" spans="1:22" customFormat="1" ht="18" customHeight="1">
      <c r="A68" s="36" t="s">
        <v>86</v>
      </c>
      <c r="B68" s="7">
        <f t="shared" ref="B68:U68" si="14">B26/B21</f>
        <v>1.8552875695732839E-3</v>
      </c>
      <c r="C68" s="7">
        <f t="shared" si="14"/>
        <v>1.5860428231562252E-3</v>
      </c>
      <c r="D68" s="7">
        <f t="shared" si="14"/>
        <v>1.5232292460015233E-3</v>
      </c>
      <c r="E68" s="7">
        <f t="shared" si="14"/>
        <v>2.7303754266211604E-3</v>
      </c>
      <c r="F68" s="7">
        <f t="shared" si="14"/>
        <v>2.9739776951672862E-3</v>
      </c>
      <c r="G68" s="7">
        <f t="shared" si="14"/>
        <v>3.0750307503075031E-3</v>
      </c>
      <c r="H68" s="7">
        <f t="shared" si="14"/>
        <v>4.3431053203040176E-3</v>
      </c>
      <c r="I68" s="7">
        <f t="shared" si="14"/>
        <v>4.4395116537180911E-3</v>
      </c>
      <c r="J68" s="7">
        <f t="shared" si="14"/>
        <v>3.2967032967032967E-3</v>
      </c>
      <c r="K68" s="7">
        <f t="shared" si="14"/>
        <v>3.2449972958355868E-3</v>
      </c>
      <c r="L68" s="7">
        <f t="shared" si="14"/>
        <v>2.6896180742334587E-3</v>
      </c>
      <c r="M68" s="7">
        <f t="shared" si="14"/>
        <v>3.4924330616996507E-3</v>
      </c>
      <c r="N68" s="7">
        <f t="shared" si="14"/>
        <v>5.8139534883720929E-3</v>
      </c>
      <c r="O68" s="7">
        <f t="shared" si="14"/>
        <v>7.6335877862595417E-3</v>
      </c>
      <c r="P68" s="7">
        <f t="shared" si="14"/>
        <v>8.0645161290322578E-3</v>
      </c>
      <c r="Q68" s="7">
        <f t="shared" si="14"/>
        <v>8.4299262381454156E-3</v>
      </c>
      <c r="R68" s="7">
        <f t="shared" si="14"/>
        <v>1.1363636363636364E-2</v>
      </c>
      <c r="S68" s="7">
        <f t="shared" si="14"/>
        <v>1.4285714285714285E-2</v>
      </c>
      <c r="T68" s="7">
        <f t="shared" si="14"/>
        <v>1.5432098765432098E-2</v>
      </c>
      <c r="U68" s="7">
        <f t="shared" si="14"/>
        <v>1.7400204708290685E-2</v>
      </c>
      <c r="V68" s="7">
        <f>V26/V21</f>
        <v>2.2245762711864406E-2</v>
      </c>
    </row>
    <row r="69" spans="1:22" customFormat="1" ht="18" customHeight="1">
      <c r="A69" s="36" t="s">
        <v>87</v>
      </c>
      <c r="B69" s="7">
        <f t="shared" ref="B69:U69" si="15">B27/B21</f>
        <v>2.5046382189239332E-2</v>
      </c>
      <c r="C69" s="7">
        <f t="shared" si="15"/>
        <v>3.8858049167327519E-2</v>
      </c>
      <c r="D69" s="7">
        <f t="shared" si="15"/>
        <v>3.4272658035034272E-2</v>
      </c>
      <c r="E69" s="7">
        <f t="shared" si="15"/>
        <v>3.3447098976109216E-2</v>
      </c>
      <c r="F69" s="7">
        <f t="shared" si="15"/>
        <v>3.717472118959108E-2</v>
      </c>
      <c r="G69" s="7">
        <f t="shared" si="15"/>
        <v>3.3210332103321034E-2</v>
      </c>
      <c r="H69" s="7">
        <f t="shared" si="15"/>
        <v>3.3116178067318133E-2</v>
      </c>
      <c r="I69" s="7">
        <f t="shared" si="15"/>
        <v>2.8301886792452831E-2</v>
      </c>
      <c r="J69" s="7">
        <f t="shared" si="15"/>
        <v>2.7472527472527472E-2</v>
      </c>
      <c r="K69" s="7">
        <f t="shared" si="15"/>
        <v>2.5959978366684695E-2</v>
      </c>
      <c r="L69" s="7">
        <f t="shared" si="15"/>
        <v>2.6358257127487898E-2</v>
      </c>
      <c r="M69" s="7">
        <f t="shared" si="15"/>
        <v>2.6193247962747381E-2</v>
      </c>
      <c r="N69" s="7">
        <f t="shared" si="15"/>
        <v>3.4053156146179403E-2</v>
      </c>
      <c r="O69" s="7">
        <f t="shared" si="15"/>
        <v>4.4847328244274808E-2</v>
      </c>
      <c r="P69" s="7">
        <f t="shared" si="15"/>
        <v>4.5362903225806453E-2</v>
      </c>
      <c r="Q69" s="7">
        <f t="shared" si="15"/>
        <v>4.8472075869336141E-2</v>
      </c>
      <c r="R69" s="7">
        <f t="shared" si="15"/>
        <v>5.2272727272727269E-2</v>
      </c>
      <c r="S69" s="7">
        <f t="shared" si="15"/>
        <v>5.3846153846153849E-2</v>
      </c>
      <c r="T69" s="7">
        <f t="shared" si="15"/>
        <v>6.4814814814814811E-2</v>
      </c>
      <c r="U69" s="7">
        <f t="shared" si="15"/>
        <v>6.7553735926305009E-2</v>
      </c>
      <c r="V69" s="7">
        <f>V27/V21</f>
        <v>7.2033898305084748E-2</v>
      </c>
    </row>
    <row r="70" spans="1:22" customFormat="1" ht="18" customHeight="1">
      <c r="A70" s="36" t="s">
        <v>88</v>
      </c>
      <c r="B70" s="7">
        <f t="shared" ref="B70:U70" si="16">B28/B21</f>
        <v>4.1743970315398886E-2</v>
      </c>
      <c r="C70" s="7">
        <f t="shared" si="16"/>
        <v>3.4099920697858839E-2</v>
      </c>
      <c r="D70" s="7">
        <f t="shared" si="16"/>
        <v>1.5993907083015995E-2</v>
      </c>
      <c r="E70" s="7">
        <f t="shared" si="16"/>
        <v>1.3651877133105802E-2</v>
      </c>
      <c r="F70" s="7">
        <f t="shared" si="16"/>
        <v>3.7174721189591076E-3</v>
      </c>
      <c r="G70" s="7">
        <f t="shared" si="16"/>
        <v>6.1500615006150063E-4</v>
      </c>
      <c r="H70" s="7">
        <f t="shared" si="16"/>
        <v>5.428881650380022E-4</v>
      </c>
      <c r="I70" s="7">
        <f t="shared" si="16"/>
        <v>2.2197558268590455E-3</v>
      </c>
      <c r="J70" s="7">
        <f t="shared" si="16"/>
        <v>3.8461538461538464E-3</v>
      </c>
      <c r="K70" s="7">
        <f t="shared" si="16"/>
        <v>3.2449972958355868E-3</v>
      </c>
      <c r="L70" s="7">
        <f t="shared" si="16"/>
        <v>2.6896180742334587E-3</v>
      </c>
      <c r="M70" s="7">
        <f t="shared" si="16"/>
        <v>2.3282887077997671E-3</v>
      </c>
      <c r="N70" s="7">
        <f t="shared" si="16"/>
        <v>6.6445182724252493E-3</v>
      </c>
      <c r="O70" s="7">
        <f t="shared" si="16"/>
        <v>2.8625954198473282E-3</v>
      </c>
      <c r="P70" s="7">
        <f t="shared" si="16"/>
        <v>9.0725806451612909E-3</v>
      </c>
      <c r="Q70" s="7">
        <f t="shared" si="16"/>
        <v>6.3224446786090622E-3</v>
      </c>
      <c r="R70" s="7">
        <f t="shared" si="16"/>
        <v>7.9545454545454537E-3</v>
      </c>
      <c r="S70" s="7">
        <f t="shared" si="16"/>
        <v>1.098901098901099E-2</v>
      </c>
      <c r="T70" s="7">
        <f t="shared" si="16"/>
        <v>2.0576131687242798E-2</v>
      </c>
      <c r="U70" s="7">
        <f t="shared" si="16"/>
        <v>2.0470829068577279E-2</v>
      </c>
      <c r="V70" s="7">
        <f>V28/V21</f>
        <v>1.1652542372881356E-2</v>
      </c>
    </row>
    <row r="71" spans="1:22" customFormat="1" ht="18" customHeight="1">
      <c r="A71" s="30" t="s">
        <v>89</v>
      </c>
      <c r="B71" s="95">
        <f t="shared" ref="B71:U71" si="17">B29/B21</f>
        <v>1.8552875695732839E-2</v>
      </c>
      <c r="C71" s="95">
        <f t="shared" si="17"/>
        <v>1.2688342585249802E-2</v>
      </c>
      <c r="D71" s="95">
        <f t="shared" si="17"/>
        <v>1.2185833968012186E-2</v>
      </c>
      <c r="E71" s="95">
        <f t="shared" si="17"/>
        <v>7.5085324232081908E-3</v>
      </c>
      <c r="F71" s="95">
        <f t="shared" si="17"/>
        <v>3.7174721189591076E-3</v>
      </c>
      <c r="G71" s="95">
        <f t="shared" si="17"/>
        <v>3.0750307503075031E-3</v>
      </c>
      <c r="H71" s="95">
        <f t="shared" si="17"/>
        <v>2.7144408251900108E-3</v>
      </c>
      <c r="I71" s="95">
        <f t="shared" si="17"/>
        <v>2.2197558268590455E-3</v>
      </c>
      <c r="J71" s="95">
        <f t="shared" si="17"/>
        <v>2.1978021978021978E-3</v>
      </c>
      <c r="K71" s="95">
        <f t="shared" si="17"/>
        <v>2.163331530557058E-3</v>
      </c>
      <c r="L71" s="95">
        <f t="shared" si="17"/>
        <v>1.0758472296933835E-3</v>
      </c>
      <c r="M71" s="95">
        <f t="shared" si="17"/>
        <v>1.1641443538998836E-3</v>
      </c>
      <c r="N71" s="95">
        <f t="shared" si="17"/>
        <v>8.3056478405315617E-4</v>
      </c>
      <c r="O71" s="95">
        <f t="shared" si="17"/>
        <v>9.5419847328244271E-4</v>
      </c>
      <c r="P71" s="95">
        <f t="shared" si="17"/>
        <v>1.0080645161290322E-3</v>
      </c>
      <c r="Q71" s="95">
        <f t="shared" si="17"/>
        <v>1.053740779768177E-3</v>
      </c>
      <c r="R71" s="95">
        <f t="shared" si="17"/>
        <v>1.1363636363636363E-3</v>
      </c>
      <c r="S71" s="95">
        <f t="shared" si="17"/>
        <v>1.0989010989010989E-3</v>
      </c>
      <c r="T71" s="95">
        <f t="shared" si="17"/>
        <v>2.05761316872428E-3</v>
      </c>
      <c r="U71" s="95">
        <f t="shared" si="17"/>
        <v>6.1412487205731829E-3</v>
      </c>
      <c r="V71" s="95">
        <f>V29/V21</f>
        <v>6.3559322033898309E-3</v>
      </c>
    </row>
    <row r="72" spans="1:22" customFormat="1" ht="18" customHeight="1">
      <c r="A72" s="32" t="s">
        <v>52</v>
      </c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</row>
    <row r="73" spans="1:22" customFormat="1" ht="18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customFormat="1" ht="18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customFormat="1" ht="18" customHeight="1">
      <c r="A75" s="77" t="s">
        <v>49</v>
      </c>
      <c r="B75" s="78">
        <v>2002</v>
      </c>
      <c r="C75" s="78">
        <v>2003</v>
      </c>
      <c r="D75" s="78">
        <v>2004</v>
      </c>
      <c r="E75" s="78">
        <v>2005</v>
      </c>
      <c r="F75" s="78">
        <v>2006</v>
      </c>
      <c r="G75" s="78">
        <v>2007</v>
      </c>
      <c r="H75" s="78">
        <v>2008</v>
      </c>
      <c r="I75" s="78">
        <v>2009</v>
      </c>
      <c r="J75" s="78">
        <v>2010</v>
      </c>
      <c r="K75" s="78">
        <v>2011</v>
      </c>
      <c r="L75" s="78">
        <v>2012</v>
      </c>
      <c r="M75" s="78">
        <v>2013</v>
      </c>
      <c r="N75" s="78">
        <v>2014</v>
      </c>
      <c r="O75" s="78">
        <v>2015</v>
      </c>
      <c r="P75" s="78">
        <v>2016</v>
      </c>
      <c r="Q75" s="78">
        <v>2017</v>
      </c>
      <c r="R75" s="78">
        <v>2018</v>
      </c>
      <c r="S75" s="78">
        <v>2019</v>
      </c>
      <c r="T75" s="78">
        <v>2020</v>
      </c>
      <c r="U75" s="78">
        <v>2021</v>
      </c>
      <c r="V75" s="78">
        <v>2022</v>
      </c>
    </row>
    <row r="76" spans="1:22" customFormat="1" ht="18" customHeight="1">
      <c r="A76" s="56" t="s">
        <v>81</v>
      </c>
      <c r="B76" s="52">
        <f t="shared" ref="B76:U76" si="18">SUM(B77:B84)</f>
        <v>0.99999999999999978</v>
      </c>
      <c r="C76" s="52">
        <f t="shared" si="18"/>
        <v>1</v>
      </c>
      <c r="D76" s="52">
        <f t="shared" si="18"/>
        <v>1</v>
      </c>
      <c r="E76" s="52">
        <f t="shared" si="18"/>
        <v>1</v>
      </c>
      <c r="F76" s="52">
        <f t="shared" si="18"/>
        <v>1.0000000000000002</v>
      </c>
      <c r="G76" s="52">
        <f t="shared" si="18"/>
        <v>0.99999999999999989</v>
      </c>
      <c r="H76" s="52">
        <f t="shared" si="18"/>
        <v>1</v>
      </c>
      <c r="I76" s="52">
        <f t="shared" si="18"/>
        <v>1</v>
      </c>
      <c r="J76" s="52">
        <f t="shared" si="18"/>
        <v>1</v>
      </c>
      <c r="K76" s="52">
        <f t="shared" si="18"/>
        <v>1</v>
      </c>
      <c r="L76" s="52">
        <f t="shared" si="18"/>
        <v>0.99999999999999989</v>
      </c>
      <c r="M76" s="52">
        <f t="shared" si="18"/>
        <v>1</v>
      </c>
      <c r="N76" s="52">
        <f t="shared" si="18"/>
        <v>1</v>
      </c>
      <c r="O76" s="52">
        <f t="shared" si="18"/>
        <v>1</v>
      </c>
      <c r="P76" s="52">
        <f t="shared" si="18"/>
        <v>1</v>
      </c>
      <c r="Q76" s="52">
        <f t="shared" si="18"/>
        <v>1.0000000000000002</v>
      </c>
      <c r="R76" s="52">
        <f t="shared" si="18"/>
        <v>1</v>
      </c>
      <c r="S76" s="52">
        <f t="shared" si="18"/>
        <v>1</v>
      </c>
      <c r="T76" s="52">
        <f t="shared" si="18"/>
        <v>1</v>
      </c>
      <c r="U76" s="52">
        <f t="shared" si="18"/>
        <v>1</v>
      </c>
      <c r="V76" s="52">
        <f>SUM(V77:V84)</f>
        <v>1</v>
      </c>
    </row>
    <row r="77" spans="1:22" customFormat="1" ht="18" customHeight="1">
      <c r="A77" s="36" t="s">
        <v>82</v>
      </c>
      <c r="B77" s="7">
        <f t="shared" ref="B77:U77" si="19">B35/B34</f>
        <v>0.21052631578947367</v>
      </c>
      <c r="C77" s="7">
        <f t="shared" si="19"/>
        <v>0.16997167138810199</v>
      </c>
      <c r="D77" s="7">
        <f t="shared" si="19"/>
        <v>0.16582914572864321</v>
      </c>
      <c r="E77" s="7">
        <f t="shared" si="19"/>
        <v>0.21232123212321233</v>
      </c>
      <c r="F77" s="7">
        <f t="shared" si="19"/>
        <v>0.23920265780730898</v>
      </c>
      <c r="G77" s="7">
        <f t="shared" si="19"/>
        <v>0.84794275491949911</v>
      </c>
      <c r="H77" s="7">
        <f t="shared" si="19"/>
        <v>0.85323965651834499</v>
      </c>
      <c r="I77" s="7">
        <f t="shared" si="19"/>
        <v>0.83017492711370267</v>
      </c>
      <c r="J77" s="7">
        <f t="shared" si="19"/>
        <v>0.83261802575107291</v>
      </c>
      <c r="K77" s="7">
        <f t="shared" si="19"/>
        <v>0.8394463667820069</v>
      </c>
      <c r="L77" s="7">
        <f t="shared" si="19"/>
        <v>0.83730428863172224</v>
      </c>
      <c r="M77" s="7">
        <f t="shared" si="19"/>
        <v>0.83038869257950532</v>
      </c>
      <c r="N77" s="7">
        <f t="shared" si="19"/>
        <v>0.79835013748854267</v>
      </c>
      <c r="O77" s="7">
        <f t="shared" si="19"/>
        <v>0.77258566978193144</v>
      </c>
      <c r="P77" s="7">
        <f t="shared" si="19"/>
        <v>0.76278563656147991</v>
      </c>
      <c r="Q77" s="7">
        <f t="shared" si="19"/>
        <v>0.74269662921348312</v>
      </c>
      <c r="R77" s="7">
        <f t="shared" si="19"/>
        <v>0.71867612293144212</v>
      </c>
      <c r="S77" s="7">
        <f t="shared" si="19"/>
        <v>0.714622641509434</v>
      </c>
      <c r="T77" s="7">
        <f t="shared" si="19"/>
        <v>0.68594104308390025</v>
      </c>
      <c r="U77" s="7">
        <f t="shared" si="19"/>
        <v>0.59594882729211085</v>
      </c>
      <c r="V77" s="7">
        <f>V35/V34</f>
        <v>0.58617021276595749</v>
      </c>
    </row>
    <row r="78" spans="1:22" customFormat="1" ht="18" customHeight="1">
      <c r="A78" s="36" t="s">
        <v>83</v>
      </c>
      <c r="B78" s="7">
        <f t="shared" ref="B78:U78" si="20">B36/B34</f>
        <v>0.59824561403508769</v>
      </c>
      <c r="C78" s="7">
        <f t="shared" si="20"/>
        <v>0.64872521246458925</v>
      </c>
      <c r="D78" s="7">
        <f t="shared" si="20"/>
        <v>0.68090452261306533</v>
      </c>
      <c r="E78" s="7">
        <f t="shared" si="20"/>
        <v>0.65786578657865791</v>
      </c>
      <c r="F78" s="7">
        <f t="shared" si="20"/>
        <v>0.64673311184939097</v>
      </c>
      <c r="G78" s="7">
        <f t="shared" si="20"/>
        <v>4.4722719141323794E-2</v>
      </c>
      <c r="H78" s="7">
        <f t="shared" si="20"/>
        <v>4.0593286494925843E-2</v>
      </c>
      <c r="I78" s="7">
        <f t="shared" si="20"/>
        <v>3.8629737609329445E-2</v>
      </c>
      <c r="J78" s="7">
        <f t="shared" si="20"/>
        <v>3.7911301859799712E-2</v>
      </c>
      <c r="K78" s="7">
        <f t="shared" si="20"/>
        <v>3.1833910034602078E-2</v>
      </c>
      <c r="L78" s="7">
        <f t="shared" si="20"/>
        <v>3.1313818924438394E-2</v>
      </c>
      <c r="M78" s="7">
        <f t="shared" si="20"/>
        <v>3.3922261484098937E-2</v>
      </c>
      <c r="N78" s="7">
        <f t="shared" si="20"/>
        <v>3.6663611365719523E-2</v>
      </c>
      <c r="O78" s="7">
        <f t="shared" si="20"/>
        <v>4.0498442367601244E-2</v>
      </c>
      <c r="P78" s="7">
        <f t="shared" si="20"/>
        <v>4.3525571273122961E-2</v>
      </c>
      <c r="Q78" s="7">
        <f t="shared" si="20"/>
        <v>4.2696629213483148E-2</v>
      </c>
      <c r="R78" s="7">
        <f t="shared" si="20"/>
        <v>4.3735224586288417E-2</v>
      </c>
      <c r="S78" s="7">
        <f t="shared" si="20"/>
        <v>4.0094339622641507E-2</v>
      </c>
      <c r="T78" s="7">
        <f t="shared" si="20"/>
        <v>3.4013605442176874E-2</v>
      </c>
      <c r="U78" s="7">
        <f t="shared" si="20"/>
        <v>8.8486140724946691E-2</v>
      </c>
      <c r="V78" s="7">
        <f>V36/V34</f>
        <v>8.191489361702127E-2</v>
      </c>
    </row>
    <row r="79" spans="1:22" customFormat="1" ht="18" customHeight="1">
      <c r="A79" s="36" t="s">
        <v>84</v>
      </c>
      <c r="B79" s="7">
        <f t="shared" ref="B79:U79" si="21">B37/B34</f>
        <v>7.7192982456140355E-2</v>
      </c>
      <c r="C79" s="7">
        <f t="shared" si="21"/>
        <v>6.2322946175637391E-2</v>
      </c>
      <c r="D79" s="7">
        <f t="shared" si="21"/>
        <v>5.7788944723618091E-2</v>
      </c>
      <c r="E79" s="7">
        <f t="shared" si="21"/>
        <v>4.9504950495049507E-2</v>
      </c>
      <c r="F79" s="7">
        <f t="shared" si="21"/>
        <v>3.7652270210409747E-2</v>
      </c>
      <c r="G79" s="7">
        <f t="shared" si="21"/>
        <v>2.7728085867620753E-2</v>
      </c>
      <c r="H79" s="7">
        <f t="shared" si="21"/>
        <v>3.4348165495706483E-2</v>
      </c>
      <c r="I79" s="7">
        <f t="shared" si="21"/>
        <v>4.8833819241982504E-2</v>
      </c>
      <c r="J79" s="7">
        <f t="shared" si="21"/>
        <v>4.9356223175965663E-2</v>
      </c>
      <c r="K79" s="7">
        <f t="shared" si="21"/>
        <v>5.536332179930796E-2</v>
      </c>
      <c r="L79" s="7">
        <f t="shared" si="21"/>
        <v>5.7862491490810075E-2</v>
      </c>
      <c r="M79" s="7">
        <f t="shared" si="21"/>
        <v>5.5123674911660779E-2</v>
      </c>
      <c r="N79" s="7">
        <f t="shared" si="21"/>
        <v>6.5077910174152154E-2</v>
      </c>
      <c r="O79" s="7">
        <f t="shared" si="21"/>
        <v>7.2689511941848389E-2</v>
      </c>
      <c r="P79" s="7">
        <f t="shared" si="21"/>
        <v>7.0729053318824814E-2</v>
      </c>
      <c r="Q79" s="7">
        <f t="shared" si="21"/>
        <v>8.5393258426966295E-2</v>
      </c>
      <c r="R79" s="7">
        <f t="shared" si="21"/>
        <v>8.6288416075650118E-2</v>
      </c>
      <c r="S79" s="7">
        <f t="shared" si="21"/>
        <v>9.4339622641509441E-2</v>
      </c>
      <c r="T79" s="7">
        <f t="shared" si="21"/>
        <v>0.10430839002267574</v>
      </c>
      <c r="U79" s="7">
        <f t="shared" si="21"/>
        <v>0.11300639658848614</v>
      </c>
      <c r="V79" s="7">
        <f>V37/V34</f>
        <v>0.11382978723404255</v>
      </c>
    </row>
    <row r="80" spans="1:22" customFormat="1" ht="18" customHeight="1">
      <c r="A80" s="36" t="s">
        <v>85</v>
      </c>
      <c r="B80" s="7">
        <f t="shared" ref="B80:U80" si="22">B38/B34</f>
        <v>3.5087719298245615E-3</v>
      </c>
      <c r="C80" s="7">
        <f t="shared" si="22"/>
        <v>2.8328611898016999E-3</v>
      </c>
      <c r="D80" s="7">
        <f t="shared" si="22"/>
        <v>3.7688442211055275E-3</v>
      </c>
      <c r="E80" s="7">
        <f t="shared" si="22"/>
        <v>2.2002200220022001E-3</v>
      </c>
      <c r="F80" s="7">
        <f t="shared" si="22"/>
        <v>1.1074197120708748E-3</v>
      </c>
      <c r="G80" s="7">
        <f t="shared" si="22"/>
        <v>8.9445438282647585E-4</v>
      </c>
      <c r="H80" s="7">
        <f t="shared" si="22"/>
        <v>1.56128024980484E-3</v>
      </c>
      <c r="I80" s="7">
        <f t="shared" si="22"/>
        <v>1.4577259475218659E-3</v>
      </c>
      <c r="J80" s="7">
        <f t="shared" si="22"/>
        <v>2.1459227467811159E-3</v>
      </c>
      <c r="K80" s="7">
        <f t="shared" si="22"/>
        <v>2.7681660899653978E-3</v>
      </c>
      <c r="L80" s="7">
        <f t="shared" si="22"/>
        <v>2.722940776038121E-3</v>
      </c>
      <c r="M80" s="7">
        <f t="shared" si="22"/>
        <v>2.8268551236749115E-3</v>
      </c>
      <c r="N80" s="7">
        <f t="shared" si="22"/>
        <v>3.6663611365719525E-3</v>
      </c>
      <c r="O80" s="7">
        <f t="shared" si="22"/>
        <v>5.1921079958463139E-3</v>
      </c>
      <c r="P80" s="7">
        <f t="shared" si="22"/>
        <v>3.2644178454842221E-3</v>
      </c>
      <c r="Q80" s="7">
        <f t="shared" si="22"/>
        <v>3.3707865168539327E-3</v>
      </c>
      <c r="R80" s="7">
        <f t="shared" si="22"/>
        <v>2.3640661938534278E-3</v>
      </c>
      <c r="S80" s="7">
        <f t="shared" si="22"/>
        <v>3.5377358490566039E-3</v>
      </c>
      <c r="T80" s="7">
        <f t="shared" si="22"/>
        <v>3.4013605442176869E-3</v>
      </c>
      <c r="U80" s="7">
        <f t="shared" si="22"/>
        <v>2.1321961620469083E-3</v>
      </c>
      <c r="V80" s="7">
        <f>V38/V34</f>
        <v>3.1914893617021275E-3</v>
      </c>
    </row>
    <row r="81" spans="1:22" customFormat="1" ht="18" customHeight="1">
      <c r="A81" s="36" t="s">
        <v>86</v>
      </c>
      <c r="B81" s="7">
        <f t="shared" ref="B81:U81" si="23">B39/B34</f>
        <v>1.7543859649122806E-2</v>
      </c>
      <c r="C81" s="7">
        <f t="shared" si="23"/>
        <v>1.2747875354107648E-2</v>
      </c>
      <c r="D81" s="7">
        <f t="shared" si="23"/>
        <v>8.7939698492462311E-3</v>
      </c>
      <c r="E81" s="7">
        <f t="shared" si="23"/>
        <v>8.8008800880088004E-3</v>
      </c>
      <c r="F81" s="7">
        <f t="shared" si="23"/>
        <v>7.7519379844961239E-3</v>
      </c>
      <c r="G81" s="7">
        <f t="shared" si="23"/>
        <v>8.9445438282647581E-3</v>
      </c>
      <c r="H81" s="7">
        <f t="shared" si="23"/>
        <v>1.092896174863388E-2</v>
      </c>
      <c r="I81" s="7">
        <f t="shared" si="23"/>
        <v>9.4752186588921289E-3</v>
      </c>
      <c r="J81" s="7">
        <f t="shared" si="23"/>
        <v>1.4306151645207439E-2</v>
      </c>
      <c r="K81" s="7">
        <f t="shared" si="23"/>
        <v>1.6608996539792389E-2</v>
      </c>
      <c r="L81" s="7">
        <f t="shared" si="23"/>
        <v>1.7699115044247787E-2</v>
      </c>
      <c r="M81" s="7">
        <f t="shared" si="23"/>
        <v>1.9787985865724382E-2</v>
      </c>
      <c r="N81" s="7">
        <f t="shared" si="23"/>
        <v>2.6581118240146653E-2</v>
      </c>
      <c r="O81" s="7">
        <f t="shared" si="23"/>
        <v>3.0114226375908618E-2</v>
      </c>
      <c r="P81" s="7">
        <f t="shared" si="23"/>
        <v>2.9379760609357999E-2</v>
      </c>
      <c r="Q81" s="7">
        <f t="shared" si="23"/>
        <v>2.6966292134831461E-2</v>
      </c>
      <c r="R81" s="7">
        <f t="shared" si="23"/>
        <v>3.309692671394799E-2</v>
      </c>
      <c r="S81" s="7">
        <f t="shared" si="23"/>
        <v>4.2452830188679243E-2</v>
      </c>
      <c r="T81" s="7">
        <f t="shared" si="23"/>
        <v>5.4421768707482991E-2</v>
      </c>
      <c r="U81" s="7">
        <f t="shared" si="23"/>
        <v>6.5031982942430705E-2</v>
      </c>
      <c r="V81" s="7">
        <f>V39/V34</f>
        <v>6.702127659574468E-2</v>
      </c>
    </row>
    <row r="82" spans="1:22" customFormat="1" ht="18" customHeight="1">
      <c r="A82" s="36" t="s">
        <v>87</v>
      </c>
      <c r="B82" s="7">
        <f t="shared" ref="B82:U82" si="24">B40/B34</f>
        <v>5.2631578947368418E-2</v>
      </c>
      <c r="C82" s="7">
        <f t="shared" si="24"/>
        <v>7.0821529745042494E-2</v>
      </c>
      <c r="D82" s="7">
        <f t="shared" si="24"/>
        <v>6.5326633165829151E-2</v>
      </c>
      <c r="E82" s="7">
        <f t="shared" si="24"/>
        <v>5.9405940594059403E-2</v>
      </c>
      <c r="F82" s="7">
        <f t="shared" si="24"/>
        <v>6.0908084163898119E-2</v>
      </c>
      <c r="G82" s="7">
        <f t="shared" si="24"/>
        <v>6.4400715563506267E-2</v>
      </c>
      <c r="H82" s="7">
        <f t="shared" si="24"/>
        <v>5.4644808743169397E-2</v>
      </c>
      <c r="I82" s="7">
        <f t="shared" si="24"/>
        <v>6.5597667638483959E-2</v>
      </c>
      <c r="J82" s="7">
        <f t="shared" si="24"/>
        <v>5.7224606580829757E-2</v>
      </c>
      <c r="K82" s="7">
        <f t="shared" si="24"/>
        <v>4.7058823529411764E-2</v>
      </c>
      <c r="L82" s="7">
        <f t="shared" si="24"/>
        <v>4.7651463580667124E-2</v>
      </c>
      <c r="M82" s="7">
        <f t="shared" si="24"/>
        <v>5.1590106007067135E-2</v>
      </c>
      <c r="N82" s="7">
        <f t="shared" si="24"/>
        <v>6.2328139321723187E-2</v>
      </c>
      <c r="O82" s="7">
        <f t="shared" si="24"/>
        <v>6.8535825545171333E-2</v>
      </c>
      <c r="P82" s="7">
        <f t="shared" si="24"/>
        <v>7.9434167573449399E-2</v>
      </c>
      <c r="Q82" s="7">
        <f t="shared" si="24"/>
        <v>8.8764044943820231E-2</v>
      </c>
      <c r="R82" s="7">
        <f t="shared" si="24"/>
        <v>0.10401891252955082</v>
      </c>
      <c r="S82" s="7">
        <f t="shared" si="24"/>
        <v>9.4339622641509441E-2</v>
      </c>
      <c r="T82" s="7">
        <f t="shared" si="24"/>
        <v>0.10544217687074831</v>
      </c>
      <c r="U82" s="7">
        <f t="shared" si="24"/>
        <v>0.11727078891257996</v>
      </c>
      <c r="V82" s="7">
        <f>V40/V34</f>
        <v>0.13085106382978723</v>
      </c>
    </row>
    <row r="83" spans="1:22" customFormat="1" ht="18" customHeight="1">
      <c r="A83" s="36" t="s">
        <v>88</v>
      </c>
      <c r="B83" s="7">
        <f t="shared" ref="B83:U83" si="25">B41/B34</f>
        <v>2.2807017543859651E-2</v>
      </c>
      <c r="C83" s="7">
        <f t="shared" si="25"/>
        <v>1.8413597733711047E-2</v>
      </c>
      <c r="D83" s="7">
        <f t="shared" si="25"/>
        <v>7.537688442211055E-3</v>
      </c>
      <c r="E83" s="7">
        <f t="shared" si="25"/>
        <v>3.3003300330033004E-3</v>
      </c>
      <c r="F83" s="7">
        <f t="shared" si="25"/>
        <v>2.2148394241417496E-3</v>
      </c>
      <c r="G83" s="7">
        <f t="shared" si="25"/>
        <v>3.5778175313059034E-3</v>
      </c>
      <c r="H83" s="7">
        <f t="shared" si="25"/>
        <v>3.1225604996096799E-3</v>
      </c>
      <c r="I83" s="7">
        <f t="shared" si="25"/>
        <v>4.3731778425655978E-3</v>
      </c>
      <c r="J83" s="7">
        <f t="shared" si="25"/>
        <v>5.7224606580829757E-3</v>
      </c>
      <c r="K83" s="7">
        <f t="shared" si="25"/>
        <v>6.2283737024221453E-3</v>
      </c>
      <c r="L83" s="7">
        <f t="shared" si="25"/>
        <v>4.7651463580667122E-3</v>
      </c>
      <c r="M83" s="7">
        <f t="shared" si="25"/>
        <v>5.6537102473498231E-3</v>
      </c>
      <c r="N83" s="7">
        <f t="shared" si="25"/>
        <v>6.416131989000917E-3</v>
      </c>
      <c r="O83" s="7">
        <f t="shared" si="25"/>
        <v>9.3457943925233638E-3</v>
      </c>
      <c r="P83" s="7">
        <f t="shared" si="25"/>
        <v>9.7932535364526653E-3</v>
      </c>
      <c r="Q83" s="7">
        <f t="shared" si="25"/>
        <v>8.988764044943821E-3</v>
      </c>
      <c r="R83" s="7">
        <f t="shared" si="25"/>
        <v>1.0638297872340425E-2</v>
      </c>
      <c r="S83" s="7">
        <f t="shared" si="25"/>
        <v>1.0613207547169811E-2</v>
      </c>
      <c r="T83" s="7">
        <f t="shared" si="25"/>
        <v>1.020408163265306E-2</v>
      </c>
      <c r="U83" s="7">
        <f t="shared" si="25"/>
        <v>1.5991471215351813E-2</v>
      </c>
      <c r="V83" s="7">
        <f>V41/V34</f>
        <v>1.5957446808510637E-2</v>
      </c>
    </row>
    <row r="84" spans="1:22" customFormat="1" ht="18" customHeight="1">
      <c r="A84" s="30" t="s">
        <v>89</v>
      </c>
      <c r="B84" s="95">
        <f t="shared" ref="B84:U84" si="26">B42/B34</f>
        <v>1.7543859649122806E-2</v>
      </c>
      <c r="C84" s="95">
        <f t="shared" si="26"/>
        <v>1.4164305949008499E-2</v>
      </c>
      <c r="D84" s="95">
        <f t="shared" si="26"/>
        <v>1.0050251256281407E-2</v>
      </c>
      <c r="E84" s="95">
        <f t="shared" si="26"/>
        <v>6.6006600660066007E-3</v>
      </c>
      <c r="F84" s="95">
        <f t="shared" si="26"/>
        <v>4.4296788482834993E-3</v>
      </c>
      <c r="G84" s="95">
        <f t="shared" si="26"/>
        <v>1.7889087656529517E-3</v>
      </c>
      <c r="H84" s="95">
        <f t="shared" si="26"/>
        <v>1.56128024980484E-3</v>
      </c>
      <c r="I84" s="95">
        <f t="shared" si="26"/>
        <v>1.4577259475218659E-3</v>
      </c>
      <c r="J84" s="95">
        <f t="shared" si="26"/>
        <v>7.1530758226037196E-4</v>
      </c>
      <c r="K84" s="95">
        <f t="shared" si="26"/>
        <v>6.9204152249134946E-4</v>
      </c>
      <c r="L84" s="95">
        <f t="shared" si="26"/>
        <v>6.8073519400953025E-4</v>
      </c>
      <c r="M84" s="95">
        <f t="shared" si="26"/>
        <v>7.0671378091872788E-4</v>
      </c>
      <c r="N84" s="95">
        <f t="shared" si="26"/>
        <v>9.1659028414298811E-4</v>
      </c>
      <c r="O84" s="95">
        <f t="shared" si="26"/>
        <v>1.0384215991692627E-3</v>
      </c>
      <c r="P84" s="95">
        <f t="shared" si="26"/>
        <v>1.088139281828074E-3</v>
      </c>
      <c r="Q84" s="95">
        <f t="shared" si="26"/>
        <v>1.1235955056179776E-3</v>
      </c>
      <c r="R84" s="95">
        <f t="shared" si="26"/>
        <v>1.1820330969267139E-3</v>
      </c>
      <c r="S84" s="95">
        <f t="shared" si="26"/>
        <v>0</v>
      </c>
      <c r="T84" s="95">
        <f t="shared" si="26"/>
        <v>2.2675736961451248E-3</v>
      </c>
      <c r="U84" s="95">
        <f t="shared" si="26"/>
        <v>2.1321961620469083E-3</v>
      </c>
      <c r="V84" s="95">
        <f>V42/V34</f>
        <v>1.0638297872340426E-3</v>
      </c>
    </row>
    <row r="85" spans="1:22" customFormat="1" ht="18" customHeight="1">
      <c r="A85" s="32" t="s">
        <v>52</v>
      </c>
      <c r="B85" s="33"/>
      <c r="C85" s="33"/>
      <c r="D85" s="33"/>
      <c r="E85" s="33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2" customFormat="1" ht="18" customHeight="1"/>
    <row r="87" spans="1:22" customFormat="1" ht="18" customHeight="1"/>
    <row r="88" spans="1:22" customFormat="1" ht="18" customHeight="1"/>
    <row r="89" spans="1:22" customFormat="1" ht="18" customHeight="1"/>
    <row r="90" spans="1:22" customFormat="1" ht="18" customHeight="1">
      <c r="A90" s="5"/>
      <c r="B90" s="5"/>
      <c r="C90" s="5"/>
      <c r="D90" s="5"/>
      <c r="E90" s="5"/>
      <c r="F90" s="5"/>
      <c r="G90" s="5"/>
    </row>
    <row r="91" spans="1:22" ht="18" customHeight="1"/>
    <row r="92" spans="1:22" ht="18" customHeight="1"/>
    <row r="93" spans="1:22" ht="18" customHeight="1"/>
    <row r="94" spans="1:22" ht="18" customHeight="1"/>
    <row r="95" spans="1:22" ht="18" customHeight="1"/>
    <row r="96" spans="1:22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124"/>
  <sheetViews>
    <sheetView topLeftCell="A48" zoomScale="75" workbookViewId="0">
      <selection activeCell="B53" sqref="B53"/>
    </sheetView>
  </sheetViews>
  <sheetFormatPr defaultColWidth="10.875" defaultRowHeight="15"/>
  <cols>
    <col min="1" max="1" width="22" style="5" customWidth="1"/>
    <col min="2" max="16384" width="10.875" style="5"/>
  </cols>
  <sheetData>
    <row r="1" spans="1:22" ht="30.75" customHeight="1">
      <c r="A1" s="43" t="s">
        <v>0</v>
      </c>
    </row>
    <row r="2" spans="1:22" ht="30.75" customHeight="1">
      <c r="A2" s="44" t="s">
        <v>8</v>
      </c>
    </row>
    <row r="3" spans="1:22" ht="18" customHeight="1"/>
    <row r="4" spans="1:22" ht="18" customHeight="1"/>
    <row r="5" spans="1:22" ht="18" customHeight="1">
      <c r="A5" s="33" t="s">
        <v>91</v>
      </c>
    </row>
    <row r="6" spans="1:22" ht="18" customHeight="1"/>
    <row r="7" spans="1:22" customFormat="1" ht="18" customHeight="1">
      <c r="A7" s="77" t="s">
        <v>14</v>
      </c>
      <c r="B7" s="78">
        <v>2002</v>
      </c>
      <c r="C7" s="78">
        <v>2003</v>
      </c>
      <c r="D7" s="78">
        <v>2004</v>
      </c>
      <c r="E7" s="78">
        <v>2005</v>
      </c>
      <c r="F7" s="78">
        <v>2006</v>
      </c>
      <c r="G7" s="78">
        <v>2007</v>
      </c>
      <c r="H7" s="78">
        <v>2008</v>
      </c>
      <c r="I7" s="78">
        <v>2009</v>
      </c>
      <c r="J7" s="78">
        <v>2010</v>
      </c>
      <c r="K7" s="78">
        <v>2011</v>
      </c>
      <c r="L7" s="78">
        <v>2012</v>
      </c>
      <c r="M7" s="78">
        <v>2013</v>
      </c>
      <c r="N7" s="78">
        <v>2014</v>
      </c>
      <c r="O7" s="78">
        <v>2015</v>
      </c>
      <c r="P7" s="78">
        <v>2016</v>
      </c>
      <c r="Q7" s="78">
        <v>2017</v>
      </c>
      <c r="R7" s="78">
        <v>2018</v>
      </c>
      <c r="S7" s="78">
        <v>2019</v>
      </c>
      <c r="T7" s="78">
        <v>2020</v>
      </c>
      <c r="U7" s="78">
        <v>2021</v>
      </c>
      <c r="V7" s="78">
        <v>2022</v>
      </c>
    </row>
    <row r="8" spans="1:22" customFormat="1" ht="18" customHeight="1">
      <c r="A8" s="56" t="s">
        <v>81</v>
      </c>
      <c r="B8" s="40">
        <v>1393</v>
      </c>
      <c r="C8" s="40">
        <v>1715</v>
      </c>
      <c r="D8" s="40">
        <v>1861</v>
      </c>
      <c r="E8" s="40">
        <v>2138</v>
      </c>
      <c r="F8" s="40">
        <v>2030</v>
      </c>
      <c r="G8" s="40">
        <v>2536</v>
      </c>
      <c r="H8" s="40">
        <v>2920</v>
      </c>
      <c r="I8" s="40">
        <v>3001</v>
      </c>
      <c r="J8" s="40">
        <v>3047</v>
      </c>
      <c r="K8" s="40">
        <v>3147</v>
      </c>
      <c r="L8" s="40">
        <v>3197</v>
      </c>
      <c r="M8" s="40">
        <v>3007</v>
      </c>
      <c r="N8" s="40">
        <v>2148</v>
      </c>
      <c r="O8" s="40">
        <v>1846</v>
      </c>
      <c r="P8" s="40">
        <v>1731</v>
      </c>
      <c r="Q8" s="40">
        <v>1625</v>
      </c>
      <c r="R8" s="40">
        <v>1525</v>
      </c>
      <c r="S8" s="40">
        <v>1550</v>
      </c>
      <c r="T8" s="40">
        <v>1645</v>
      </c>
      <c r="U8" s="40">
        <v>1686</v>
      </c>
      <c r="V8" s="40">
        <v>1632</v>
      </c>
    </row>
    <row r="9" spans="1:22" customFormat="1" ht="18" customHeight="1">
      <c r="A9" s="36" t="s">
        <v>82</v>
      </c>
      <c r="B9" s="6">
        <v>65</v>
      </c>
      <c r="C9" s="6">
        <v>69</v>
      </c>
      <c r="D9" s="6">
        <v>99</v>
      </c>
      <c r="E9" s="6">
        <v>234</v>
      </c>
      <c r="F9" s="6">
        <v>286</v>
      </c>
      <c r="G9" s="6">
        <v>2206</v>
      </c>
      <c r="H9" s="6">
        <v>2546</v>
      </c>
      <c r="I9" s="6">
        <v>2588</v>
      </c>
      <c r="J9" s="6">
        <v>2651</v>
      </c>
      <c r="K9" s="6">
        <v>2744</v>
      </c>
      <c r="L9" s="6">
        <v>2775</v>
      </c>
      <c r="M9" s="6">
        <v>2598</v>
      </c>
      <c r="N9" s="6">
        <v>1770</v>
      </c>
      <c r="O9" s="6">
        <v>1479</v>
      </c>
      <c r="P9" s="6">
        <v>1384</v>
      </c>
      <c r="Q9" s="6">
        <v>1300</v>
      </c>
      <c r="R9" s="6">
        <v>1178</v>
      </c>
      <c r="S9" s="6">
        <v>1165</v>
      </c>
      <c r="T9" s="6">
        <v>1183</v>
      </c>
      <c r="U9" s="6">
        <v>1065</v>
      </c>
      <c r="V9" s="6">
        <v>1038</v>
      </c>
    </row>
    <row r="10" spans="1:22" customFormat="1" ht="18" customHeight="1">
      <c r="A10" s="36" t="s">
        <v>83</v>
      </c>
      <c r="B10" s="6">
        <v>1125</v>
      </c>
      <c r="C10" s="6">
        <v>1397</v>
      </c>
      <c r="D10" s="6">
        <v>1528</v>
      </c>
      <c r="E10" s="6">
        <v>1663</v>
      </c>
      <c r="F10" s="6">
        <v>1541</v>
      </c>
      <c r="G10" s="6">
        <v>96</v>
      </c>
      <c r="H10" s="6">
        <v>98</v>
      </c>
      <c r="I10" s="6">
        <v>95</v>
      </c>
      <c r="J10" s="6">
        <v>91</v>
      </c>
      <c r="K10" s="6">
        <v>80</v>
      </c>
      <c r="L10" s="6">
        <v>81</v>
      </c>
      <c r="M10" s="6">
        <v>86</v>
      </c>
      <c r="N10" s="6">
        <v>73</v>
      </c>
      <c r="O10" s="6">
        <v>73</v>
      </c>
      <c r="P10" s="6">
        <v>70</v>
      </c>
      <c r="Q10" s="6">
        <v>68</v>
      </c>
      <c r="R10" s="6">
        <v>65</v>
      </c>
      <c r="S10" s="6">
        <v>60</v>
      </c>
      <c r="T10" s="6">
        <v>57</v>
      </c>
      <c r="U10" s="6">
        <v>174</v>
      </c>
      <c r="V10" s="6">
        <v>159</v>
      </c>
    </row>
    <row r="11" spans="1:22" customFormat="1" ht="18" customHeight="1">
      <c r="A11" s="36" t="s">
        <v>84</v>
      </c>
      <c r="B11" s="6">
        <v>100</v>
      </c>
      <c r="C11" s="6">
        <v>118</v>
      </c>
      <c r="D11" s="6">
        <v>135</v>
      </c>
      <c r="E11" s="6">
        <v>137</v>
      </c>
      <c r="F11" s="6">
        <v>124</v>
      </c>
      <c r="G11" s="6">
        <v>133</v>
      </c>
      <c r="H11" s="6">
        <v>165</v>
      </c>
      <c r="I11" s="6">
        <v>188</v>
      </c>
      <c r="J11" s="6">
        <v>187</v>
      </c>
      <c r="K11" s="6">
        <v>212</v>
      </c>
      <c r="L11" s="6">
        <v>234</v>
      </c>
      <c r="M11" s="6">
        <v>219</v>
      </c>
      <c r="N11" s="6">
        <v>205</v>
      </c>
      <c r="O11" s="6">
        <v>195</v>
      </c>
      <c r="P11" s="6">
        <v>178</v>
      </c>
      <c r="Q11" s="6">
        <v>176</v>
      </c>
      <c r="R11" s="6">
        <v>181</v>
      </c>
      <c r="S11" s="6">
        <v>216</v>
      </c>
      <c r="T11" s="6">
        <v>254</v>
      </c>
      <c r="U11" s="6">
        <v>270</v>
      </c>
      <c r="V11" s="6">
        <v>255</v>
      </c>
    </row>
    <row r="12" spans="1:22" customFormat="1" ht="18" customHeight="1">
      <c r="A12" s="36" t="s">
        <v>85</v>
      </c>
      <c r="B12" s="6">
        <v>0</v>
      </c>
      <c r="C12" s="6">
        <v>0</v>
      </c>
      <c r="D12" s="6">
        <v>1</v>
      </c>
      <c r="E12" s="6">
        <v>4</v>
      </c>
      <c r="F12" s="6">
        <v>4</v>
      </c>
      <c r="G12" s="6">
        <v>5</v>
      </c>
      <c r="H12" s="6">
        <v>6</v>
      </c>
      <c r="I12" s="6">
        <v>7</v>
      </c>
      <c r="J12" s="6">
        <v>5</v>
      </c>
      <c r="K12" s="6">
        <v>8</v>
      </c>
      <c r="L12" s="6">
        <v>6</v>
      </c>
      <c r="M12" s="6">
        <v>6</v>
      </c>
      <c r="N12" s="6">
        <v>7</v>
      </c>
      <c r="O12" s="6">
        <v>6</v>
      </c>
      <c r="P12" s="6">
        <v>5</v>
      </c>
      <c r="Q12" s="6">
        <v>7</v>
      </c>
      <c r="R12" s="6">
        <v>10</v>
      </c>
      <c r="S12" s="6">
        <v>9</v>
      </c>
      <c r="T12" s="6">
        <v>11</v>
      </c>
      <c r="U12" s="6">
        <v>9</v>
      </c>
      <c r="V12" s="6">
        <v>8</v>
      </c>
    </row>
    <row r="13" spans="1:22" customFormat="1" ht="18" customHeight="1">
      <c r="A13" s="36" t="s">
        <v>86</v>
      </c>
      <c r="B13" s="6">
        <v>8</v>
      </c>
      <c r="C13" s="6">
        <v>7</v>
      </c>
      <c r="D13" s="6">
        <v>4</v>
      </c>
      <c r="E13" s="6">
        <v>5</v>
      </c>
      <c r="F13" s="6">
        <v>4</v>
      </c>
      <c r="G13" s="6">
        <v>7</v>
      </c>
      <c r="H13" s="6">
        <v>12</v>
      </c>
      <c r="I13" s="6">
        <v>11</v>
      </c>
      <c r="J13" s="6">
        <v>15</v>
      </c>
      <c r="K13" s="6">
        <v>19</v>
      </c>
      <c r="L13" s="6">
        <v>19</v>
      </c>
      <c r="M13" s="6">
        <v>22</v>
      </c>
      <c r="N13" s="6">
        <v>22</v>
      </c>
      <c r="O13" s="6">
        <v>22</v>
      </c>
      <c r="P13" s="6">
        <v>20</v>
      </c>
      <c r="Q13" s="6">
        <v>14</v>
      </c>
      <c r="R13" s="6">
        <v>18</v>
      </c>
      <c r="S13" s="6">
        <v>27</v>
      </c>
      <c r="T13" s="6">
        <v>40</v>
      </c>
      <c r="U13" s="6">
        <v>51</v>
      </c>
      <c r="V13" s="6">
        <v>55</v>
      </c>
    </row>
    <row r="14" spans="1:22" customFormat="1" ht="18" customHeight="1">
      <c r="A14" s="36" t="s">
        <v>87</v>
      </c>
      <c r="B14" s="6">
        <v>41</v>
      </c>
      <c r="C14" s="6">
        <v>72</v>
      </c>
      <c r="D14" s="6">
        <v>66</v>
      </c>
      <c r="E14" s="6">
        <v>71</v>
      </c>
      <c r="F14" s="6">
        <v>66</v>
      </c>
      <c r="G14" s="6">
        <v>85</v>
      </c>
      <c r="H14" s="6">
        <v>89</v>
      </c>
      <c r="I14" s="6">
        <v>104</v>
      </c>
      <c r="J14" s="6">
        <v>88</v>
      </c>
      <c r="K14" s="6">
        <v>74</v>
      </c>
      <c r="L14" s="6">
        <v>73</v>
      </c>
      <c r="M14" s="6">
        <v>68</v>
      </c>
      <c r="N14" s="6">
        <v>60</v>
      </c>
      <c r="O14" s="6">
        <v>60</v>
      </c>
      <c r="P14" s="6">
        <v>56</v>
      </c>
      <c r="Q14" s="6">
        <v>48</v>
      </c>
      <c r="R14" s="6">
        <v>57</v>
      </c>
      <c r="S14" s="6">
        <v>55</v>
      </c>
      <c r="T14" s="6">
        <v>70</v>
      </c>
      <c r="U14" s="6">
        <v>81</v>
      </c>
      <c r="V14" s="6">
        <v>90</v>
      </c>
    </row>
    <row r="15" spans="1:22" customFormat="1" ht="18" customHeight="1">
      <c r="A15" s="36" t="s">
        <v>88</v>
      </c>
      <c r="B15" s="6">
        <v>54</v>
      </c>
      <c r="C15" s="6">
        <v>52</v>
      </c>
      <c r="D15" s="6">
        <v>24</v>
      </c>
      <c r="E15" s="6">
        <v>20</v>
      </c>
      <c r="F15" s="6">
        <v>4</v>
      </c>
      <c r="G15" s="6">
        <v>3</v>
      </c>
      <c r="H15" s="6">
        <v>3</v>
      </c>
      <c r="I15" s="6">
        <v>8</v>
      </c>
      <c r="J15" s="6">
        <v>10</v>
      </c>
      <c r="K15" s="6">
        <v>10</v>
      </c>
      <c r="L15" s="6">
        <v>8</v>
      </c>
      <c r="M15" s="6">
        <v>7</v>
      </c>
      <c r="N15" s="6">
        <v>11</v>
      </c>
      <c r="O15" s="6">
        <v>11</v>
      </c>
      <c r="P15" s="6">
        <v>18</v>
      </c>
      <c r="Q15" s="6">
        <v>12</v>
      </c>
      <c r="R15" s="6">
        <v>15</v>
      </c>
      <c r="S15" s="6">
        <v>17</v>
      </c>
      <c r="T15" s="6">
        <v>28</v>
      </c>
      <c r="U15" s="6">
        <v>30</v>
      </c>
      <c r="V15" s="6">
        <v>22</v>
      </c>
    </row>
    <row r="16" spans="1:22" customFormat="1" ht="18" customHeight="1">
      <c r="A16" s="36" t="s">
        <v>89</v>
      </c>
      <c r="B16" s="6">
        <v>0</v>
      </c>
      <c r="C16" s="6">
        <v>0</v>
      </c>
      <c r="D16" s="6">
        <v>4</v>
      </c>
      <c r="E16" s="6">
        <v>4</v>
      </c>
      <c r="F16" s="6">
        <v>1</v>
      </c>
      <c r="G16" s="6">
        <v>1</v>
      </c>
      <c r="H16" s="6">
        <v>1</v>
      </c>
      <c r="I16" s="6">
        <v>0</v>
      </c>
      <c r="J16" s="6">
        <v>0</v>
      </c>
      <c r="K16" s="6">
        <v>0</v>
      </c>
      <c r="L16" s="6">
        <v>1</v>
      </c>
      <c r="M16" s="6">
        <v>1</v>
      </c>
      <c r="N16" s="6">
        <v>0</v>
      </c>
      <c r="O16" s="6">
        <v>0</v>
      </c>
      <c r="P16" s="6">
        <v>0</v>
      </c>
      <c r="Q16" s="6">
        <v>0</v>
      </c>
      <c r="R16" s="6">
        <v>1</v>
      </c>
      <c r="S16" s="6">
        <v>1</v>
      </c>
      <c r="T16" s="6">
        <v>2</v>
      </c>
      <c r="U16" s="6">
        <v>6</v>
      </c>
      <c r="V16" s="6">
        <v>5</v>
      </c>
    </row>
    <row r="17" spans="1:22" customFormat="1" ht="18" customHeight="1">
      <c r="A17" s="30" t="s">
        <v>92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</row>
    <row r="18" spans="1:22" customFormat="1" ht="18" customHeight="1">
      <c r="A18" s="32" t="s">
        <v>47</v>
      </c>
      <c r="B18" s="33"/>
      <c r="C18" s="33"/>
      <c r="D18" s="33"/>
      <c r="E18" s="33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</row>
    <row r="19" spans="1:22" customFormat="1" ht="18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customFormat="1" ht="18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customFormat="1" ht="18" customHeight="1">
      <c r="A21" s="77" t="s">
        <v>48</v>
      </c>
      <c r="B21" s="78">
        <v>2002</v>
      </c>
      <c r="C21" s="78">
        <v>2003</v>
      </c>
      <c r="D21" s="78">
        <v>2004</v>
      </c>
      <c r="E21" s="78">
        <v>2005</v>
      </c>
      <c r="F21" s="78">
        <v>2006</v>
      </c>
      <c r="G21" s="78">
        <v>2007</v>
      </c>
      <c r="H21" s="78">
        <v>2008</v>
      </c>
      <c r="I21" s="78">
        <v>2009</v>
      </c>
      <c r="J21" s="78">
        <v>2010</v>
      </c>
      <c r="K21" s="78">
        <v>2011</v>
      </c>
      <c r="L21" s="78">
        <v>2012</v>
      </c>
      <c r="M21" s="78">
        <v>2013</v>
      </c>
      <c r="N21" s="78">
        <v>2014</v>
      </c>
      <c r="O21" s="78">
        <v>2015</v>
      </c>
      <c r="P21" s="78">
        <v>2016</v>
      </c>
      <c r="Q21" s="78">
        <v>2017</v>
      </c>
      <c r="R21" s="78">
        <v>2018</v>
      </c>
      <c r="S21" s="78">
        <v>2019</v>
      </c>
      <c r="T21" s="78">
        <v>2020</v>
      </c>
      <c r="U21" s="78">
        <v>2021</v>
      </c>
      <c r="V21" s="78">
        <v>2022</v>
      </c>
    </row>
    <row r="22" spans="1:22" customFormat="1" ht="18" customHeight="1">
      <c r="A22" s="56" t="s">
        <v>81</v>
      </c>
      <c r="B22" s="40">
        <v>954</v>
      </c>
      <c r="C22" s="40">
        <v>1138</v>
      </c>
      <c r="D22" s="40">
        <v>1191</v>
      </c>
      <c r="E22" s="40">
        <v>1351</v>
      </c>
      <c r="F22" s="40">
        <v>1236</v>
      </c>
      <c r="G22" s="40">
        <v>1522</v>
      </c>
      <c r="H22" s="40">
        <v>1751</v>
      </c>
      <c r="I22" s="40">
        <v>1726</v>
      </c>
      <c r="J22" s="40">
        <v>1742</v>
      </c>
      <c r="K22" s="40">
        <v>1781</v>
      </c>
      <c r="L22" s="40">
        <v>1801</v>
      </c>
      <c r="M22" s="40">
        <v>1661</v>
      </c>
      <c r="N22" s="40">
        <v>1139</v>
      </c>
      <c r="O22" s="40">
        <v>964</v>
      </c>
      <c r="P22" s="40">
        <v>898</v>
      </c>
      <c r="Q22" s="40">
        <v>838</v>
      </c>
      <c r="R22" s="40">
        <v>777</v>
      </c>
      <c r="S22" s="40">
        <v>804</v>
      </c>
      <c r="T22" s="40">
        <v>860</v>
      </c>
      <c r="U22" s="40">
        <v>863</v>
      </c>
      <c r="V22" s="40">
        <v>819</v>
      </c>
    </row>
    <row r="23" spans="1:22" customFormat="1" ht="18" customHeight="1">
      <c r="A23" s="36" t="s">
        <v>82</v>
      </c>
      <c r="B23" s="6">
        <v>37</v>
      </c>
      <c r="C23" s="6">
        <v>40</v>
      </c>
      <c r="D23" s="6">
        <v>55</v>
      </c>
      <c r="E23" s="6">
        <v>127</v>
      </c>
      <c r="F23" s="6">
        <v>153</v>
      </c>
      <c r="G23" s="6">
        <v>1325</v>
      </c>
      <c r="H23" s="6">
        <v>1522</v>
      </c>
      <c r="I23" s="6">
        <v>1505</v>
      </c>
      <c r="J23" s="6">
        <v>1536</v>
      </c>
      <c r="K23" s="6">
        <v>1570</v>
      </c>
      <c r="L23" s="6">
        <v>1577</v>
      </c>
      <c r="M23" s="6">
        <v>1448</v>
      </c>
      <c r="N23" s="6">
        <v>940</v>
      </c>
      <c r="O23" s="6">
        <v>774</v>
      </c>
      <c r="P23" s="6">
        <v>722</v>
      </c>
      <c r="Q23" s="6">
        <v>673</v>
      </c>
      <c r="R23" s="6">
        <v>603</v>
      </c>
      <c r="S23" s="6">
        <v>598</v>
      </c>
      <c r="T23" s="6">
        <v>611</v>
      </c>
      <c r="U23" s="6">
        <v>547</v>
      </c>
      <c r="V23" s="6">
        <v>529</v>
      </c>
    </row>
    <row r="24" spans="1:22" customFormat="1" ht="18" customHeight="1">
      <c r="A24" s="36" t="s">
        <v>83</v>
      </c>
      <c r="B24" s="6">
        <v>785</v>
      </c>
      <c r="C24" s="6">
        <v>937</v>
      </c>
      <c r="D24" s="6">
        <v>985</v>
      </c>
      <c r="E24" s="6">
        <v>1065</v>
      </c>
      <c r="F24" s="6">
        <v>949</v>
      </c>
      <c r="G24" s="6">
        <v>53</v>
      </c>
      <c r="H24" s="6">
        <v>54</v>
      </c>
      <c r="I24" s="6">
        <v>48</v>
      </c>
      <c r="J24" s="6">
        <v>44</v>
      </c>
      <c r="K24" s="6">
        <v>40</v>
      </c>
      <c r="L24" s="6">
        <v>41</v>
      </c>
      <c r="M24" s="6">
        <v>43</v>
      </c>
      <c r="N24" s="6">
        <v>38</v>
      </c>
      <c r="O24" s="6">
        <v>38</v>
      </c>
      <c r="P24" s="6">
        <v>34</v>
      </c>
      <c r="Q24" s="6">
        <v>33</v>
      </c>
      <c r="R24" s="6">
        <v>33</v>
      </c>
      <c r="S24" s="6">
        <v>31</v>
      </c>
      <c r="T24" s="6">
        <v>33</v>
      </c>
      <c r="U24" s="6">
        <v>92</v>
      </c>
      <c r="V24" s="6">
        <v>84</v>
      </c>
    </row>
    <row r="25" spans="1:22" customFormat="1" ht="18" customHeight="1">
      <c r="A25" s="36" t="s">
        <v>84</v>
      </c>
      <c r="B25" s="6">
        <v>69</v>
      </c>
      <c r="C25" s="6">
        <v>85</v>
      </c>
      <c r="D25" s="6">
        <v>98</v>
      </c>
      <c r="E25" s="6">
        <v>100</v>
      </c>
      <c r="F25" s="6">
        <v>94</v>
      </c>
      <c r="G25" s="6">
        <v>102</v>
      </c>
      <c r="H25" s="6">
        <v>123</v>
      </c>
      <c r="I25" s="6">
        <v>124</v>
      </c>
      <c r="J25" s="6">
        <v>119</v>
      </c>
      <c r="K25" s="6">
        <v>130</v>
      </c>
      <c r="L25" s="6">
        <v>143</v>
      </c>
      <c r="M25" s="6">
        <v>135</v>
      </c>
      <c r="N25" s="6">
        <v>126</v>
      </c>
      <c r="O25" s="6">
        <v>117</v>
      </c>
      <c r="P25" s="6">
        <v>107</v>
      </c>
      <c r="Q25" s="6">
        <v>102</v>
      </c>
      <c r="R25" s="6">
        <v>105</v>
      </c>
      <c r="S25" s="6">
        <v>131</v>
      </c>
      <c r="T25" s="6">
        <v>155</v>
      </c>
      <c r="U25" s="6">
        <v>160</v>
      </c>
      <c r="V25" s="6">
        <v>151</v>
      </c>
    </row>
    <row r="26" spans="1:22" customFormat="1" ht="18" customHeight="1">
      <c r="A26" s="36" t="s">
        <v>85</v>
      </c>
      <c r="B26" s="6">
        <v>0</v>
      </c>
      <c r="C26" s="6">
        <v>0</v>
      </c>
      <c r="D26" s="6">
        <v>0</v>
      </c>
      <c r="E26" s="6">
        <v>3</v>
      </c>
      <c r="F26" s="6">
        <v>4</v>
      </c>
      <c r="G26" s="6">
        <v>5</v>
      </c>
      <c r="H26" s="6">
        <v>6</v>
      </c>
      <c r="I26" s="6">
        <v>6</v>
      </c>
      <c r="J26" s="6">
        <v>4</v>
      </c>
      <c r="K26" s="6">
        <v>7</v>
      </c>
      <c r="L26" s="6">
        <v>5</v>
      </c>
      <c r="M26" s="6">
        <v>5</v>
      </c>
      <c r="N26" s="6">
        <v>5</v>
      </c>
      <c r="O26" s="6">
        <v>3</v>
      </c>
      <c r="P26" s="6">
        <v>4</v>
      </c>
      <c r="Q26" s="6">
        <v>6</v>
      </c>
      <c r="R26" s="6">
        <v>9</v>
      </c>
      <c r="S26" s="6">
        <v>6</v>
      </c>
      <c r="T26" s="6">
        <v>8</v>
      </c>
      <c r="U26" s="6">
        <v>7</v>
      </c>
      <c r="V26" s="6">
        <v>5</v>
      </c>
    </row>
    <row r="27" spans="1:22" customFormat="1" ht="18" customHeight="1">
      <c r="A27" s="36" t="s">
        <v>86</v>
      </c>
      <c r="B27" s="29">
        <v>1</v>
      </c>
      <c r="C27" s="29">
        <v>1</v>
      </c>
      <c r="D27" s="29">
        <v>1</v>
      </c>
      <c r="E27" s="29">
        <v>1</v>
      </c>
      <c r="F27" s="29">
        <v>1</v>
      </c>
      <c r="G27" s="29">
        <v>2</v>
      </c>
      <c r="H27" s="29">
        <v>3</v>
      </c>
      <c r="I27" s="29">
        <v>4</v>
      </c>
      <c r="J27" s="29">
        <v>2</v>
      </c>
      <c r="K27" s="29">
        <v>2</v>
      </c>
      <c r="L27" s="29">
        <v>1</v>
      </c>
      <c r="M27" s="29">
        <v>2</v>
      </c>
      <c r="N27" s="29">
        <v>2</v>
      </c>
      <c r="O27" s="29">
        <v>2</v>
      </c>
      <c r="P27" s="29">
        <v>2</v>
      </c>
      <c r="Q27" s="29">
        <v>2</v>
      </c>
      <c r="R27" s="29">
        <v>2</v>
      </c>
      <c r="S27" s="29">
        <v>7</v>
      </c>
      <c r="T27" s="29">
        <v>8</v>
      </c>
      <c r="U27" s="29">
        <v>10</v>
      </c>
      <c r="V27" s="29">
        <v>12</v>
      </c>
    </row>
    <row r="28" spans="1:22" customFormat="1" ht="18" customHeight="1">
      <c r="A28" s="36" t="s">
        <v>87</v>
      </c>
      <c r="B28" s="29">
        <v>19</v>
      </c>
      <c r="C28" s="29">
        <v>34</v>
      </c>
      <c r="D28" s="29">
        <v>28</v>
      </c>
      <c r="E28" s="29">
        <v>33</v>
      </c>
      <c r="F28" s="29">
        <v>31</v>
      </c>
      <c r="G28" s="29">
        <v>34</v>
      </c>
      <c r="H28" s="29">
        <v>42</v>
      </c>
      <c r="I28" s="29">
        <v>36</v>
      </c>
      <c r="J28" s="29">
        <v>32</v>
      </c>
      <c r="K28" s="29">
        <v>28</v>
      </c>
      <c r="L28" s="29">
        <v>29</v>
      </c>
      <c r="M28" s="29">
        <v>24</v>
      </c>
      <c r="N28" s="29">
        <v>21</v>
      </c>
      <c r="O28" s="29">
        <v>27</v>
      </c>
      <c r="P28" s="29">
        <v>20</v>
      </c>
      <c r="Q28" s="29">
        <v>16</v>
      </c>
      <c r="R28" s="29">
        <v>17</v>
      </c>
      <c r="S28" s="29">
        <v>20</v>
      </c>
      <c r="T28" s="29">
        <v>24</v>
      </c>
      <c r="U28" s="29">
        <v>23</v>
      </c>
      <c r="V28" s="29">
        <v>22</v>
      </c>
    </row>
    <row r="29" spans="1:22" customFormat="1" ht="18" customHeight="1">
      <c r="A29" s="36" t="s">
        <v>88</v>
      </c>
      <c r="B29" s="29">
        <v>43</v>
      </c>
      <c r="C29" s="29">
        <v>41</v>
      </c>
      <c r="D29" s="29">
        <v>20</v>
      </c>
      <c r="E29" s="29">
        <v>18</v>
      </c>
      <c r="F29" s="29">
        <v>3</v>
      </c>
      <c r="G29" s="29">
        <v>0</v>
      </c>
      <c r="H29" s="29">
        <v>0</v>
      </c>
      <c r="I29" s="29">
        <v>3</v>
      </c>
      <c r="J29" s="29">
        <v>5</v>
      </c>
      <c r="K29" s="29">
        <v>4</v>
      </c>
      <c r="L29" s="29">
        <v>4</v>
      </c>
      <c r="M29" s="29">
        <v>3</v>
      </c>
      <c r="N29" s="29">
        <v>7</v>
      </c>
      <c r="O29" s="29">
        <v>3</v>
      </c>
      <c r="P29" s="29">
        <v>9</v>
      </c>
      <c r="Q29" s="29">
        <v>6</v>
      </c>
      <c r="R29" s="29">
        <v>7</v>
      </c>
      <c r="S29" s="29">
        <v>10</v>
      </c>
      <c r="T29" s="29">
        <v>20</v>
      </c>
      <c r="U29" s="29">
        <v>19</v>
      </c>
      <c r="V29" s="29">
        <v>11</v>
      </c>
    </row>
    <row r="30" spans="1:22" customFormat="1" ht="18" customHeight="1">
      <c r="A30" s="36" t="s">
        <v>89</v>
      </c>
      <c r="B30" s="29">
        <v>0</v>
      </c>
      <c r="C30" s="29">
        <v>0</v>
      </c>
      <c r="D30" s="29">
        <v>4</v>
      </c>
      <c r="E30" s="29">
        <v>4</v>
      </c>
      <c r="F30" s="29">
        <v>1</v>
      </c>
      <c r="G30" s="29">
        <v>1</v>
      </c>
      <c r="H30" s="29">
        <v>1</v>
      </c>
      <c r="I30" s="29">
        <v>0</v>
      </c>
      <c r="J30" s="29">
        <v>0</v>
      </c>
      <c r="K30" s="29">
        <v>0</v>
      </c>
      <c r="L30" s="29">
        <v>1</v>
      </c>
      <c r="M30" s="29">
        <v>1</v>
      </c>
      <c r="N30" s="29">
        <v>0</v>
      </c>
      <c r="O30" s="29">
        <v>0</v>
      </c>
      <c r="P30" s="29">
        <v>0</v>
      </c>
      <c r="Q30" s="29">
        <v>0</v>
      </c>
      <c r="R30" s="29">
        <v>1</v>
      </c>
      <c r="S30" s="29">
        <v>1</v>
      </c>
      <c r="T30" s="29">
        <v>1</v>
      </c>
      <c r="U30" s="29">
        <v>5</v>
      </c>
      <c r="V30" s="29">
        <v>5</v>
      </c>
    </row>
    <row r="31" spans="1:22" customFormat="1" ht="18" customHeight="1">
      <c r="A31" s="30" t="s">
        <v>92</v>
      </c>
      <c r="B31" s="54">
        <v>0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54">
        <v>0</v>
      </c>
      <c r="U31" s="54">
        <v>0</v>
      </c>
      <c r="V31" s="54">
        <v>0</v>
      </c>
    </row>
    <row r="32" spans="1:22" customFormat="1" ht="18" customHeight="1">
      <c r="A32" s="32" t="s">
        <v>47</v>
      </c>
      <c r="B32" s="33"/>
      <c r="C32" s="33"/>
      <c r="D32" s="33"/>
      <c r="E32" s="33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customFormat="1" ht="18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</row>
    <row r="34" spans="1:22" customFormat="1" ht="18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</row>
    <row r="35" spans="1:22" customFormat="1" ht="18" customHeight="1">
      <c r="A35" s="77" t="s">
        <v>49</v>
      </c>
      <c r="B35" s="78">
        <v>2002</v>
      </c>
      <c r="C35" s="78">
        <v>2003</v>
      </c>
      <c r="D35" s="78">
        <v>2004</v>
      </c>
      <c r="E35" s="78">
        <v>2005</v>
      </c>
      <c r="F35" s="78">
        <v>2006</v>
      </c>
      <c r="G35" s="78">
        <v>2007</v>
      </c>
      <c r="H35" s="78">
        <v>2008</v>
      </c>
      <c r="I35" s="78">
        <v>2009</v>
      </c>
      <c r="J35" s="78">
        <v>2010</v>
      </c>
      <c r="K35" s="78">
        <v>2011</v>
      </c>
      <c r="L35" s="78">
        <v>2012</v>
      </c>
      <c r="M35" s="78">
        <v>2013</v>
      </c>
      <c r="N35" s="78">
        <v>2014</v>
      </c>
      <c r="O35" s="78">
        <v>2015</v>
      </c>
      <c r="P35" s="78">
        <v>2016</v>
      </c>
      <c r="Q35" s="78">
        <v>2017</v>
      </c>
      <c r="R35" s="78">
        <v>2018</v>
      </c>
      <c r="S35" s="78">
        <v>2019</v>
      </c>
      <c r="T35" s="78">
        <v>2020</v>
      </c>
      <c r="U35" s="78">
        <v>2021</v>
      </c>
      <c r="V35" s="78">
        <v>2022</v>
      </c>
    </row>
    <row r="36" spans="1:22" customFormat="1" ht="18" customHeight="1">
      <c r="A36" s="56" t="s">
        <v>81</v>
      </c>
      <c r="B36" s="40">
        <v>439</v>
      </c>
      <c r="C36" s="40">
        <v>577</v>
      </c>
      <c r="D36" s="40">
        <v>670</v>
      </c>
      <c r="E36" s="40">
        <v>787</v>
      </c>
      <c r="F36" s="40">
        <v>794</v>
      </c>
      <c r="G36" s="40">
        <v>1014</v>
      </c>
      <c r="H36" s="40">
        <v>1169</v>
      </c>
      <c r="I36" s="40">
        <v>1275</v>
      </c>
      <c r="J36" s="40">
        <v>1305</v>
      </c>
      <c r="K36" s="40">
        <v>1366</v>
      </c>
      <c r="L36" s="40">
        <v>1396</v>
      </c>
      <c r="M36" s="40">
        <v>1346</v>
      </c>
      <c r="N36" s="40">
        <v>1009</v>
      </c>
      <c r="O36" s="40">
        <v>882</v>
      </c>
      <c r="P36" s="40">
        <v>833</v>
      </c>
      <c r="Q36" s="40">
        <v>787</v>
      </c>
      <c r="R36" s="40">
        <v>748</v>
      </c>
      <c r="S36" s="40">
        <v>746</v>
      </c>
      <c r="T36" s="40">
        <v>785</v>
      </c>
      <c r="U36" s="40">
        <v>823</v>
      </c>
      <c r="V36" s="40">
        <v>813</v>
      </c>
    </row>
    <row r="37" spans="1:22" customFormat="1" ht="18" customHeight="1">
      <c r="A37" s="36" t="s">
        <v>82</v>
      </c>
      <c r="B37" s="6">
        <v>28</v>
      </c>
      <c r="C37" s="6">
        <v>29</v>
      </c>
      <c r="D37" s="6">
        <v>44</v>
      </c>
      <c r="E37" s="6">
        <v>107</v>
      </c>
      <c r="F37" s="6">
        <v>133</v>
      </c>
      <c r="G37" s="6">
        <v>881</v>
      </c>
      <c r="H37" s="6">
        <v>1024</v>
      </c>
      <c r="I37" s="6">
        <v>1083</v>
      </c>
      <c r="J37" s="6">
        <v>1115</v>
      </c>
      <c r="K37" s="6">
        <v>1174</v>
      </c>
      <c r="L37" s="6">
        <v>1198</v>
      </c>
      <c r="M37" s="6">
        <v>1150</v>
      </c>
      <c r="N37" s="6">
        <v>830</v>
      </c>
      <c r="O37" s="6">
        <v>705</v>
      </c>
      <c r="P37" s="6">
        <v>662</v>
      </c>
      <c r="Q37" s="6">
        <v>627</v>
      </c>
      <c r="R37" s="6">
        <v>575</v>
      </c>
      <c r="S37" s="6">
        <v>567</v>
      </c>
      <c r="T37" s="6">
        <v>572</v>
      </c>
      <c r="U37" s="6">
        <v>518</v>
      </c>
      <c r="V37" s="6">
        <v>509</v>
      </c>
    </row>
    <row r="38" spans="1:22" customFormat="1" ht="18" customHeight="1">
      <c r="A38" s="36" t="s">
        <v>83</v>
      </c>
      <c r="B38" s="6">
        <v>340</v>
      </c>
      <c r="C38" s="6">
        <v>460</v>
      </c>
      <c r="D38" s="6">
        <v>543</v>
      </c>
      <c r="E38" s="6">
        <v>598</v>
      </c>
      <c r="F38" s="6">
        <v>592</v>
      </c>
      <c r="G38" s="6">
        <v>43</v>
      </c>
      <c r="H38" s="6">
        <v>44</v>
      </c>
      <c r="I38" s="6">
        <v>47</v>
      </c>
      <c r="J38" s="6">
        <v>47</v>
      </c>
      <c r="K38" s="6">
        <v>40</v>
      </c>
      <c r="L38" s="6">
        <v>40</v>
      </c>
      <c r="M38" s="6">
        <v>43</v>
      </c>
      <c r="N38" s="6">
        <v>35</v>
      </c>
      <c r="O38" s="6">
        <v>35</v>
      </c>
      <c r="P38" s="6">
        <v>36</v>
      </c>
      <c r="Q38" s="6">
        <v>35</v>
      </c>
      <c r="R38" s="6">
        <v>32</v>
      </c>
      <c r="S38" s="6">
        <v>29</v>
      </c>
      <c r="T38" s="6">
        <v>24</v>
      </c>
      <c r="U38" s="6">
        <v>82</v>
      </c>
      <c r="V38" s="6">
        <v>75</v>
      </c>
    </row>
    <row r="39" spans="1:22" customFormat="1" ht="18" customHeight="1">
      <c r="A39" s="36" t="s">
        <v>84</v>
      </c>
      <c r="B39" s="6">
        <v>31</v>
      </c>
      <c r="C39" s="6">
        <v>33</v>
      </c>
      <c r="D39" s="6">
        <v>37</v>
      </c>
      <c r="E39" s="6">
        <v>37</v>
      </c>
      <c r="F39" s="6">
        <v>30</v>
      </c>
      <c r="G39" s="6">
        <v>31</v>
      </c>
      <c r="H39" s="6">
        <v>42</v>
      </c>
      <c r="I39" s="6">
        <v>64</v>
      </c>
      <c r="J39" s="6">
        <v>68</v>
      </c>
      <c r="K39" s="6">
        <v>82</v>
      </c>
      <c r="L39" s="6">
        <v>91</v>
      </c>
      <c r="M39" s="6">
        <v>84</v>
      </c>
      <c r="N39" s="6">
        <v>79</v>
      </c>
      <c r="O39" s="6">
        <v>78</v>
      </c>
      <c r="P39" s="6">
        <v>71</v>
      </c>
      <c r="Q39" s="6">
        <v>74</v>
      </c>
      <c r="R39" s="6">
        <v>76</v>
      </c>
      <c r="S39" s="6">
        <v>85</v>
      </c>
      <c r="T39" s="6">
        <v>99</v>
      </c>
      <c r="U39" s="6">
        <v>110</v>
      </c>
      <c r="V39" s="6">
        <v>104</v>
      </c>
    </row>
    <row r="40" spans="1:22" customFormat="1" ht="18" customHeight="1">
      <c r="A40" s="36" t="s">
        <v>85</v>
      </c>
      <c r="B40" s="6">
        <v>0</v>
      </c>
      <c r="C40" s="6">
        <v>0</v>
      </c>
      <c r="D40" s="6">
        <v>1</v>
      </c>
      <c r="E40" s="6">
        <v>1</v>
      </c>
      <c r="F40" s="6">
        <v>0</v>
      </c>
      <c r="G40" s="6">
        <v>0</v>
      </c>
      <c r="H40" s="6">
        <v>0</v>
      </c>
      <c r="I40" s="6">
        <v>1</v>
      </c>
      <c r="J40" s="6">
        <v>1</v>
      </c>
      <c r="K40" s="6">
        <v>1</v>
      </c>
      <c r="L40" s="6">
        <v>1</v>
      </c>
      <c r="M40" s="6">
        <v>1</v>
      </c>
      <c r="N40" s="6">
        <v>2</v>
      </c>
      <c r="O40" s="6">
        <v>3</v>
      </c>
      <c r="P40" s="6">
        <v>1</v>
      </c>
      <c r="Q40" s="6">
        <v>1</v>
      </c>
      <c r="R40" s="6">
        <v>1</v>
      </c>
      <c r="S40" s="6">
        <v>3</v>
      </c>
      <c r="T40" s="6">
        <v>3</v>
      </c>
      <c r="U40" s="6">
        <v>2</v>
      </c>
      <c r="V40" s="6">
        <v>3</v>
      </c>
    </row>
    <row r="41" spans="1:22" customFormat="1" ht="18" customHeight="1">
      <c r="A41" s="36" t="s">
        <v>86</v>
      </c>
      <c r="B41" s="6">
        <v>7</v>
      </c>
      <c r="C41" s="6">
        <v>6</v>
      </c>
      <c r="D41" s="6">
        <v>3</v>
      </c>
      <c r="E41" s="6">
        <v>4</v>
      </c>
      <c r="F41" s="6">
        <v>3</v>
      </c>
      <c r="G41" s="6">
        <v>5</v>
      </c>
      <c r="H41" s="6">
        <v>9</v>
      </c>
      <c r="I41" s="6">
        <v>7</v>
      </c>
      <c r="J41" s="6">
        <v>13</v>
      </c>
      <c r="K41" s="6">
        <v>17</v>
      </c>
      <c r="L41" s="6">
        <v>18</v>
      </c>
      <c r="M41" s="6">
        <v>20</v>
      </c>
      <c r="N41" s="6">
        <v>20</v>
      </c>
      <c r="O41" s="6">
        <v>20</v>
      </c>
      <c r="P41" s="6">
        <v>18</v>
      </c>
      <c r="Q41" s="6">
        <v>12</v>
      </c>
      <c r="R41" s="6">
        <v>16</v>
      </c>
      <c r="S41" s="6">
        <v>20</v>
      </c>
      <c r="T41" s="6">
        <v>32</v>
      </c>
      <c r="U41" s="6">
        <v>41</v>
      </c>
      <c r="V41" s="6">
        <v>43</v>
      </c>
    </row>
    <row r="42" spans="1:22" customFormat="1" ht="18" customHeight="1">
      <c r="A42" s="36" t="s">
        <v>87</v>
      </c>
      <c r="B42" s="29">
        <v>22</v>
      </c>
      <c r="C42" s="29">
        <v>38</v>
      </c>
      <c r="D42" s="29">
        <v>38</v>
      </c>
      <c r="E42" s="29">
        <v>38</v>
      </c>
      <c r="F42" s="29">
        <v>35</v>
      </c>
      <c r="G42" s="29">
        <v>51</v>
      </c>
      <c r="H42" s="29">
        <v>47</v>
      </c>
      <c r="I42" s="29">
        <v>68</v>
      </c>
      <c r="J42" s="29">
        <v>56</v>
      </c>
      <c r="K42" s="29">
        <v>46</v>
      </c>
      <c r="L42" s="29">
        <v>44</v>
      </c>
      <c r="M42" s="29">
        <v>44</v>
      </c>
      <c r="N42" s="29">
        <v>39</v>
      </c>
      <c r="O42" s="29">
        <v>33</v>
      </c>
      <c r="P42" s="29">
        <v>36</v>
      </c>
      <c r="Q42" s="29">
        <v>32</v>
      </c>
      <c r="R42" s="29">
        <v>40</v>
      </c>
      <c r="S42" s="29">
        <v>35</v>
      </c>
      <c r="T42" s="29">
        <v>46</v>
      </c>
      <c r="U42" s="29">
        <v>58</v>
      </c>
      <c r="V42" s="29">
        <v>68</v>
      </c>
    </row>
    <row r="43" spans="1:22" customFormat="1" ht="18" customHeight="1">
      <c r="A43" s="36" t="s">
        <v>88</v>
      </c>
      <c r="B43" s="29">
        <v>11</v>
      </c>
      <c r="C43" s="29">
        <v>11</v>
      </c>
      <c r="D43" s="29">
        <v>4</v>
      </c>
      <c r="E43" s="29">
        <v>2</v>
      </c>
      <c r="F43" s="29">
        <v>1</v>
      </c>
      <c r="G43" s="29">
        <v>3</v>
      </c>
      <c r="H43" s="29">
        <v>3</v>
      </c>
      <c r="I43" s="29">
        <v>5</v>
      </c>
      <c r="J43" s="29">
        <v>5</v>
      </c>
      <c r="K43" s="29">
        <v>6</v>
      </c>
      <c r="L43" s="29">
        <v>4</v>
      </c>
      <c r="M43" s="29">
        <v>4</v>
      </c>
      <c r="N43" s="29">
        <v>4</v>
      </c>
      <c r="O43" s="29">
        <v>8</v>
      </c>
      <c r="P43" s="29">
        <v>9</v>
      </c>
      <c r="Q43" s="29">
        <v>6</v>
      </c>
      <c r="R43" s="29">
        <v>8</v>
      </c>
      <c r="S43" s="29">
        <v>7</v>
      </c>
      <c r="T43" s="29">
        <v>8</v>
      </c>
      <c r="U43" s="29">
        <v>11</v>
      </c>
      <c r="V43" s="29">
        <v>11</v>
      </c>
    </row>
    <row r="44" spans="1:22" customFormat="1" ht="18" customHeight="1">
      <c r="A44" s="36" t="s">
        <v>89</v>
      </c>
      <c r="B44" s="29">
        <v>0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0</v>
      </c>
      <c r="N44" s="29">
        <v>0</v>
      </c>
      <c r="O44" s="29">
        <v>0</v>
      </c>
      <c r="P44" s="29">
        <v>0</v>
      </c>
      <c r="Q44" s="29">
        <v>0</v>
      </c>
      <c r="R44" s="29">
        <v>0</v>
      </c>
      <c r="S44" s="29">
        <v>0</v>
      </c>
      <c r="T44" s="29">
        <v>1</v>
      </c>
      <c r="U44" s="29">
        <v>1</v>
      </c>
      <c r="V44" s="29">
        <v>0</v>
      </c>
    </row>
    <row r="45" spans="1:22" customFormat="1" ht="18" customHeight="1">
      <c r="A45" s="30" t="s">
        <v>92</v>
      </c>
      <c r="B45" s="54">
        <v>0</v>
      </c>
      <c r="C45" s="54">
        <v>0</v>
      </c>
      <c r="D45" s="54">
        <v>0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54">
        <v>0</v>
      </c>
    </row>
    <row r="46" spans="1:22" customFormat="1" ht="18" customHeight="1">
      <c r="A46" s="32" t="s">
        <v>47</v>
      </c>
      <c r="B46" s="33"/>
      <c r="C46" s="33"/>
      <c r="D46" s="33"/>
      <c r="E46" s="33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2" customFormat="1" ht="18" customHeight="1"/>
    <row r="48" spans="1:22" customFormat="1" ht="18" customHeight="1"/>
    <row r="49" spans="1:22" customFormat="1" ht="18" customHeight="1"/>
    <row r="50" spans="1:22" customFormat="1" ht="18" customHeight="1">
      <c r="A50" s="33" t="s">
        <v>93</v>
      </c>
      <c r="B50" s="5"/>
      <c r="C50" s="5"/>
      <c r="D50" s="5"/>
      <c r="E50" s="5"/>
      <c r="F50" s="5"/>
      <c r="G50" s="5"/>
    </row>
    <row r="51" spans="1:22" customFormat="1" ht="18" customHeight="1"/>
    <row r="52" spans="1:22" customFormat="1" ht="18" customHeight="1">
      <c r="A52" s="77" t="s">
        <v>14</v>
      </c>
      <c r="B52" s="78">
        <v>2002</v>
      </c>
      <c r="C52" s="78">
        <v>2003</v>
      </c>
      <c r="D52" s="78">
        <v>2004</v>
      </c>
      <c r="E52" s="78">
        <v>2005</v>
      </c>
      <c r="F52" s="78">
        <v>2006</v>
      </c>
      <c r="G52" s="78">
        <v>2007</v>
      </c>
      <c r="H52" s="78">
        <v>2008</v>
      </c>
      <c r="I52" s="78">
        <v>2009</v>
      </c>
      <c r="J52" s="78">
        <v>2010</v>
      </c>
      <c r="K52" s="78">
        <v>2011</v>
      </c>
      <c r="L52" s="78">
        <v>2012</v>
      </c>
      <c r="M52" s="78">
        <v>2013</v>
      </c>
      <c r="N52" s="78">
        <v>2014</v>
      </c>
      <c r="O52" s="78">
        <v>2015</v>
      </c>
      <c r="P52" s="78">
        <v>2016</v>
      </c>
      <c r="Q52" s="78">
        <v>2017</v>
      </c>
      <c r="R52" s="78">
        <v>2018</v>
      </c>
      <c r="S52" s="78">
        <v>2019</v>
      </c>
      <c r="T52" s="78">
        <v>2020</v>
      </c>
      <c r="U52" s="78">
        <v>2021</v>
      </c>
      <c r="V52" s="78">
        <v>2022</v>
      </c>
    </row>
    <row r="53" spans="1:22" customFormat="1" ht="18" customHeight="1">
      <c r="A53" s="56" t="s">
        <v>81</v>
      </c>
      <c r="B53" s="52">
        <f t="shared" ref="B53:T53" si="0">SUM(B54:B62)</f>
        <v>1</v>
      </c>
      <c r="C53" s="52">
        <f t="shared" si="0"/>
        <v>1</v>
      </c>
      <c r="D53" s="52">
        <f t="shared" si="0"/>
        <v>1</v>
      </c>
      <c r="E53" s="52">
        <f t="shared" si="0"/>
        <v>1</v>
      </c>
      <c r="F53" s="52">
        <f t="shared" si="0"/>
        <v>1</v>
      </c>
      <c r="G53" s="52">
        <f t="shared" si="0"/>
        <v>1</v>
      </c>
      <c r="H53" s="52">
        <f t="shared" si="0"/>
        <v>1</v>
      </c>
      <c r="I53" s="52">
        <f t="shared" si="0"/>
        <v>1</v>
      </c>
      <c r="J53" s="52">
        <f t="shared" si="0"/>
        <v>1</v>
      </c>
      <c r="K53" s="52">
        <f t="shared" si="0"/>
        <v>0.99999999999999978</v>
      </c>
      <c r="L53" s="52">
        <f t="shared" si="0"/>
        <v>1</v>
      </c>
      <c r="M53" s="52">
        <f t="shared" si="0"/>
        <v>1</v>
      </c>
      <c r="N53" s="52">
        <f t="shared" si="0"/>
        <v>1</v>
      </c>
      <c r="O53" s="52">
        <f t="shared" si="0"/>
        <v>0.99999999999999989</v>
      </c>
      <c r="P53" s="52">
        <f t="shared" si="0"/>
        <v>1</v>
      </c>
      <c r="Q53" s="52">
        <f t="shared" si="0"/>
        <v>1</v>
      </c>
      <c r="R53" s="52">
        <f t="shared" si="0"/>
        <v>1.0000000000000002</v>
      </c>
      <c r="S53" s="52">
        <f t="shared" si="0"/>
        <v>1.0000000000000002</v>
      </c>
      <c r="T53" s="52">
        <f t="shared" si="0"/>
        <v>1</v>
      </c>
      <c r="U53" s="52">
        <f>SUM(U54:U62)</f>
        <v>1.0000000000000002</v>
      </c>
      <c r="V53" s="52">
        <f>SUM(V54:V62)</f>
        <v>0.99999999999999989</v>
      </c>
    </row>
    <row r="54" spans="1:22" customFormat="1" ht="18" customHeight="1">
      <c r="A54" s="36" t="s">
        <v>82</v>
      </c>
      <c r="B54" s="7">
        <f t="shared" ref="B54:T54" si="1">B9/B8</f>
        <v>4.6661880832735106E-2</v>
      </c>
      <c r="C54" s="7">
        <f t="shared" si="1"/>
        <v>4.0233236151603499E-2</v>
      </c>
      <c r="D54" s="7">
        <f t="shared" si="1"/>
        <v>5.3197205803331545E-2</v>
      </c>
      <c r="E54" s="7">
        <f t="shared" si="1"/>
        <v>0.10944808231992516</v>
      </c>
      <c r="F54" s="7">
        <f t="shared" si="1"/>
        <v>0.14088669950738916</v>
      </c>
      <c r="G54" s="7">
        <f t="shared" si="1"/>
        <v>0.86987381703470035</v>
      </c>
      <c r="H54" s="7">
        <f t="shared" si="1"/>
        <v>0.87191780821917808</v>
      </c>
      <c r="I54" s="7">
        <f t="shared" si="1"/>
        <v>0.86237920693102299</v>
      </c>
      <c r="J54" s="7">
        <f t="shared" si="1"/>
        <v>0.87003610108303253</v>
      </c>
      <c r="K54" s="7">
        <f t="shared" si="1"/>
        <v>0.87194153161741339</v>
      </c>
      <c r="L54" s="7">
        <f t="shared" si="1"/>
        <v>0.86800125117297466</v>
      </c>
      <c r="M54" s="7">
        <f t="shared" si="1"/>
        <v>0.86398403724642503</v>
      </c>
      <c r="N54" s="7">
        <f t="shared" si="1"/>
        <v>0.82402234636871508</v>
      </c>
      <c r="O54" s="7">
        <f t="shared" si="1"/>
        <v>0.80119176598049835</v>
      </c>
      <c r="P54" s="7">
        <f t="shared" si="1"/>
        <v>0.79953783939919121</v>
      </c>
      <c r="Q54" s="7">
        <f t="shared" si="1"/>
        <v>0.8</v>
      </c>
      <c r="R54" s="7">
        <f t="shared" si="1"/>
        <v>0.77245901639344261</v>
      </c>
      <c r="S54" s="7">
        <f t="shared" si="1"/>
        <v>0.75161290322580643</v>
      </c>
      <c r="T54" s="7">
        <f t="shared" si="1"/>
        <v>0.7191489361702128</v>
      </c>
      <c r="U54" s="7">
        <f>U9/U8</f>
        <v>0.6316725978647687</v>
      </c>
      <c r="V54" s="7">
        <f>V9/V8</f>
        <v>0.63602941176470584</v>
      </c>
    </row>
    <row r="55" spans="1:22" customFormat="1" ht="18" customHeight="1">
      <c r="A55" s="36" t="s">
        <v>83</v>
      </c>
      <c r="B55" s="7">
        <f t="shared" ref="B55:T55" si="2">B10/B8</f>
        <v>0.80760947595118449</v>
      </c>
      <c r="C55" s="7">
        <f t="shared" si="2"/>
        <v>0.81457725947521864</v>
      </c>
      <c r="D55" s="7">
        <f t="shared" si="2"/>
        <v>0.82106394411606665</v>
      </c>
      <c r="E55" s="7">
        <f t="shared" si="2"/>
        <v>0.77782974742750233</v>
      </c>
      <c r="F55" s="7">
        <f t="shared" si="2"/>
        <v>0.75911330049261083</v>
      </c>
      <c r="G55" s="7">
        <f t="shared" si="2"/>
        <v>3.7854889589905363E-2</v>
      </c>
      <c r="H55" s="7">
        <f t="shared" si="2"/>
        <v>3.3561643835616439E-2</v>
      </c>
      <c r="I55" s="7">
        <f t="shared" si="2"/>
        <v>3.1656114628457181E-2</v>
      </c>
      <c r="J55" s="7">
        <f t="shared" si="2"/>
        <v>2.9865441417787988E-2</v>
      </c>
      <c r="K55" s="7">
        <f t="shared" si="2"/>
        <v>2.5421035907213219E-2</v>
      </c>
      <c r="L55" s="7">
        <f t="shared" si="2"/>
        <v>2.5336252736940883E-2</v>
      </c>
      <c r="M55" s="7">
        <f t="shared" si="2"/>
        <v>2.8599933488526772E-2</v>
      </c>
      <c r="N55" s="7">
        <f t="shared" si="2"/>
        <v>3.398510242085661E-2</v>
      </c>
      <c r="O55" s="7">
        <f t="shared" si="2"/>
        <v>3.954496208017335E-2</v>
      </c>
      <c r="P55" s="7">
        <f t="shared" si="2"/>
        <v>4.0439052570768345E-2</v>
      </c>
      <c r="Q55" s="7">
        <f t="shared" si="2"/>
        <v>4.1846153846153845E-2</v>
      </c>
      <c r="R55" s="7">
        <f t="shared" si="2"/>
        <v>4.2622950819672129E-2</v>
      </c>
      <c r="S55" s="7">
        <f t="shared" si="2"/>
        <v>3.870967741935484E-2</v>
      </c>
      <c r="T55" s="7">
        <f t="shared" si="2"/>
        <v>3.4650455927051675E-2</v>
      </c>
      <c r="U55" s="7">
        <f>U10/U8</f>
        <v>0.10320284697508897</v>
      </c>
      <c r="V55" s="7">
        <f>V10/V8</f>
        <v>9.7426470588235295E-2</v>
      </c>
    </row>
    <row r="56" spans="1:22" customFormat="1" ht="18" customHeight="1">
      <c r="A56" s="36" t="s">
        <v>84</v>
      </c>
      <c r="B56" s="7">
        <f t="shared" ref="B56:T56" si="3">B11/B8</f>
        <v>7.1787508973438621E-2</v>
      </c>
      <c r="C56" s="7">
        <f t="shared" si="3"/>
        <v>6.8804664723032066E-2</v>
      </c>
      <c r="D56" s="7">
        <f t="shared" si="3"/>
        <v>7.2541644277270279E-2</v>
      </c>
      <c r="E56" s="7">
        <f t="shared" si="3"/>
        <v>6.4078578110383533E-2</v>
      </c>
      <c r="F56" s="7">
        <f t="shared" si="3"/>
        <v>6.1083743842364535E-2</v>
      </c>
      <c r="G56" s="7">
        <f t="shared" si="3"/>
        <v>5.2444794952681388E-2</v>
      </c>
      <c r="H56" s="7">
        <f t="shared" si="3"/>
        <v>5.650684931506849E-2</v>
      </c>
      <c r="I56" s="7">
        <f t="shared" si="3"/>
        <v>6.2645784738420529E-2</v>
      </c>
      <c r="J56" s="7">
        <f t="shared" si="3"/>
        <v>6.1371841155234655E-2</v>
      </c>
      <c r="K56" s="7">
        <f t="shared" si="3"/>
        <v>6.7365745154115031E-2</v>
      </c>
      <c r="L56" s="7">
        <f t="shared" si="3"/>
        <v>7.3193619017829212E-2</v>
      </c>
      <c r="M56" s="7">
        <f t="shared" si="3"/>
        <v>7.2830063185899574E-2</v>
      </c>
      <c r="N56" s="7">
        <f t="shared" si="3"/>
        <v>9.5437616387337054E-2</v>
      </c>
      <c r="O56" s="7">
        <f t="shared" si="3"/>
        <v>0.10563380281690141</v>
      </c>
      <c r="P56" s="7">
        <f t="shared" si="3"/>
        <v>0.10283073367995378</v>
      </c>
      <c r="Q56" s="7">
        <f t="shared" si="3"/>
        <v>0.10830769230769231</v>
      </c>
      <c r="R56" s="7">
        <f t="shared" si="3"/>
        <v>0.11868852459016394</v>
      </c>
      <c r="S56" s="7">
        <f t="shared" si="3"/>
        <v>0.13935483870967741</v>
      </c>
      <c r="T56" s="7">
        <f t="shared" si="3"/>
        <v>0.15440729483282675</v>
      </c>
      <c r="U56" s="7">
        <f>U11/U8</f>
        <v>0.16014234875444841</v>
      </c>
      <c r="V56" s="7">
        <f>V11/V8</f>
        <v>0.15625</v>
      </c>
    </row>
    <row r="57" spans="1:22" customFormat="1" ht="18" customHeight="1">
      <c r="A57" s="36" t="s">
        <v>85</v>
      </c>
      <c r="B57" s="7">
        <f t="shared" ref="B57:T57" si="4">B12/B8</f>
        <v>0</v>
      </c>
      <c r="C57" s="7">
        <f t="shared" si="4"/>
        <v>0</v>
      </c>
      <c r="D57" s="7">
        <f t="shared" si="4"/>
        <v>5.3734551316496511E-4</v>
      </c>
      <c r="E57" s="7">
        <f t="shared" si="4"/>
        <v>1.8709073900841909E-3</v>
      </c>
      <c r="F57" s="7">
        <f t="shared" si="4"/>
        <v>1.9704433497536944E-3</v>
      </c>
      <c r="G57" s="7">
        <f t="shared" si="4"/>
        <v>1.9716088328075709E-3</v>
      </c>
      <c r="H57" s="7">
        <f t="shared" si="4"/>
        <v>2.054794520547945E-3</v>
      </c>
      <c r="I57" s="7">
        <f t="shared" si="4"/>
        <v>2.3325558147284237E-3</v>
      </c>
      <c r="J57" s="7">
        <f t="shared" si="4"/>
        <v>1.6409583196586807E-3</v>
      </c>
      <c r="K57" s="7">
        <f t="shared" si="4"/>
        <v>2.5421035907213221E-3</v>
      </c>
      <c r="L57" s="7">
        <f t="shared" si="4"/>
        <v>1.876759461995621E-3</v>
      </c>
      <c r="M57" s="7">
        <f t="shared" si="4"/>
        <v>1.9953441968739607E-3</v>
      </c>
      <c r="N57" s="7">
        <f t="shared" si="4"/>
        <v>3.2588454376163874E-3</v>
      </c>
      <c r="O57" s="7">
        <f t="shared" si="4"/>
        <v>3.2502708559046588E-3</v>
      </c>
      <c r="P57" s="7">
        <f t="shared" si="4"/>
        <v>2.8885037550548816E-3</v>
      </c>
      <c r="Q57" s="7">
        <f t="shared" si="4"/>
        <v>4.3076923076923075E-3</v>
      </c>
      <c r="R57" s="7">
        <f t="shared" si="4"/>
        <v>6.5573770491803279E-3</v>
      </c>
      <c r="S57" s="7">
        <f t="shared" si="4"/>
        <v>5.8064516129032262E-3</v>
      </c>
      <c r="T57" s="7">
        <f t="shared" si="4"/>
        <v>6.6869300911854106E-3</v>
      </c>
      <c r="U57" s="7">
        <f>U12/U8</f>
        <v>5.3380782918149468E-3</v>
      </c>
      <c r="V57" s="7">
        <f>V12/V8</f>
        <v>4.9019607843137254E-3</v>
      </c>
    </row>
    <row r="58" spans="1:22" customFormat="1" ht="18" customHeight="1">
      <c r="A58" s="36" t="s">
        <v>86</v>
      </c>
      <c r="B58" s="7">
        <f t="shared" ref="B58:T58" si="5">B13/B8</f>
        <v>5.7430007178750899E-3</v>
      </c>
      <c r="C58" s="7">
        <f t="shared" si="5"/>
        <v>4.0816326530612249E-3</v>
      </c>
      <c r="D58" s="7">
        <f t="shared" si="5"/>
        <v>2.1493820526598604E-3</v>
      </c>
      <c r="E58" s="7">
        <f t="shared" si="5"/>
        <v>2.3386342376052385E-3</v>
      </c>
      <c r="F58" s="7">
        <f t="shared" si="5"/>
        <v>1.9704433497536944E-3</v>
      </c>
      <c r="G58" s="7">
        <f t="shared" si="5"/>
        <v>2.7602523659305996E-3</v>
      </c>
      <c r="H58" s="7">
        <f t="shared" si="5"/>
        <v>4.10958904109589E-3</v>
      </c>
      <c r="I58" s="7">
        <f t="shared" si="5"/>
        <v>3.6654448517160947E-3</v>
      </c>
      <c r="J58" s="7">
        <f t="shared" si="5"/>
        <v>4.9228749589760416E-3</v>
      </c>
      <c r="K58" s="7">
        <f t="shared" si="5"/>
        <v>6.0374960279631395E-3</v>
      </c>
      <c r="L58" s="7">
        <f t="shared" si="5"/>
        <v>5.9430716296527998E-3</v>
      </c>
      <c r="M58" s="7">
        <f t="shared" si="5"/>
        <v>7.3162620552045228E-3</v>
      </c>
      <c r="N58" s="7">
        <f t="shared" si="5"/>
        <v>1.0242085661080074E-2</v>
      </c>
      <c r="O58" s="7">
        <f t="shared" si="5"/>
        <v>1.1917659804983749E-2</v>
      </c>
      <c r="P58" s="7">
        <f t="shared" si="5"/>
        <v>1.1554015020219527E-2</v>
      </c>
      <c r="Q58" s="7">
        <f t="shared" si="5"/>
        <v>8.615384615384615E-3</v>
      </c>
      <c r="R58" s="7">
        <f t="shared" si="5"/>
        <v>1.180327868852459E-2</v>
      </c>
      <c r="S58" s="7">
        <f t="shared" si="5"/>
        <v>1.7419354838709676E-2</v>
      </c>
      <c r="T58" s="7">
        <f t="shared" si="5"/>
        <v>2.4316109422492401E-2</v>
      </c>
      <c r="U58" s="7">
        <f>U13/U8</f>
        <v>3.0249110320284697E-2</v>
      </c>
      <c r="V58" s="7">
        <f>V13/V8</f>
        <v>3.3700980392156861E-2</v>
      </c>
    </row>
    <row r="59" spans="1:22" customFormat="1" ht="18" customHeight="1">
      <c r="A59" s="36" t="s">
        <v>87</v>
      </c>
      <c r="B59" s="37">
        <f t="shared" ref="B59:T59" si="6">B14/B8</f>
        <v>2.9432878679109833E-2</v>
      </c>
      <c r="C59" s="37">
        <f t="shared" si="6"/>
        <v>4.198250728862974E-2</v>
      </c>
      <c r="D59" s="37">
        <f t="shared" si="6"/>
        <v>3.5464803868887694E-2</v>
      </c>
      <c r="E59" s="37">
        <f t="shared" si="6"/>
        <v>3.320860617399439E-2</v>
      </c>
      <c r="F59" s="37">
        <f t="shared" si="6"/>
        <v>3.2512315270935961E-2</v>
      </c>
      <c r="G59" s="37">
        <f t="shared" si="6"/>
        <v>3.3517350157728706E-2</v>
      </c>
      <c r="H59" s="37">
        <f t="shared" si="6"/>
        <v>3.047945205479452E-2</v>
      </c>
      <c r="I59" s="37">
        <f t="shared" si="6"/>
        <v>3.4655114961679438E-2</v>
      </c>
      <c r="J59" s="37">
        <f t="shared" si="6"/>
        <v>2.8880866425992781E-2</v>
      </c>
      <c r="K59" s="37">
        <f t="shared" si="6"/>
        <v>2.3514458214172227E-2</v>
      </c>
      <c r="L59" s="37">
        <f t="shared" si="6"/>
        <v>2.2833906787613389E-2</v>
      </c>
      <c r="M59" s="37">
        <f t="shared" si="6"/>
        <v>2.2613900897904889E-2</v>
      </c>
      <c r="N59" s="37">
        <f t="shared" si="6"/>
        <v>2.7932960893854747E-2</v>
      </c>
      <c r="O59" s="37">
        <f t="shared" si="6"/>
        <v>3.2502708559046585E-2</v>
      </c>
      <c r="P59" s="37">
        <f t="shared" si="6"/>
        <v>3.2351242056614674E-2</v>
      </c>
      <c r="Q59" s="37">
        <f t="shared" si="6"/>
        <v>2.9538461538461538E-2</v>
      </c>
      <c r="R59" s="37">
        <f t="shared" si="6"/>
        <v>3.7377049180327866E-2</v>
      </c>
      <c r="S59" s="37">
        <f t="shared" si="6"/>
        <v>3.5483870967741936E-2</v>
      </c>
      <c r="T59" s="37">
        <f t="shared" si="6"/>
        <v>4.2553191489361701E-2</v>
      </c>
      <c r="U59" s="7">
        <f>U14/U8</f>
        <v>4.8042704626334518E-2</v>
      </c>
      <c r="V59" s="7">
        <f>V14/V8</f>
        <v>5.514705882352941E-2</v>
      </c>
    </row>
    <row r="60" spans="1:22" customFormat="1" ht="18" customHeight="1">
      <c r="A60" s="36" t="s">
        <v>88</v>
      </c>
      <c r="B60" s="37">
        <f t="shared" ref="B60:T60" si="7">B15/B8</f>
        <v>3.8765254845656856E-2</v>
      </c>
      <c r="C60" s="37">
        <f t="shared" si="7"/>
        <v>3.0320699708454812E-2</v>
      </c>
      <c r="D60" s="37">
        <f t="shared" si="7"/>
        <v>1.2896292315959162E-2</v>
      </c>
      <c r="E60" s="37">
        <f t="shared" si="7"/>
        <v>9.3545369504209538E-3</v>
      </c>
      <c r="F60" s="37">
        <f t="shared" si="7"/>
        <v>1.9704433497536944E-3</v>
      </c>
      <c r="G60" s="37">
        <f t="shared" si="7"/>
        <v>1.1829652996845426E-3</v>
      </c>
      <c r="H60" s="37">
        <f t="shared" si="7"/>
        <v>1.0273972602739725E-3</v>
      </c>
      <c r="I60" s="37">
        <f t="shared" si="7"/>
        <v>2.6657780739753416E-3</v>
      </c>
      <c r="J60" s="37">
        <f t="shared" si="7"/>
        <v>3.2819166393173614E-3</v>
      </c>
      <c r="K60" s="37">
        <f t="shared" si="7"/>
        <v>3.1776294884016524E-3</v>
      </c>
      <c r="L60" s="37">
        <f t="shared" si="7"/>
        <v>2.5023459493274947E-3</v>
      </c>
      <c r="M60" s="37">
        <f t="shared" si="7"/>
        <v>2.3279015630196208E-3</v>
      </c>
      <c r="N60" s="37">
        <f t="shared" si="7"/>
        <v>5.121042830540037E-3</v>
      </c>
      <c r="O60" s="37">
        <f t="shared" si="7"/>
        <v>5.9588299024918743E-3</v>
      </c>
      <c r="P60" s="37">
        <f t="shared" si="7"/>
        <v>1.0398613518197574E-2</v>
      </c>
      <c r="Q60" s="37">
        <f t="shared" si="7"/>
        <v>7.3846153846153844E-3</v>
      </c>
      <c r="R60" s="37">
        <f t="shared" si="7"/>
        <v>9.8360655737704927E-3</v>
      </c>
      <c r="S60" s="37">
        <f t="shared" si="7"/>
        <v>1.0967741935483871E-2</v>
      </c>
      <c r="T60" s="37">
        <f t="shared" si="7"/>
        <v>1.7021276595744681E-2</v>
      </c>
      <c r="U60" s="7">
        <f>U15/U8</f>
        <v>1.7793594306049824E-2</v>
      </c>
      <c r="V60" s="7">
        <f>V15/V8</f>
        <v>1.3480392156862746E-2</v>
      </c>
    </row>
    <row r="61" spans="1:22" customFormat="1" ht="18" customHeight="1">
      <c r="A61" s="36" t="s">
        <v>89</v>
      </c>
      <c r="B61" s="37">
        <f t="shared" ref="B61:T61" si="8">B16/B8</f>
        <v>0</v>
      </c>
      <c r="C61" s="37">
        <f t="shared" si="8"/>
        <v>0</v>
      </c>
      <c r="D61" s="37">
        <f t="shared" si="8"/>
        <v>2.1493820526598604E-3</v>
      </c>
      <c r="E61" s="37">
        <f t="shared" si="8"/>
        <v>1.8709073900841909E-3</v>
      </c>
      <c r="F61" s="37">
        <f t="shared" si="8"/>
        <v>4.9261083743842361E-4</v>
      </c>
      <c r="G61" s="37">
        <f t="shared" si="8"/>
        <v>3.9432176656151418E-4</v>
      </c>
      <c r="H61" s="37">
        <f t="shared" si="8"/>
        <v>3.4246575342465754E-4</v>
      </c>
      <c r="I61" s="37">
        <f t="shared" si="8"/>
        <v>0</v>
      </c>
      <c r="J61" s="37">
        <f t="shared" si="8"/>
        <v>0</v>
      </c>
      <c r="K61" s="37">
        <f t="shared" si="8"/>
        <v>0</v>
      </c>
      <c r="L61" s="37">
        <f t="shared" si="8"/>
        <v>3.1279324366593683E-4</v>
      </c>
      <c r="M61" s="37">
        <f t="shared" si="8"/>
        <v>3.325573661456601E-4</v>
      </c>
      <c r="N61" s="37">
        <f t="shared" si="8"/>
        <v>0</v>
      </c>
      <c r="O61" s="37">
        <f t="shared" si="8"/>
        <v>0</v>
      </c>
      <c r="P61" s="37">
        <f t="shared" si="8"/>
        <v>0</v>
      </c>
      <c r="Q61" s="37">
        <f t="shared" si="8"/>
        <v>0</v>
      </c>
      <c r="R61" s="37">
        <f t="shared" si="8"/>
        <v>6.5573770491803279E-4</v>
      </c>
      <c r="S61" s="37">
        <f t="shared" si="8"/>
        <v>6.4516129032258064E-4</v>
      </c>
      <c r="T61" s="37">
        <f t="shared" si="8"/>
        <v>1.2158054711246201E-3</v>
      </c>
      <c r="U61" s="7">
        <f>U16/U8</f>
        <v>3.5587188612099642E-3</v>
      </c>
      <c r="V61" s="7">
        <f>V16/V8</f>
        <v>3.0637254901960784E-3</v>
      </c>
    </row>
    <row r="62" spans="1:22" customFormat="1" ht="18" customHeight="1">
      <c r="A62" s="30" t="s">
        <v>92</v>
      </c>
      <c r="B62" s="55">
        <f t="shared" ref="B62:T62" si="9">B17/B8</f>
        <v>0</v>
      </c>
      <c r="C62" s="55">
        <f t="shared" si="9"/>
        <v>0</v>
      </c>
      <c r="D62" s="55">
        <f t="shared" si="9"/>
        <v>0</v>
      </c>
      <c r="E62" s="55">
        <f t="shared" si="9"/>
        <v>0</v>
      </c>
      <c r="F62" s="55">
        <f t="shared" si="9"/>
        <v>0</v>
      </c>
      <c r="G62" s="55">
        <f t="shared" si="9"/>
        <v>0</v>
      </c>
      <c r="H62" s="55">
        <f t="shared" si="9"/>
        <v>0</v>
      </c>
      <c r="I62" s="55">
        <f t="shared" si="9"/>
        <v>0</v>
      </c>
      <c r="J62" s="55">
        <f t="shared" si="9"/>
        <v>0</v>
      </c>
      <c r="K62" s="55">
        <f t="shared" si="9"/>
        <v>0</v>
      </c>
      <c r="L62" s="55">
        <f t="shared" si="9"/>
        <v>0</v>
      </c>
      <c r="M62" s="55">
        <f t="shared" si="9"/>
        <v>0</v>
      </c>
      <c r="N62" s="55">
        <f t="shared" si="9"/>
        <v>0</v>
      </c>
      <c r="O62" s="55">
        <f t="shared" si="9"/>
        <v>0</v>
      </c>
      <c r="P62" s="55">
        <f t="shared" si="9"/>
        <v>0</v>
      </c>
      <c r="Q62" s="55">
        <f t="shared" si="9"/>
        <v>0</v>
      </c>
      <c r="R62" s="55">
        <f t="shared" si="9"/>
        <v>0</v>
      </c>
      <c r="S62" s="55">
        <f t="shared" si="9"/>
        <v>0</v>
      </c>
      <c r="T62" s="55">
        <f t="shared" si="9"/>
        <v>0</v>
      </c>
      <c r="U62" s="95">
        <f>U17/U8</f>
        <v>0</v>
      </c>
      <c r="V62" s="95">
        <f>V17/V8</f>
        <v>0</v>
      </c>
    </row>
    <row r="63" spans="1:22" customFormat="1" ht="18" customHeight="1">
      <c r="A63" s="32" t="s">
        <v>52</v>
      </c>
      <c r="B63" s="33"/>
      <c r="C63" s="33"/>
      <c r="D63" s="33"/>
      <c r="E63" s="33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</row>
    <row r="64" spans="1:22" customFormat="1" ht="18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customFormat="1" ht="18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customFormat="1" ht="18" customHeight="1">
      <c r="A66" s="77" t="s">
        <v>48</v>
      </c>
      <c r="B66" s="78">
        <v>2002</v>
      </c>
      <c r="C66" s="78">
        <v>2003</v>
      </c>
      <c r="D66" s="78">
        <v>2004</v>
      </c>
      <c r="E66" s="78">
        <v>2005</v>
      </c>
      <c r="F66" s="78">
        <v>2006</v>
      </c>
      <c r="G66" s="78">
        <v>2007</v>
      </c>
      <c r="H66" s="78">
        <v>2008</v>
      </c>
      <c r="I66" s="78">
        <v>2009</v>
      </c>
      <c r="J66" s="78">
        <v>2010</v>
      </c>
      <c r="K66" s="78">
        <v>2011</v>
      </c>
      <c r="L66" s="78">
        <v>2012</v>
      </c>
      <c r="M66" s="78">
        <v>2013</v>
      </c>
      <c r="N66" s="78">
        <v>2014</v>
      </c>
      <c r="O66" s="78">
        <v>2015</v>
      </c>
      <c r="P66" s="78">
        <v>2016</v>
      </c>
      <c r="Q66" s="78">
        <v>2017</v>
      </c>
      <c r="R66" s="78">
        <v>2018</v>
      </c>
      <c r="S66" s="78">
        <v>2019</v>
      </c>
      <c r="T66" s="78">
        <v>2020</v>
      </c>
      <c r="U66" s="78">
        <v>2021</v>
      </c>
      <c r="V66" s="78">
        <v>2022</v>
      </c>
    </row>
    <row r="67" spans="1:22" customFormat="1" ht="18" customHeight="1">
      <c r="A67" s="56" t="s">
        <v>81</v>
      </c>
      <c r="B67" s="52">
        <f t="shared" ref="B67:T67" si="10">SUM(B68:B76)</f>
        <v>0.99999999999999978</v>
      </c>
      <c r="C67" s="52">
        <f t="shared" si="10"/>
        <v>1</v>
      </c>
      <c r="D67" s="52">
        <f t="shared" si="10"/>
        <v>1</v>
      </c>
      <c r="E67" s="52">
        <f t="shared" si="10"/>
        <v>1</v>
      </c>
      <c r="F67" s="52">
        <f t="shared" si="10"/>
        <v>0.99999999999999978</v>
      </c>
      <c r="G67" s="52">
        <f t="shared" si="10"/>
        <v>1</v>
      </c>
      <c r="H67" s="52">
        <f t="shared" si="10"/>
        <v>1</v>
      </c>
      <c r="I67" s="52">
        <f t="shared" si="10"/>
        <v>1</v>
      </c>
      <c r="J67" s="52">
        <f t="shared" si="10"/>
        <v>0.99999999999999978</v>
      </c>
      <c r="K67" s="52">
        <f t="shared" si="10"/>
        <v>1</v>
      </c>
      <c r="L67" s="52">
        <f t="shared" si="10"/>
        <v>1</v>
      </c>
      <c r="M67" s="52">
        <f t="shared" si="10"/>
        <v>0.99999999999999989</v>
      </c>
      <c r="N67" s="52">
        <f t="shared" si="10"/>
        <v>0.99999999999999989</v>
      </c>
      <c r="O67" s="52">
        <f t="shared" si="10"/>
        <v>1</v>
      </c>
      <c r="P67" s="52">
        <f t="shared" si="10"/>
        <v>1</v>
      </c>
      <c r="Q67" s="52">
        <f t="shared" si="10"/>
        <v>1</v>
      </c>
      <c r="R67" s="52">
        <f t="shared" si="10"/>
        <v>1</v>
      </c>
      <c r="S67" s="52">
        <f t="shared" si="10"/>
        <v>1</v>
      </c>
      <c r="T67" s="52">
        <f t="shared" si="10"/>
        <v>1</v>
      </c>
      <c r="U67" s="52">
        <f>SUM(U68:U76)</f>
        <v>1</v>
      </c>
      <c r="V67" s="52">
        <f>SUM(V68:V76)</f>
        <v>0.99999999999999989</v>
      </c>
    </row>
    <row r="68" spans="1:22" customFormat="1" ht="18" customHeight="1">
      <c r="A68" s="36" t="s">
        <v>82</v>
      </c>
      <c r="B68" s="7">
        <f t="shared" ref="B68:T68" si="11">B23/B22</f>
        <v>3.8784067085953881E-2</v>
      </c>
      <c r="C68" s="7">
        <f t="shared" si="11"/>
        <v>3.5149384885764502E-2</v>
      </c>
      <c r="D68" s="7">
        <f t="shared" si="11"/>
        <v>4.6179680940386228E-2</v>
      </c>
      <c r="E68" s="7">
        <f t="shared" si="11"/>
        <v>9.4004441154700219E-2</v>
      </c>
      <c r="F68" s="7">
        <f t="shared" si="11"/>
        <v>0.12378640776699029</v>
      </c>
      <c r="G68" s="7">
        <f t="shared" si="11"/>
        <v>0.87056504599211559</v>
      </c>
      <c r="H68" s="7">
        <f t="shared" si="11"/>
        <v>0.86921758994860077</v>
      </c>
      <c r="I68" s="7">
        <f t="shared" si="11"/>
        <v>0.87195828505214368</v>
      </c>
      <c r="J68" s="7">
        <f t="shared" si="11"/>
        <v>0.88174512055109067</v>
      </c>
      <c r="K68" s="7">
        <f t="shared" si="11"/>
        <v>0.8815272318921954</v>
      </c>
      <c r="L68" s="7">
        <f t="shared" si="11"/>
        <v>0.8756246529705719</v>
      </c>
      <c r="M68" s="7">
        <f t="shared" si="11"/>
        <v>0.87176399759181211</v>
      </c>
      <c r="N68" s="7">
        <f t="shared" si="11"/>
        <v>0.82528533801580328</v>
      </c>
      <c r="O68" s="7">
        <f t="shared" si="11"/>
        <v>0.80290456431535273</v>
      </c>
      <c r="P68" s="7">
        <f t="shared" si="11"/>
        <v>0.80400890868596886</v>
      </c>
      <c r="Q68" s="7">
        <f t="shared" si="11"/>
        <v>0.80310262529832932</v>
      </c>
      <c r="R68" s="7">
        <f t="shared" si="11"/>
        <v>0.77606177606177607</v>
      </c>
      <c r="S68" s="7">
        <f t="shared" si="11"/>
        <v>0.74378109452736318</v>
      </c>
      <c r="T68" s="7">
        <f t="shared" si="11"/>
        <v>0.71046511627906972</v>
      </c>
      <c r="U68" s="7">
        <f>U23/U22</f>
        <v>0.63383545770567784</v>
      </c>
      <c r="V68" s="7">
        <f>V23/V22</f>
        <v>0.64590964590964595</v>
      </c>
    </row>
    <row r="69" spans="1:22" customFormat="1" ht="18" customHeight="1">
      <c r="A69" s="36" t="s">
        <v>83</v>
      </c>
      <c r="B69" s="7">
        <f t="shared" ref="B69:T69" si="12">B24/B22</f>
        <v>0.82285115303983225</v>
      </c>
      <c r="C69" s="7">
        <f t="shared" si="12"/>
        <v>0.82337434094903339</v>
      </c>
      <c r="D69" s="7">
        <f t="shared" si="12"/>
        <v>0.82703610411418971</v>
      </c>
      <c r="E69" s="7">
        <f t="shared" si="12"/>
        <v>0.78830495928941524</v>
      </c>
      <c r="F69" s="7">
        <f t="shared" si="12"/>
        <v>0.76779935275080902</v>
      </c>
      <c r="G69" s="7">
        <f t="shared" si="12"/>
        <v>3.4822601839684622E-2</v>
      </c>
      <c r="H69" s="7">
        <f t="shared" si="12"/>
        <v>3.0839520274129069E-2</v>
      </c>
      <c r="I69" s="7">
        <f t="shared" si="12"/>
        <v>2.7809965237543453E-2</v>
      </c>
      <c r="J69" s="7">
        <f t="shared" si="12"/>
        <v>2.5258323765786451E-2</v>
      </c>
      <c r="K69" s="7">
        <f t="shared" si="12"/>
        <v>2.2459292532285232E-2</v>
      </c>
      <c r="L69" s="7">
        <f t="shared" si="12"/>
        <v>2.2765130483064965E-2</v>
      </c>
      <c r="M69" s="7">
        <f t="shared" si="12"/>
        <v>2.5888019265502708E-2</v>
      </c>
      <c r="N69" s="7">
        <f t="shared" si="12"/>
        <v>3.3362598770851626E-2</v>
      </c>
      <c r="O69" s="7">
        <f t="shared" si="12"/>
        <v>3.9419087136929459E-2</v>
      </c>
      <c r="P69" s="7">
        <f t="shared" si="12"/>
        <v>3.7861915367483297E-2</v>
      </c>
      <c r="Q69" s="7">
        <f t="shared" si="12"/>
        <v>3.9379474940334128E-2</v>
      </c>
      <c r="R69" s="7">
        <f t="shared" si="12"/>
        <v>4.2471042471042469E-2</v>
      </c>
      <c r="S69" s="7">
        <f t="shared" si="12"/>
        <v>3.8557213930348257E-2</v>
      </c>
      <c r="T69" s="7">
        <f t="shared" si="12"/>
        <v>3.8372093023255817E-2</v>
      </c>
      <c r="U69" s="7">
        <f>U24/U22</f>
        <v>0.10660486674391657</v>
      </c>
      <c r="V69" s="7">
        <f>V24/V22</f>
        <v>0.10256410256410256</v>
      </c>
    </row>
    <row r="70" spans="1:22" customFormat="1" ht="18" customHeight="1">
      <c r="A70" s="36" t="s">
        <v>84</v>
      </c>
      <c r="B70" s="7">
        <f t="shared" ref="B70:T70" si="13">B25/B22</f>
        <v>7.2327044025157231E-2</v>
      </c>
      <c r="C70" s="7">
        <f t="shared" si="13"/>
        <v>7.4692442882249563E-2</v>
      </c>
      <c r="D70" s="7">
        <f t="shared" si="13"/>
        <v>8.2283795130142737E-2</v>
      </c>
      <c r="E70" s="7">
        <f t="shared" si="13"/>
        <v>7.4019245003700967E-2</v>
      </c>
      <c r="F70" s="7">
        <f t="shared" si="13"/>
        <v>7.605177993527508E-2</v>
      </c>
      <c r="G70" s="7">
        <f t="shared" si="13"/>
        <v>6.7017082785808146E-2</v>
      </c>
      <c r="H70" s="7">
        <f t="shared" si="13"/>
        <v>7.0245573957738436E-2</v>
      </c>
      <c r="I70" s="7">
        <f t="shared" si="13"/>
        <v>7.1842410196987255E-2</v>
      </c>
      <c r="J70" s="7">
        <f t="shared" si="13"/>
        <v>6.8312284730195183E-2</v>
      </c>
      <c r="K70" s="7">
        <f t="shared" si="13"/>
        <v>7.2992700729927001E-2</v>
      </c>
      <c r="L70" s="7">
        <f t="shared" si="13"/>
        <v>7.9400333148250971E-2</v>
      </c>
      <c r="M70" s="7">
        <f t="shared" si="13"/>
        <v>8.1276339554485252E-2</v>
      </c>
      <c r="N70" s="7">
        <f t="shared" si="13"/>
        <v>0.1106233538191396</v>
      </c>
      <c r="O70" s="7">
        <f t="shared" si="13"/>
        <v>0.12136929460580913</v>
      </c>
      <c r="P70" s="7">
        <f t="shared" si="13"/>
        <v>0.11915367483296214</v>
      </c>
      <c r="Q70" s="7">
        <f t="shared" si="13"/>
        <v>0.12171837708830549</v>
      </c>
      <c r="R70" s="7">
        <f t="shared" si="13"/>
        <v>0.13513513513513514</v>
      </c>
      <c r="S70" s="7">
        <f t="shared" si="13"/>
        <v>0.16293532338308458</v>
      </c>
      <c r="T70" s="7">
        <f t="shared" si="13"/>
        <v>0.18023255813953487</v>
      </c>
      <c r="U70" s="7">
        <f>U25/U22</f>
        <v>0.1853997682502897</v>
      </c>
      <c r="V70" s="7">
        <f>V25/V22</f>
        <v>0.18437118437118438</v>
      </c>
    </row>
    <row r="71" spans="1:22" customFormat="1" ht="18" customHeight="1">
      <c r="A71" s="36" t="s">
        <v>85</v>
      </c>
      <c r="B71" s="7">
        <f t="shared" ref="B71:T71" si="14">B26/B22</f>
        <v>0</v>
      </c>
      <c r="C71" s="7">
        <f t="shared" si="14"/>
        <v>0</v>
      </c>
      <c r="D71" s="7">
        <f t="shared" si="14"/>
        <v>0</v>
      </c>
      <c r="E71" s="7">
        <f t="shared" si="14"/>
        <v>2.2205773501110288E-3</v>
      </c>
      <c r="F71" s="7">
        <f t="shared" si="14"/>
        <v>3.2362459546925568E-3</v>
      </c>
      <c r="G71" s="7">
        <f t="shared" si="14"/>
        <v>3.2851511169513796E-3</v>
      </c>
      <c r="H71" s="7">
        <f t="shared" si="14"/>
        <v>3.4266133637921186E-3</v>
      </c>
      <c r="I71" s="7">
        <f t="shared" si="14"/>
        <v>3.4762456546929316E-3</v>
      </c>
      <c r="J71" s="7">
        <f t="shared" si="14"/>
        <v>2.2962112514351321E-3</v>
      </c>
      <c r="K71" s="7">
        <f t="shared" si="14"/>
        <v>3.9303761931499155E-3</v>
      </c>
      <c r="L71" s="7">
        <f t="shared" si="14"/>
        <v>2.7762354247640201E-3</v>
      </c>
      <c r="M71" s="7">
        <f t="shared" si="14"/>
        <v>3.0102347983142685E-3</v>
      </c>
      <c r="N71" s="7">
        <f t="shared" si="14"/>
        <v>4.3898156277436349E-3</v>
      </c>
      <c r="O71" s="7">
        <f t="shared" si="14"/>
        <v>3.1120331950207467E-3</v>
      </c>
      <c r="P71" s="7">
        <f t="shared" si="14"/>
        <v>4.4543429844097994E-3</v>
      </c>
      <c r="Q71" s="7">
        <f t="shared" si="14"/>
        <v>7.1599045346062056E-3</v>
      </c>
      <c r="R71" s="7">
        <f t="shared" si="14"/>
        <v>1.1583011583011582E-2</v>
      </c>
      <c r="S71" s="7">
        <f t="shared" si="14"/>
        <v>7.462686567164179E-3</v>
      </c>
      <c r="T71" s="7">
        <f t="shared" si="14"/>
        <v>9.3023255813953487E-3</v>
      </c>
      <c r="U71" s="7">
        <f>U26/U22</f>
        <v>8.1112398609501733E-3</v>
      </c>
      <c r="V71" s="7">
        <f>V26/V22</f>
        <v>6.105006105006105E-3</v>
      </c>
    </row>
    <row r="72" spans="1:22" customFormat="1" ht="18" customHeight="1">
      <c r="A72" s="36" t="s">
        <v>86</v>
      </c>
      <c r="B72" s="7">
        <f t="shared" ref="B72:T72" si="15">B27/B22</f>
        <v>1.0482180293501049E-3</v>
      </c>
      <c r="C72" s="7">
        <f t="shared" si="15"/>
        <v>8.7873462214411243E-4</v>
      </c>
      <c r="D72" s="7">
        <f t="shared" si="15"/>
        <v>8.3963056255247689E-4</v>
      </c>
      <c r="E72" s="7">
        <f t="shared" si="15"/>
        <v>7.4019245003700959E-4</v>
      </c>
      <c r="F72" s="7">
        <f t="shared" si="15"/>
        <v>8.090614886731392E-4</v>
      </c>
      <c r="G72" s="7">
        <f t="shared" si="15"/>
        <v>1.3140604467805519E-3</v>
      </c>
      <c r="H72" s="7">
        <f t="shared" si="15"/>
        <v>1.7133066818960593E-3</v>
      </c>
      <c r="I72" s="7">
        <f t="shared" si="15"/>
        <v>2.3174971031286211E-3</v>
      </c>
      <c r="J72" s="7">
        <f t="shared" si="15"/>
        <v>1.148105625717566E-3</v>
      </c>
      <c r="K72" s="7">
        <f t="shared" si="15"/>
        <v>1.1229646266142617E-3</v>
      </c>
      <c r="L72" s="7">
        <f t="shared" si="15"/>
        <v>5.5524708495280405E-4</v>
      </c>
      <c r="M72" s="7">
        <f t="shared" si="15"/>
        <v>1.2040939193257074E-3</v>
      </c>
      <c r="N72" s="7">
        <f t="shared" si="15"/>
        <v>1.7559262510974539E-3</v>
      </c>
      <c r="O72" s="7">
        <f t="shared" si="15"/>
        <v>2.0746887966804979E-3</v>
      </c>
      <c r="P72" s="7">
        <f t="shared" si="15"/>
        <v>2.2271714922048997E-3</v>
      </c>
      <c r="Q72" s="7">
        <f t="shared" si="15"/>
        <v>2.3866348448687352E-3</v>
      </c>
      <c r="R72" s="7">
        <f t="shared" si="15"/>
        <v>2.5740025740025739E-3</v>
      </c>
      <c r="S72" s="7">
        <f t="shared" si="15"/>
        <v>8.7064676616915426E-3</v>
      </c>
      <c r="T72" s="7">
        <f t="shared" si="15"/>
        <v>9.3023255813953487E-3</v>
      </c>
      <c r="U72" s="7">
        <f>U27/U22</f>
        <v>1.1587485515643106E-2</v>
      </c>
      <c r="V72" s="7">
        <f>V27/V22</f>
        <v>1.4652014652014652E-2</v>
      </c>
    </row>
    <row r="73" spans="1:22" customFormat="1" ht="18" customHeight="1">
      <c r="A73" s="36" t="s">
        <v>87</v>
      </c>
      <c r="B73" s="37">
        <f t="shared" ref="B73:T73" si="16">B28/B22</f>
        <v>1.9916142557651992E-2</v>
      </c>
      <c r="C73" s="37">
        <f t="shared" si="16"/>
        <v>2.9876977152899824E-2</v>
      </c>
      <c r="D73" s="37">
        <f t="shared" si="16"/>
        <v>2.3509655751469353E-2</v>
      </c>
      <c r="E73" s="37">
        <f t="shared" si="16"/>
        <v>2.4426350851221319E-2</v>
      </c>
      <c r="F73" s="37">
        <f t="shared" si="16"/>
        <v>2.5080906148867314E-2</v>
      </c>
      <c r="G73" s="37">
        <f t="shared" si="16"/>
        <v>2.2339027595269383E-2</v>
      </c>
      <c r="H73" s="37">
        <f t="shared" si="16"/>
        <v>2.3986293546544833E-2</v>
      </c>
      <c r="I73" s="37">
        <f t="shared" si="16"/>
        <v>2.085747392815759E-2</v>
      </c>
      <c r="J73" s="37">
        <f t="shared" si="16"/>
        <v>1.8369690011481057E-2</v>
      </c>
      <c r="K73" s="37">
        <f t="shared" si="16"/>
        <v>1.5721504772599662E-2</v>
      </c>
      <c r="L73" s="37">
        <f t="shared" si="16"/>
        <v>1.6102165463631316E-2</v>
      </c>
      <c r="M73" s="37">
        <f t="shared" si="16"/>
        <v>1.4449127031908489E-2</v>
      </c>
      <c r="N73" s="37">
        <f t="shared" si="16"/>
        <v>1.8437225636523266E-2</v>
      </c>
      <c r="O73" s="37">
        <f t="shared" si="16"/>
        <v>2.8008298755186723E-2</v>
      </c>
      <c r="P73" s="37">
        <f t="shared" si="16"/>
        <v>2.2271714922048998E-2</v>
      </c>
      <c r="Q73" s="37">
        <f t="shared" si="16"/>
        <v>1.9093078758949882E-2</v>
      </c>
      <c r="R73" s="37">
        <f t="shared" si="16"/>
        <v>2.1879021879021878E-2</v>
      </c>
      <c r="S73" s="37">
        <f t="shared" si="16"/>
        <v>2.4875621890547265E-2</v>
      </c>
      <c r="T73" s="37">
        <f t="shared" si="16"/>
        <v>2.7906976744186046E-2</v>
      </c>
      <c r="U73" s="7">
        <f>U28/U22</f>
        <v>2.6651216685979143E-2</v>
      </c>
      <c r="V73" s="7">
        <f>V28/V22</f>
        <v>2.6862026862026864E-2</v>
      </c>
    </row>
    <row r="74" spans="1:22" customFormat="1" ht="18" customHeight="1">
      <c r="A74" s="36" t="s">
        <v>88</v>
      </c>
      <c r="B74" s="37">
        <f t="shared" ref="B74:T74" si="17">B29/B22</f>
        <v>4.5073375262054509E-2</v>
      </c>
      <c r="C74" s="37">
        <f t="shared" si="17"/>
        <v>3.6028119507908608E-2</v>
      </c>
      <c r="D74" s="37">
        <f t="shared" si="17"/>
        <v>1.6792611251049538E-2</v>
      </c>
      <c r="E74" s="37">
        <f t="shared" si="17"/>
        <v>1.3323464100666173E-2</v>
      </c>
      <c r="F74" s="37">
        <f t="shared" si="17"/>
        <v>2.4271844660194173E-3</v>
      </c>
      <c r="G74" s="37">
        <f t="shared" si="17"/>
        <v>0</v>
      </c>
      <c r="H74" s="37">
        <f t="shared" si="17"/>
        <v>0</v>
      </c>
      <c r="I74" s="37">
        <f t="shared" si="17"/>
        <v>1.7381228273464658E-3</v>
      </c>
      <c r="J74" s="37">
        <f t="shared" si="17"/>
        <v>2.8702640642939152E-3</v>
      </c>
      <c r="K74" s="37">
        <f t="shared" si="17"/>
        <v>2.2459292532285235E-3</v>
      </c>
      <c r="L74" s="37">
        <f t="shared" si="17"/>
        <v>2.2209883398112162E-3</v>
      </c>
      <c r="M74" s="37">
        <f t="shared" si="17"/>
        <v>1.8061408789885611E-3</v>
      </c>
      <c r="N74" s="37">
        <f t="shared" si="17"/>
        <v>6.145741878841089E-3</v>
      </c>
      <c r="O74" s="37">
        <f t="shared" si="17"/>
        <v>3.1120331950207467E-3</v>
      </c>
      <c r="P74" s="37">
        <f t="shared" si="17"/>
        <v>1.002227171492205E-2</v>
      </c>
      <c r="Q74" s="37">
        <f t="shared" si="17"/>
        <v>7.1599045346062056E-3</v>
      </c>
      <c r="R74" s="37">
        <f t="shared" si="17"/>
        <v>9.0090090090090089E-3</v>
      </c>
      <c r="S74" s="37">
        <f t="shared" si="17"/>
        <v>1.2437810945273632E-2</v>
      </c>
      <c r="T74" s="37">
        <f t="shared" si="17"/>
        <v>2.3255813953488372E-2</v>
      </c>
      <c r="U74" s="7">
        <f>U29/U22</f>
        <v>2.20162224797219E-2</v>
      </c>
      <c r="V74" s="7">
        <f>V29/V22</f>
        <v>1.3431013431013432E-2</v>
      </c>
    </row>
    <row r="75" spans="1:22" customFormat="1" ht="18" customHeight="1">
      <c r="A75" s="36" t="s">
        <v>89</v>
      </c>
      <c r="B75" s="37">
        <f t="shared" ref="B75:T75" si="18">B30/B22</f>
        <v>0</v>
      </c>
      <c r="C75" s="37">
        <f t="shared" si="18"/>
        <v>0</v>
      </c>
      <c r="D75" s="37">
        <f t="shared" si="18"/>
        <v>3.3585222502099076E-3</v>
      </c>
      <c r="E75" s="37">
        <f t="shared" si="18"/>
        <v>2.9607698001480384E-3</v>
      </c>
      <c r="F75" s="37">
        <f t="shared" si="18"/>
        <v>8.090614886731392E-4</v>
      </c>
      <c r="G75" s="37">
        <f t="shared" si="18"/>
        <v>6.5703022339027597E-4</v>
      </c>
      <c r="H75" s="37">
        <f t="shared" si="18"/>
        <v>5.7110222729868647E-4</v>
      </c>
      <c r="I75" s="37">
        <f t="shared" si="18"/>
        <v>0</v>
      </c>
      <c r="J75" s="37">
        <f t="shared" si="18"/>
        <v>0</v>
      </c>
      <c r="K75" s="37">
        <f t="shared" si="18"/>
        <v>0</v>
      </c>
      <c r="L75" s="37">
        <f t="shared" si="18"/>
        <v>5.5524708495280405E-4</v>
      </c>
      <c r="M75" s="37">
        <f t="shared" si="18"/>
        <v>6.020469596628537E-4</v>
      </c>
      <c r="N75" s="37">
        <f t="shared" si="18"/>
        <v>0</v>
      </c>
      <c r="O75" s="37">
        <f t="shared" si="18"/>
        <v>0</v>
      </c>
      <c r="P75" s="37">
        <f t="shared" si="18"/>
        <v>0</v>
      </c>
      <c r="Q75" s="37">
        <f t="shared" si="18"/>
        <v>0</v>
      </c>
      <c r="R75" s="37">
        <f t="shared" si="18"/>
        <v>1.287001287001287E-3</v>
      </c>
      <c r="S75" s="37">
        <f t="shared" si="18"/>
        <v>1.2437810945273632E-3</v>
      </c>
      <c r="T75" s="37">
        <f t="shared" si="18"/>
        <v>1.1627906976744186E-3</v>
      </c>
      <c r="U75" s="7">
        <f>U30/U22</f>
        <v>5.7937427578215531E-3</v>
      </c>
      <c r="V75" s="7">
        <f>V30/V22</f>
        <v>6.105006105006105E-3</v>
      </c>
    </row>
    <row r="76" spans="1:22" customFormat="1" ht="18" customHeight="1">
      <c r="A76" s="30" t="s">
        <v>92</v>
      </c>
      <c r="B76" s="55">
        <f t="shared" ref="B76:T76" si="19">B31/B22</f>
        <v>0</v>
      </c>
      <c r="C76" s="55">
        <f t="shared" si="19"/>
        <v>0</v>
      </c>
      <c r="D76" s="55">
        <f t="shared" si="19"/>
        <v>0</v>
      </c>
      <c r="E76" s="55">
        <f t="shared" si="19"/>
        <v>0</v>
      </c>
      <c r="F76" s="55">
        <f t="shared" si="19"/>
        <v>0</v>
      </c>
      <c r="G76" s="55">
        <f t="shared" si="19"/>
        <v>0</v>
      </c>
      <c r="H76" s="55">
        <f t="shared" si="19"/>
        <v>0</v>
      </c>
      <c r="I76" s="55">
        <f t="shared" si="19"/>
        <v>0</v>
      </c>
      <c r="J76" s="55">
        <f t="shared" si="19"/>
        <v>0</v>
      </c>
      <c r="K76" s="55">
        <f t="shared" si="19"/>
        <v>0</v>
      </c>
      <c r="L76" s="55">
        <f t="shared" si="19"/>
        <v>0</v>
      </c>
      <c r="M76" s="55">
        <f t="shared" si="19"/>
        <v>0</v>
      </c>
      <c r="N76" s="55">
        <f t="shared" si="19"/>
        <v>0</v>
      </c>
      <c r="O76" s="55">
        <f t="shared" si="19"/>
        <v>0</v>
      </c>
      <c r="P76" s="55">
        <f t="shared" si="19"/>
        <v>0</v>
      </c>
      <c r="Q76" s="55">
        <f t="shared" si="19"/>
        <v>0</v>
      </c>
      <c r="R76" s="55">
        <f t="shared" si="19"/>
        <v>0</v>
      </c>
      <c r="S76" s="55">
        <f t="shared" si="19"/>
        <v>0</v>
      </c>
      <c r="T76" s="55">
        <f t="shared" si="19"/>
        <v>0</v>
      </c>
      <c r="U76" s="95">
        <f>U31/U22</f>
        <v>0</v>
      </c>
      <c r="V76" s="95">
        <f>V31/V22</f>
        <v>0</v>
      </c>
    </row>
    <row r="77" spans="1:22" customFormat="1" ht="18" customHeight="1">
      <c r="A77" s="32" t="s">
        <v>52</v>
      </c>
      <c r="B77" s="33"/>
      <c r="C77" s="33"/>
      <c r="D77" s="33"/>
      <c r="E77" s="33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</row>
    <row r="78" spans="1:22" customFormat="1" ht="18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customFormat="1" ht="18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customFormat="1" ht="18" customHeight="1">
      <c r="A80" s="77" t="s">
        <v>49</v>
      </c>
      <c r="B80" s="78">
        <v>2002</v>
      </c>
      <c r="C80" s="78">
        <v>2003</v>
      </c>
      <c r="D80" s="78">
        <v>2004</v>
      </c>
      <c r="E80" s="78">
        <v>2005</v>
      </c>
      <c r="F80" s="78">
        <v>2006</v>
      </c>
      <c r="G80" s="78">
        <v>2007</v>
      </c>
      <c r="H80" s="78">
        <v>2008</v>
      </c>
      <c r="I80" s="78">
        <v>2009</v>
      </c>
      <c r="J80" s="78">
        <v>2010</v>
      </c>
      <c r="K80" s="78">
        <v>2011</v>
      </c>
      <c r="L80" s="78">
        <v>2012</v>
      </c>
      <c r="M80" s="78">
        <v>2013</v>
      </c>
      <c r="N80" s="78">
        <v>2014</v>
      </c>
      <c r="O80" s="78">
        <v>2015</v>
      </c>
      <c r="P80" s="78">
        <v>2016</v>
      </c>
      <c r="Q80" s="78">
        <v>2017</v>
      </c>
      <c r="R80" s="78">
        <v>2018</v>
      </c>
      <c r="S80" s="78">
        <v>2019</v>
      </c>
      <c r="T80" s="78">
        <v>2020</v>
      </c>
      <c r="U80" s="78">
        <v>2021</v>
      </c>
      <c r="V80" s="78">
        <v>2022</v>
      </c>
    </row>
    <row r="81" spans="1:22" customFormat="1" ht="18" customHeight="1">
      <c r="A81" s="56" t="s">
        <v>81</v>
      </c>
      <c r="B81" s="52">
        <f t="shared" ref="B81:T81" si="20">SUM(B82:B90)</f>
        <v>1</v>
      </c>
      <c r="C81" s="52">
        <f t="shared" si="20"/>
        <v>1</v>
      </c>
      <c r="D81" s="52">
        <f t="shared" si="20"/>
        <v>0.99999999999999989</v>
      </c>
      <c r="E81" s="52">
        <f t="shared" si="20"/>
        <v>1.0000000000000002</v>
      </c>
      <c r="F81" s="52">
        <f t="shared" si="20"/>
        <v>1</v>
      </c>
      <c r="G81" s="52">
        <f t="shared" si="20"/>
        <v>1</v>
      </c>
      <c r="H81" s="52">
        <f t="shared" si="20"/>
        <v>1</v>
      </c>
      <c r="I81" s="52">
        <f t="shared" si="20"/>
        <v>0.99999999999999989</v>
      </c>
      <c r="J81" s="52">
        <f t="shared" si="20"/>
        <v>1</v>
      </c>
      <c r="K81" s="52">
        <f t="shared" si="20"/>
        <v>0.99999999999999989</v>
      </c>
      <c r="L81" s="52">
        <f t="shared" si="20"/>
        <v>1.0000000000000002</v>
      </c>
      <c r="M81" s="52">
        <f t="shared" si="20"/>
        <v>0.99999999999999989</v>
      </c>
      <c r="N81" s="52">
        <f t="shared" si="20"/>
        <v>1</v>
      </c>
      <c r="O81" s="52">
        <f t="shared" si="20"/>
        <v>1</v>
      </c>
      <c r="P81" s="52">
        <f t="shared" si="20"/>
        <v>1</v>
      </c>
      <c r="Q81" s="52">
        <f t="shared" si="20"/>
        <v>1</v>
      </c>
      <c r="R81" s="52">
        <f t="shared" si="20"/>
        <v>0.99999999999999989</v>
      </c>
      <c r="S81" s="52">
        <f t="shared" si="20"/>
        <v>1</v>
      </c>
      <c r="T81" s="52">
        <f t="shared" si="20"/>
        <v>0.99999999999999989</v>
      </c>
      <c r="U81" s="52">
        <f>SUM(U82:U90)</f>
        <v>0.99999999999999989</v>
      </c>
      <c r="V81" s="52">
        <f>SUM(V82:V90)</f>
        <v>0.99999999999999978</v>
      </c>
    </row>
    <row r="82" spans="1:22" customFormat="1" ht="18" customHeight="1">
      <c r="A82" s="36" t="s">
        <v>82</v>
      </c>
      <c r="B82" s="7">
        <f t="shared" ref="B82:T82" si="21">B37/B36</f>
        <v>6.3781321184510256E-2</v>
      </c>
      <c r="C82" s="7">
        <f t="shared" si="21"/>
        <v>5.0259965337954939E-2</v>
      </c>
      <c r="D82" s="7">
        <f t="shared" si="21"/>
        <v>6.5671641791044774E-2</v>
      </c>
      <c r="E82" s="7">
        <f t="shared" si="21"/>
        <v>0.13595933926302414</v>
      </c>
      <c r="F82" s="7">
        <f t="shared" si="21"/>
        <v>0.16750629722921914</v>
      </c>
      <c r="G82" s="7">
        <f t="shared" si="21"/>
        <v>0.86883629191321499</v>
      </c>
      <c r="H82" s="7">
        <f t="shared" si="21"/>
        <v>0.87596236099230107</v>
      </c>
      <c r="I82" s="7">
        <f t="shared" si="21"/>
        <v>0.84941176470588231</v>
      </c>
      <c r="J82" s="7">
        <f t="shared" si="21"/>
        <v>0.85440613026819923</v>
      </c>
      <c r="K82" s="7">
        <f t="shared" si="21"/>
        <v>0.85944363103953147</v>
      </c>
      <c r="L82" s="7">
        <f t="shared" si="21"/>
        <v>0.8581661891117478</v>
      </c>
      <c r="M82" s="7">
        <f t="shared" si="21"/>
        <v>0.85438335809806831</v>
      </c>
      <c r="N82" s="7">
        <f t="shared" si="21"/>
        <v>0.82259663032705654</v>
      </c>
      <c r="O82" s="7">
        <f t="shared" si="21"/>
        <v>0.79931972789115646</v>
      </c>
      <c r="P82" s="7">
        <f t="shared" si="21"/>
        <v>0.79471788715486191</v>
      </c>
      <c r="Q82" s="7">
        <f t="shared" si="21"/>
        <v>0.7966963151207116</v>
      </c>
      <c r="R82" s="7">
        <f t="shared" si="21"/>
        <v>0.76871657754010692</v>
      </c>
      <c r="S82" s="7">
        <f t="shared" si="21"/>
        <v>0.76005361930294901</v>
      </c>
      <c r="T82" s="7">
        <f t="shared" si="21"/>
        <v>0.72866242038216555</v>
      </c>
      <c r="U82" s="7">
        <f>U37/U36</f>
        <v>0.62940461725394892</v>
      </c>
      <c r="V82" s="7">
        <f>V37/V36</f>
        <v>0.62607626076260758</v>
      </c>
    </row>
    <row r="83" spans="1:22" customFormat="1" ht="18" customHeight="1">
      <c r="A83" s="36" t="s">
        <v>83</v>
      </c>
      <c r="B83" s="7">
        <f t="shared" ref="B83:T83" si="22">B38/B36</f>
        <v>0.7744874715261959</v>
      </c>
      <c r="C83" s="7">
        <f t="shared" si="22"/>
        <v>0.79722703639514736</v>
      </c>
      <c r="D83" s="7">
        <f t="shared" si="22"/>
        <v>0.81044776119402984</v>
      </c>
      <c r="E83" s="7">
        <f t="shared" si="22"/>
        <v>0.75984752223634056</v>
      </c>
      <c r="F83" s="7">
        <f t="shared" si="22"/>
        <v>0.74559193954659952</v>
      </c>
      <c r="G83" s="7">
        <f t="shared" si="22"/>
        <v>4.2406311637080869E-2</v>
      </c>
      <c r="H83" s="7">
        <f t="shared" si="22"/>
        <v>3.7639007698887936E-2</v>
      </c>
      <c r="I83" s="7">
        <f t="shared" si="22"/>
        <v>3.6862745098039218E-2</v>
      </c>
      <c r="J83" s="7">
        <f t="shared" si="22"/>
        <v>3.6015325670498081E-2</v>
      </c>
      <c r="K83" s="7">
        <f t="shared" si="22"/>
        <v>2.9282576866764276E-2</v>
      </c>
      <c r="L83" s="7">
        <f t="shared" si="22"/>
        <v>2.865329512893983E-2</v>
      </c>
      <c r="M83" s="7">
        <f t="shared" si="22"/>
        <v>3.1946508172362553E-2</v>
      </c>
      <c r="N83" s="7">
        <f t="shared" si="22"/>
        <v>3.4687809712586719E-2</v>
      </c>
      <c r="O83" s="7">
        <f t="shared" si="22"/>
        <v>3.968253968253968E-2</v>
      </c>
      <c r="P83" s="7">
        <f t="shared" si="22"/>
        <v>4.3217286914765909E-2</v>
      </c>
      <c r="Q83" s="7">
        <f t="shared" si="22"/>
        <v>4.4472681067344345E-2</v>
      </c>
      <c r="R83" s="7">
        <f t="shared" si="22"/>
        <v>4.2780748663101602E-2</v>
      </c>
      <c r="S83" s="7">
        <f t="shared" si="22"/>
        <v>3.8873994638069703E-2</v>
      </c>
      <c r="T83" s="7">
        <f t="shared" si="22"/>
        <v>3.0573248407643312E-2</v>
      </c>
      <c r="U83" s="7">
        <f>U38/U36</f>
        <v>9.9635479951397321E-2</v>
      </c>
      <c r="V83" s="7">
        <f>V38/V36</f>
        <v>9.2250922509225092E-2</v>
      </c>
    </row>
    <row r="84" spans="1:22" customFormat="1" ht="18" customHeight="1">
      <c r="A84" s="36" t="s">
        <v>84</v>
      </c>
      <c r="B84" s="7">
        <f t="shared" ref="B84:T84" si="23">B39/B36</f>
        <v>7.0615034168564919E-2</v>
      </c>
      <c r="C84" s="7">
        <f t="shared" si="23"/>
        <v>5.7192374350086658E-2</v>
      </c>
      <c r="D84" s="7">
        <f t="shared" si="23"/>
        <v>5.5223880597014927E-2</v>
      </c>
      <c r="E84" s="7">
        <f t="shared" si="23"/>
        <v>4.7013977128335452E-2</v>
      </c>
      <c r="F84" s="7">
        <f t="shared" si="23"/>
        <v>3.7783375314861464E-2</v>
      </c>
      <c r="G84" s="7">
        <f t="shared" si="23"/>
        <v>3.0571992110453649E-2</v>
      </c>
      <c r="H84" s="7">
        <f t="shared" si="23"/>
        <v>3.5928143712574849E-2</v>
      </c>
      <c r="I84" s="7">
        <f t="shared" si="23"/>
        <v>5.0196078431372547E-2</v>
      </c>
      <c r="J84" s="7">
        <f t="shared" si="23"/>
        <v>5.2107279693486587E-2</v>
      </c>
      <c r="K84" s="7">
        <f t="shared" si="23"/>
        <v>6.0029282576866766E-2</v>
      </c>
      <c r="L84" s="7">
        <f t="shared" si="23"/>
        <v>6.5186246418338104E-2</v>
      </c>
      <c r="M84" s="7">
        <f t="shared" si="23"/>
        <v>6.2407132243684993E-2</v>
      </c>
      <c r="N84" s="7">
        <f t="shared" si="23"/>
        <v>7.8295341922695744E-2</v>
      </c>
      <c r="O84" s="7">
        <f t="shared" si="23"/>
        <v>8.8435374149659865E-2</v>
      </c>
      <c r="P84" s="7">
        <f t="shared" si="23"/>
        <v>8.5234093637454988E-2</v>
      </c>
      <c r="Q84" s="7">
        <f t="shared" si="23"/>
        <v>9.4027954256670904E-2</v>
      </c>
      <c r="R84" s="7">
        <f t="shared" si="23"/>
        <v>0.10160427807486631</v>
      </c>
      <c r="S84" s="7">
        <f t="shared" si="23"/>
        <v>0.11394101876675604</v>
      </c>
      <c r="T84" s="7">
        <f t="shared" si="23"/>
        <v>0.12611464968152866</v>
      </c>
      <c r="U84" s="7">
        <f>U39/U36</f>
        <v>0.13365735115431349</v>
      </c>
      <c r="V84" s="7">
        <f>V39/V36</f>
        <v>0.12792127921279212</v>
      </c>
    </row>
    <row r="85" spans="1:22" customFormat="1" ht="18" customHeight="1">
      <c r="A85" s="36" t="s">
        <v>85</v>
      </c>
      <c r="B85" s="7">
        <f t="shared" ref="B85:T85" si="24">B40/B36</f>
        <v>0</v>
      </c>
      <c r="C85" s="7">
        <f t="shared" si="24"/>
        <v>0</v>
      </c>
      <c r="D85" s="7">
        <f t="shared" si="24"/>
        <v>1.4925373134328358E-3</v>
      </c>
      <c r="E85" s="7">
        <f t="shared" si="24"/>
        <v>1.2706480304955528E-3</v>
      </c>
      <c r="F85" s="7">
        <f t="shared" si="24"/>
        <v>0</v>
      </c>
      <c r="G85" s="7">
        <f t="shared" si="24"/>
        <v>0</v>
      </c>
      <c r="H85" s="7">
        <f t="shared" si="24"/>
        <v>0</v>
      </c>
      <c r="I85" s="7">
        <f t="shared" si="24"/>
        <v>7.8431372549019605E-4</v>
      </c>
      <c r="J85" s="7">
        <f t="shared" si="24"/>
        <v>7.6628352490421458E-4</v>
      </c>
      <c r="K85" s="7">
        <f t="shared" si="24"/>
        <v>7.320644216691069E-4</v>
      </c>
      <c r="L85" s="7">
        <f t="shared" si="24"/>
        <v>7.1633237822349568E-4</v>
      </c>
      <c r="M85" s="7">
        <f t="shared" si="24"/>
        <v>7.429420505200594E-4</v>
      </c>
      <c r="N85" s="7">
        <f t="shared" si="24"/>
        <v>1.9821605550049554E-3</v>
      </c>
      <c r="O85" s="7">
        <f t="shared" si="24"/>
        <v>3.4013605442176869E-3</v>
      </c>
      <c r="P85" s="7">
        <f t="shared" si="24"/>
        <v>1.2004801920768306E-3</v>
      </c>
      <c r="Q85" s="7">
        <f t="shared" si="24"/>
        <v>1.2706480304955528E-3</v>
      </c>
      <c r="R85" s="7">
        <f t="shared" si="24"/>
        <v>1.3368983957219251E-3</v>
      </c>
      <c r="S85" s="7">
        <f t="shared" si="24"/>
        <v>4.0214477211796247E-3</v>
      </c>
      <c r="T85" s="7">
        <f t="shared" si="24"/>
        <v>3.821656050955414E-3</v>
      </c>
      <c r="U85" s="7">
        <f>U40/U36</f>
        <v>2.4301336573511541E-3</v>
      </c>
      <c r="V85" s="7">
        <f>V40/V36</f>
        <v>3.6900369003690036E-3</v>
      </c>
    </row>
    <row r="86" spans="1:22" customFormat="1" ht="18" customHeight="1">
      <c r="A86" s="36" t="s">
        <v>86</v>
      </c>
      <c r="B86" s="7">
        <f t="shared" ref="B86:T86" si="25">B41/B36</f>
        <v>1.5945330296127564E-2</v>
      </c>
      <c r="C86" s="7">
        <f t="shared" si="25"/>
        <v>1.0398613518197574E-2</v>
      </c>
      <c r="D86" s="7">
        <f t="shared" si="25"/>
        <v>4.4776119402985077E-3</v>
      </c>
      <c r="E86" s="7">
        <f t="shared" si="25"/>
        <v>5.0825921219822112E-3</v>
      </c>
      <c r="F86" s="7">
        <f t="shared" si="25"/>
        <v>3.778337531486146E-3</v>
      </c>
      <c r="G86" s="7">
        <f t="shared" si="25"/>
        <v>4.9309664694280079E-3</v>
      </c>
      <c r="H86" s="7">
        <f t="shared" si="25"/>
        <v>7.6988879384088963E-3</v>
      </c>
      <c r="I86" s="7">
        <f t="shared" si="25"/>
        <v>5.4901960784313726E-3</v>
      </c>
      <c r="J86" s="7">
        <f t="shared" si="25"/>
        <v>9.9616858237547897E-3</v>
      </c>
      <c r="K86" s="7">
        <f t="shared" si="25"/>
        <v>1.2445095168374817E-2</v>
      </c>
      <c r="L86" s="7">
        <f t="shared" si="25"/>
        <v>1.2893982808022923E-2</v>
      </c>
      <c r="M86" s="7">
        <f t="shared" si="25"/>
        <v>1.4858841010401188E-2</v>
      </c>
      <c r="N86" s="7">
        <f t="shared" si="25"/>
        <v>1.9821605550049554E-2</v>
      </c>
      <c r="O86" s="7">
        <f t="shared" si="25"/>
        <v>2.2675736961451247E-2</v>
      </c>
      <c r="P86" s="7">
        <f t="shared" si="25"/>
        <v>2.1608643457382955E-2</v>
      </c>
      <c r="Q86" s="7">
        <f t="shared" si="25"/>
        <v>1.5247776365946633E-2</v>
      </c>
      <c r="R86" s="7">
        <f t="shared" si="25"/>
        <v>2.1390374331550801E-2</v>
      </c>
      <c r="S86" s="7">
        <f t="shared" si="25"/>
        <v>2.6809651474530832E-2</v>
      </c>
      <c r="T86" s="7">
        <f t="shared" si="25"/>
        <v>4.0764331210191081E-2</v>
      </c>
      <c r="U86" s="7">
        <f>U41/U36</f>
        <v>4.9817739975698661E-2</v>
      </c>
      <c r="V86" s="7">
        <f>V41/V36</f>
        <v>5.2890528905289051E-2</v>
      </c>
    </row>
    <row r="87" spans="1:22" customFormat="1" ht="18" customHeight="1">
      <c r="A87" s="36" t="s">
        <v>87</v>
      </c>
      <c r="B87" s="37">
        <f t="shared" ref="B87:T87" si="26">B42/B36</f>
        <v>5.011389521640091E-2</v>
      </c>
      <c r="C87" s="37">
        <f t="shared" si="26"/>
        <v>6.5857885615251299E-2</v>
      </c>
      <c r="D87" s="37">
        <f t="shared" si="26"/>
        <v>5.6716417910447764E-2</v>
      </c>
      <c r="E87" s="37">
        <f t="shared" si="26"/>
        <v>4.8284625158831002E-2</v>
      </c>
      <c r="F87" s="37">
        <f t="shared" si="26"/>
        <v>4.4080604534005037E-2</v>
      </c>
      <c r="G87" s="37">
        <f t="shared" si="26"/>
        <v>5.0295857988165681E-2</v>
      </c>
      <c r="H87" s="37">
        <f t="shared" si="26"/>
        <v>4.0205303678357569E-2</v>
      </c>
      <c r="I87" s="37">
        <f t="shared" si="26"/>
        <v>5.3333333333333337E-2</v>
      </c>
      <c r="J87" s="37">
        <f t="shared" si="26"/>
        <v>4.2911877394636012E-2</v>
      </c>
      <c r="K87" s="37">
        <f t="shared" si="26"/>
        <v>3.3674963396778917E-2</v>
      </c>
      <c r="L87" s="37">
        <f t="shared" si="26"/>
        <v>3.151862464183381E-2</v>
      </c>
      <c r="M87" s="37">
        <f t="shared" si="26"/>
        <v>3.2689450222882617E-2</v>
      </c>
      <c r="N87" s="37">
        <f t="shared" si="26"/>
        <v>3.865213082259663E-2</v>
      </c>
      <c r="O87" s="37">
        <f t="shared" si="26"/>
        <v>3.7414965986394558E-2</v>
      </c>
      <c r="P87" s="37">
        <f t="shared" si="26"/>
        <v>4.3217286914765909E-2</v>
      </c>
      <c r="Q87" s="37">
        <f t="shared" si="26"/>
        <v>4.0660736975857689E-2</v>
      </c>
      <c r="R87" s="37">
        <f t="shared" si="26"/>
        <v>5.3475935828877004E-2</v>
      </c>
      <c r="S87" s="37">
        <f t="shared" si="26"/>
        <v>4.6916890080428951E-2</v>
      </c>
      <c r="T87" s="37">
        <f t="shared" si="26"/>
        <v>5.8598726114649682E-2</v>
      </c>
      <c r="U87" s="7">
        <f>U42/U36</f>
        <v>7.0473876063183477E-2</v>
      </c>
      <c r="V87" s="7">
        <f>V42/V36</f>
        <v>8.3640836408364089E-2</v>
      </c>
    </row>
    <row r="88" spans="1:22" customFormat="1" ht="18" customHeight="1">
      <c r="A88" s="36" t="s">
        <v>88</v>
      </c>
      <c r="B88" s="37">
        <f t="shared" ref="B88:T88" si="27">B43/B36</f>
        <v>2.5056947608200455E-2</v>
      </c>
      <c r="C88" s="37">
        <f t="shared" si="27"/>
        <v>1.9064124783362217E-2</v>
      </c>
      <c r="D88" s="37">
        <f t="shared" si="27"/>
        <v>5.9701492537313433E-3</v>
      </c>
      <c r="E88" s="37">
        <f t="shared" si="27"/>
        <v>2.5412960609911056E-3</v>
      </c>
      <c r="F88" s="37">
        <f t="shared" si="27"/>
        <v>1.2594458438287153E-3</v>
      </c>
      <c r="G88" s="37">
        <f t="shared" si="27"/>
        <v>2.9585798816568047E-3</v>
      </c>
      <c r="H88" s="37">
        <f t="shared" si="27"/>
        <v>2.5662959794696323E-3</v>
      </c>
      <c r="I88" s="37">
        <f t="shared" si="27"/>
        <v>3.9215686274509803E-3</v>
      </c>
      <c r="J88" s="37">
        <f t="shared" si="27"/>
        <v>3.8314176245210726E-3</v>
      </c>
      <c r="K88" s="37">
        <f t="shared" si="27"/>
        <v>4.3923865300146414E-3</v>
      </c>
      <c r="L88" s="37">
        <f t="shared" si="27"/>
        <v>2.8653295128939827E-3</v>
      </c>
      <c r="M88" s="37">
        <f t="shared" si="27"/>
        <v>2.9717682020802376E-3</v>
      </c>
      <c r="N88" s="37">
        <f t="shared" si="27"/>
        <v>3.9643211100099107E-3</v>
      </c>
      <c r="O88" s="37">
        <f t="shared" si="27"/>
        <v>9.0702947845804991E-3</v>
      </c>
      <c r="P88" s="37">
        <f t="shared" si="27"/>
        <v>1.0804321728691477E-2</v>
      </c>
      <c r="Q88" s="37">
        <f t="shared" si="27"/>
        <v>7.6238881829733167E-3</v>
      </c>
      <c r="R88" s="37">
        <f t="shared" si="27"/>
        <v>1.06951871657754E-2</v>
      </c>
      <c r="S88" s="37">
        <f t="shared" si="27"/>
        <v>9.3833780160857902E-3</v>
      </c>
      <c r="T88" s="37">
        <f t="shared" si="27"/>
        <v>1.019108280254777E-2</v>
      </c>
      <c r="U88" s="7">
        <f>U43/U36</f>
        <v>1.3365735115431349E-2</v>
      </c>
      <c r="V88" s="7">
        <f>V43/V36</f>
        <v>1.3530135301353014E-2</v>
      </c>
    </row>
    <row r="89" spans="1:22" customFormat="1" ht="18" customHeight="1">
      <c r="A89" s="36" t="s">
        <v>89</v>
      </c>
      <c r="B89" s="37">
        <f t="shared" ref="B89:T89" si="28">B44/B36</f>
        <v>0</v>
      </c>
      <c r="C89" s="37">
        <f t="shared" si="28"/>
        <v>0</v>
      </c>
      <c r="D89" s="37">
        <f t="shared" si="28"/>
        <v>0</v>
      </c>
      <c r="E89" s="37">
        <f t="shared" si="28"/>
        <v>0</v>
      </c>
      <c r="F89" s="37">
        <f t="shared" si="28"/>
        <v>0</v>
      </c>
      <c r="G89" s="37">
        <f t="shared" si="28"/>
        <v>0</v>
      </c>
      <c r="H89" s="37">
        <f t="shared" si="28"/>
        <v>0</v>
      </c>
      <c r="I89" s="37">
        <f t="shared" si="28"/>
        <v>0</v>
      </c>
      <c r="J89" s="37">
        <f t="shared" si="28"/>
        <v>0</v>
      </c>
      <c r="K89" s="37">
        <f t="shared" si="28"/>
        <v>0</v>
      </c>
      <c r="L89" s="37">
        <f t="shared" si="28"/>
        <v>0</v>
      </c>
      <c r="M89" s="37">
        <f t="shared" si="28"/>
        <v>0</v>
      </c>
      <c r="N89" s="37">
        <f t="shared" si="28"/>
        <v>0</v>
      </c>
      <c r="O89" s="37">
        <f t="shared" si="28"/>
        <v>0</v>
      </c>
      <c r="P89" s="37">
        <f t="shared" si="28"/>
        <v>0</v>
      </c>
      <c r="Q89" s="37">
        <f t="shared" si="28"/>
        <v>0</v>
      </c>
      <c r="R89" s="37">
        <f t="shared" si="28"/>
        <v>0</v>
      </c>
      <c r="S89" s="37">
        <f t="shared" si="28"/>
        <v>0</v>
      </c>
      <c r="T89" s="37">
        <f t="shared" si="28"/>
        <v>1.2738853503184713E-3</v>
      </c>
      <c r="U89" s="7">
        <f>U44/U36</f>
        <v>1.215066828675577E-3</v>
      </c>
      <c r="V89" s="7">
        <f>V44/V36</f>
        <v>0</v>
      </c>
    </row>
    <row r="90" spans="1:22" customFormat="1" ht="18" customHeight="1">
      <c r="A90" s="30" t="s">
        <v>92</v>
      </c>
      <c r="B90" s="55">
        <f t="shared" ref="B90:T90" si="29">B45/B36</f>
        <v>0</v>
      </c>
      <c r="C90" s="55">
        <f t="shared" si="29"/>
        <v>0</v>
      </c>
      <c r="D90" s="55">
        <f t="shared" si="29"/>
        <v>0</v>
      </c>
      <c r="E90" s="55">
        <f t="shared" si="29"/>
        <v>0</v>
      </c>
      <c r="F90" s="55">
        <f t="shared" si="29"/>
        <v>0</v>
      </c>
      <c r="G90" s="55">
        <f t="shared" si="29"/>
        <v>0</v>
      </c>
      <c r="H90" s="55">
        <f t="shared" si="29"/>
        <v>0</v>
      </c>
      <c r="I90" s="55">
        <f t="shared" si="29"/>
        <v>0</v>
      </c>
      <c r="J90" s="55">
        <f t="shared" si="29"/>
        <v>0</v>
      </c>
      <c r="K90" s="55">
        <f t="shared" si="29"/>
        <v>0</v>
      </c>
      <c r="L90" s="55">
        <f t="shared" si="29"/>
        <v>0</v>
      </c>
      <c r="M90" s="55">
        <f t="shared" si="29"/>
        <v>0</v>
      </c>
      <c r="N90" s="55">
        <f t="shared" si="29"/>
        <v>0</v>
      </c>
      <c r="O90" s="55">
        <f t="shared" si="29"/>
        <v>0</v>
      </c>
      <c r="P90" s="55">
        <f t="shared" si="29"/>
        <v>0</v>
      </c>
      <c r="Q90" s="55">
        <f t="shared" si="29"/>
        <v>0</v>
      </c>
      <c r="R90" s="55">
        <f t="shared" si="29"/>
        <v>0</v>
      </c>
      <c r="S90" s="55">
        <f t="shared" si="29"/>
        <v>0</v>
      </c>
      <c r="T90" s="55">
        <f t="shared" si="29"/>
        <v>0</v>
      </c>
      <c r="U90" s="95">
        <f>U45/U36</f>
        <v>0</v>
      </c>
      <c r="V90" s="95">
        <f>V45/V36</f>
        <v>0</v>
      </c>
    </row>
    <row r="91" spans="1:22" customFormat="1" ht="18" customHeight="1">
      <c r="A91" s="32" t="s">
        <v>52</v>
      </c>
      <c r="B91" s="33"/>
      <c r="C91" s="33"/>
      <c r="D91" s="33"/>
      <c r="E91" s="33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2" customFormat="1" ht="18" customHeight="1"/>
    <row r="93" spans="1:22" customFormat="1" ht="18" customHeight="1"/>
    <row r="94" spans="1:22" customFormat="1" ht="18" customHeight="1"/>
    <row r="95" spans="1:22" customFormat="1" ht="18" customHeight="1"/>
    <row r="96" spans="1:22" customFormat="1" ht="18" customHeight="1">
      <c r="A96" s="5"/>
      <c r="B96" s="5"/>
      <c r="C96" s="5"/>
      <c r="D96" s="5"/>
      <c r="E96" s="5"/>
      <c r="F96" s="5"/>
      <c r="G96" s="5"/>
    </row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 de Microsoft Office</dc:creator>
  <cp:keywords/>
  <dc:description/>
  <cp:lastModifiedBy>Sophia Sardi Ramírez</cp:lastModifiedBy>
  <cp:revision/>
  <dcterms:created xsi:type="dcterms:W3CDTF">2021-03-04T08:29:51Z</dcterms:created>
  <dcterms:modified xsi:type="dcterms:W3CDTF">2024-03-27T13:31:32Z</dcterms:modified>
  <cp:category/>
  <cp:contentStatus/>
</cp:coreProperties>
</file>