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18"/>
  <workbookPr/>
  <mc:AlternateContent xmlns:mc="http://schemas.openxmlformats.org/markup-compatibility/2006">
    <mc:Choice Requires="x15">
      <x15ac:absPath xmlns:x15ac="http://schemas.microsoft.com/office/spreadsheetml/2010/11/ac" url="/Users/quiquemartirubio/Desktop/Comarcas DEFINITIVO/La Costera/"/>
    </mc:Choice>
  </mc:AlternateContent>
  <xr:revisionPtr revIDLastSave="458" documentId="11_98E1E103B540F311436A5BD38B98B97EBFAABE91" xr6:coauthVersionLast="47" xr6:coauthVersionMax="47" xr10:uidLastSave="{99C511E4-AC28-4634-BFB8-4552143E3240}"/>
  <bookViews>
    <workbookView xWindow="0" yWindow="460" windowWidth="28800" windowHeight="16640" tabRatio="750" firstSheet="11" activeTab="2" xr2:uid="{00000000-000D-0000-FFFF-FFFF00000000}"/>
  </bookViews>
  <sheets>
    <sheet name="PORTADA" sheetId="12" r:id="rId1"/>
    <sheet name="Índice" sheetId="11" r:id="rId2"/>
    <sheet name="Lugar nacimiento" sheetId="14" r:id="rId3"/>
    <sheet name="Nacimiento (Esp-ext)" sheetId="15" r:id="rId4"/>
    <sheet name="Nacionalidad (esp-extr)" sheetId="16" r:id="rId5"/>
    <sheet name="Variación interanual" sheetId="17" r:id="rId6"/>
    <sheet name="Grupos de edad" sheetId="18" r:id="rId7"/>
    <sheet name="Continente de nacimiento" sheetId="6" r:id="rId8"/>
    <sheet name="Continente de nacionalidad" sheetId="19" r:id="rId9"/>
    <sheet name="Principales países nacimiento" sheetId="20" r:id="rId10"/>
    <sheet name="Principales nacionalidades" sheetId="21" r:id="rId11"/>
    <sheet name="Nacimientos" sheetId="13" r:id="rId12"/>
  </sheets>
  <calcPr calcId="191028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2" i="14" l="1"/>
  <c r="B77" i="14"/>
  <c r="B82" i="14"/>
  <c r="Y84" i="14"/>
  <c r="X84" i="14"/>
  <c r="W84" i="14"/>
  <c r="V84" i="14"/>
  <c r="U84" i="14"/>
  <c r="T84" i="14"/>
  <c r="S84" i="14"/>
  <c r="R84" i="14"/>
  <c r="Q84" i="14"/>
  <c r="P84" i="14"/>
  <c r="O84" i="14"/>
  <c r="N84" i="14"/>
  <c r="M84" i="14"/>
  <c r="L84" i="14"/>
  <c r="K84" i="14"/>
  <c r="J84" i="14"/>
  <c r="I84" i="14"/>
  <c r="H84" i="14"/>
  <c r="G84" i="14"/>
  <c r="F84" i="14"/>
  <c r="E84" i="14"/>
  <c r="D84" i="14"/>
  <c r="C84" i="14"/>
  <c r="B84" i="14"/>
  <c r="Y83" i="14"/>
  <c r="X83" i="14"/>
  <c r="W83" i="14"/>
  <c r="V83" i="14"/>
  <c r="U83" i="14"/>
  <c r="T83" i="14"/>
  <c r="S83" i="14"/>
  <c r="R83" i="14"/>
  <c r="Q83" i="14"/>
  <c r="P83" i="14"/>
  <c r="O83" i="14"/>
  <c r="N83" i="14"/>
  <c r="M83" i="14"/>
  <c r="L83" i="14"/>
  <c r="K83" i="14"/>
  <c r="J83" i="14"/>
  <c r="I83" i="14"/>
  <c r="H83" i="14"/>
  <c r="G83" i="14"/>
  <c r="F83" i="14"/>
  <c r="E83" i="14"/>
  <c r="D83" i="14"/>
  <c r="C83" i="14"/>
  <c r="B83" i="14"/>
  <c r="Y82" i="14"/>
  <c r="X82" i="14"/>
  <c r="W82" i="14"/>
  <c r="V82" i="14"/>
  <c r="U82" i="14"/>
  <c r="T82" i="14"/>
  <c r="S82" i="14"/>
  <c r="R82" i="14"/>
  <c r="Q82" i="14"/>
  <c r="P82" i="14"/>
  <c r="O82" i="14"/>
  <c r="N82" i="14"/>
  <c r="M82" i="14"/>
  <c r="L82" i="14"/>
  <c r="K82" i="14"/>
  <c r="J82" i="14"/>
  <c r="I82" i="14"/>
  <c r="H82" i="14"/>
  <c r="G82" i="14"/>
  <c r="F82" i="14"/>
  <c r="E82" i="14"/>
  <c r="D82" i="14"/>
  <c r="C82" i="14"/>
  <c r="Y81" i="14"/>
  <c r="X81" i="14"/>
  <c r="W81" i="14"/>
  <c r="V81" i="14"/>
  <c r="U81" i="14"/>
  <c r="T81" i="14"/>
  <c r="S81" i="14"/>
  <c r="R81" i="14"/>
  <c r="Q81" i="14"/>
  <c r="P81" i="14"/>
  <c r="O81" i="14"/>
  <c r="N81" i="14"/>
  <c r="M81" i="14"/>
  <c r="L81" i="14"/>
  <c r="K81" i="14"/>
  <c r="J81" i="14"/>
  <c r="I81" i="14"/>
  <c r="H81" i="14"/>
  <c r="G81" i="14"/>
  <c r="F81" i="14"/>
  <c r="E81" i="14"/>
  <c r="D81" i="14"/>
  <c r="C81" i="14"/>
  <c r="B81" i="14"/>
  <c r="Y80" i="14"/>
  <c r="X80" i="14"/>
  <c r="W80" i="14"/>
  <c r="V80" i="14"/>
  <c r="U80" i="14"/>
  <c r="T80" i="14"/>
  <c r="S80" i="14"/>
  <c r="R80" i="14"/>
  <c r="Q80" i="14"/>
  <c r="P80" i="14"/>
  <c r="O80" i="14"/>
  <c r="N80" i="14"/>
  <c r="M80" i="14"/>
  <c r="L80" i="14"/>
  <c r="K80" i="14"/>
  <c r="J80" i="14"/>
  <c r="I80" i="14"/>
  <c r="H80" i="14"/>
  <c r="G80" i="14"/>
  <c r="F80" i="14"/>
  <c r="E80" i="14"/>
  <c r="D80" i="14"/>
  <c r="C80" i="14"/>
  <c r="B80" i="14"/>
  <c r="Y79" i="14"/>
  <c r="X79" i="14"/>
  <c r="W79" i="14"/>
  <c r="V79" i="14"/>
  <c r="U79" i="14"/>
  <c r="T79" i="14"/>
  <c r="S79" i="14"/>
  <c r="R79" i="14"/>
  <c r="Q79" i="14"/>
  <c r="P79" i="14"/>
  <c r="O79" i="14"/>
  <c r="N79" i="14"/>
  <c r="M79" i="14"/>
  <c r="L79" i="14"/>
  <c r="K79" i="14"/>
  <c r="J79" i="14"/>
  <c r="I79" i="14"/>
  <c r="H79" i="14"/>
  <c r="G79" i="14"/>
  <c r="F79" i="14"/>
  <c r="E79" i="14"/>
  <c r="D79" i="14"/>
  <c r="C79" i="14"/>
  <c r="B79" i="14"/>
  <c r="Y78" i="14"/>
  <c r="X78" i="14"/>
  <c r="W78" i="14"/>
  <c r="V78" i="14"/>
  <c r="U78" i="14"/>
  <c r="T78" i="14"/>
  <c r="S78" i="14"/>
  <c r="R78" i="14"/>
  <c r="Q78" i="14"/>
  <c r="P78" i="14"/>
  <c r="O78" i="14"/>
  <c r="N78" i="14"/>
  <c r="M78" i="14"/>
  <c r="L78" i="14"/>
  <c r="K78" i="14"/>
  <c r="J78" i="14"/>
  <c r="I78" i="14"/>
  <c r="H78" i="14"/>
  <c r="G78" i="14"/>
  <c r="F78" i="14"/>
  <c r="E78" i="14"/>
  <c r="D78" i="14"/>
  <c r="C78" i="14"/>
  <c r="B78" i="14"/>
  <c r="Y77" i="14"/>
  <c r="X77" i="14"/>
  <c r="W77" i="14"/>
  <c r="V77" i="14"/>
  <c r="U77" i="14"/>
  <c r="T77" i="14"/>
  <c r="S77" i="14"/>
  <c r="R77" i="14"/>
  <c r="Q77" i="14"/>
  <c r="P77" i="14"/>
  <c r="O77" i="14"/>
  <c r="N77" i="14"/>
  <c r="M77" i="14"/>
  <c r="L77" i="14"/>
  <c r="K77" i="14"/>
  <c r="J77" i="14"/>
  <c r="I77" i="14"/>
  <c r="H77" i="14"/>
  <c r="G77" i="14"/>
  <c r="F77" i="14"/>
  <c r="E77" i="14"/>
  <c r="D77" i="14"/>
  <c r="C77" i="14"/>
  <c r="Y76" i="14"/>
  <c r="X76" i="14"/>
  <c r="W76" i="14"/>
  <c r="V76" i="14"/>
  <c r="U76" i="14"/>
  <c r="T76" i="14"/>
  <c r="S76" i="14"/>
  <c r="R76" i="14"/>
  <c r="Q76" i="14"/>
  <c r="P76" i="14"/>
  <c r="O76" i="14"/>
  <c r="N76" i="14"/>
  <c r="M76" i="14"/>
  <c r="L76" i="14"/>
  <c r="K76" i="14"/>
  <c r="J76" i="14"/>
  <c r="I76" i="14"/>
  <c r="H76" i="14"/>
  <c r="G76" i="14"/>
  <c r="F76" i="14"/>
  <c r="E76" i="14"/>
  <c r="D76" i="14"/>
  <c r="C76" i="14"/>
  <c r="B76" i="14"/>
  <c r="Y71" i="14"/>
  <c r="X71" i="14"/>
  <c r="W71" i="14"/>
  <c r="V71" i="14"/>
  <c r="U71" i="14"/>
  <c r="T71" i="14"/>
  <c r="S71" i="14"/>
  <c r="R71" i="14"/>
  <c r="Q71" i="14"/>
  <c r="P71" i="14"/>
  <c r="O71" i="14"/>
  <c r="N71" i="14"/>
  <c r="M71" i="14"/>
  <c r="L71" i="14"/>
  <c r="K71" i="14"/>
  <c r="J71" i="14"/>
  <c r="I71" i="14"/>
  <c r="H71" i="14"/>
  <c r="G71" i="14"/>
  <c r="F71" i="14"/>
  <c r="E71" i="14"/>
  <c r="D71" i="14"/>
  <c r="C71" i="14"/>
  <c r="B71" i="14"/>
  <c r="Y70" i="14"/>
  <c r="X70" i="14"/>
  <c r="W70" i="14"/>
  <c r="V70" i="14"/>
  <c r="U70" i="14"/>
  <c r="T70" i="14"/>
  <c r="S70" i="14"/>
  <c r="R70" i="14"/>
  <c r="Q70" i="14"/>
  <c r="P70" i="14"/>
  <c r="O70" i="14"/>
  <c r="N70" i="14"/>
  <c r="M70" i="14"/>
  <c r="L70" i="14"/>
  <c r="K70" i="14"/>
  <c r="J70" i="14"/>
  <c r="I70" i="14"/>
  <c r="H70" i="14"/>
  <c r="G70" i="14"/>
  <c r="F70" i="14"/>
  <c r="E70" i="14"/>
  <c r="D70" i="14"/>
  <c r="C70" i="14"/>
  <c r="B70" i="14"/>
  <c r="Y69" i="14"/>
  <c r="X69" i="14"/>
  <c r="W69" i="14"/>
  <c r="V69" i="14"/>
  <c r="U69" i="14"/>
  <c r="T69" i="14"/>
  <c r="S69" i="14"/>
  <c r="R69" i="14"/>
  <c r="Q69" i="14"/>
  <c r="P69" i="14"/>
  <c r="O69" i="14"/>
  <c r="N69" i="14"/>
  <c r="M69" i="14"/>
  <c r="L69" i="14"/>
  <c r="K69" i="14"/>
  <c r="J69" i="14"/>
  <c r="I69" i="14"/>
  <c r="H69" i="14"/>
  <c r="G69" i="14"/>
  <c r="F69" i="14"/>
  <c r="E69" i="14"/>
  <c r="D69" i="14"/>
  <c r="C69" i="14"/>
  <c r="B69" i="14"/>
  <c r="Y68" i="14"/>
  <c r="X68" i="14"/>
  <c r="W68" i="14"/>
  <c r="V68" i="14"/>
  <c r="U68" i="14"/>
  <c r="T68" i="14"/>
  <c r="S68" i="14"/>
  <c r="R68" i="14"/>
  <c r="Q68" i="14"/>
  <c r="P68" i="14"/>
  <c r="O68" i="14"/>
  <c r="N68" i="14"/>
  <c r="M68" i="14"/>
  <c r="L68" i="14"/>
  <c r="K68" i="14"/>
  <c r="J68" i="14"/>
  <c r="I68" i="14"/>
  <c r="H68" i="14"/>
  <c r="G68" i="14"/>
  <c r="F68" i="14"/>
  <c r="E68" i="14"/>
  <c r="D68" i="14"/>
  <c r="C68" i="14"/>
  <c r="B68" i="14"/>
  <c r="Y67" i="14"/>
  <c r="X67" i="14"/>
  <c r="W67" i="14"/>
  <c r="V67" i="14"/>
  <c r="U67" i="14"/>
  <c r="T67" i="14"/>
  <c r="S67" i="14"/>
  <c r="R67" i="14"/>
  <c r="Q67" i="14"/>
  <c r="P67" i="14"/>
  <c r="O67" i="14"/>
  <c r="N67" i="14"/>
  <c r="M67" i="14"/>
  <c r="L67" i="14"/>
  <c r="K67" i="14"/>
  <c r="J67" i="14"/>
  <c r="I67" i="14"/>
  <c r="H67" i="14"/>
  <c r="G67" i="14"/>
  <c r="F67" i="14"/>
  <c r="E67" i="14"/>
  <c r="D67" i="14"/>
  <c r="C67" i="14"/>
  <c r="B67" i="14"/>
  <c r="Y66" i="14"/>
  <c r="X66" i="14"/>
  <c r="W66" i="14"/>
  <c r="V66" i="14"/>
  <c r="U66" i="14"/>
  <c r="T66" i="14"/>
  <c r="S66" i="14"/>
  <c r="R66" i="14"/>
  <c r="Q66" i="14"/>
  <c r="P66" i="14"/>
  <c r="O66" i="14"/>
  <c r="N66" i="14"/>
  <c r="M66" i="14"/>
  <c r="L66" i="14"/>
  <c r="K66" i="14"/>
  <c r="J66" i="14"/>
  <c r="I66" i="14"/>
  <c r="H66" i="14"/>
  <c r="G66" i="14"/>
  <c r="F66" i="14"/>
  <c r="E66" i="14"/>
  <c r="D66" i="14"/>
  <c r="C66" i="14"/>
  <c r="B66" i="14"/>
  <c r="Y65" i="14"/>
  <c r="X65" i="14"/>
  <c r="W65" i="14"/>
  <c r="V65" i="14"/>
  <c r="U65" i="14"/>
  <c r="T65" i="14"/>
  <c r="S65" i="14"/>
  <c r="R65" i="14"/>
  <c r="Q65" i="14"/>
  <c r="P65" i="14"/>
  <c r="O65" i="14"/>
  <c r="N65" i="14"/>
  <c r="M65" i="14"/>
  <c r="L65" i="14"/>
  <c r="K65" i="14"/>
  <c r="J65" i="14"/>
  <c r="I65" i="14"/>
  <c r="H65" i="14"/>
  <c r="G65" i="14"/>
  <c r="F65" i="14"/>
  <c r="E65" i="14"/>
  <c r="D65" i="14"/>
  <c r="C65" i="14"/>
  <c r="B65" i="14"/>
  <c r="Y64" i="14"/>
  <c r="X64" i="14"/>
  <c r="W64" i="14"/>
  <c r="V64" i="14"/>
  <c r="U64" i="14"/>
  <c r="T64" i="14"/>
  <c r="S64" i="14"/>
  <c r="R64" i="14"/>
  <c r="Q64" i="14"/>
  <c r="P64" i="14"/>
  <c r="O64" i="14"/>
  <c r="N64" i="14"/>
  <c r="M64" i="14"/>
  <c r="L64" i="14"/>
  <c r="K64" i="14"/>
  <c r="J64" i="14"/>
  <c r="I64" i="14"/>
  <c r="H64" i="14"/>
  <c r="G64" i="14"/>
  <c r="F64" i="14"/>
  <c r="E64" i="14"/>
  <c r="D64" i="14"/>
  <c r="C64" i="14"/>
  <c r="B64" i="14"/>
  <c r="Y63" i="14"/>
  <c r="X63" i="14"/>
  <c r="W63" i="14"/>
  <c r="V63" i="14"/>
  <c r="U63" i="14"/>
  <c r="T63" i="14"/>
  <c r="S63" i="14"/>
  <c r="R63" i="14"/>
  <c r="Q63" i="14"/>
  <c r="P63" i="14"/>
  <c r="O63" i="14"/>
  <c r="N63" i="14"/>
  <c r="M63" i="14"/>
  <c r="L63" i="14"/>
  <c r="K63" i="14"/>
  <c r="J63" i="14"/>
  <c r="I63" i="14"/>
  <c r="H63" i="14"/>
  <c r="G63" i="14"/>
  <c r="F63" i="14"/>
  <c r="E63" i="14"/>
  <c r="D63" i="14"/>
  <c r="C63" i="14"/>
  <c r="B63" i="14"/>
  <c r="Y58" i="14"/>
  <c r="X58" i="14"/>
  <c r="W58" i="14"/>
  <c r="V58" i="14"/>
  <c r="U58" i="14"/>
  <c r="T58" i="14"/>
  <c r="S58" i="14"/>
  <c r="R58" i="14"/>
  <c r="Q58" i="14"/>
  <c r="P58" i="14"/>
  <c r="O58" i="14"/>
  <c r="N58" i="14"/>
  <c r="M58" i="14"/>
  <c r="L58" i="14"/>
  <c r="K58" i="14"/>
  <c r="J58" i="14"/>
  <c r="I58" i="14"/>
  <c r="H58" i="14"/>
  <c r="G58" i="14"/>
  <c r="F58" i="14"/>
  <c r="E58" i="14"/>
  <c r="D58" i="14"/>
  <c r="C58" i="14"/>
  <c r="B58" i="14"/>
  <c r="Y57" i="14"/>
  <c r="X57" i="14"/>
  <c r="W57" i="14"/>
  <c r="V57" i="14"/>
  <c r="U57" i="14"/>
  <c r="T57" i="14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D57" i="14"/>
  <c r="C57" i="14"/>
  <c r="B57" i="14"/>
  <c r="Y56" i="14"/>
  <c r="X56" i="14"/>
  <c r="W56" i="14"/>
  <c r="V56" i="14"/>
  <c r="U56" i="14"/>
  <c r="T56" i="14"/>
  <c r="S56" i="14"/>
  <c r="R56" i="14"/>
  <c r="Q56" i="14"/>
  <c r="P56" i="14"/>
  <c r="O56" i="14"/>
  <c r="N56" i="14"/>
  <c r="M56" i="14"/>
  <c r="L56" i="14"/>
  <c r="K56" i="14"/>
  <c r="J56" i="14"/>
  <c r="I56" i="14"/>
  <c r="H56" i="14"/>
  <c r="G56" i="14"/>
  <c r="F56" i="14"/>
  <c r="E56" i="14"/>
  <c r="D56" i="14"/>
  <c r="C56" i="14"/>
  <c r="B56" i="14"/>
  <c r="Y55" i="14"/>
  <c r="X55" i="14"/>
  <c r="W55" i="14"/>
  <c r="V55" i="14"/>
  <c r="U55" i="14"/>
  <c r="T55" i="14"/>
  <c r="S55" i="14"/>
  <c r="R55" i="14"/>
  <c r="Q55" i="14"/>
  <c r="P55" i="14"/>
  <c r="O55" i="14"/>
  <c r="N55" i="14"/>
  <c r="M55" i="14"/>
  <c r="L55" i="14"/>
  <c r="K55" i="14"/>
  <c r="J55" i="14"/>
  <c r="I55" i="14"/>
  <c r="H55" i="14"/>
  <c r="G55" i="14"/>
  <c r="F55" i="14"/>
  <c r="E55" i="14"/>
  <c r="D55" i="14"/>
  <c r="C55" i="14"/>
  <c r="B55" i="14"/>
  <c r="Y54" i="14"/>
  <c r="X54" i="14"/>
  <c r="W54" i="14"/>
  <c r="V54" i="14"/>
  <c r="U54" i="14"/>
  <c r="T54" i="14"/>
  <c r="S54" i="14"/>
  <c r="R54" i="14"/>
  <c r="Q54" i="14"/>
  <c r="P54" i="14"/>
  <c r="O54" i="14"/>
  <c r="N54" i="14"/>
  <c r="M54" i="14"/>
  <c r="L54" i="14"/>
  <c r="K54" i="14"/>
  <c r="J54" i="14"/>
  <c r="I54" i="14"/>
  <c r="H54" i="14"/>
  <c r="G54" i="14"/>
  <c r="F54" i="14"/>
  <c r="E54" i="14"/>
  <c r="D54" i="14"/>
  <c r="C54" i="14"/>
  <c r="B54" i="14"/>
  <c r="Y53" i="14"/>
  <c r="X53" i="14"/>
  <c r="W53" i="14"/>
  <c r="V53" i="14"/>
  <c r="U53" i="14"/>
  <c r="T53" i="14"/>
  <c r="S53" i="14"/>
  <c r="R53" i="14"/>
  <c r="Q53" i="14"/>
  <c r="P53" i="14"/>
  <c r="O53" i="14"/>
  <c r="N53" i="14"/>
  <c r="M53" i="14"/>
  <c r="L53" i="14"/>
  <c r="K53" i="14"/>
  <c r="J53" i="14"/>
  <c r="I53" i="14"/>
  <c r="H53" i="14"/>
  <c r="G53" i="14"/>
  <c r="F53" i="14"/>
  <c r="E53" i="14"/>
  <c r="D53" i="14"/>
  <c r="C53" i="14"/>
  <c r="B53" i="14"/>
  <c r="Y52" i="14"/>
  <c r="X52" i="14"/>
  <c r="W52" i="14"/>
  <c r="V52" i="14"/>
  <c r="U52" i="14"/>
  <c r="T52" i="14"/>
  <c r="S52" i="14"/>
  <c r="R52" i="14"/>
  <c r="Q52" i="14"/>
  <c r="P52" i="14"/>
  <c r="O52" i="14"/>
  <c r="N52" i="14"/>
  <c r="M52" i="14"/>
  <c r="L52" i="14"/>
  <c r="K52" i="14"/>
  <c r="J52" i="14"/>
  <c r="I52" i="14"/>
  <c r="H52" i="14"/>
  <c r="G52" i="14"/>
  <c r="F52" i="14"/>
  <c r="E52" i="14"/>
  <c r="D52" i="14"/>
  <c r="C52" i="14"/>
  <c r="Y51" i="14"/>
  <c r="X51" i="14"/>
  <c r="W51" i="14"/>
  <c r="V51" i="14"/>
  <c r="U51" i="14"/>
  <c r="T51" i="14"/>
  <c r="S51" i="14"/>
  <c r="R51" i="14"/>
  <c r="Q51" i="14"/>
  <c r="P51" i="14"/>
  <c r="O51" i="14"/>
  <c r="N51" i="14"/>
  <c r="M51" i="14"/>
  <c r="L51" i="14"/>
  <c r="K51" i="14"/>
  <c r="J51" i="14"/>
  <c r="I51" i="14"/>
  <c r="H51" i="14"/>
  <c r="G51" i="14"/>
  <c r="F51" i="14"/>
  <c r="E51" i="14"/>
  <c r="D51" i="14"/>
  <c r="C51" i="14"/>
  <c r="B51" i="14"/>
  <c r="Y50" i="14"/>
  <c r="X50" i="14"/>
  <c r="W50" i="14"/>
  <c r="V50" i="14"/>
  <c r="U50" i="14"/>
  <c r="T50" i="14"/>
  <c r="S50" i="14"/>
  <c r="R50" i="14"/>
  <c r="Q50" i="14"/>
  <c r="P50" i="14"/>
  <c r="O50" i="14"/>
  <c r="N50" i="14"/>
  <c r="M50" i="14"/>
  <c r="L50" i="14"/>
  <c r="K50" i="14"/>
  <c r="J50" i="14"/>
  <c r="I50" i="14"/>
  <c r="H50" i="14"/>
  <c r="G50" i="14"/>
  <c r="F50" i="14"/>
  <c r="E50" i="14"/>
  <c r="D50" i="14"/>
  <c r="C50" i="14"/>
  <c r="B50" i="14"/>
  <c r="V7" i="13"/>
  <c r="U7" i="13"/>
  <c r="B8" i="17"/>
  <c r="C8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B9" i="17"/>
  <c r="C9" i="17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U9" i="17"/>
  <c r="B10" i="17"/>
  <c r="C10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B15" i="17"/>
  <c r="C15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B16" i="17"/>
  <c r="C16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Q16" i="17"/>
  <c r="R16" i="17"/>
  <c r="S16" i="17"/>
  <c r="T16" i="17"/>
  <c r="U16" i="17"/>
  <c r="B17" i="17"/>
  <c r="C17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T17" i="17"/>
  <c r="U17" i="17"/>
  <c r="B22" i="17"/>
  <c r="C22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B23" i="17"/>
  <c r="C23" i="17"/>
  <c r="D23" i="17"/>
  <c r="E23" i="17"/>
  <c r="F23" i="17"/>
  <c r="G23" i="17"/>
  <c r="H23" i="17"/>
  <c r="I23" i="17"/>
  <c r="J23" i="17"/>
  <c r="K23" i="17"/>
  <c r="L23" i="17"/>
  <c r="M23" i="17"/>
  <c r="N23" i="17"/>
  <c r="O23" i="17"/>
  <c r="P23" i="17"/>
  <c r="Q23" i="17"/>
  <c r="R23" i="17"/>
  <c r="S23" i="17"/>
  <c r="T23" i="17"/>
  <c r="U23" i="17"/>
  <c r="B24" i="17"/>
  <c r="C24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B32" i="17"/>
  <c r="C32" i="17"/>
  <c r="D32" i="17"/>
  <c r="E32" i="17"/>
  <c r="F32" i="17"/>
  <c r="G32" i="17"/>
  <c r="H32" i="17"/>
  <c r="I32" i="17"/>
  <c r="J32" i="17"/>
  <c r="K32" i="17"/>
  <c r="L32" i="17"/>
  <c r="M32" i="17"/>
  <c r="N32" i="17"/>
  <c r="O32" i="17"/>
  <c r="P32" i="17"/>
  <c r="Q32" i="17"/>
  <c r="R32" i="17"/>
  <c r="S32" i="17"/>
  <c r="T32" i="17"/>
  <c r="U32" i="17"/>
  <c r="B33" i="17"/>
  <c r="C33" i="17"/>
  <c r="D33" i="17"/>
  <c r="E33" i="17"/>
  <c r="F33" i="17"/>
  <c r="G33" i="17"/>
  <c r="H33" i="17"/>
  <c r="I33" i="17"/>
  <c r="J33" i="17"/>
  <c r="K33" i="17"/>
  <c r="L33" i="17"/>
  <c r="M33" i="17"/>
  <c r="N33" i="17"/>
  <c r="O33" i="17"/>
  <c r="P33" i="17"/>
  <c r="Q33" i="17"/>
  <c r="R33" i="17"/>
  <c r="S33" i="17"/>
  <c r="T33" i="17"/>
  <c r="U33" i="17"/>
  <c r="B34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B39" i="17"/>
  <c r="C39" i="17"/>
  <c r="D39" i="17"/>
  <c r="E39" i="17"/>
  <c r="F39" i="17"/>
  <c r="G39" i="17"/>
  <c r="H39" i="17"/>
  <c r="I39" i="17"/>
  <c r="J39" i="17"/>
  <c r="K39" i="17"/>
  <c r="L39" i="17"/>
  <c r="M39" i="17"/>
  <c r="N39" i="17"/>
  <c r="O39" i="17"/>
  <c r="P39" i="17"/>
  <c r="Q39" i="17"/>
  <c r="R39" i="17"/>
  <c r="S39" i="17"/>
  <c r="T39" i="17"/>
  <c r="U39" i="17"/>
  <c r="B40" i="17"/>
  <c r="C40" i="17"/>
  <c r="D40" i="17"/>
  <c r="E40" i="17"/>
  <c r="F40" i="17"/>
  <c r="G40" i="17"/>
  <c r="H40" i="17"/>
  <c r="I40" i="17"/>
  <c r="J40" i="17"/>
  <c r="K40" i="17"/>
  <c r="L40" i="17"/>
  <c r="M40" i="17"/>
  <c r="N40" i="17"/>
  <c r="O40" i="17"/>
  <c r="P40" i="17"/>
  <c r="Q40" i="17"/>
  <c r="R40" i="17"/>
  <c r="S40" i="17"/>
  <c r="T40" i="17"/>
  <c r="U40" i="17"/>
  <c r="B41" i="17"/>
  <c r="C41" i="17"/>
  <c r="D41" i="17"/>
  <c r="E41" i="17"/>
  <c r="F41" i="17"/>
  <c r="G41" i="17"/>
  <c r="H41" i="17"/>
  <c r="I41" i="17"/>
  <c r="J41" i="17"/>
  <c r="K41" i="17"/>
  <c r="L41" i="17"/>
  <c r="M41" i="17"/>
  <c r="N41" i="17"/>
  <c r="O41" i="17"/>
  <c r="P41" i="17"/>
  <c r="Q41" i="17"/>
  <c r="R41" i="17"/>
  <c r="S41" i="17"/>
  <c r="T41" i="17"/>
  <c r="U41" i="17"/>
  <c r="B46" i="17"/>
  <c r="C46" i="17"/>
  <c r="D46" i="17"/>
  <c r="E46" i="17"/>
  <c r="F46" i="17"/>
  <c r="G46" i="17"/>
  <c r="H46" i="17"/>
  <c r="I46" i="17"/>
  <c r="J46" i="17"/>
  <c r="K46" i="17"/>
  <c r="L46" i="17"/>
  <c r="M46" i="17"/>
  <c r="N46" i="17"/>
  <c r="O46" i="17"/>
  <c r="P46" i="17"/>
  <c r="Q46" i="17"/>
  <c r="R46" i="17"/>
  <c r="S46" i="17"/>
  <c r="T46" i="17"/>
  <c r="U46" i="17"/>
  <c r="B47" i="17"/>
  <c r="C47" i="17"/>
  <c r="D47" i="17"/>
  <c r="E47" i="17"/>
  <c r="F47" i="17"/>
  <c r="G47" i="17"/>
  <c r="H47" i="17"/>
  <c r="I47" i="17"/>
  <c r="J47" i="17"/>
  <c r="K47" i="17"/>
  <c r="L47" i="17"/>
  <c r="M47" i="17"/>
  <c r="N47" i="17"/>
  <c r="O47" i="17"/>
  <c r="P47" i="17"/>
  <c r="Q47" i="17"/>
  <c r="R47" i="17"/>
  <c r="S47" i="17"/>
  <c r="T47" i="17"/>
  <c r="U47" i="17"/>
  <c r="B48" i="17"/>
  <c r="C48" i="17"/>
  <c r="D48" i="17"/>
  <c r="E48" i="17"/>
  <c r="F48" i="17"/>
  <c r="G48" i="17"/>
  <c r="H48" i="17"/>
  <c r="I48" i="17"/>
  <c r="J48" i="17"/>
  <c r="K48" i="17"/>
  <c r="L48" i="17"/>
  <c r="M48" i="17"/>
  <c r="N48" i="17"/>
  <c r="O48" i="17"/>
  <c r="P48" i="17"/>
  <c r="Q48" i="17"/>
  <c r="R48" i="17"/>
  <c r="S48" i="17"/>
  <c r="T48" i="17"/>
  <c r="U48" i="17"/>
  <c r="W8" i="17"/>
  <c r="W9" i="17"/>
  <c r="W10" i="17"/>
  <c r="W15" i="17"/>
  <c r="W16" i="17"/>
  <c r="W17" i="17"/>
  <c r="W22" i="17"/>
  <c r="W23" i="17"/>
  <c r="W24" i="17"/>
  <c r="W32" i="17"/>
  <c r="W33" i="17"/>
  <c r="W34" i="17"/>
  <c r="W39" i="17"/>
  <c r="W40" i="17"/>
  <c r="W41" i="17"/>
  <c r="W46" i="17"/>
  <c r="W47" i="17"/>
  <c r="W48" i="17"/>
  <c r="B34" i="6"/>
  <c r="B8" i="6"/>
  <c r="B21" i="6"/>
  <c r="B51" i="6"/>
  <c r="C51" i="6"/>
  <c r="D51" i="6"/>
  <c r="E51" i="6"/>
  <c r="F51" i="6"/>
  <c r="G51" i="6"/>
  <c r="H51" i="6"/>
  <c r="I51" i="6"/>
  <c r="J51" i="6"/>
  <c r="K51" i="6"/>
  <c r="L51" i="6"/>
  <c r="M51" i="6"/>
  <c r="N51" i="6"/>
  <c r="O51" i="6"/>
  <c r="P51" i="6"/>
  <c r="Q51" i="6"/>
  <c r="R51" i="6"/>
  <c r="S51" i="6"/>
  <c r="T51" i="6"/>
  <c r="U51" i="6"/>
  <c r="B52" i="6"/>
  <c r="C52" i="6"/>
  <c r="D52" i="6"/>
  <c r="E52" i="6"/>
  <c r="F52" i="6"/>
  <c r="G52" i="6"/>
  <c r="H52" i="6"/>
  <c r="I52" i="6"/>
  <c r="J52" i="6"/>
  <c r="K52" i="6"/>
  <c r="L52" i="6"/>
  <c r="M52" i="6"/>
  <c r="N52" i="6"/>
  <c r="O52" i="6"/>
  <c r="P52" i="6"/>
  <c r="Q52" i="6"/>
  <c r="R52" i="6"/>
  <c r="S52" i="6"/>
  <c r="T52" i="6"/>
  <c r="U52" i="6"/>
  <c r="B53" i="6"/>
  <c r="C53" i="6"/>
  <c r="D53" i="6"/>
  <c r="E53" i="6"/>
  <c r="F53" i="6"/>
  <c r="G53" i="6"/>
  <c r="H53" i="6"/>
  <c r="I53" i="6"/>
  <c r="J53" i="6"/>
  <c r="K53" i="6"/>
  <c r="L53" i="6"/>
  <c r="M53" i="6"/>
  <c r="N53" i="6"/>
  <c r="O53" i="6"/>
  <c r="P53" i="6"/>
  <c r="Q53" i="6"/>
  <c r="R53" i="6"/>
  <c r="S53" i="6"/>
  <c r="T53" i="6"/>
  <c r="U53" i="6"/>
  <c r="B54" i="6"/>
  <c r="C54" i="6"/>
  <c r="D54" i="6"/>
  <c r="E54" i="6"/>
  <c r="F54" i="6"/>
  <c r="G54" i="6"/>
  <c r="H54" i="6"/>
  <c r="I54" i="6"/>
  <c r="J54" i="6"/>
  <c r="K54" i="6"/>
  <c r="L54" i="6"/>
  <c r="M54" i="6"/>
  <c r="N54" i="6"/>
  <c r="O54" i="6"/>
  <c r="P54" i="6"/>
  <c r="Q54" i="6"/>
  <c r="R54" i="6"/>
  <c r="S54" i="6"/>
  <c r="T54" i="6"/>
  <c r="U54" i="6"/>
  <c r="B55" i="6"/>
  <c r="C55" i="6"/>
  <c r="D55" i="6"/>
  <c r="E55" i="6"/>
  <c r="F55" i="6"/>
  <c r="G55" i="6"/>
  <c r="H55" i="6"/>
  <c r="I55" i="6"/>
  <c r="J55" i="6"/>
  <c r="K55" i="6"/>
  <c r="L55" i="6"/>
  <c r="M55" i="6"/>
  <c r="N55" i="6"/>
  <c r="O55" i="6"/>
  <c r="P55" i="6"/>
  <c r="Q55" i="6"/>
  <c r="R55" i="6"/>
  <c r="S55" i="6"/>
  <c r="T55" i="6"/>
  <c r="U55" i="6"/>
  <c r="B56" i="6"/>
  <c r="C56" i="6"/>
  <c r="D56" i="6"/>
  <c r="E56" i="6"/>
  <c r="F56" i="6"/>
  <c r="G56" i="6"/>
  <c r="H56" i="6"/>
  <c r="I56" i="6"/>
  <c r="J56" i="6"/>
  <c r="K56" i="6"/>
  <c r="L56" i="6"/>
  <c r="M56" i="6"/>
  <c r="N56" i="6"/>
  <c r="O56" i="6"/>
  <c r="P56" i="6"/>
  <c r="Q56" i="6"/>
  <c r="R56" i="6"/>
  <c r="S56" i="6"/>
  <c r="T56" i="6"/>
  <c r="U56" i="6"/>
  <c r="B57" i="6"/>
  <c r="C57" i="6"/>
  <c r="D57" i="6"/>
  <c r="E57" i="6"/>
  <c r="F57" i="6"/>
  <c r="G57" i="6"/>
  <c r="H57" i="6"/>
  <c r="I57" i="6"/>
  <c r="J57" i="6"/>
  <c r="K57" i="6"/>
  <c r="L57" i="6"/>
  <c r="M57" i="6"/>
  <c r="N57" i="6"/>
  <c r="O57" i="6"/>
  <c r="P57" i="6"/>
  <c r="Q57" i="6"/>
  <c r="R57" i="6"/>
  <c r="S57" i="6"/>
  <c r="T57" i="6"/>
  <c r="U57" i="6"/>
  <c r="B58" i="6"/>
  <c r="C58" i="6"/>
  <c r="D58" i="6"/>
  <c r="E58" i="6"/>
  <c r="F58" i="6"/>
  <c r="G58" i="6"/>
  <c r="H58" i="6"/>
  <c r="I58" i="6"/>
  <c r="J58" i="6"/>
  <c r="K58" i="6"/>
  <c r="L58" i="6"/>
  <c r="M58" i="6"/>
  <c r="N58" i="6"/>
  <c r="O58" i="6"/>
  <c r="P58" i="6"/>
  <c r="Q58" i="6"/>
  <c r="R58" i="6"/>
  <c r="S58" i="6"/>
  <c r="T58" i="6"/>
  <c r="U58" i="6"/>
  <c r="B64" i="6"/>
  <c r="C64" i="6"/>
  <c r="D64" i="6"/>
  <c r="E64" i="6"/>
  <c r="F64" i="6"/>
  <c r="G64" i="6"/>
  <c r="H64" i="6"/>
  <c r="I64" i="6"/>
  <c r="J64" i="6"/>
  <c r="K64" i="6"/>
  <c r="L64" i="6"/>
  <c r="M64" i="6"/>
  <c r="N64" i="6"/>
  <c r="O64" i="6"/>
  <c r="P64" i="6"/>
  <c r="Q64" i="6"/>
  <c r="R64" i="6"/>
  <c r="S64" i="6"/>
  <c r="T64" i="6"/>
  <c r="U64" i="6"/>
  <c r="B65" i="6"/>
  <c r="C65" i="6"/>
  <c r="D65" i="6"/>
  <c r="E65" i="6"/>
  <c r="F65" i="6"/>
  <c r="G65" i="6"/>
  <c r="H65" i="6"/>
  <c r="I65" i="6"/>
  <c r="J65" i="6"/>
  <c r="K65" i="6"/>
  <c r="L65" i="6"/>
  <c r="M65" i="6"/>
  <c r="N65" i="6"/>
  <c r="O65" i="6"/>
  <c r="P65" i="6"/>
  <c r="Q65" i="6"/>
  <c r="R65" i="6"/>
  <c r="S65" i="6"/>
  <c r="T65" i="6"/>
  <c r="U65" i="6"/>
  <c r="B66" i="6"/>
  <c r="C66" i="6"/>
  <c r="D66" i="6"/>
  <c r="E66" i="6"/>
  <c r="F66" i="6"/>
  <c r="G66" i="6"/>
  <c r="H66" i="6"/>
  <c r="I66" i="6"/>
  <c r="J66" i="6"/>
  <c r="K66" i="6"/>
  <c r="L66" i="6"/>
  <c r="M66" i="6"/>
  <c r="N66" i="6"/>
  <c r="O66" i="6"/>
  <c r="P66" i="6"/>
  <c r="Q66" i="6"/>
  <c r="R66" i="6"/>
  <c r="S66" i="6"/>
  <c r="T66" i="6"/>
  <c r="U66" i="6"/>
  <c r="B67" i="6"/>
  <c r="C67" i="6"/>
  <c r="D67" i="6"/>
  <c r="E67" i="6"/>
  <c r="F67" i="6"/>
  <c r="G67" i="6"/>
  <c r="H67" i="6"/>
  <c r="I67" i="6"/>
  <c r="J67" i="6"/>
  <c r="K67" i="6"/>
  <c r="L67" i="6"/>
  <c r="M67" i="6"/>
  <c r="N67" i="6"/>
  <c r="O67" i="6"/>
  <c r="P67" i="6"/>
  <c r="Q67" i="6"/>
  <c r="R67" i="6"/>
  <c r="S67" i="6"/>
  <c r="T67" i="6"/>
  <c r="U67" i="6"/>
  <c r="B68" i="6"/>
  <c r="C68" i="6"/>
  <c r="D68" i="6"/>
  <c r="E68" i="6"/>
  <c r="F68" i="6"/>
  <c r="G68" i="6"/>
  <c r="H68" i="6"/>
  <c r="I68" i="6"/>
  <c r="J68" i="6"/>
  <c r="K68" i="6"/>
  <c r="L68" i="6"/>
  <c r="M68" i="6"/>
  <c r="N68" i="6"/>
  <c r="O68" i="6"/>
  <c r="P68" i="6"/>
  <c r="Q68" i="6"/>
  <c r="R68" i="6"/>
  <c r="S68" i="6"/>
  <c r="T68" i="6"/>
  <c r="U68" i="6"/>
  <c r="B69" i="6"/>
  <c r="C69" i="6"/>
  <c r="D69" i="6"/>
  <c r="E69" i="6"/>
  <c r="F69" i="6"/>
  <c r="G69" i="6"/>
  <c r="H69" i="6"/>
  <c r="I69" i="6"/>
  <c r="J69" i="6"/>
  <c r="K69" i="6"/>
  <c r="L69" i="6"/>
  <c r="M69" i="6"/>
  <c r="N69" i="6"/>
  <c r="O69" i="6"/>
  <c r="P69" i="6"/>
  <c r="Q69" i="6"/>
  <c r="R69" i="6"/>
  <c r="S69" i="6"/>
  <c r="T69" i="6"/>
  <c r="U69" i="6"/>
  <c r="B70" i="6"/>
  <c r="C70" i="6"/>
  <c r="D70" i="6"/>
  <c r="E70" i="6"/>
  <c r="F70" i="6"/>
  <c r="G70" i="6"/>
  <c r="H70" i="6"/>
  <c r="I70" i="6"/>
  <c r="J70" i="6"/>
  <c r="K70" i="6"/>
  <c r="L70" i="6"/>
  <c r="M70" i="6"/>
  <c r="N70" i="6"/>
  <c r="O70" i="6"/>
  <c r="P70" i="6"/>
  <c r="Q70" i="6"/>
  <c r="R70" i="6"/>
  <c r="S70" i="6"/>
  <c r="T70" i="6"/>
  <c r="U70" i="6"/>
  <c r="B71" i="6"/>
  <c r="C71" i="6"/>
  <c r="D71" i="6"/>
  <c r="E71" i="6"/>
  <c r="F71" i="6"/>
  <c r="G71" i="6"/>
  <c r="H71" i="6"/>
  <c r="I71" i="6"/>
  <c r="J71" i="6"/>
  <c r="K71" i="6"/>
  <c r="L71" i="6"/>
  <c r="M71" i="6"/>
  <c r="N71" i="6"/>
  <c r="O71" i="6"/>
  <c r="P71" i="6"/>
  <c r="Q71" i="6"/>
  <c r="R71" i="6"/>
  <c r="S71" i="6"/>
  <c r="T71" i="6"/>
  <c r="U71" i="6"/>
  <c r="B77" i="6"/>
  <c r="C77" i="6"/>
  <c r="D77" i="6"/>
  <c r="E77" i="6"/>
  <c r="F77" i="6"/>
  <c r="G77" i="6"/>
  <c r="H77" i="6"/>
  <c r="I77" i="6"/>
  <c r="J77" i="6"/>
  <c r="K77" i="6"/>
  <c r="L77" i="6"/>
  <c r="M77" i="6"/>
  <c r="N77" i="6"/>
  <c r="O77" i="6"/>
  <c r="P77" i="6"/>
  <c r="Q77" i="6"/>
  <c r="R77" i="6"/>
  <c r="S77" i="6"/>
  <c r="T77" i="6"/>
  <c r="U77" i="6"/>
  <c r="B78" i="6"/>
  <c r="C78" i="6"/>
  <c r="D78" i="6"/>
  <c r="E78" i="6"/>
  <c r="F78" i="6"/>
  <c r="G78" i="6"/>
  <c r="H78" i="6"/>
  <c r="I78" i="6"/>
  <c r="J78" i="6"/>
  <c r="K78" i="6"/>
  <c r="L78" i="6"/>
  <c r="M78" i="6"/>
  <c r="N78" i="6"/>
  <c r="O78" i="6"/>
  <c r="P78" i="6"/>
  <c r="Q78" i="6"/>
  <c r="R78" i="6"/>
  <c r="S78" i="6"/>
  <c r="T78" i="6"/>
  <c r="U78" i="6"/>
  <c r="B79" i="6"/>
  <c r="C79" i="6"/>
  <c r="D79" i="6"/>
  <c r="E79" i="6"/>
  <c r="F79" i="6"/>
  <c r="G79" i="6"/>
  <c r="H79" i="6"/>
  <c r="I79" i="6"/>
  <c r="J79" i="6"/>
  <c r="K79" i="6"/>
  <c r="L79" i="6"/>
  <c r="M79" i="6"/>
  <c r="N79" i="6"/>
  <c r="O79" i="6"/>
  <c r="P79" i="6"/>
  <c r="Q79" i="6"/>
  <c r="R79" i="6"/>
  <c r="S79" i="6"/>
  <c r="T79" i="6"/>
  <c r="U79" i="6"/>
  <c r="B80" i="6"/>
  <c r="C80" i="6"/>
  <c r="D80" i="6"/>
  <c r="E80" i="6"/>
  <c r="F80" i="6"/>
  <c r="G80" i="6"/>
  <c r="H80" i="6"/>
  <c r="I80" i="6"/>
  <c r="J80" i="6"/>
  <c r="K80" i="6"/>
  <c r="L80" i="6"/>
  <c r="M80" i="6"/>
  <c r="N80" i="6"/>
  <c r="O80" i="6"/>
  <c r="P80" i="6"/>
  <c r="Q80" i="6"/>
  <c r="R80" i="6"/>
  <c r="S80" i="6"/>
  <c r="T80" i="6"/>
  <c r="U80" i="6"/>
  <c r="B81" i="6"/>
  <c r="C81" i="6"/>
  <c r="D81" i="6"/>
  <c r="E81" i="6"/>
  <c r="F81" i="6"/>
  <c r="G81" i="6"/>
  <c r="H81" i="6"/>
  <c r="I81" i="6"/>
  <c r="J81" i="6"/>
  <c r="K81" i="6"/>
  <c r="L81" i="6"/>
  <c r="M81" i="6"/>
  <c r="N81" i="6"/>
  <c r="O81" i="6"/>
  <c r="P81" i="6"/>
  <c r="Q81" i="6"/>
  <c r="R81" i="6"/>
  <c r="S81" i="6"/>
  <c r="T81" i="6"/>
  <c r="U81" i="6"/>
  <c r="B82" i="6"/>
  <c r="C82" i="6"/>
  <c r="D82" i="6"/>
  <c r="E82" i="6"/>
  <c r="F82" i="6"/>
  <c r="G82" i="6"/>
  <c r="H82" i="6"/>
  <c r="I82" i="6"/>
  <c r="J82" i="6"/>
  <c r="K82" i="6"/>
  <c r="L82" i="6"/>
  <c r="M82" i="6"/>
  <c r="N82" i="6"/>
  <c r="O82" i="6"/>
  <c r="P82" i="6"/>
  <c r="Q82" i="6"/>
  <c r="R82" i="6"/>
  <c r="S82" i="6"/>
  <c r="T82" i="6"/>
  <c r="U82" i="6"/>
  <c r="B83" i="6"/>
  <c r="C83" i="6"/>
  <c r="D83" i="6"/>
  <c r="E83" i="6"/>
  <c r="F83" i="6"/>
  <c r="G83" i="6"/>
  <c r="H83" i="6"/>
  <c r="I83" i="6"/>
  <c r="J83" i="6"/>
  <c r="K83" i="6"/>
  <c r="L83" i="6"/>
  <c r="M83" i="6"/>
  <c r="N83" i="6"/>
  <c r="O83" i="6"/>
  <c r="P83" i="6"/>
  <c r="Q83" i="6"/>
  <c r="R83" i="6"/>
  <c r="S83" i="6"/>
  <c r="T83" i="6"/>
  <c r="U83" i="6"/>
  <c r="B84" i="6"/>
  <c r="C84" i="6"/>
  <c r="D84" i="6"/>
  <c r="E84" i="6"/>
  <c r="F84" i="6"/>
  <c r="G84" i="6"/>
  <c r="H84" i="6"/>
  <c r="I84" i="6"/>
  <c r="J84" i="6"/>
  <c r="K84" i="6"/>
  <c r="L84" i="6"/>
  <c r="M84" i="6"/>
  <c r="N84" i="6"/>
  <c r="O84" i="6"/>
  <c r="P84" i="6"/>
  <c r="Q84" i="6"/>
  <c r="R84" i="6"/>
  <c r="S84" i="6"/>
  <c r="T84" i="6"/>
  <c r="U84" i="6"/>
  <c r="B28" i="18"/>
  <c r="B18" i="18"/>
  <c r="B8" i="18"/>
  <c r="V71" i="21"/>
  <c r="V70" i="21"/>
  <c r="V47" i="21"/>
  <c r="V46" i="21"/>
  <c r="V23" i="21"/>
  <c r="V22" i="21"/>
  <c r="V71" i="20"/>
  <c r="V70" i="20"/>
  <c r="V47" i="20"/>
  <c r="V46" i="20"/>
  <c r="V23" i="20"/>
  <c r="V22" i="20"/>
  <c r="V90" i="19"/>
  <c r="U90" i="19"/>
  <c r="T90" i="19"/>
  <c r="S90" i="19"/>
  <c r="R90" i="19"/>
  <c r="Q90" i="19"/>
  <c r="P90" i="19"/>
  <c r="O90" i="19"/>
  <c r="N90" i="19"/>
  <c r="M90" i="19"/>
  <c r="L90" i="19"/>
  <c r="K90" i="19"/>
  <c r="J90" i="19"/>
  <c r="I90" i="19"/>
  <c r="H90" i="19"/>
  <c r="G90" i="19"/>
  <c r="F90" i="19"/>
  <c r="E90" i="19"/>
  <c r="D90" i="19"/>
  <c r="C90" i="19"/>
  <c r="B90" i="19"/>
  <c r="V89" i="19"/>
  <c r="U89" i="19"/>
  <c r="T89" i="19"/>
  <c r="S89" i="19"/>
  <c r="R89" i="19"/>
  <c r="Q89" i="19"/>
  <c r="P89" i="19"/>
  <c r="O89" i="19"/>
  <c r="N89" i="19"/>
  <c r="M89" i="19"/>
  <c r="L89" i="19"/>
  <c r="K89" i="19"/>
  <c r="J89" i="19"/>
  <c r="I89" i="19"/>
  <c r="H89" i="19"/>
  <c r="G89" i="19"/>
  <c r="F89" i="19"/>
  <c r="E89" i="19"/>
  <c r="D89" i="19"/>
  <c r="C89" i="19"/>
  <c r="B89" i="19"/>
  <c r="V88" i="19"/>
  <c r="U88" i="19"/>
  <c r="T88" i="19"/>
  <c r="S88" i="19"/>
  <c r="R88" i="19"/>
  <c r="Q88" i="19"/>
  <c r="P88" i="19"/>
  <c r="O88" i="19"/>
  <c r="N88" i="19"/>
  <c r="M88" i="19"/>
  <c r="L88" i="19"/>
  <c r="K88" i="19"/>
  <c r="J88" i="19"/>
  <c r="I88" i="19"/>
  <c r="H88" i="19"/>
  <c r="G88" i="19"/>
  <c r="F88" i="19"/>
  <c r="E88" i="19"/>
  <c r="D88" i="19"/>
  <c r="C88" i="19"/>
  <c r="B88" i="19"/>
  <c r="V87" i="19"/>
  <c r="U87" i="19"/>
  <c r="T87" i="19"/>
  <c r="S87" i="19"/>
  <c r="R87" i="19"/>
  <c r="Q87" i="19"/>
  <c r="P87" i="19"/>
  <c r="O87" i="19"/>
  <c r="N87" i="19"/>
  <c r="M87" i="19"/>
  <c r="L87" i="19"/>
  <c r="K87" i="19"/>
  <c r="J87" i="19"/>
  <c r="I87" i="19"/>
  <c r="H87" i="19"/>
  <c r="G87" i="19"/>
  <c r="F87" i="19"/>
  <c r="E87" i="19"/>
  <c r="D87" i="19"/>
  <c r="C87" i="19"/>
  <c r="B87" i="19"/>
  <c r="V86" i="19"/>
  <c r="U86" i="19"/>
  <c r="T86" i="19"/>
  <c r="S86" i="19"/>
  <c r="R86" i="19"/>
  <c r="Q86" i="19"/>
  <c r="P86" i="19"/>
  <c r="O86" i="19"/>
  <c r="N86" i="19"/>
  <c r="M86" i="19"/>
  <c r="L86" i="19"/>
  <c r="K86" i="19"/>
  <c r="J86" i="19"/>
  <c r="I86" i="19"/>
  <c r="H86" i="19"/>
  <c r="G86" i="19"/>
  <c r="F86" i="19"/>
  <c r="E86" i="19"/>
  <c r="D86" i="19"/>
  <c r="C86" i="19"/>
  <c r="B86" i="19"/>
  <c r="V85" i="19"/>
  <c r="U85" i="19"/>
  <c r="T85" i="19"/>
  <c r="S85" i="19"/>
  <c r="R85" i="19"/>
  <c r="Q85" i="19"/>
  <c r="P85" i="19"/>
  <c r="O85" i="19"/>
  <c r="N85" i="19"/>
  <c r="M85" i="19"/>
  <c r="L85" i="19"/>
  <c r="K85" i="19"/>
  <c r="J85" i="19"/>
  <c r="I85" i="19"/>
  <c r="H85" i="19"/>
  <c r="G85" i="19"/>
  <c r="F85" i="19"/>
  <c r="E85" i="19"/>
  <c r="D85" i="19"/>
  <c r="C85" i="19"/>
  <c r="B85" i="19"/>
  <c r="V84" i="19"/>
  <c r="U84" i="19"/>
  <c r="T84" i="19"/>
  <c r="S84" i="19"/>
  <c r="R84" i="19"/>
  <c r="Q84" i="19"/>
  <c r="P84" i="19"/>
  <c r="O84" i="19"/>
  <c r="N84" i="19"/>
  <c r="M84" i="19"/>
  <c r="L84" i="19"/>
  <c r="K84" i="19"/>
  <c r="J84" i="19"/>
  <c r="I84" i="19"/>
  <c r="H84" i="19"/>
  <c r="G84" i="19"/>
  <c r="F84" i="19"/>
  <c r="E84" i="19"/>
  <c r="D84" i="19"/>
  <c r="C84" i="19"/>
  <c r="B84" i="19"/>
  <c r="V83" i="19"/>
  <c r="U83" i="19"/>
  <c r="T83" i="19"/>
  <c r="S83" i="19"/>
  <c r="R83" i="19"/>
  <c r="Q83" i="19"/>
  <c r="P83" i="19"/>
  <c r="O83" i="19"/>
  <c r="N83" i="19"/>
  <c r="M83" i="19"/>
  <c r="L83" i="19"/>
  <c r="K83" i="19"/>
  <c r="J83" i="19"/>
  <c r="I83" i="19"/>
  <c r="H83" i="19"/>
  <c r="G83" i="19"/>
  <c r="F83" i="19"/>
  <c r="E83" i="19"/>
  <c r="D83" i="19"/>
  <c r="C83" i="19"/>
  <c r="B83" i="19"/>
  <c r="V82" i="19"/>
  <c r="U82" i="19"/>
  <c r="T82" i="19"/>
  <c r="S82" i="19"/>
  <c r="R82" i="19"/>
  <c r="Q82" i="19"/>
  <c r="P82" i="19"/>
  <c r="O82" i="19"/>
  <c r="N82" i="19"/>
  <c r="M82" i="19"/>
  <c r="L82" i="19"/>
  <c r="K82" i="19"/>
  <c r="J82" i="19"/>
  <c r="I82" i="19"/>
  <c r="H82" i="19"/>
  <c r="G82" i="19"/>
  <c r="F82" i="19"/>
  <c r="E82" i="19"/>
  <c r="D82" i="19"/>
  <c r="C82" i="19"/>
  <c r="B82" i="19"/>
  <c r="V81" i="19"/>
  <c r="U81" i="19"/>
  <c r="T81" i="19"/>
  <c r="S81" i="19"/>
  <c r="R81" i="19"/>
  <c r="Q81" i="19"/>
  <c r="P81" i="19"/>
  <c r="O81" i="19"/>
  <c r="N81" i="19"/>
  <c r="M81" i="19"/>
  <c r="L81" i="19"/>
  <c r="K81" i="19"/>
  <c r="J81" i="19"/>
  <c r="I81" i="19"/>
  <c r="H81" i="19"/>
  <c r="G81" i="19"/>
  <c r="F81" i="19"/>
  <c r="E81" i="19"/>
  <c r="D81" i="19"/>
  <c r="C81" i="19"/>
  <c r="B81" i="19"/>
  <c r="V76" i="19"/>
  <c r="U76" i="19"/>
  <c r="T76" i="19"/>
  <c r="S76" i="19"/>
  <c r="R76" i="19"/>
  <c r="Q76" i="19"/>
  <c r="P76" i="19"/>
  <c r="O76" i="19"/>
  <c r="N76" i="19"/>
  <c r="M76" i="19"/>
  <c r="L76" i="19"/>
  <c r="K76" i="19"/>
  <c r="J76" i="19"/>
  <c r="I76" i="19"/>
  <c r="H76" i="19"/>
  <c r="G76" i="19"/>
  <c r="F76" i="19"/>
  <c r="E76" i="19"/>
  <c r="D76" i="19"/>
  <c r="C76" i="19"/>
  <c r="B76" i="19"/>
  <c r="V75" i="19"/>
  <c r="U75" i="19"/>
  <c r="T75" i="19"/>
  <c r="S75" i="19"/>
  <c r="R75" i="19"/>
  <c r="Q75" i="19"/>
  <c r="P75" i="19"/>
  <c r="O75" i="19"/>
  <c r="N75" i="19"/>
  <c r="M75" i="19"/>
  <c r="L75" i="19"/>
  <c r="K75" i="19"/>
  <c r="J75" i="19"/>
  <c r="I75" i="19"/>
  <c r="H75" i="19"/>
  <c r="G75" i="19"/>
  <c r="F75" i="19"/>
  <c r="E75" i="19"/>
  <c r="D75" i="19"/>
  <c r="C75" i="19"/>
  <c r="B75" i="19"/>
  <c r="V74" i="19"/>
  <c r="U74" i="19"/>
  <c r="T74" i="19"/>
  <c r="S74" i="19"/>
  <c r="R74" i="19"/>
  <c r="Q74" i="19"/>
  <c r="P74" i="19"/>
  <c r="O74" i="19"/>
  <c r="N74" i="19"/>
  <c r="M74" i="19"/>
  <c r="L74" i="19"/>
  <c r="K74" i="19"/>
  <c r="J74" i="19"/>
  <c r="I74" i="19"/>
  <c r="H74" i="19"/>
  <c r="G74" i="19"/>
  <c r="F74" i="19"/>
  <c r="E74" i="19"/>
  <c r="D74" i="19"/>
  <c r="C74" i="19"/>
  <c r="B74" i="19"/>
  <c r="V73" i="19"/>
  <c r="U73" i="19"/>
  <c r="T73" i="19"/>
  <c r="S73" i="19"/>
  <c r="R73" i="19"/>
  <c r="Q73" i="19"/>
  <c r="P73" i="19"/>
  <c r="O73" i="19"/>
  <c r="N73" i="19"/>
  <c r="M73" i="19"/>
  <c r="L73" i="19"/>
  <c r="K73" i="19"/>
  <c r="J73" i="19"/>
  <c r="I73" i="19"/>
  <c r="H73" i="19"/>
  <c r="G73" i="19"/>
  <c r="F73" i="19"/>
  <c r="E73" i="19"/>
  <c r="D73" i="19"/>
  <c r="C73" i="19"/>
  <c r="B73" i="19"/>
  <c r="V72" i="19"/>
  <c r="U72" i="19"/>
  <c r="T72" i="19"/>
  <c r="S72" i="19"/>
  <c r="R72" i="19"/>
  <c r="Q72" i="19"/>
  <c r="P72" i="19"/>
  <c r="O72" i="19"/>
  <c r="N72" i="19"/>
  <c r="M72" i="19"/>
  <c r="L72" i="19"/>
  <c r="K72" i="19"/>
  <c r="J72" i="19"/>
  <c r="I72" i="19"/>
  <c r="H72" i="19"/>
  <c r="G72" i="19"/>
  <c r="F72" i="19"/>
  <c r="E72" i="19"/>
  <c r="D72" i="19"/>
  <c r="C72" i="19"/>
  <c r="B72" i="19"/>
  <c r="V71" i="19"/>
  <c r="U71" i="19"/>
  <c r="T71" i="19"/>
  <c r="S71" i="19"/>
  <c r="R71" i="19"/>
  <c r="Q71" i="19"/>
  <c r="P71" i="19"/>
  <c r="O71" i="19"/>
  <c r="N71" i="19"/>
  <c r="M71" i="19"/>
  <c r="L71" i="19"/>
  <c r="K71" i="19"/>
  <c r="J71" i="19"/>
  <c r="I71" i="19"/>
  <c r="H71" i="19"/>
  <c r="G71" i="19"/>
  <c r="F71" i="19"/>
  <c r="E71" i="19"/>
  <c r="D71" i="19"/>
  <c r="C71" i="19"/>
  <c r="B71" i="19"/>
  <c r="V70" i="19"/>
  <c r="U70" i="19"/>
  <c r="T70" i="19"/>
  <c r="S70" i="19"/>
  <c r="R70" i="19"/>
  <c r="Q70" i="19"/>
  <c r="P70" i="19"/>
  <c r="O70" i="19"/>
  <c r="N70" i="19"/>
  <c r="M70" i="19"/>
  <c r="L70" i="19"/>
  <c r="K70" i="19"/>
  <c r="J70" i="19"/>
  <c r="I70" i="19"/>
  <c r="H70" i="19"/>
  <c r="G70" i="19"/>
  <c r="F70" i="19"/>
  <c r="E70" i="19"/>
  <c r="D70" i="19"/>
  <c r="C70" i="19"/>
  <c r="B70" i="19"/>
  <c r="V69" i="19"/>
  <c r="U69" i="19"/>
  <c r="T69" i="19"/>
  <c r="S69" i="19"/>
  <c r="R69" i="19"/>
  <c r="Q69" i="19"/>
  <c r="P69" i="19"/>
  <c r="O69" i="19"/>
  <c r="N69" i="19"/>
  <c r="M69" i="19"/>
  <c r="L69" i="19"/>
  <c r="K69" i="19"/>
  <c r="J69" i="19"/>
  <c r="I69" i="19"/>
  <c r="H69" i="19"/>
  <c r="G69" i="19"/>
  <c r="F69" i="19"/>
  <c r="E69" i="19"/>
  <c r="D69" i="19"/>
  <c r="C69" i="19"/>
  <c r="B69" i="19"/>
  <c r="V68" i="19"/>
  <c r="U68" i="19"/>
  <c r="T68" i="19"/>
  <c r="S68" i="19"/>
  <c r="R68" i="19"/>
  <c r="Q68" i="19"/>
  <c r="P68" i="19"/>
  <c r="O68" i="19"/>
  <c r="N68" i="19"/>
  <c r="M68" i="19"/>
  <c r="L68" i="19"/>
  <c r="K68" i="19"/>
  <c r="J68" i="19"/>
  <c r="I68" i="19"/>
  <c r="H68" i="19"/>
  <c r="G68" i="19"/>
  <c r="F68" i="19"/>
  <c r="E68" i="19"/>
  <c r="D68" i="19"/>
  <c r="C68" i="19"/>
  <c r="B68" i="19"/>
  <c r="V67" i="19"/>
  <c r="U67" i="19"/>
  <c r="T67" i="19"/>
  <c r="S67" i="19"/>
  <c r="R67" i="19"/>
  <c r="Q67" i="19"/>
  <c r="P67" i="19"/>
  <c r="O67" i="19"/>
  <c r="N67" i="19"/>
  <c r="M67" i="19"/>
  <c r="L67" i="19"/>
  <c r="K67" i="19"/>
  <c r="J67" i="19"/>
  <c r="I67" i="19"/>
  <c r="H67" i="19"/>
  <c r="G67" i="19"/>
  <c r="F67" i="19"/>
  <c r="E67" i="19"/>
  <c r="D67" i="19"/>
  <c r="C67" i="19"/>
  <c r="B67" i="19"/>
  <c r="V62" i="19"/>
  <c r="U62" i="19"/>
  <c r="T62" i="19"/>
  <c r="S62" i="19"/>
  <c r="R62" i="19"/>
  <c r="Q62" i="19"/>
  <c r="P62" i="19"/>
  <c r="O62" i="19"/>
  <c r="N62" i="19"/>
  <c r="M62" i="19"/>
  <c r="L62" i="19"/>
  <c r="K62" i="19"/>
  <c r="J62" i="19"/>
  <c r="I62" i="19"/>
  <c r="H62" i="19"/>
  <c r="G62" i="19"/>
  <c r="F62" i="19"/>
  <c r="E62" i="19"/>
  <c r="D62" i="19"/>
  <c r="C62" i="19"/>
  <c r="B62" i="19"/>
  <c r="V61" i="19"/>
  <c r="U61" i="19"/>
  <c r="T61" i="19"/>
  <c r="S61" i="19"/>
  <c r="R61" i="19"/>
  <c r="Q61" i="19"/>
  <c r="P61" i="19"/>
  <c r="O61" i="19"/>
  <c r="N61" i="19"/>
  <c r="M61" i="19"/>
  <c r="L61" i="19"/>
  <c r="K61" i="19"/>
  <c r="J61" i="19"/>
  <c r="I61" i="19"/>
  <c r="H61" i="19"/>
  <c r="G61" i="19"/>
  <c r="F61" i="19"/>
  <c r="E61" i="19"/>
  <c r="D61" i="19"/>
  <c r="C61" i="19"/>
  <c r="B61" i="19"/>
  <c r="V60" i="19"/>
  <c r="U60" i="19"/>
  <c r="T60" i="19"/>
  <c r="S60" i="19"/>
  <c r="R60" i="19"/>
  <c r="Q60" i="19"/>
  <c r="P60" i="19"/>
  <c r="O60" i="19"/>
  <c r="N60" i="19"/>
  <c r="M60" i="19"/>
  <c r="L60" i="19"/>
  <c r="K60" i="19"/>
  <c r="J60" i="19"/>
  <c r="I60" i="19"/>
  <c r="H60" i="19"/>
  <c r="G60" i="19"/>
  <c r="F60" i="19"/>
  <c r="E60" i="19"/>
  <c r="D60" i="19"/>
  <c r="C60" i="19"/>
  <c r="B60" i="19"/>
  <c r="V59" i="19"/>
  <c r="U59" i="19"/>
  <c r="T59" i="19"/>
  <c r="S59" i="19"/>
  <c r="R59" i="19"/>
  <c r="Q59" i="19"/>
  <c r="P59" i="19"/>
  <c r="O59" i="19"/>
  <c r="N59" i="19"/>
  <c r="M59" i="19"/>
  <c r="L59" i="19"/>
  <c r="K59" i="19"/>
  <c r="J59" i="19"/>
  <c r="I59" i="19"/>
  <c r="H59" i="19"/>
  <c r="G59" i="19"/>
  <c r="F59" i="19"/>
  <c r="E59" i="19"/>
  <c r="D59" i="19"/>
  <c r="C59" i="19"/>
  <c r="B59" i="19"/>
  <c r="V58" i="19"/>
  <c r="U58" i="19"/>
  <c r="T58" i="19"/>
  <c r="S58" i="19"/>
  <c r="R58" i="19"/>
  <c r="Q58" i="19"/>
  <c r="P58" i="19"/>
  <c r="O58" i="19"/>
  <c r="N58" i="19"/>
  <c r="M58" i="19"/>
  <c r="L58" i="19"/>
  <c r="K58" i="19"/>
  <c r="J58" i="19"/>
  <c r="I58" i="19"/>
  <c r="H58" i="19"/>
  <c r="G58" i="19"/>
  <c r="F58" i="19"/>
  <c r="E58" i="19"/>
  <c r="D58" i="19"/>
  <c r="C58" i="19"/>
  <c r="B58" i="19"/>
  <c r="V57" i="19"/>
  <c r="U57" i="19"/>
  <c r="T57" i="19"/>
  <c r="S57" i="19"/>
  <c r="R57" i="19"/>
  <c r="Q57" i="19"/>
  <c r="P57" i="19"/>
  <c r="O57" i="19"/>
  <c r="N57" i="19"/>
  <c r="M57" i="19"/>
  <c r="L57" i="19"/>
  <c r="K57" i="19"/>
  <c r="J57" i="19"/>
  <c r="I57" i="19"/>
  <c r="H57" i="19"/>
  <c r="G57" i="19"/>
  <c r="F57" i="19"/>
  <c r="E57" i="19"/>
  <c r="D57" i="19"/>
  <c r="C57" i="19"/>
  <c r="B57" i="19"/>
  <c r="V56" i="19"/>
  <c r="U56" i="19"/>
  <c r="T56" i="19"/>
  <c r="S56" i="19"/>
  <c r="R56" i="19"/>
  <c r="Q56" i="19"/>
  <c r="P56" i="19"/>
  <c r="O56" i="19"/>
  <c r="N56" i="19"/>
  <c r="M56" i="19"/>
  <c r="L56" i="19"/>
  <c r="K56" i="19"/>
  <c r="J56" i="19"/>
  <c r="I56" i="19"/>
  <c r="H56" i="19"/>
  <c r="G56" i="19"/>
  <c r="F56" i="19"/>
  <c r="E56" i="19"/>
  <c r="D56" i="19"/>
  <c r="C56" i="19"/>
  <c r="B56" i="19"/>
  <c r="V55" i="19"/>
  <c r="U55" i="19"/>
  <c r="T55" i="19"/>
  <c r="S55" i="19"/>
  <c r="R55" i="19"/>
  <c r="Q55" i="19"/>
  <c r="P55" i="19"/>
  <c r="O55" i="19"/>
  <c r="N55" i="19"/>
  <c r="M55" i="19"/>
  <c r="L55" i="19"/>
  <c r="K55" i="19"/>
  <c r="J55" i="19"/>
  <c r="I55" i="19"/>
  <c r="H55" i="19"/>
  <c r="G55" i="19"/>
  <c r="F55" i="19"/>
  <c r="E55" i="19"/>
  <c r="D55" i="19"/>
  <c r="C55" i="19"/>
  <c r="B55" i="19"/>
  <c r="V54" i="19"/>
  <c r="U54" i="19"/>
  <c r="T54" i="19"/>
  <c r="S54" i="19"/>
  <c r="R54" i="19"/>
  <c r="Q54" i="19"/>
  <c r="P54" i="19"/>
  <c r="O54" i="19"/>
  <c r="N54" i="19"/>
  <c r="M54" i="19"/>
  <c r="L54" i="19"/>
  <c r="K54" i="19"/>
  <c r="J54" i="19"/>
  <c r="I54" i="19"/>
  <c r="H54" i="19"/>
  <c r="G54" i="19"/>
  <c r="F54" i="19"/>
  <c r="E54" i="19"/>
  <c r="D54" i="19"/>
  <c r="C54" i="19"/>
  <c r="B54" i="19"/>
  <c r="V53" i="19"/>
  <c r="U53" i="19"/>
  <c r="T53" i="19"/>
  <c r="S53" i="19"/>
  <c r="R53" i="19"/>
  <c r="Q53" i="19"/>
  <c r="P53" i="19"/>
  <c r="O53" i="19"/>
  <c r="N53" i="19"/>
  <c r="M53" i="19"/>
  <c r="L53" i="19"/>
  <c r="K53" i="19"/>
  <c r="J53" i="19"/>
  <c r="I53" i="19"/>
  <c r="H53" i="19"/>
  <c r="G53" i="19"/>
  <c r="F53" i="19"/>
  <c r="E53" i="19"/>
  <c r="D53" i="19"/>
  <c r="C53" i="19"/>
  <c r="B53" i="19"/>
  <c r="V84" i="6"/>
  <c r="V83" i="6"/>
  <c r="V82" i="6"/>
  <c r="V81" i="6"/>
  <c r="V80" i="6"/>
  <c r="V79" i="6"/>
  <c r="V78" i="6"/>
  <c r="V77" i="6"/>
  <c r="V76" i="6"/>
  <c r="V71" i="6"/>
  <c r="V70" i="6"/>
  <c r="V69" i="6"/>
  <c r="V68" i="6"/>
  <c r="V67" i="6"/>
  <c r="V66" i="6"/>
  <c r="V65" i="6"/>
  <c r="V64" i="6"/>
  <c r="V63" i="6"/>
  <c r="V58" i="6"/>
  <c r="V57" i="6"/>
  <c r="V56" i="6"/>
  <c r="V55" i="6"/>
  <c r="V54" i="6"/>
  <c r="V53" i="6"/>
  <c r="V52" i="6"/>
  <c r="V51" i="6"/>
  <c r="V50" i="6"/>
  <c r="V66" i="18"/>
  <c r="U66" i="18"/>
  <c r="T66" i="18"/>
  <c r="S66" i="18"/>
  <c r="R66" i="18"/>
  <c r="Q66" i="18"/>
  <c r="P66" i="18"/>
  <c r="O66" i="18"/>
  <c r="N66" i="18"/>
  <c r="M66" i="18"/>
  <c r="L66" i="18"/>
  <c r="K66" i="18"/>
  <c r="J66" i="18"/>
  <c r="I66" i="18"/>
  <c r="H66" i="18"/>
  <c r="G66" i="18"/>
  <c r="F66" i="18"/>
  <c r="E66" i="18"/>
  <c r="D66" i="18"/>
  <c r="C66" i="18"/>
  <c r="B66" i="18"/>
  <c r="V65" i="18"/>
  <c r="U65" i="18"/>
  <c r="T65" i="18"/>
  <c r="S65" i="18"/>
  <c r="R65" i="18"/>
  <c r="Q65" i="18"/>
  <c r="P65" i="18"/>
  <c r="O65" i="18"/>
  <c r="N65" i="18"/>
  <c r="M65" i="18"/>
  <c r="L65" i="18"/>
  <c r="K65" i="18"/>
  <c r="J65" i="18"/>
  <c r="I65" i="18"/>
  <c r="H65" i="18"/>
  <c r="G65" i="18"/>
  <c r="F65" i="18"/>
  <c r="E65" i="18"/>
  <c r="D65" i="18"/>
  <c r="C65" i="18"/>
  <c r="B65" i="18"/>
  <c r="V64" i="18"/>
  <c r="U64" i="18"/>
  <c r="T64" i="18"/>
  <c r="S64" i="18"/>
  <c r="R64" i="18"/>
  <c r="Q64" i="18"/>
  <c r="P64" i="18"/>
  <c r="O64" i="18"/>
  <c r="N64" i="18"/>
  <c r="M64" i="18"/>
  <c r="L64" i="18"/>
  <c r="K64" i="18"/>
  <c r="J64" i="18"/>
  <c r="I64" i="18"/>
  <c r="H64" i="18"/>
  <c r="G64" i="18"/>
  <c r="F64" i="18"/>
  <c r="E64" i="18"/>
  <c r="D64" i="18"/>
  <c r="C64" i="18"/>
  <c r="B64" i="18"/>
  <c r="V63" i="18"/>
  <c r="U63" i="18"/>
  <c r="T63" i="18"/>
  <c r="S63" i="18"/>
  <c r="R63" i="18"/>
  <c r="Q63" i="18"/>
  <c r="P63" i="18"/>
  <c r="O63" i="18"/>
  <c r="N63" i="18"/>
  <c r="M63" i="18"/>
  <c r="L63" i="18"/>
  <c r="K63" i="18"/>
  <c r="J63" i="18"/>
  <c r="I63" i="18"/>
  <c r="H63" i="18"/>
  <c r="G63" i="18"/>
  <c r="F63" i="18"/>
  <c r="E63" i="18"/>
  <c r="D63" i="18"/>
  <c r="C63" i="18"/>
  <c r="B63" i="18"/>
  <c r="V62" i="18"/>
  <c r="U62" i="18"/>
  <c r="T62" i="18"/>
  <c r="S62" i="18"/>
  <c r="R62" i="18"/>
  <c r="Q62" i="18"/>
  <c r="P62" i="18"/>
  <c r="O62" i="18"/>
  <c r="N62" i="18"/>
  <c r="M62" i="18"/>
  <c r="L62" i="18"/>
  <c r="K62" i="18"/>
  <c r="J62" i="18"/>
  <c r="I62" i="18"/>
  <c r="H62" i="18"/>
  <c r="G62" i="18"/>
  <c r="F62" i="18"/>
  <c r="E62" i="18"/>
  <c r="D62" i="18"/>
  <c r="C62" i="18"/>
  <c r="B62" i="18"/>
  <c r="V61" i="18"/>
  <c r="U61" i="18"/>
  <c r="T61" i="18"/>
  <c r="S61" i="18"/>
  <c r="R61" i="18"/>
  <c r="Q61" i="18"/>
  <c r="P61" i="18"/>
  <c r="O61" i="18"/>
  <c r="N61" i="18"/>
  <c r="M61" i="18"/>
  <c r="L61" i="18"/>
  <c r="K61" i="18"/>
  <c r="J61" i="18"/>
  <c r="I61" i="18"/>
  <c r="H61" i="18"/>
  <c r="G61" i="18"/>
  <c r="F61" i="18"/>
  <c r="E61" i="18"/>
  <c r="D61" i="18"/>
  <c r="C61" i="18"/>
  <c r="B61" i="18"/>
  <c r="V56" i="18"/>
  <c r="U56" i="18"/>
  <c r="T56" i="18"/>
  <c r="S56" i="18"/>
  <c r="R56" i="18"/>
  <c r="Q56" i="18"/>
  <c r="P56" i="18"/>
  <c r="O56" i="18"/>
  <c r="N56" i="18"/>
  <c r="M56" i="18"/>
  <c r="L56" i="18"/>
  <c r="K56" i="18"/>
  <c r="J56" i="18"/>
  <c r="I56" i="18"/>
  <c r="H56" i="18"/>
  <c r="G56" i="18"/>
  <c r="F56" i="18"/>
  <c r="E56" i="18"/>
  <c r="D56" i="18"/>
  <c r="C56" i="18"/>
  <c r="B56" i="18"/>
  <c r="V55" i="18"/>
  <c r="U55" i="18"/>
  <c r="T55" i="18"/>
  <c r="S55" i="18"/>
  <c r="R55" i="18"/>
  <c r="Q55" i="18"/>
  <c r="P55" i="18"/>
  <c r="O55" i="18"/>
  <c r="N55" i="18"/>
  <c r="M55" i="18"/>
  <c r="L55" i="18"/>
  <c r="K55" i="18"/>
  <c r="J55" i="18"/>
  <c r="I55" i="18"/>
  <c r="H55" i="18"/>
  <c r="G55" i="18"/>
  <c r="F55" i="18"/>
  <c r="E55" i="18"/>
  <c r="D55" i="18"/>
  <c r="C55" i="18"/>
  <c r="B55" i="18"/>
  <c r="V54" i="18"/>
  <c r="U54" i="18"/>
  <c r="T54" i="18"/>
  <c r="S54" i="18"/>
  <c r="R54" i="18"/>
  <c r="Q54" i="18"/>
  <c r="P54" i="18"/>
  <c r="O54" i="18"/>
  <c r="N54" i="18"/>
  <c r="M54" i="18"/>
  <c r="L54" i="18"/>
  <c r="K54" i="18"/>
  <c r="J54" i="18"/>
  <c r="I54" i="18"/>
  <c r="H54" i="18"/>
  <c r="G54" i="18"/>
  <c r="F54" i="18"/>
  <c r="E54" i="18"/>
  <c r="D54" i="18"/>
  <c r="C54" i="18"/>
  <c r="B54" i="18"/>
  <c r="V53" i="18"/>
  <c r="U53" i="18"/>
  <c r="T53" i="18"/>
  <c r="S53" i="18"/>
  <c r="R53" i="18"/>
  <c r="Q53" i="18"/>
  <c r="P53" i="18"/>
  <c r="O53" i="18"/>
  <c r="N53" i="18"/>
  <c r="M53" i="18"/>
  <c r="L53" i="18"/>
  <c r="K53" i="18"/>
  <c r="J53" i="18"/>
  <c r="I53" i="18"/>
  <c r="H53" i="18"/>
  <c r="G53" i="18"/>
  <c r="F53" i="18"/>
  <c r="E53" i="18"/>
  <c r="D53" i="18"/>
  <c r="C53" i="18"/>
  <c r="B53" i="18"/>
  <c r="V52" i="18"/>
  <c r="U52" i="18"/>
  <c r="T52" i="18"/>
  <c r="S52" i="18"/>
  <c r="R52" i="18"/>
  <c r="Q52" i="18"/>
  <c r="P52" i="18"/>
  <c r="O52" i="18"/>
  <c r="N52" i="18"/>
  <c r="M52" i="18"/>
  <c r="L52" i="18"/>
  <c r="K52" i="18"/>
  <c r="J52" i="18"/>
  <c r="I52" i="18"/>
  <c r="H52" i="18"/>
  <c r="G52" i="18"/>
  <c r="F52" i="18"/>
  <c r="E52" i="18"/>
  <c r="D52" i="18"/>
  <c r="C52" i="18"/>
  <c r="B52" i="18"/>
  <c r="V51" i="18"/>
  <c r="U51" i="18"/>
  <c r="T51" i="18"/>
  <c r="S51" i="18"/>
  <c r="R51" i="18"/>
  <c r="Q51" i="18"/>
  <c r="P51" i="18"/>
  <c r="O51" i="18"/>
  <c r="N51" i="18"/>
  <c r="M51" i="18"/>
  <c r="L51" i="18"/>
  <c r="K51" i="18"/>
  <c r="J51" i="18"/>
  <c r="I51" i="18"/>
  <c r="H51" i="18"/>
  <c r="G51" i="18"/>
  <c r="F51" i="18"/>
  <c r="E51" i="18"/>
  <c r="D51" i="18"/>
  <c r="C51" i="18"/>
  <c r="B51" i="18"/>
  <c r="V46" i="18"/>
  <c r="U46" i="18"/>
  <c r="T46" i="18"/>
  <c r="S46" i="18"/>
  <c r="R46" i="18"/>
  <c r="Q46" i="18"/>
  <c r="P46" i="18"/>
  <c r="O46" i="18"/>
  <c r="N46" i="18"/>
  <c r="M46" i="18"/>
  <c r="L46" i="18"/>
  <c r="K46" i="18"/>
  <c r="J46" i="18"/>
  <c r="I46" i="18"/>
  <c r="H46" i="18"/>
  <c r="G46" i="18"/>
  <c r="F46" i="18"/>
  <c r="E46" i="18"/>
  <c r="D46" i="18"/>
  <c r="C46" i="18"/>
  <c r="B46" i="18"/>
  <c r="V45" i="18"/>
  <c r="U45" i="18"/>
  <c r="T45" i="18"/>
  <c r="S45" i="18"/>
  <c r="R45" i="18"/>
  <c r="Q45" i="18"/>
  <c r="P45" i="18"/>
  <c r="O45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B45" i="18"/>
  <c r="V44" i="18"/>
  <c r="U44" i="18"/>
  <c r="T44" i="18"/>
  <c r="S44" i="18"/>
  <c r="R44" i="18"/>
  <c r="Q44" i="18"/>
  <c r="P44" i="18"/>
  <c r="O44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B44" i="18"/>
  <c r="V43" i="18"/>
  <c r="U43" i="18"/>
  <c r="T43" i="18"/>
  <c r="S43" i="18"/>
  <c r="R43" i="18"/>
  <c r="Q43" i="18"/>
  <c r="P43" i="18"/>
  <c r="O43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B43" i="18"/>
  <c r="V42" i="18"/>
  <c r="U42" i="18"/>
  <c r="T42" i="18"/>
  <c r="S42" i="18"/>
  <c r="R42" i="18"/>
  <c r="Q42" i="18"/>
  <c r="P42" i="18"/>
  <c r="O42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B42" i="18"/>
  <c r="V41" i="18"/>
  <c r="U41" i="18"/>
  <c r="T41" i="18"/>
  <c r="S41" i="18"/>
  <c r="R41" i="18"/>
  <c r="Q41" i="18"/>
  <c r="P41" i="18"/>
  <c r="O41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B41" i="18"/>
  <c r="C56" i="16"/>
  <c r="D56" i="16"/>
  <c r="E56" i="16"/>
  <c r="F56" i="16"/>
  <c r="G56" i="16"/>
  <c r="H56" i="16"/>
  <c r="I56" i="16"/>
  <c r="J56" i="16"/>
  <c r="K56" i="16"/>
  <c r="L56" i="16"/>
  <c r="M56" i="16"/>
  <c r="N56" i="16"/>
  <c r="O56" i="16"/>
  <c r="P56" i="16"/>
  <c r="Q56" i="16"/>
  <c r="R56" i="16"/>
  <c r="S56" i="16"/>
  <c r="T56" i="16"/>
  <c r="U56" i="16"/>
  <c r="V56" i="16"/>
  <c r="W56" i="16"/>
  <c r="X56" i="16"/>
  <c r="C57" i="16"/>
  <c r="D57" i="16"/>
  <c r="E57" i="16"/>
  <c r="F57" i="16"/>
  <c r="G57" i="16"/>
  <c r="H57" i="16"/>
  <c r="I57" i="16"/>
  <c r="J57" i="16"/>
  <c r="K57" i="16"/>
  <c r="L57" i="16"/>
  <c r="M57" i="16"/>
  <c r="N57" i="16"/>
  <c r="O57" i="16"/>
  <c r="P57" i="16"/>
  <c r="Q57" i="16"/>
  <c r="R57" i="16"/>
  <c r="S57" i="16"/>
  <c r="T57" i="16"/>
  <c r="U57" i="16"/>
  <c r="V57" i="16"/>
  <c r="W57" i="16"/>
  <c r="X57" i="16"/>
  <c r="C58" i="16"/>
  <c r="D58" i="16"/>
  <c r="E58" i="16"/>
  <c r="F58" i="16"/>
  <c r="G58" i="16"/>
  <c r="H58" i="16"/>
  <c r="I58" i="16"/>
  <c r="J58" i="16"/>
  <c r="K58" i="16"/>
  <c r="L58" i="16"/>
  <c r="M58" i="16"/>
  <c r="N58" i="16"/>
  <c r="O58" i="16"/>
  <c r="P58" i="16"/>
  <c r="Q58" i="16"/>
  <c r="R58" i="16"/>
  <c r="S58" i="16"/>
  <c r="T58" i="16"/>
  <c r="U58" i="16"/>
  <c r="V58" i="16"/>
  <c r="W58" i="16"/>
  <c r="X58" i="16"/>
  <c r="B58" i="16"/>
  <c r="B57" i="16"/>
  <c r="B56" i="16"/>
  <c r="B63" i="16"/>
  <c r="C63" i="16"/>
  <c r="D63" i="16"/>
  <c r="E63" i="16"/>
  <c r="F63" i="16"/>
  <c r="G63" i="16"/>
  <c r="H63" i="16"/>
  <c r="I63" i="16"/>
  <c r="J63" i="16"/>
  <c r="K63" i="16"/>
  <c r="L63" i="16"/>
  <c r="M63" i="16"/>
  <c r="N63" i="16"/>
  <c r="O63" i="16"/>
  <c r="P63" i="16"/>
  <c r="Q63" i="16"/>
  <c r="R63" i="16"/>
  <c r="S63" i="16"/>
  <c r="T63" i="16"/>
  <c r="U63" i="16"/>
  <c r="V63" i="16"/>
  <c r="B64" i="16"/>
  <c r="C64" i="16"/>
  <c r="D64" i="16"/>
  <c r="E64" i="16"/>
  <c r="F64" i="16"/>
  <c r="G64" i="16"/>
  <c r="H64" i="16"/>
  <c r="I64" i="16"/>
  <c r="J64" i="16"/>
  <c r="K64" i="16"/>
  <c r="L64" i="16"/>
  <c r="M64" i="16"/>
  <c r="N64" i="16"/>
  <c r="O64" i="16"/>
  <c r="P64" i="16"/>
  <c r="Q64" i="16"/>
  <c r="R64" i="16"/>
  <c r="S64" i="16"/>
  <c r="T64" i="16"/>
  <c r="U64" i="16"/>
  <c r="V64" i="16"/>
  <c r="B65" i="16"/>
  <c r="C65" i="16"/>
  <c r="D65" i="16"/>
  <c r="E65" i="16"/>
  <c r="F65" i="16"/>
  <c r="G65" i="16"/>
  <c r="H65" i="16"/>
  <c r="I65" i="16"/>
  <c r="J65" i="16"/>
  <c r="K65" i="16"/>
  <c r="L65" i="16"/>
  <c r="M65" i="16"/>
  <c r="N65" i="16"/>
  <c r="O65" i="16"/>
  <c r="P65" i="16"/>
  <c r="Q65" i="16"/>
  <c r="R65" i="16"/>
  <c r="S65" i="16"/>
  <c r="T65" i="16"/>
  <c r="U65" i="16"/>
  <c r="V65" i="16"/>
  <c r="X63" i="16"/>
  <c r="X64" i="16"/>
  <c r="X65" i="16"/>
  <c r="B32" i="16"/>
  <c r="C32" i="16"/>
  <c r="D32" i="16"/>
  <c r="E32" i="16"/>
  <c r="F32" i="16"/>
  <c r="G32" i="16"/>
  <c r="H32" i="16"/>
  <c r="I32" i="16"/>
  <c r="J32" i="16"/>
  <c r="K32" i="16"/>
  <c r="L32" i="16"/>
  <c r="M32" i="16"/>
  <c r="N32" i="16"/>
  <c r="O32" i="16"/>
  <c r="P32" i="16"/>
  <c r="Q32" i="16"/>
  <c r="R32" i="16"/>
  <c r="S32" i="16"/>
  <c r="T32" i="16"/>
  <c r="U32" i="16"/>
  <c r="V32" i="16"/>
  <c r="B33" i="16"/>
  <c r="C33" i="16"/>
  <c r="D33" i="16"/>
  <c r="E33" i="16"/>
  <c r="F33" i="16"/>
  <c r="G33" i="16"/>
  <c r="H33" i="16"/>
  <c r="I33" i="16"/>
  <c r="J33" i="16"/>
  <c r="K33" i="16"/>
  <c r="L33" i="16"/>
  <c r="M33" i="16"/>
  <c r="N33" i="16"/>
  <c r="O33" i="16"/>
  <c r="P33" i="16"/>
  <c r="Q33" i="16"/>
  <c r="R33" i="16"/>
  <c r="S33" i="16"/>
  <c r="T33" i="16"/>
  <c r="U33" i="16"/>
  <c r="V33" i="16"/>
  <c r="B34" i="16"/>
  <c r="C34" i="16"/>
  <c r="D34" i="16"/>
  <c r="E34" i="16"/>
  <c r="F34" i="16"/>
  <c r="G34" i="16"/>
  <c r="H34" i="16"/>
  <c r="I34" i="16"/>
  <c r="J34" i="16"/>
  <c r="K34" i="16"/>
  <c r="L34" i="16"/>
  <c r="M34" i="16"/>
  <c r="N34" i="16"/>
  <c r="O34" i="16"/>
  <c r="P34" i="16"/>
  <c r="Q34" i="16"/>
  <c r="R34" i="16"/>
  <c r="S34" i="16"/>
  <c r="T34" i="16"/>
  <c r="U34" i="16"/>
  <c r="V34" i="16"/>
  <c r="B39" i="16"/>
  <c r="C39" i="16"/>
  <c r="D39" i="16"/>
  <c r="E39" i="16"/>
  <c r="F39" i="16"/>
  <c r="G39" i="16"/>
  <c r="H39" i="16"/>
  <c r="I39" i="16"/>
  <c r="J39" i="16"/>
  <c r="K39" i="16"/>
  <c r="L39" i="16"/>
  <c r="M39" i="16"/>
  <c r="N39" i="16"/>
  <c r="O39" i="16"/>
  <c r="P39" i="16"/>
  <c r="Q39" i="16"/>
  <c r="R39" i="16"/>
  <c r="S39" i="16"/>
  <c r="T39" i="16"/>
  <c r="U39" i="16"/>
  <c r="V39" i="16"/>
  <c r="B40" i="16"/>
  <c r="C40" i="16"/>
  <c r="D40" i="16"/>
  <c r="E40" i="16"/>
  <c r="F40" i="16"/>
  <c r="G40" i="16"/>
  <c r="H40" i="16"/>
  <c r="I40" i="16"/>
  <c r="J40" i="16"/>
  <c r="K40" i="16"/>
  <c r="L40" i="16"/>
  <c r="M40" i="16"/>
  <c r="N40" i="16"/>
  <c r="O40" i="16"/>
  <c r="P40" i="16"/>
  <c r="Q40" i="16"/>
  <c r="R40" i="16"/>
  <c r="S40" i="16"/>
  <c r="T40" i="16"/>
  <c r="U40" i="16"/>
  <c r="V40" i="16"/>
  <c r="B41" i="16"/>
  <c r="C41" i="16"/>
  <c r="D41" i="16"/>
  <c r="E41" i="16"/>
  <c r="F41" i="16"/>
  <c r="G41" i="16"/>
  <c r="H41" i="16"/>
  <c r="I41" i="16"/>
  <c r="J41" i="16"/>
  <c r="K41" i="16"/>
  <c r="L41" i="16"/>
  <c r="M41" i="16"/>
  <c r="N41" i="16"/>
  <c r="O41" i="16"/>
  <c r="P41" i="16"/>
  <c r="Q41" i="16"/>
  <c r="R41" i="16"/>
  <c r="S41" i="16"/>
  <c r="T41" i="16"/>
  <c r="U41" i="16"/>
  <c r="V41" i="16"/>
  <c r="B46" i="16"/>
  <c r="C46" i="16"/>
  <c r="D46" i="16"/>
  <c r="E46" i="16"/>
  <c r="F46" i="16"/>
  <c r="G46" i="16"/>
  <c r="H46" i="16"/>
  <c r="I46" i="16"/>
  <c r="J46" i="16"/>
  <c r="K46" i="16"/>
  <c r="L46" i="16"/>
  <c r="M46" i="16"/>
  <c r="N46" i="16"/>
  <c r="O46" i="16"/>
  <c r="P46" i="16"/>
  <c r="Q46" i="16"/>
  <c r="R46" i="16"/>
  <c r="S46" i="16"/>
  <c r="T46" i="16"/>
  <c r="U46" i="16"/>
  <c r="V46" i="16"/>
  <c r="B47" i="16"/>
  <c r="C47" i="16"/>
  <c r="D47" i="16"/>
  <c r="E47" i="16"/>
  <c r="F47" i="16"/>
  <c r="G47" i="16"/>
  <c r="H47" i="16"/>
  <c r="I47" i="16"/>
  <c r="J47" i="16"/>
  <c r="K47" i="16"/>
  <c r="L47" i="16"/>
  <c r="M47" i="16"/>
  <c r="N47" i="16"/>
  <c r="O47" i="16"/>
  <c r="P47" i="16"/>
  <c r="Q47" i="16"/>
  <c r="R47" i="16"/>
  <c r="S47" i="16"/>
  <c r="T47" i="16"/>
  <c r="U47" i="16"/>
  <c r="V47" i="16"/>
  <c r="B48" i="16"/>
  <c r="C48" i="16"/>
  <c r="D48" i="16"/>
  <c r="E48" i="16"/>
  <c r="F48" i="16"/>
  <c r="G48" i="16"/>
  <c r="H48" i="16"/>
  <c r="I48" i="16"/>
  <c r="J48" i="16"/>
  <c r="K48" i="16"/>
  <c r="L48" i="16"/>
  <c r="M48" i="16"/>
  <c r="N48" i="16"/>
  <c r="O48" i="16"/>
  <c r="P48" i="16"/>
  <c r="Q48" i="16"/>
  <c r="R48" i="16"/>
  <c r="S48" i="16"/>
  <c r="T48" i="16"/>
  <c r="U48" i="16"/>
  <c r="V48" i="16"/>
  <c r="X32" i="16"/>
  <c r="X33" i="16"/>
  <c r="X34" i="16"/>
  <c r="X39" i="16"/>
  <c r="X40" i="16"/>
  <c r="X41" i="16"/>
  <c r="X46" i="16"/>
  <c r="X47" i="16"/>
  <c r="X48" i="16"/>
  <c r="C22" i="16"/>
  <c r="D22" i="16"/>
  <c r="E22" i="16"/>
  <c r="F22" i="16"/>
  <c r="G22" i="16"/>
  <c r="H22" i="16"/>
  <c r="I22" i="16"/>
  <c r="J22" i="16"/>
  <c r="K22" i="16"/>
  <c r="L22" i="16"/>
  <c r="M22" i="16"/>
  <c r="N22" i="16"/>
  <c r="O22" i="16"/>
  <c r="P22" i="16"/>
  <c r="Q22" i="16"/>
  <c r="R22" i="16"/>
  <c r="S22" i="16"/>
  <c r="T22" i="16"/>
  <c r="U22" i="16"/>
  <c r="V22" i="16"/>
  <c r="W22" i="16"/>
  <c r="X22" i="16"/>
  <c r="B22" i="16"/>
  <c r="C15" i="16"/>
  <c r="D15" i="16"/>
  <c r="E15" i="16"/>
  <c r="F15" i="16"/>
  <c r="G15" i="16"/>
  <c r="H15" i="16"/>
  <c r="I15" i="16"/>
  <c r="J15" i="16"/>
  <c r="K15" i="16"/>
  <c r="L15" i="16"/>
  <c r="M15" i="16"/>
  <c r="N15" i="16"/>
  <c r="O15" i="16"/>
  <c r="P15" i="16"/>
  <c r="Q15" i="16"/>
  <c r="R15" i="16"/>
  <c r="S15" i="16"/>
  <c r="T15" i="16"/>
  <c r="U15" i="16"/>
  <c r="V15" i="16"/>
  <c r="W15" i="16"/>
  <c r="X15" i="16"/>
  <c r="B15" i="16"/>
  <c r="C8" i="16"/>
  <c r="D8" i="16"/>
  <c r="E8" i="16"/>
  <c r="F8" i="16"/>
  <c r="G8" i="16"/>
  <c r="H8" i="16"/>
  <c r="I8" i="16"/>
  <c r="J8" i="16"/>
  <c r="K8" i="16"/>
  <c r="L8" i="16"/>
  <c r="M8" i="16"/>
  <c r="N8" i="16"/>
  <c r="O8" i="16"/>
  <c r="P8" i="16"/>
  <c r="Q8" i="16"/>
  <c r="R8" i="16"/>
  <c r="S8" i="16"/>
  <c r="T8" i="16"/>
  <c r="U8" i="16"/>
  <c r="V8" i="16"/>
  <c r="W8" i="16"/>
  <c r="X8" i="16"/>
  <c r="B8" i="16"/>
  <c r="B31" i="15"/>
  <c r="C31" i="15"/>
  <c r="D31" i="15"/>
  <c r="E31" i="15"/>
  <c r="F31" i="15"/>
  <c r="G31" i="15"/>
  <c r="H31" i="15"/>
  <c r="I31" i="15"/>
  <c r="J31" i="15"/>
  <c r="K31" i="15"/>
  <c r="L31" i="15"/>
  <c r="M31" i="15"/>
  <c r="N31" i="15"/>
  <c r="O31" i="15"/>
  <c r="P31" i="15"/>
  <c r="Q31" i="15"/>
  <c r="R31" i="15"/>
  <c r="S31" i="15"/>
  <c r="T31" i="15"/>
  <c r="U31" i="15"/>
  <c r="V31" i="15"/>
  <c r="W31" i="15"/>
  <c r="B32" i="15"/>
  <c r="C32" i="15"/>
  <c r="D32" i="15"/>
  <c r="E32" i="15"/>
  <c r="F32" i="15"/>
  <c r="G32" i="15"/>
  <c r="H32" i="15"/>
  <c r="I32" i="15"/>
  <c r="J32" i="15"/>
  <c r="K32" i="15"/>
  <c r="L32" i="15"/>
  <c r="M32" i="15"/>
  <c r="N32" i="15"/>
  <c r="O32" i="15"/>
  <c r="P32" i="15"/>
  <c r="Q32" i="15"/>
  <c r="R32" i="15"/>
  <c r="S32" i="15"/>
  <c r="T32" i="15"/>
  <c r="U32" i="15"/>
  <c r="V32" i="15"/>
  <c r="W32" i="15"/>
  <c r="B33" i="15"/>
  <c r="C33" i="15"/>
  <c r="D33" i="15"/>
  <c r="E33" i="15"/>
  <c r="F33" i="15"/>
  <c r="G33" i="15"/>
  <c r="H33" i="15"/>
  <c r="I33" i="15"/>
  <c r="J33" i="15"/>
  <c r="K33" i="15"/>
  <c r="L33" i="15"/>
  <c r="M33" i="15"/>
  <c r="N33" i="15"/>
  <c r="O33" i="15"/>
  <c r="P33" i="15"/>
  <c r="Q33" i="15"/>
  <c r="R33" i="15"/>
  <c r="S33" i="15"/>
  <c r="T33" i="15"/>
  <c r="U33" i="15"/>
  <c r="V33" i="15"/>
  <c r="W33" i="15"/>
  <c r="B38" i="15"/>
  <c r="C38" i="15"/>
  <c r="D38" i="15"/>
  <c r="E38" i="15"/>
  <c r="F38" i="15"/>
  <c r="G38" i="15"/>
  <c r="H38" i="15"/>
  <c r="I38" i="15"/>
  <c r="J38" i="15"/>
  <c r="K38" i="15"/>
  <c r="L38" i="15"/>
  <c r="M38" i="15"/>
  <c r="N38" i="15"/>
  <c r="O38" i="15"/>
  <c r="P38" i="15"/>
  <c r="Q38" i="15"/>
  <c r="R38" i="15"/>
  <c r="S38" i="15"/>
  <c r="T38" i="15"/>
  <c r="U38" i="15"/>
  <c r="V38" i="15"/>
  <c r="W38" i="15"/>
  <c r="B39" i="15"/>
  <c r="C39" i="15"/>
  <c r="D39" i="15"/>
  <c r="E39" i="15"/>
  <c r="F39" i="15"/>
  <c r="G39" i="15"/>
  <c r="H39" i="15"/>
  <c r="I39" i="15"/>
  <c r="J39" i="15"/>
  <c r="K39" i="15"/>
  <c r="L39" i="15"/>
  <c r="M39" i="15"/>
  <c r="N39" i="15"/>
  <c r="O39" i="15"/>
  <c r="P39" i="15"/>
  <c r="Q39" i="15"/>
  <c r="R39" i="15"/>
  <c r="S39" i="15"/>
  <c r="T39" i="15"/>
  <c r="U39" i="15"/>
  <c r="V39" i="15"/>
  <c r="W39" i="15"/>
  <c r="B40" i="15"/>
  <c r="C40" i="15"/>
  <c r="D40" i="15"/>
  <c r="E40" i="15"/>
  <c r="F40" i="15"/>
  <c r="G40" i="15"/>
  <c r="H40" i="15"/>
  <c r="I40" i="15"/>
  <c r="J40" i="15"/>
  <c r="K40" i="15"/>
  <c r="L40" i="15"/>
  <c r="M40" i="15"/>
  <c r="N40" i="15"/>
  <c r="O40" i="15"/>
  <c r="P40" i="15"/>
  <c r="Q40" i="15"/>
  <c r="R40" i="15"/>
  <c r="S40" i="15"/>
  <c r="T40" i="15"/>
  <c r="U40" i="15"/>
  <c r="V40" i="15"/>
  <c r="W40" i="15"/>
  <c r="B45" i="15"/>
  <c r="C45" i="15"/>
  <c r="D45" i="15"/>
  <c r="E45" i="15"/>
  <c r="F45" i="15"/>
  <c r="G45" i="15"/>
  <c r="H45" i="15"/>
  <c r="I45" i="15"/>
  <c r="J45" i="15"/>
  <c r="K45" i="15"/>
  <c r="L45" i="15"/>
  <c r="M45" i="15"/>
  <c r="N45" i="15"/>
  <c r="O45" i="15"/>
  <c r="P45" i="15"/>
  <c r="Q45" i="15"/>
  <c r="R45" i="15"/>
  <c r="S45" i="15"/>
  <c r="T45" i="15"/>
  <c r="U45" i="15"/>
  <c r="V45" i="15"/>
  <c r="W45" i="15"/>
  <c r="B46" i="15"/>
  <c r="C46" i="15"/>
  <c r="D46" i="15"/>
  <c r="E46" i="15"/>
  <c r="F46" i="15"/>
  <c r="G46" i="15"/>
  <c r="H46" i="15"/>
  <c r="I46" i="15"/>
  <c r="J46" i="15"/>
  <c r="K46" i="15"/>
  <c r="L46" i="15"/>
  <c r="M46" i="15"/>
  <c r="N46" i="15"/>
  <c r="O46" i="15"/>
  <c r="P46" i="15"/>
  <c r="Q46" i="15"/>
  <c r="R46" i="15"/>
  <c r="S46" i="15"/>
  <c r="T46" i="15"/>
  <c r="U46" i="15"/>
  <c r="V46" i="15"/>
  <c r="W46" i="15"/>
  <c r="B47" i="15"/>
  <c r="C47" i="15"/>
  <c r="D47" i="15"/>
  <c r="E47" i="15"/>
  <c r="F47" i="15"/>
  <c r="G47" i="15"/>
  <c r="H47" i="15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W47" i="15"/>
  <c r="B55" i="15"/>
  <c r="C55" i="15"/>
  <c r="D55" i="15"/>
  <c r="E55" i="15"/>
  <c r="F55" i="15"/>
  <c r="G55" i="15"/>
  <c r="H55" i="15"/>
  <c r="I55" i="15"/>
  <c r="J55" i="15"/>
  <c r="K55" i="15"/>
  <c r="L55" i="15"/>
  <c r="M55" i="15"/>
  <c r="N55" i="15"/>
  <c r="O55" i="15"/>
  <c r="P55" i="15"/>
  <c r="Q55" i="15"/>
  <c r="R55" i="15"/>
  <c r="S55" i="15"/>
  <c r="T55" i="15"/>
  <c r="U55" i="15"/>
  <c r="V55" i="15"/>
  <c r="W55" i="15"/>
  <c r="B56" i="15"/>
  <c r="C56" i="15"/>
  <c r="D56" i="15"/>
  <c r="E56" i="15"/>
  <c r="F56" i="15"/>
  <c r="G56" i="15"/>
  <c r="H56" i="15"/>
  <c r="I56" i="15"/>
  <c r="J56" i="15"/>
  <c r="K56" i="15"/>
  <c r="L56" i="15"/>
  <c r="M56" i="15"/>
  <c r="N56" i="15"/>
  <c r="O56" i="15"/>
  <c r="P56" i="15"/>
  <c r="Q56" i="15"/>
  <c r="R56" i="15"/>
  <c r="S56" i="15"/>
  <c r="T56" i="15"/>
  <c r="U56" i="15"/>
  <c r="V56" i="15"/>
  <c r="W56" i="15"/>
  <c r="B57" i="15"/>
  <c r="C57" i="15"/>
  <c r="D57" i="15"/>
  <c r="E57" i="15"/>
  <c r="F57" i="15"/>
  <c r="G57" i="15"/>
  <c r="H57" i="15"/>
  <c r="I57" i="15"/>
  <c r="J57" i="15"/>
  <c r="K57" i="15"/>
  <c r="L57" i="15"/>
  <c r="M57" i="15"/>
  <c r="N57" i="15"/>
  <c r="O57" i="15"/>
  <c r="P57" i="15"/>
  <c r="Q57" i="15"/>
  <c r="R57" i="15"/>
  <c r="S57" i="15"/>
  <c r="T57" i="15"/>
  <c r="U57" i="15"/>
  <c r="V57" i="15"/>
  <c r="W57" i="15"/>
  <c r="B62" i="15"/>
  <c r="C62" i="15"/>
  <c r="D62" i="15"/>
  <c r="E62" i="15"/>
  <c r="F62" i="15"/>
  <c r="G62" i="15"/>
  <c r="H62" i="15"/>
  <c r="I62" i="15"/>
  <c r="J62" i="15"/>
  <c r="K62" i="15"/>
  <c r="L62" i="15"/>
  <c r="M62" i="15"/>
  <c r="N62" i="15"/>
  <c r="O62" i="15"/>
  <c r="P62" i="15"/>
  <c r="Q62" i="15"/>
  <c r="R62" i="15"/>
  <c r="S62" i="15"/>
  <c r="T62" i="15"/>
  <c r="U62" i="15"/>
  <c r="V62" i="15"/>
  <c r="W62" i="15"/>
  <c r="B63" i="15"/>
  <c r="C63" i="15"/>
  <c r="D63" i="15"/>
  <c r="E63" i="15"/>
  <c r="F63" i="15"/>
  <c r="G63" i="15"/>
  <c r="H63" i="15"/>
  <c r="I63" i="15"/>
  <c r="J63" i="15"/>
  <c r="K63" i="15"/>
  <c r="L63" i="15"/>
  <c r="M63" i="15"/>
  <c r="N63" i="15"/>
  <c r="O63" i="15"/>
  <c r="P63" i="15"/>
  <c r="Q63" i="15"/>
  <c r="R63" i="15"/>
  <c r="S63" i="15"/>
  <c r="T63" i="15"/>
  <c r="U63" i="15"/>
  <c r="V63" i="15"/>
  <c r="W63" i="15"/>
  <c r="B64" i="15"/>
  <c r="C64" i="15"/>
  <c r="D64" i="15"/>
  <c r="E64" i="15"/>
  <c r="F64" i="15"/>
  <c r="G64" i="15"/>
  <c r="H64" i="15"/>
  <c r="I64" i="15"/>
  <c r="J64" i="15"/>
  <c r="K64" i="15"/>
  <c r="L64" i="15"/>
  <c r="M64" i="15"/>
  <c r="N64" i="15"/>
  <c r="O64" i="15"/>
  <c r="P64" i="15"/>
  <c r="Q64" i="15"/>
  <c r="R64" i="15"/>
  <c r="S64" i="15"/>
  <c r="T64" i="15"/>
  <c r="U64" i="15"/>
  <c r="V64" i="15"/>
  <c r="W64" i="15"/>
  <c r="Y31" i="15"/>
  <c r="Y32" i="15"/>
  <c r="Y33" i="15"/>
  <c r="Y38" i="15"/>
  <c r="Y39" i="15"/>
  <c r="Y40" i="15"/>
  <c r="Y45" i="15"/>
  <c r="Y46" i="15"/>
  <c r="Y47" i="15"/>
  <c r="Y55" i="15"/>
  <c r="Y56" i="15"/>
  <c r="Y57" i="15"/>
  <c r="Y62" i="15"/>
  <c r="Y63" i="15"/>
  <c r="Y64" i="15"/>
  <c r="X47" i="15"/>
  <c r="X46" i="15"/>
  <c r="X45" i="15"/>
  <c r="X40" i="15"/>
  <c r="X39" i="15"/>
  <c r="X38" i="15"/>
  <c r="X33" i="15"/>
  <c r="X32" i="15"/>
  <c r="X31" i="15"/>
  <c r="C22" i="15"/>
  <c r="D22" i="15"/>
  <c r="E22" i="15"/>
  <c r="F22" i="15"/>
  <c r="G22" i="15"/>
  <c r="H22" i="15"/>
  <c r="I22" i="15"/>
  <c r="J22" i="15"/>
  <c r="K22" i="15"/>
  <c r="L22" i="15"/>
  <c r="M22" i="15"/>
  <c r="N22" i="15"/>
  <c r="O22" i="15"/>
  <c r="P22" i="15"/>
  <c r="Q22" i="15"/>
  <c r="R22" i="15"/>
  <c r="S22" i="15"/>
  <c r="T22" i="15"/>
  <c r="U22" i="15"/>
  <c r="V22" i="15"/>
  <c r="W22" i="15"/>
  <c r="X22" i="15"/>
  <c r="Y22" i="15"/>
  <c r="C15" i="15"/>
  <c r="D15" i="15"/>
  <c r="E15" i="15"/>
  <c r="F15" i="15"/>
  <c r="G15" i="15"/>
  <c r="H15" i="15"/>
  <c r="I15" i="15"/>
  <c r="J15" i="15"/>
  <c r="K15" i="15"/>
  <c r="L15" i="15"/>
  <c r="M15" i="15"/>
  <c r="N15" i="15"/>
  <c r="O15" i="15"/>
  <c r="P15" i="15"/>
  <c r="Q15" i="15"/>
  <c r="R15" i="15"/>
  <c r="S15" i="15"/>
  <c r="T15" i="15"/>
  <c r="U15" i="15"/>
  <c r="V15" i="15"/>
  <c r="W15" i="15"/>
  <c r="X15" i="15"/>
  <c r="Y15" i="15"/>
  <c r="B22" i="15"/>
  <c r="B15" i="15"/>
  <c r="C8" i="15"/>
  <c r="D8" i="15"/>
  <c r="E8" i="15"/>
  <c r="F8" i="15"/>
  <c r="G8" i="15"/>
  <c r="H8" i="15"/>
  <c r="I8" i="15"/>
  <c r="J8" i="15"/>
  <c r="K8" i="15"/>
  <c r="L8" i="15"/>
  <c r="M8" i="15"/>
  <c r="N8" i="15"/>
  <c r="O8" i="15"/>
  <c r="P8" i="15"/>
  <c r="Q8" i="15"/>
  <c r="R8" i="15"/>
  <c r="S8" i="15"/>
  <c r="T8" i="15"/>
  <c r="U8" i="15"/>
  <c r="V8" i="15"/>
  <c r="W8" i="15"/>
  <c r="X8" i="15"/>
  <c r="Y8" i="15"/>
  <c r="C9" i="15"/>
  <c r="D9" i="15"/>
  <c r="E9" i="15"/>
  <c r="F9" i="15"/>
  <c r="G9" i="15"/>
  <c r="H9" i="15"/>
  <c r="I9" i="15"/>
  <c r="J9" i="15"/>
  <c r="K9" i="15"/>
  <c r="L9" i="15"/>
  <c r="M9" i="15"/>
  <c r="N9" i="15"/>
  <c r="O9" i="15"/>
  <c r="P9" i="15"/>
  <c r="Q9" i="15"/>
  <c r="R9" i="15"/>
  <c r="S9" i="15"/>
  <c r="T9" i="15"/>
  <c r="U9" i="15"/>
  <c r="V9" i="15"/>
  <c r="W9" i="15"/>
  <c r="X9" i="15"/>
  <c r="Y9" i="15"/>
  <c r="C10" i="15"/>
  <c r="D10" i="15"/>
  <c r="E10" i="15"/>
  <c r="F10" i="15"/>
  <c r="G10" i="15"/>
  <c r="H10" i="15"/>
  <c r="I10" i="15"/>
  <c r="J10" i="15"/>
  <c r="K10" i="15"/>
  <c r="L10" i="15"/>
  <c r="M10" i="15"/>
  <c r="N10" i="15"/>
  <c r="O10" i="15"/>
  <c r="P10" i="15"/>
  <c r="Q10" i="15"/>
  <c r="R10" i="15"/>
  <c r="S10" i="15"/>
  <c r="T10" i="15"/>
  <c r="U10" i="15"/>
  <c r="V10" i="15"/>
  <c r="W10" i="15"/>
  <c r="X10" i="15"/>
  <c r="Y10" i="15"/>
  <c r="B10" i="15"/>
  <c r="B9" i="15"/>
  <c r="B8" i="15"/>
  <c r="T17" i="13"/>
  <c r="T16" i="13"/>
  <c r="C70" i="21"/>
  <c r="D70" i="21"/>
  <c r="E70" i="21"/>
  <c r="F70" i="21"/>
  <c r="G70" i="21"/>
  <c r="H70" i="21"/>
  <c r="I70" i="21"/>
  <c r="J70" i="21"/>
  <c r="K70" i="21"/>
  <c r="L70" i="21"/>
  <c r="M70" i="21"/>
  <c r="N70" i="21"/>
  <c r="O70" i="21"/>
  <c r="P70" i="21"/>
  <c r="Q70" i="21"/>
  <c r="R70" i="21"/>
  <c r="S70" i="21"/>
  <c r="T70" i="21"/>
  <c r="U70" i="21"/>
  <c r="C71" i="21"/>
  <c r="D71" i="21"/>
  <c r="E71" i="21"/>
  <c r="F71" i="21"/>
  <c r="G71" i="21"/>
  <c r="H71" i="21"/>
  <c r="I71" i="21"/>
  <c r="J71" i="21"/>
  <c r="K71" i="21"/>
  <c r="L71" i="21"/>
  <c r="M71" i="21"/>
  <c r="N71" i="21"/>
  <c r="O71" i="21"/>
  <c r="P71" i="21"/>
  <c r="Q71" i="21"/>
  <c r="R71" i="21"/>
  <c r="S71" i="21"/>
  <c r="T71" i="21"/>
  <c r="U71" i="21"/>
  <c r="B71" i="21"/>
  <c r="B70" i="21"/>
  <c r="C46" i="21"/>
  <c r="D46" i="21"/>
  <c r="E46" i="21"/>
  <c r="F46" i="21"/>
  <c r="G46" i="21"/>
  <c r="H46" i="21"/>
  <c r="I46" i="21"/>
  <c r="J46" i="21"/>
  <c r="K46" i="21"/>
  <c r="L46" i="21"/>
  <c r="M46" i="21"/>
  <c r="N46" i="21"/>
  <c r="O46" i="21"/>
  <c r="P46" i="21"/>
  <c r="Q46" i="21"/>
  <c r="R46" i="21"/>
  <c r="S46" i="21"/>
  <c r="T46" i="21"/>
  <c r="U46" i="21"/>
  <c r="C47" i="21"/>
  <c r="D47" i="21"/>
  <c r="E47" i="21"/>
  <c r="F47" i="21"/>
  <c r="G47" i="21"/>
  <c r="H47" i="21"/>
  <c r="I47" i="21"/>
  <c r="J47" i="21"/>
  <c r="K47" i="21"/>
  <c r="L47" i="21"/>
  <c r="M47" i="21"/>
  <c r="N47" i="21"/>
  <c r="O47" i="21"/>
  <c r="P47" i="21"/>
  <c r="Q47" i="21"/>
  <c r="R47" i="21"/>
  <c r="S47" i="21"/>
  <c r="T47" i="21"/>
  <c r="U47" i="21"/>
  <c r="B47" i="21"/>
  <c r="B46" i="21"/>
  <c r="C22" i="21"/>
  <c r="D22" i="21"/>
  <c r="E22" i="21"/>
  <c r="F22" i="21"/>
  <c r="G22" i="21"/>
  <c r="H22" i="21"/>
  <c r="I22" i="21"/>
  <c r="J22" i="21"/>
  <c r="K22" i="21"/>
  <c r="L22" i="21"/>
  <c r="M22" i="21"/>
  <c r="N22" i="21"/>
  <c r="O22" i="21"/>
  <c r="P22" i="21"/>
  <c r="Q22" i="21"/>
  <c r="R22" i="21"/>
  <c r="S22" i="21"/>
  <c r="T22" i="21"/>
  <c r="U22" i="21"/>
  <c r="C23" i="21"/>
  <c r="D23" i="21"/>
  <c r="E23" i="21"/>
  <c r="F23" i="21"/>
  <c r="G23" i="21"/>
  <c r="H23" i="21"/>
  <c r="I23" i="21"/>
  <c r="J23" i="21"/>
  <c r="K23" i="21"/>
  <c r="L23" i="21"/>
  <c r="M23" i="21"/>
  <c r="N23" i="21"/>
  <c r="O23" i="21"/>
  <c r="P23" i="21"/>
  <c r="Q23" i="21"/>
  <c r="R23" i="21"/>
  <c r="S23" i="21"/>
  <c r="T23" i="21"/>
  <c r="U23" i="21"/>
  <c r="B23" i="21"/>
  <c r="B22" i="21"/>
  <c r="U22" i="20"/>
  <c r="U23" i="20"/>
  <c r="U46" i="20"/>
  <c r="U47" i="20"/>
  <c r="U70" i="20"/>
  <c r="U71" i="20"/>
  <c r="C70" i="20"/>
  <c r="D70" i="20"/>
  <c r="E70" i="20"/>
  <c r="F70" i="20"/>
  <c r="G70" i="20"/>
  <c r="H70" i="20"/>
  <c r="I70" i="20"/>
  <c r="J70" i="20"/>
  <c r="K70" i="20"/>
  <c r="L70" i="20"/>
  <c r="M70" i="20"/>
  <c r="N70" i="20"/>
  <c r="O70" i="20"/>
  <c r="P70" i="20"/>
  <c r="Q70" i="20"/>
  <c r="R70" i="20"/>
  <c r="S70" i="20"/>
  <c r="T70" i="20"/>
  <c r="C71" i="20"/>
  <c r="D71" i="20"/>
  <c r="E71" i="20"/>
  <c r="F71" i="20"/>
  <c r="G71" i="20"/>
  <c r="H71" i="20"/>
  <c r="I71" i="20"/>
  <c r="J71" i="20"/>
  <c r="K71" i="20"/>
  <c r="L71" i="20"/>
  <c r="M71" i="20"/>
  <c r="N71" i="20"/>
  <c r="O71" i="20"/>
  <c r="P71" i="20"/>
  <c r="Q71" i="20"/>
  <c r="R71" i="20"/>
  <c r="S71" i="20"/>
  <c r="T71" i="20"/>
  <c r="B71" i="20"/>
  <c r="B70" i="20"/>
  <c r="C46" i="20"/>
  <c r="D46" i="20"/>
  <c r="E46" i="20"/>
  <c r="F46" i="20"/>
  <c r="G46" i="20"/>
  <c r="H46" i="20"/>
  <c r="I46" i="20"/>
  <c r="J46" i="20"/>
  <c r="K46" i="20"/>
  <c r="L46" i="20"/>
  <c r="M46" i="20"/>
  <c r="N46" i="20"/>
  <c r="O46" i="20"/>
  <c r="P46" i="20"/>
  <c r="Q46" i="20"/>
  <c r="R46" i="20"/>
  <c r="S46" i="20"/>
  <c r="T46" i="20"/>
  <c r="C47" i="20"/>
  <c r="D47" i="20"/>
  <c r="E47" i="20"/>
  <c r="F47" i="20"/>
  <c r="G47" i="20"/>
  <c r="H47" i="20"/>
  <c r="I47" i="20"/>
  <c r="J47" i="20"/>
  <c r="K47" i="20"/>
  <c r="L47" i="20"/>
  <c r="M47" i="20"/>
  <c r="N47" i="20"/>
  <c r="O47" i="20"/>
  <c r="P47" i="20"/>
  <c r="Q47" i="20"/>
  <c r="R47" i="20"/>
  <c r="S47" i="20"/>
  <c r="T47" i="20"/>
  <c r="B46" i="20"/>
  <c r="B47" i="20" s="1"/>
  <c r="C22" i="20"/>
  <c r="D22" i="20"/>
  <c r="E22" i="20"/>
  <c r="F22" i="20"/>
  <c r="G22" i="20"/>
  <c r="H22" i="20"/>
  <c r="I22" i="20"/>
  <c r="J22" i="20"/>
  <c r="K22" i="20"/>
  <c r="L22" i="20"/>
  <c r="M22" i="20"/>
  <c r="N22" i="20"/>
  <c r="O22" i="20"/>
  <c r="P22" i="20"/>
  <c r="Q22" i="20"/>
  <c r="R22" i="20"/>
  <c r="S22" i="20"/>
  <c r="T22" i="20"/>
  <c r="C23" i="20"/>
  <c r="D23" i="20"/>
  <c r="E23" i="20"/>
  <c r="F23" i="20"/>
  <c r="G23" i="20"/>
  <c r="H23" i="20"/>
  <c r="I23" i="20"/>
  <c r="J23" i="20"/>
  <c r="K23" i="20"/>
  <c r="L23" i="20"/>
  <c r="M23" i="20"/>
  <c r="N23" i="20"/>
  <c r="O23" i="20"/>
  <c r="P23" i="20"/>
  <c r="Q23" i="20"/>
  <c r="R23" i="20"/>
  <c r="S23" i="20"/>
  <c r="T23" i="20"/>
  <c r="B22" i="20"/>
  <c r="B23" i="20" s="1"/>
  <c r="X57" i="15"/>
  <c r="X56" i="15"/>
  <c r="X55" i="15"/>
  <c r="V48" i="17"/>
  <c r="V47" i="17"/>
  <c r="V41" i="17"/>
  <c r="V40" i="17"/>
  <c r="V33" i="17"/>
  <c r="V34" i="17"/>
  <c r="V24" i="17"/>
  <c r="V23" i="17"/>
  <c r="V17" i="17"/>
  <c r="V16" i="17"/>
  <c r="V9" i="17"/>
  <c r="V10" i="17"/>
  <c r="U17" i="13" l="1"/>
  <c r="U16" i="13"/>
  <c r="U15" i="13" s="1"/>
  <c r="V17" i="13"/>
  <c r="V16" i="13"/>
  <c r="V15" i="13" s="1"/>
  <c r="U76" i="6"/>
  <c r="T76" i="6"/>
  <c r="S76" i="6"/>
  <c r="R76" i="6"/>
  <c r="Q76" i="6"/>
  <c r="P76" i="6"/>
  <c r="O76" i="6"/>
  <c r="N76" i="6"/>
  <c r="M76" i="6"/>
  <c r="L76" i="6"/>
  <c r="K76" i="6"/>
  <c r="J76" i="6"/>
  <c r="I76" i="6"/>
  <c r="H76" i="6"/>
  <c r="G76" i="6"/>
  <c r="F76" i="6"/>
  <c r="E76" i="6"/>
  <c r="D76" i="6"/>
  <c r="C76" i="6"/>
  <c r="B76" i="6"/>
  <c r="U63" i="6"/>
  <c r="T63" i="6"/>
  <c r="S63" i="6"/>
  <c r="R63" i="6"/>
  <c r="Q63" i="6"/>
  <c r="P63" i="6"/>
  <c r="O63" i="6"/>
  <c r="N63" i="6"/>
  <c r="M63" i="6"/>
  <c r="L63" i="6"/>
  <c r="K63" i="6"/>
  <c r="J63" i="6"/>
  <c r="I63" i="6"/>
  <c r="H63" i="6"/>
  <c r="G63" i="6"/>
  <c r="F63" i="6"/>
  <c r="E63" i="6"/>
  <c r="D63" i="6"/>
  <c r="C63" i="6"/>
  <c r="B63" i="6"/>
  <c r="U50" i="6"/>
  <c r="T50" i="6"/>
  <c r="S50" i="6"/>
  <c r="R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B50" i="6"/>
  <c r="V32" i="17"/>
  <c r="V8" i="17"/>
  <c r="W33" i="16"/>
  <c r="W32" i="16"/>
  <c r="W34" i="16" s="1"/>
  <c r="V39" i="17"/>
  <c r="V15" i="17"/>
  <c r="W40" i="16"/>
  <c r="W39" i="16"/>
  <c r="W41" i="16" s="1"/>
  <c r="V46" i="17"/>
  <c r="V22" i="17"/>
  <c r="W47" i="16"/>
  <c r="W46" i="16"/>
  <c r="W48" i="16" s="1"/>
  <c r="W64" i="16"/>
  <c r="W63" i="16"/>
  <c r="W65" i="16" s="1"/>
  <c r="X62" i="15"/>
  <c r="X63" i="15"/>
  <c r="X64" i="15" l="1"/>
</calcChain>
</file>

<file path=xl/sharedStrings.xml><?xml version="1.0" encoding="utf-8"?>
<sst xmlns="http://schemas.openxmlformats.org/spreadsheetml/2006/main" count="683" uniqueCount="121">
  <si>
    <t>La Costera</t>
  </si>
  <si>
    <t>ÍNDICE</t>
  </si>
  <si>
    <t>1. Lugar de nacimiento del total de población. Evolución 1999-2022</t>
  </si>
  <si>
    <t>2. Nacidos en España o en el extranjero. Evolución 1999-2022</t>
  </si>
  <si>
    <t>3. Nacionalidad española o extranjera. Evolución 2000-2022</t>
  </si>
  <si>
    <t>4. Variación interanual de los españoles y extranjeros. Evolución 2001-2022</t>
  </si>
  <si>
    <t>5. Grandes grupos de edad de los residentes con nacionalidad extranjera. Evolución 2002-2022</t>
  </si>
  <si>
    <t>6. Residentes nacidos en el extranjero según continentes. Evolución 2002-2022</t>
  </si>
  <si>
    <t>7. Residentes con nacionalidad extranjera según continentes. Evolución 2002-2022</t>
  </si>
  <si>
    <t>8. Residentes nacidos en el extranjero, según los 16 principales países de nacimiento. Evolución 2002-2022</t>
  </si>
  <si>
    <t>9. Residentes con nacionalidad extranjera, según las 16 principales nacionalidades. Evolución 2002-2022</t>
  </si>
  <si>
    <t>10. Total de nacimientos según la nacionalidad de la madre. Evolución 2002-2022</t>
  </si>
  <si>
    <t>1. Lugar de nacimiento del total de población. Evolución 1999-2022 (datos absolutos)</t>
  </si>
  <si>
    <t>1.1. Lugar de nacimiento del total de población (datos absolutos)</t>
  </si>
  <si>
    <t>Ambos sexos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</si>
  <si>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</si>
  <si>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</si>
  <si>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</si>
  <si>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</si>
  <si>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</si>
  <si>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</si>
  <si>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</si>
  <si>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</si>
  <si>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</si>
  <si>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</si>
  <si>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</si>
  <si>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</si>
  <si>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</si>
  <si>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</si>
  <si>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</si>
  <si>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</si>
  <si>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</si>
  <si>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</si>
  <si>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</si>
  <si>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</si>
  <si>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</si>
  <si>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</si>
  <si>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</si>
  <si>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Total</t>
  </si>
  <si>
    <t>Nacidos en la C. Valenciana</t>
  </si>
  <si>
    <t>En el mismo municipio</t>
  </si>
  <si>
    <t>Diferente municipio, misma comarca</t>
  </si>
  <si>
    <t>Diferente comarca, misma provincia</t>
  </si>
  <si>
    <t>Diferente provincia de la C. Valenciana</t>
  </si>
  <si>
    <t>Fuera de la C. Valenciana</t>
  </si>
  <si>
    <t>Resto de España</t>
  </si>
  <si>
    <t>Extranjero</t>
  </si>
  <si>
    <t>Fuente: Portal Estadístic de la Generalitat Valenciana (PEGV)</t>
  </si>
  <si>
    <t>Hombres</t>
  </si>
  <si>
    <t>Mujeres</t>
  </si>
  <si>
    <t>1.2. Proporción de lugar de nacimiento del total de población</t>
  </si>
  <si>
    <t>2022</t>
  </si>
  <si>
    <t>Fuente: Elaboración Social·Lab a partir de los datos del Portal Estadístic de la Generalitat Valenciana (PEGV)</t>
  </si>
  <si>
    <t>2.1. Nacidos en España o en el extranjero (datos absolutos)</t>
  </si>
  <si>
    <t>Nacidos en España</t>
  </si>
  <si>
    <t>Nacidos en el extranjero</t>
  </si>
  <si>
    <t>2.2. Proporción de nacidos en España o en el extranjero</t>
  </si>
  <si>
    <t>2.3. Comparación hombres y mujeres nacidos en España o en el extranjero (porcentaje)</t>
  </si>
  <si>
    <t>Hombres nacidos en el extranjero</t>
  </si>
  <si>
    <t>Mujeres nacidas en el extranjero</t>
  </si>
  <si>
    <t>3.1. Nacionalidad española o extranjera (datos absolutos)</t>
  </si>
  <si>
    <t>Nacionalidad española</t>
  </si>
  <si>
    <t>Nacionalidad extranjera</t>
  </si>
  <si>
    <t xml:space="preserve">3.2. Proporción de nacionalidad española o extranjera </t>
  </si>
  <si>
    <t xml:space="preserve">3.3. Comparación hombres y mujeres según nacionalidad española o extranjera </t>
  </si>
  <si>
    <t>Hombres nacionalidad extranjera</t>
  </si>
  <si>
    <t>Mujeres nacionalidad extranjera</t>
  </si>
  <si>
    <t>4.1. Variación interanual de los españoles y extranjeros (datos absolutos)</t>
  </si>
  <si>
    <t>Variación Interanual TOTAL</t>
  </si>
  <si>
    <t>Variación interanual españoles</t>
  </si>
  <si>
    <t>Variación interanual extranjeros</t>
  </si>
  <si>
    <t xml:space="preserve">4.2. Proporción de variación interanual de los españoles y extranjeros </t>
  </si>
  <si>
    <t>5.1. Grandes grupos de edad de los residentes con nacionalidad extranjera (datos absolutos)</t>
  </si>
  <si>
    <t>Total edades</t>
  </si>
  <si>
    <t>Menores 16</t>
  </si>
  <si>
    <t>De 16 a 39</t>
  </si>
  <si>
    <t>De 40 a 64</t>
  </si>
  <si>
    <t>De 65 a 74</t>
  </si>
  <si>
    <t>75 y más</t>
  </si>
  <si>
    <t>5.2. Proporción de grandes grupos de edad de los residentes con nacionalidad extranjera</t>
  </si>
  <si>
    <t>6.1. Residentes nacidos en el extranjero según continentes (datos absolutos)</t>
  </si>
  <si>
    <t xml:space="preserve">Total </t>
  </si>
  <si>
    <t>Unión Europea</t>
  </si>
  <si>
    <t>Europa (sin UE)</t>
  </si>
  <si>
    <t>África</t>
  </si>
  <si>
    <t>América del Norte</t>
  </si>
  <si>
    <t>América Central/Caribe</t>
  </si>
  <si>
    <t>América del Sur</t>
  </si>
  <si>
    <t>Asia</t>
  </si>
  <si>
    <t>Oceanía</t>
  </si>
  <si>
    <t>6.2. Proporción de residentes nacidos en el extranjero según continentes</t>
  </si>
  <si>
    <t>7.1. Residentes con nacionalidad extranjera según continentes (datos absolutos)</t>
  </si>
  <si>
    <t>Apátridas</t>
  </si>
  <si>
    <t>7.2. Proporción de residentes con nacionalidad extranjera según continentes</t>
  </si>
  <si>
    <t>8. Residentes nacidos en el extranjero, según los 16 principales países de nacimiento. Evolución 2002-2022 (datos absolutos)</t>
  </si>
  <si>
    <t>Alemania</t>
  </si>
  <si>
    <t>Bulgaria</t>
  </si>
  <si>
    <t>Francia</t>
  </si>
  <si>
    <t>Polonia</t>
  </si>
  <si>
    <t>Reino Unido</t>
  </si>
  <si>
    <t>Rumanía</t>
  </si>
  <si>
    <t>Ucrania</t>
  </si>
  <si>
    <t>Argelia</t>
  </si>
  <si>
    <t>Marruecos</t>
  </si>
  <si>
    <t>Honduras</t>
  </si>
  <si>
    <t>-</t>
  </si>
  <si>
    <t>Argentina</t>
  </si>
  <si>
    <t>Bolivia</t>
  </si>
  <si>
    <t>Colombia</t>
  </si>
  <si>
    <t>Ecuador</t>
  </si>
  <si>
    <t>Venezuela</t>
  </si>
  <si>
    <t>China</t>
  </si>
  <si>
    <t>Total 16 países</t>
  </si>
  <si>
    <t>Resto de países</t>
  </si>
  <si>
    <t>Nota: Esta tabla ha sido diseñada en base a los 14 principales países de nacimiento (con base 2008) + Honduras y Venezuela (en lugar de Lituania y Suiza)</t>
  </si>
  <si>
    <t>9. Residentes con nacionalidad extranjera, según las 16 principales nacionalidades. Evolución 2002-2022 (datos absolutos)</t>
  </si>
  <si>
    <t>Italia</t>
  </si>
  <si>
    <t>Senegal</t>
  </si>
  <si>
    <t>Nota: Esta tabla ha sido diseñada en base a las 13 principales nacionalidades (con base 2008) + Senegal, Honduras y Venezuela (en lugar de Lituania, Portugal y Bolivia)</t>
  </si>
  <si>
    <t>10.1. Total de nacimientos según la nacionalidad de la madre (datos absolutos)</t>
  </si>
  <si>
    <t>10.2. Proporción de nacimientos según la nacionalidad de la madre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</si>
</sst>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6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b/>
      <i/>
      <sz val="11"/>
      <color indexed="8"/>
      <name val="Calibri"/>
      <family val="2"/>
    </font>
    <font>
      <b/>
      <sz val="16"/>
      <color theme="1"/>
      <name val="Calibri"/>
      <family val="2"/>
    </font>
    <font>
      <sz val="16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b/>
      <sz val="22"/>
      <color theme="1"/>
      <name val="Calibri"/>
      <family val="2"/>
    </font>
    <font>
      <b/>
      <sz val="12"/>
      <color indexed="8"/>
      <name val="Calibri"/>
      <family val="2"/>
    </font>
    <font>
      <sz val="11"/>
      <color indexed="8"/>
      <name val="Calibri"/>
    </font>
    <font>
      <sz val="11"/>
      <color theme="1"/>
      <name val="Calibri"/>
    </font>
    <font>
      <b/>
      <sz val="11"/>
      <color indexed="8"/>
      <name val="Calibri"/>
    </font>
    <font>
      <b/>
      <sz val="12"/>
      <color indexed="8"/>
      <name val="Calibri"/>
    </font>
    <font>
      <sz val="11"/>
      <color rgb="FF000000"/>
      <name val="Calibri"/>
    </font>
    <font>
      <sz val="11"/>
      <color rgb="FF000000"/>
      <name val="Calibri"/>
      <family val="2"/>
    </font>
    <font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2EFDA"/>
        <bgColor indexed="64"/>
      </patternFill>
    </fill>
  </fills>
  <borders count="3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auto="1"/>
      </top>
      <bottom style="thin">
        <color indexed="9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9"/>
      </right>
      <top style="thin">
        <color indexed="9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9"/>
      </left>
      <right style="thin">
        <color indexed="9"/>
      </right>
      <top style="thin">
        <color auto="1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9"/>
      </left>
      <right style="thin">
        <color indexed="9"/>
      </right>
      <top/>
      <bottom style="medium">
        <color auto="1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rgb="FFFFFFFF"/>
      </left>
      <right style="thin">
        <color indexed="9"/>
      </right>
      <top style="thin">
        <color indexed="9"/>
      </top>
      <bottom style="medium">
        <color auto="1"/>
      </bottom>
      <diagonal/>
    </border>
    <border>
      <left style="thin">
        <color rgb="FFFFFFFF"/>
      </left>
      <right style="thin">
        <color indexed="9"/>
      </right>
      <top/>
      <bottom style="thin">
        <color indexed="9"/>
      </bottom>
      <diagonal/>
    </border>
    <border>
      <left style="thin">
        <color rgb="FFFFFFFF"/>
      </left>
      <right/>
      <top style="thin">
        <color rgb="FFFFFFFF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rgb="FFFFFFFF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auto="1"/>
      </bottom>
      <diagonal/>
    </border>
    <border>
      <left style="thin">
        <color indexed="9"/>
      </left>
      <right/>
      <top style="thin">
        <color indexed="9"/>
      </top>
      <bottom style="thin">
        <color auto="1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9"/>
      </left>
      <right style="thin">
        <color indexed="9"/>
      </right>
      <top/>
      <bottom style="thin">
        <color rgb="FF000000"/>
      </bottom>
      <diagonal/>
    </border>
    <border>
      <left style="thin">
        <color indexed="9"/>
      </left>
      <right style="thin">
        <color indexed="9"/>
      </right>
      <top style="thin">
        <color rgb="FFFFFFFF"/>
      </top>
      <bottom style="thin">
        <color rgb="FF00000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rgb="FF000000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44">
    <xf numFmtId="0" fontId="0" fillId="0" borderId="0" xfId="0"/>
    <xf numFmtId="0" fontId="2" fillId="2" borderId="0" xfId="0" applyFont="1" applyFill="1"/>
    <xf numFmtId="0" fontId="0" fillId="2" borderId="0" xfId="0" applyFill="1"/>
    <xf numFmtId="0" fontId="4" fillId="2" borderId="0" xfId="0" applyFont="1" applyFill="1"/>
    <xf numFmtId="0" fontId="6" fillId="2" borderId="0" xfId="0" applyFont="1" applyFill="1"/>
    <xf numFmtId="0" fontId="9" fillId="0" borderId="0" xfId="0" applyFont="1"/>
    <xf numFmtId="3" fontId="9" fillId="0" borderId="0" xfId="0" applyNumberFormat="1" applyFont="1"/>
    <xf numFmtId="10" fontId="9" fillId="0" borderId="0" xfId="1" applyNumberFormat="1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0" fillId="3" borderId="3" xfId="2" applyFont="1" applyFill="1" applyBorder="1" applyAlignment="1">
      <alignment horizontal="left" wrapText="1"/>
    </xf>
    <xf numFmtId="0" fontId="8" fillId="3" borderId="3" xfId="2" applyFont="1" applyFill="1" applyBorder="1" applyAlignment="1">
      <alignment horizontal="left" wrapText="1"/>
    </xf>
    <xf numFmtId="0" fontId="16" fillId="0" borderId="0" xfId="0" applyFont="1"/>
    <xf numFmtId="0" fontId="7" fillId="3" borderId="8" xfId="2" applyFont="1" applyFill="1" applyBorder="1" applyAlignment="1">
      <alignment horizontal="left" wrapText="1"/>
    </xf>
    <xf numFmtId="3" fontId="9" fillId="0" borderId="0" xfId="0" applyNumberFormat="1" applyFont="1" applyAlignment="1">
      <alignment wrapText="1"/>
    </xf>
    <xf numFmtId="0" fontId="8" fillId="3" borderId="10" xfId="2" applyFont="1" applyFill="1" applyBorder="1" applyAlignment="1">
      <alignment horizontal="left" wrapText="1"/>
    </xf>
    <xf numFmtId="3" fontId="9" fillId="0" borderId="11" xfId="0" applyNumberFormat="1" applyFont="1" applyBorder="1" applyAlignment="1">
      <alignment wrapText="1"/>
    </xf>
    <xf numFmtId="0" fontId="16" fillId="0" borderId="6" xfId="0" applyFont="1" applyBorder="1"/>
    <xf numFmtId="0" fontId="17" fillId="0" borderId="0" xfId="0" applyFont="1"/>
    <xf numFmtId="0" fontId="18" fillId="4" borderId="0" xfId="2" applyFont="1" applyFill="1" applyAlignment="1">
      <alignment wrapText="1"/>
    </xf>
    <xf numFmtId="0" fontId="18" fillId="4" borderId="5" xfId="2" applyFont="1" applyFill="1" applyBorder="1" applyAlignment="1">
      <alignment wrapText="1"/>
    </xf>
    <xf numFmtId="3" fontId="9" fillId="3" borderId="0" xfId="0" applyNumberFormat="1" applyFont="1" applyFill="1" applyAlignment="1">
      <alignment wrapText="1"/>
    </xf>
    <xf numFmtId="3" fontId="9" fillId="3" borderId="9" xfId="0" applyNumberFormat="1" applyFont="1" applyFill="1" applyBorder="1" applyAlignment="1">
      <alignment wrapText="1"/>
    </xf>
    <xf numFmtId="10" fontId="9" fillId="0" borderId="0" xfId="1" applyNumberFormat="1" applyFont="1" applyBorder="1"/>
    <xf numFmtId="0" fontId="9" fillId="0" borderId="0" xfId="0" applyFont="1" applyAlignment="1">
      <alignment vertical="center"/>
    </xf>
    <xf numFmtId="0" fontId="7" fillId="3" borderId="12" xfId="2" applyFont="1" applyFill="1" applyBorder="1" applyAlignment="1">
      <alignment horizontal="left" vertical="center"/>
    </xf>
    <xf numFmtId="0" fontId="7" fillId="3" borderId="1" xfId="2" applyFont="1" applyFill="1" applyBorder="1" applyAlignment="1">
      <alignment horizontal="left" vertical="center"/>
    </xf>
    <xf numFmtId="3" fontId="9" fillId="0" borderId="0" xfId="0" applyNumberFormat="1" applyFont="1" applyAlignment="1">
      <alignment vertical="center"/>
    </xf>
    <xf numFmtId="0" fontId="7" fillId="3" borderId="13" xfId="2" applyFont="1" applyFill="1" applyBorder="1" applyAlignment="1">
      <alignment horizontal="left" vertical="center"/>
    </xf>
    <xf numFmtId="3" fontId="9" fillId="0" borderId="11" xfId="0" applyNumberFormat="1" applyFont="1" applyBorder="1" applyAlignment="1">
      <alignment vertical="center" wrapText="1"/>
    </xf>
    <xf numFmtId="0" fontId="16" fillId="0" borderId="6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7" fillId="3" borderId="4" xfId="2" applyFont="1" applyFill="1" applyBorder="1" applyAlignment="1">
      <alignment horizontal="left" vertical="center"/>
    </xf>
    <xf numFmtId="10" fontId="9" fillId="0" borderId="0" xfId="1" applyNumberFormat="1" applyFont="1" applyBorder="1" applyAlignment="1">
      <alignment vertical="center"/>
    </xf>
    <xf numFmtId="3" fontId="9" fillId="0" borderId="0" xfId="1" applyNumberFormat="1" applyFont="1" applyBorder="1" applyAlignment="1">
      <alignment vertical="center"/>
    </xf>
    <xf numFmtId="3" fontId="9" fillId="0" borderId="11" xfId="1" applyNumberFormat="1" applyFont="1" applyBorder="1" applyAlignment="1">
      <alignment vertical="center" wrapText="1"/>
    </xf>
    <xf numFmtId="3" fontId="9" fillId="3" borderId="9" xfId="0" applyNumberFormat="1" applyFont="1" applyFill="1" applyBorder="1" applyAlignment="1">
      <alignment vertical="center" wrapText="1"/>
    </xf>
    <xf numFmtId="10" fontId="9" fillId="3" borderId="11" xfId="1" applyNumberFormat="1" applyFont="1" applyFill="1" applyBorder="1" applyAlignment="1">
      <alignment vertical="center" wrapText="1"/>
    </xf>
    <xf numFmtId="3" fontId="9" fillId="3" borderId="9" xfId="1" applyNumberFormat="1" applyFont="1" applyFill="1" applyBorder="1" applyAlignment="1">
      <alignment vertical="center" wrapText="1"/>
    </xf>
    <xf numFmtId="0" fontId="1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9" fillId="0" borderId="11" xfId="0" applyFont="1" applyBorder="1"/>
    <xf numFmtId="0" fontId="7" fillId="3" borderId="0" xfId="2" applyFont="1" applyFill="1" applyAlignment="1">
      <alignment horizontal="left" vertical="center"/>
    </xf>
    <xf numFmtId="0" fontId="7" fillId="3" borderId="9" xfId="2" applyFont="1" applyFill="1" applyBorder="1" applyAlignment="1">
      <alignment horizontal="left" vertical="center"/>
    </xf>
    <xf numFmtId="0" fontId="7" fillId="3" borderId="11" xfId="2" applyFont="1" applyFill="1" applyBorder="1" applyAlignment="1">
      <alignment horizontal="left" vertical="center"/>
    </xf>
    <xf numFmtId="10" fontId="9" fillId="0" borderId="9" xfId="1" applyNumberFormat="1" applyFont="1" applyBorder="1"/>
    <xf numFmtId="10" fontId="9" fillId="0" borderId="11" xfId="1" applyNumberFormat="1" applyFont="1" applyBorder="1"/>
    <xf numFmtId="10" fontId="9" fillId="3" borderId="9" xfId="1" applyNumberFormat="1" applyFont="1" applyFill="1" applyBorder="1"/>
    <xf numFmtId="10" fontId="9" fillId="3" borderId="9" xfId="1" applyNumberFormat="1" applyFont="1" applyFill="1" applyBorder="1" applyAlignment="1">
      <alignment vertical="center" wrapText="1"/>
    </xf>
    <xf numFmtId="3" fontId="9" fillId="3" borderId="9" xfId="0" applyNumberFormat="1" applyFont="1" applyFill="1" applyBorder="1"/>
    <xf numFmtId="3" fontId="9" fillId="0" borderId="11" xfId="0" applyNumberFormat="1" applyFont="1" applyBorder="1" applyAlignment="1">
      <alignment vertical="center"/>
    </xf>
    <xf numFmtId="10" fontId="9" fillId="0" borderId="11" xfId="1" applyNumberFormat="1" applyFont="1" applyBorder="1" applyAlignment="1">
      <alignment vertical="center"/>
    </xf>
    <xf numFmtId="0" fontId="7" fillId="3" borderId="12" xfId="2" applyFont="1" applyFill="1" applyBorder="1" applyAlignment="1">
      <alignment horizontal="left" vertical="center" wrapText="1"/>
    </xf>
    <xf numFmtId="0" fontId="16" fillId="0" borderId="16" xfId="0" applyFont="1" applyBorder="1" applyAlignment="1">
      <alignment vertical="center"/>
    </xf>
    <xf numFmtId="0" fontId="18" fillId="4" borderId="14" xfId="2" applyFont="1" applyFill="1" applyBorder="1" applyAlignment="1">
      <alignment wrapText="1"/>
    </xf>
    <xf numFmtId="0" fontId="18" fillId="4" borderId="23" xfId="2" applyFont="1" applyFill="1" applyBorder="1" applyAlignment="1">
      <alignment wrapText="1"/>
    </xf>
    <xf numFmtId="0" fontId="15" fillId="0" borderId="0" xfId="0" applyFont="1"/>
    <xf numFmtId="3" fontId="9" fillId="3" borderId="11" xfId="0" applyNumberFormat="1" applyFont="1" applyFill="1" applyBorder="1" applyAlignment="1">
      <alignment wrapText="1"/>
    </xf>
    <xf numFmtId="3" fontId="9" fillId="0" borderId="9" xfId="0" applyNumberFormat="1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wrapText="1"/>
    </xf>
    <xf numFmtId="0" fontId="18" fillId="4" borderId="20" xfId="2" applyFont="1" applyFill="1" applyBorder="1" applyAlignment="1">
      <alignment wrapText="1"/>
    </xf>
    <xf numFmtId="0" fontId="7" fillId="3" borderId="12" xfId="2" applyFont="1" applyFill="1" applyBorder="1" applyAlignment="1">
      <alignment horizontal="left" wrapText="1"/>
    </xf>
    <xf numFmtId="0" fontId="16" fillId="0" borderId="6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10" fontId="9" fillId="3" borderId="9" xfId="1" applyNumberFormat="1" applyFont="1" applyFill="1" applyBorder="1" applyAlignment="1">
      <alignment wrapText="1"/>
    </xf>
    <xf numFmtId="10" fontId="9" fillId="0" borderId="0" xfId="1" applyNumberFormat="1" applyFont="1" applyBorder="1" applyAlignment="1">
      <alignment wrapText="1"/>
    </xf>
    <xf numFmtId="10" fontId="9" fillId="0" borderId="11" xfId="1" applyNumberFormat="1" applyFont="1" applyBorder="1" applyAlignment="1">
      <alignment wrapText="1"/>
    </xf>
    <xf numFmtId="0" fontId="9" fillId="0" borderId="16" xfId="0" applyFont="1" applyBorder="1"/>
    <xf numFmtId="0" fontId="7" fillId="4" borderId="7" xfId="2" applyFont="1" applyFill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left" wrapText="1"/>
    </xf>
    <xf numFmtId="0" fontId="8" fillId="3" borderId="1" xfId="2" applyFont="1" applyFill="1" applyBorder="1" applyAlignment="1">
      <alignment horizontal="left" wrapText="1"/>
    </xf>
    <xf numFmtId="0" fontId="8" fillId="3" borderId="13" xfId="2" applyFont="1" applyFill="1" applyBorder="1" applyAlignment="1">
      <alignment horizontal="left" wrapText="1"/>
    </xf>
    <xf numFmtId="0" fontId="7" fillId="4" borderId="0" xfId="2" applyFont="1" applyFill="1" applyAlignment="1">
      <alignment vertical="center" wrapText="1"/>
    </xf>
    <xf numFmtId="0" fontId="7" fillId="4" borderId="0" xfId="2" applyFont="1" applyFill="1" applyAlignment="1">
      <alignment horizontal="center" vertical="center" wrapText="1"/>
    </xf>
    <xf numFmtId="0" fontId="7" fillId="4" borderId="14" xfId="2" applyFont="1" applyFill="1" applyBorder="1" applyAlignment="1">
      <alignment vertical="center" wrapText="1"/>
    </xf>
    <xf numFmtId="0" fontId="7" fillId="3" borderId="4" xfId="2" applyFont="1" applyFill="1" applyBorder="1" applyAlignment="1">
      <alignment horizontal="left"/>
    </xf>
    <xf numFmtId="0" fontId="7" fillId="3" borderId="1" xfId="2" applyFont="1" applyFill="1" applyBorder="1" applyAlignment="1">
      <alignment horizontal="left"/>
    </xf>
    <xf numFmtId="0" fontId="7" fillId="3" borderId="13" xfId="2" applyFont="1" applyFill="1" applyBorder="1" applyAlignment="1">
      <alignment horizontal="left"/>
    </xf>
    <xf numFmtId="0" fontId="7" fillId="4" borderId="14" xfId="2" applyFont="1" applyFill="1" applyBorder="1" applyAlignment="1">
      <alignment horizontal="center" vertical="center" wrapText="1"/>
    </xf>
    <xf numFmtId="0" fontId="7" fillId="3" borderId="2" xfId="2" applyFont="1" applyFill="1" applyBorder="1" applyAlignment="1">
      <alignment horizontal="left"/>
    </xf>
    <xf numFmtId="0" fontId="7" fillId="3" borderId="0" xfId="2" applyFont="1" applyFill="1" applyAlignment="1">
      <alignment horizontal="left"/>
    </xf>
    <xf numFmtId="0" fontId="7" fillId="3" borderId="15" xfId="2" applyFont="1" applyFill="1" applyBorder="1" applyAlignment="1">
      <alignment horizontal="left"/>
    </xf>
    <xf numFmtId="0" fontId="7" fillId="3" borderId="9" xfId="2" applyFont="1" applyFill="1" applyBorder="1" applyAlignment="1">
      <alignment horizontal="left"/>
    </xf>
    <xf numFmtId="0" fontId="7" fillId="3" borderId="12" xfId="2" applyFont="1" applyFill="1" applyBorder="1" applyAlignment="1">
      <alignment horizontal="left"/>
    </xf>
    <xf numFmtId="0" fontId="7" fillId="4" borderId="22" xfId="2" applyFont="1" applyFill="1" applyBorder="1" applyAlignment="1">
      <alignment horizontal="center" vertical="center" wrapText="1"/>
    </xf>
    <xf numFmtId="0" fontId="8" fillId="3" borderId="19" xfId="2" applyFont="1" applyFill="1" applyBorder="1" applyAlignment="1">
      <alignment horizontal="left" wrapText="1"/>
    </xf>
    <xf numFmtId="0" fontId="8" fillId="3" borderId="17" xfId="2" applyFont="1" applyFill="1" applyBorder="1" applyAlignment="1">
      <alignment horizontal="left" wrapText="1"/>
    </xf>
    <xf numFmtId="0" fontId="7" fillId="3" borderId="10" xfId="2" applyFont="1" applyFill="1" applyBorder="1" applyAlignment="1">
      <alignment horizontal="left" wrapText="1"/>
    </xf>
    <xf numFmtId="0" fontId="7" fillId="3" borderId="18" xfId="2" applyFont="1" applyFill="1" applyBorder="1" applyAlignment="1">
      <alignment horizontal="left" wrapText="1"/>
    </xf>
    <xf numFmtId="0" fontId="7" fillId="4" borderId="21" xfId="2" applyFont="1" applyFill="1" applyBorder="1" applyAlignment="1">
      <alignment horizontal="center" vertical="center" wrapText="1"/>
    </xf>
    <xf numFmtId="10" fontId="9" fillId="0" borderId="24" xfId="1" applyNumberFormat="1" applyFont="1" applyBorder="1"/>
    <xf numFmtId="0" fontId="19" fillId="3" borderId="3" xfId="2" applyFont="1" applyFill="1" applyBorder="1" applyAlignment="1">
      <alignment horizontal="left" wrapText="1"/>
    </xf>
    <xf numFmtId="3" fontId="20" fillId="0" borderId="0" xfId="0" applyNumberFormat="1" applyFont="1" applyAlignment="1">
      <alignment wrapText="1"/>
    </xf>
    <xf numFmtId="0" fontId="21" fillId="5" borderId="3" xfId="2" applyFont="1" applyFill="1" applyBorder="1" applyAlignment="1">
      <alignment horizontal="left" wrapText="1"/>
    </xf>
    <xf numFmtId="3" fontId="20" fillId="5" borderId="0" xfId="0" applyNumberFormat="1" applyFont="1" applyFill="1" applyAlignment="1">
      <alignment wrapText="1"/>
    </xf>
    <xf numFmtId="0" fontId="21" fillId="5" borderId="17" xfId="2" applyFont="1" applyFill="1" applyBorder="1" applyAlignment="1">
      <alignment horizontal="left" wrapText="1"/>
    </xf>
    <xf numFmtId="0" fontId="19" fillId="3" borderId="17" xfId="2" applyFont="1" applyFill="1" applyBorder="1" applyAlignment="1">
      <alignment horizontal="left" wrapText="1"/>
    </xf>
    <xf numFmtId="3" fontId="9" fillId="5" borderId="0" xfId="0" applyNumberFormat="1" applyFont="1" applyFill="1" applyAlignment="1">
      <alignment wrapText="1"/>
    </xf>
    <xf numFmtId="0" fontId="21" fillId="3" borderId="3" xfId="2" applyFont="1" applyFill="1" applyBorder="1" applyAlignment="1">
      <alignment horizontal="left" wrapText="1"/>
    </xf>
    <xf numFmtId="10" fontId="9" fillId="0" borderId="24" xfId="1" applyNumberFormat="1" applyFont="1" applyBorder="1" applyAlignment="1">
      <alignment wrapText="1"/>
    </xf>
    <xf numFmtId="0" fontId="7" fillId="4" borderId="25" xfId="2" applyFont="1" applyFill="1" applyBorder="1" applyAlignment="1">
      <alignment horizontal="center" vertical="center" wrapText="1"/>
    </xf>
    <xf numFmtId="10" fontId="9" fillId="0" borderId="0" xfId="1" applyNumberFormat="1" applyFont="1" applyBorder="1" applyAlignment="1">
      <alignment vertical="center" wrapText="1"/>
    </xf>
    <xf numFmtId="10" fontId="9" fillId="0" borderId="26" xfId="1" applyNumberFormat="1" applyFont="1" applyBorder="1" applyAlignment="1">
      <alignment vertical="center" wrapText="1"/>
    </xf>
    <xf numFmtId="3" fontId="9" fillId="0" borderId="0" xfId="0" applyNumberFormat="1" applyFont="1" applyAlignment="1">
      <alignment horizontal="right" vertical="center"/>
    </xf>
    <xf numFmtId="0" fontId="22" fillId="4" borderId="27" xfId="2" applyFont="1" applyFill="1" applyBorder="1" applyAlignment="1">
      <alignment horizontal="center" vertical="center" wrapText="1"/>
    </xf>
    <xf numFmtId="3" fontId="23" fillId="0" borderId="9" xfId="0" applyNumberFormat="1" applyFont="1" applyBorder="1" applyAlignment="1">
      <alignment horizontal="center" vertical="center" wrapText="1"/>
    </xf>
    <xf numFmtId="3" fontId="23" fillId="0" borderId="0" xfId="0" applyNumberFormat="1" applyFont="1" applyAlignment="1">
      <alignment horizontal="center" vertical="center" wrapText="1"/>
    </xf>
    <xf numFmtId="3" fontId="23" fillId="5" borderId="0" xfId="0" applyNumberFormat="1" applyFont="1" applyFill="1" applyAlignment="1">
      <alignment horizontal="center" vertical="center" wrapText="1"/>
    </xf>
    <xf numFmtId="3" fontId="23" fillId="3" borderId="1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9" fillId="0" borderId="9" xfId="0" applyNumberFormat="1" applyFont="1" applyBorder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3" fontId="9" fillId="5" borderId="0" xfId="0" applyNumberFormat="1" applyFont="1" applyFill="1" applyAlignment="1">
      <alignment horizontal="center" vertical="center" wrapText="1"/>
    </xf>
    <xf numFmtId="3" fontId="24" fillId="3" borderId="11" xfId="0" applyNumberFormat="1" applyFont="1" applyFill="1" applyBorder="1" applyAlignment="1">
      <alignment horizontal="center" vertical="center" wrapText="1"/>
    </xf>
    <xf numFmtId="3" fontId="23" fillId="0" borderId="9" xfId="0" applyNumberFormat="1" applyFont="1" applyBorder="1" applyAlignment="1">
      <alignment wrapText="1"/>
    </xf>
    <xf numFmtId="3" fontId="23" fillId="0" borderId="0" xfId="0" applyNumberFormat="1" applyFont="1" applyAlignment="1">
      <alignment wrapText="1"/>
    </xf>
    <xf numFmtId="3" fontId="23" fillId="5" borderId="0" xfId="0" applyNumberFormat="1" applyFont="1" applyFill="1" applyAlignment="1">
      <alignment wrapText="1"/>
    </xf>
    <xf numFmtId="3" fontId="23" fillId="3" borderId="11" xfId="0" applyNumberFormat="1" applyFont="1" applyFill="1" applyBorder="1" applyAlignment="1">
      <alignment wrapText="1"/>
    </xf>
    <xf numFmtId="0" fontId="22" fillId="4" borderId="28" xfId="2" applyFont="1" applyFill="1" applyBorder="1" applyAlignment="1">
      <alignment horizontal="center" vertical="center" wrapText="1"/>
    </xf>
    <xf numFmtId="3" fontId="24" fillId="3" borderId="11" xfId="0" applyNumberFormat="1" applyFont="1" applyFill="1" applyBorder="1" applyAlignment="1">
      <alignment wrapText="1"/>
    </xf>
    <xf numFmtId="0" fontId="21" fillId="4" borderId="27" xfId="2" applyFont="1" applyFill="1" applyBorder="1" applyAlignment="1">
      <alignment horizontal="center" vertical="center" wrapText="1"/>
    </xf>
    <xf numFmtId="0" fontId="21" fillId="4" borderId="4" xfId="2" applyFont="1" applyFill="1" applyBorder="1" applyAlignment="1">
      <alignment horizontal="center" vertical="center" wrapText="1"/>
    </xf>
    <xf numFmtId="10" fontId="9" fillId="3" borderId="9" xfId="0" applyNumberFormat="1" applyFont="1" applyFill="1" applyBorder="1" applyAlignment="1">
      <alignment wrapText="1"/>
    </xf>
    <xf numFmtId="10" fontId="9" fillId="3" borderId="0" xfId="0" applyNumberFormat="1" applyFont="1" applyFill="1" applyAlignment="1">
      <alignment wrapText="1"/>
    </xf>
    <xf numFmtId="10" fontId="9" fillId="0" borderId="0" xfId="0" applyNumberFormat="1" applyFont="1" applyAlignment="1">
      <alignment wrapText="1"/>
    </xf>
    <xf numFmtId="10" fontId="9" fillId="0" borderId="11" xfId="0" applyNumberFormat="1" applyFont="1" applyBorder="1" applyAlignment="1">
      <alignment wrapText="1"/>
    </xf>
    <xf numFmtId="3" fontId="16" fillId="0" borderId="0" xfId="0" applyNumberFormat="1" applyFont="1"/>
    <xf numFmtId="0" fontId="7" fillId="4" borderId="29" xfId="2" applyFont="1" applyFill="1" applyBorder="1" applyAlignment="1">
      <alignment horizontal="center" vertical="center" wrapText="1"/>
    </xf>
    <xf numFmtId="0" fontId="22" fillId="4" borderId="1" xfId="2" applyFont="1" applyFill="1" applyBorder="1" applyAlignment="1">
      <alignment horizontal="center" vertical="center" wrapText="1"/>
    </xf>
    <xf numFmtId="10" fontId="25" fillId="5" borderId="0" xfId="0" applyNumberFormat="1" applyFont="1" applyFill="1" applyAlignment="1">
      <alignment wrapText="1"/>
    </xf>
    <xf numFmtId="10" fontId="20" fillId="3" borderId="9" xfId="0" applyNumberFormat="1" applyFont="1" applyFill="1" applyBorder="1" applyAlignment="1">
      <alignment wrapText="1"/>
    </xf>
    <xf numFmtId="10" fontId="20" fillId="3" borderId="0" xfId="0" applyNumberFormat="1" applyFont="1" applyFill="1" applyAlignment="1">
      <alignment wrapText="1"/>
    </xf>
    <xf numFmtId="10" fontId="25" fillId="0" borderId="0" xfId="0" applyNumberFormat="1" applyFont="1" applyAlignment="1">
      <alignment wrapText="1"/>
    </xf>
    <xf numFmtId="10" fontId="20" fillId="0" borderId="0" xfId="0" applyNumberFormat="1" applyFont="1" applyAlignment="1">
      <alignment wrapText="1"/>
    </xf>
    <xf numFmtId="10" fontId="25" fillId="0" borderId="24" xfId="0" applyNumberFormat="1" applyFont="1" applyBorder="1" applyAlignment="1">
      <alignment wrapText="1"/>
    </xf>
    <xf numFmtId="10" fontId="20" fillId="0" borderId="11" xfId="0" applyNumberFormat="1" applyFont="1" applyBorder="1" applyAlignment="1">
      <alignment wrapText="1"/>
    </xf>
    <xf numFmtId="0" fontId="5" fillId="2" borderId="0" xfId="7" quotePrefix="1" applyFill="1" applyAlignment="1">
      <alignment horizontal="left"/>
    </xf>
    <xf numFmtId="0" fontId="5" fillId="2" borderId="0" xfId="7" applyFill="1" applyAlignment="1">
      <alignment horizontal="left"/>
    </xf>
    <xf numFmtId="0" fontId="5" fillId="2" borderId="0" xfId="7" quotePrefix="1" applyFill="1" applyAlignment="1">
      <alignment horizontal="left" wrapText="1"/>
    </xf>
  </cellXfs>
  <cellStyles count="8">
    <cellStyle name="Hipervínculo" xfId="7" builtinId="8"/>
    <cellStyle name="Normal" xfId="0" builtinId="0"/>
    <cellStyle name="Normal 2" xfId="2" xr:uid="{00000000-0005-0000-0000-000002000000}"/>
    <cellStyle name="Porcentaje" xfId="1" builtinId="5"/>
    <cellStyle name="Porcentaje 2" xfId="3" xr:uid="{00000000-0005-0000-0000-000004000000}"/>
    <cellStyle name="Porcentaje 2 2" xfId="4" xr:uid="{00000000-0005-0000-0000-000005000000}"/>
    <cellStyle name="Porcentaje 3" xfId="5" xr:uid="{00000000-0005-0000-0000-000006000000}"/>
    <cellStyle name="Porcentaje 3 2" xfId="6" xr:uid="{00000000-0005-0000-0000-000007000000}"/>
  </cellStyles>
  <dxfs count="10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</dxf>
    <dxf>
      <border>
        <bottom style="thin">
          <color rgb="FF000000"/>
        </bottom>
      </border>
    </dxf>
    <dxf>
      <border outline="0">
        <left style="thin">
          <color rgb="FFFFFFFF"/>
        </left>
        <top style="thin">
          <color rgb="FFFFFFFF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0" formatCode="General"/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9"/>
        </left>
        <right style="thin">
          <color indexed="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</dxf>
    <dxf>
      <border>
        <bottom style="thin">
          <color indexed="64"/>
        </bottom>
      </border>
    </dxf>
    <dxf>
      <border outline="0">
        <left style="thin">
          <color rgb="FFFFFFFF"/>
        </left>
        <top style="thin">
          <color rgb="FFFFFFFF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0" formatCode="General"/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9"/>
        </left>
        <right style="thin">
          <color indexed="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3" formatCode="#,##0"/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</dxf>
    <dxf>
      <border outline="0">
        <bottom style="thin">
          <color indexed="9"/>
        </bottom>
      </border>
    </dxf>
    <dxf>
      <border outline="0">
        <left style="thin">
          <color indexed="9"/>
        </left>
        <top style="thin">
          <color indexed="9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0" formatCode="General"/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9"/>
        </left>
        <right style="thin">
          <color indexed="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</dxf>
    <dxf>
      <border outline="0">
        <bottom style="thin">
          <color indexed="9"/>
        </bottom>
      </border>
    </dxf>
    <dxf>
      <border outline="0">
        <left style="thin">
          <color indexed="9"/>
        </left>
        <top style="thin">
          <color indexed="9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0" formatCode="General"/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9"/>
        </left>
        <right style="thin">
          <color indexed="9"/>
        </right>
        <top/>
        <bottom/>
      </border>
    </dxf>
  </dxfs>
  <tableStyles count="1" defaultTableStyle="TableStyleMedium9" defaultPivotStyle="PivotStyleMedium7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101600</xdr:rowOff>
    </xdr:to>
    <xdr:sp macro="" textlink="">
      <xdr:nvSpPr>
        <xdr:cNvPr id="2" name="AutoShape 1" descr="https://disco.uv.es/disco/sociallabpr/disco/WEB%20OBSERVATORIS%20SOCIETAT%20VALENCIANA/logo%20Social%c2%b7lab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_tradnl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17</xdr:col>
      <xdr:colOff>431800</xdr:colOff>
      <xdr:row>51</xdr:row>
      <xdr:rowOff>117168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465300" cy="104803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428777</xdr:colOff>
      <xdr:row>0</xdr:row>
      <xdr:rowOff>0</xdr:rowOff>
    </xdr:from>
    <xdr:to>
      <xdr:col>8</xdr:col>
      <xdr:colOff>812800</xdr:colOff>
      <xdr:row>5</xdr:row>
      <xdr:rowOff>39208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23000"/>
        </a:blip>
        <a:stretch>
          <a:fillRect/>
        </a:stretch>
      </xdr:blipFill>
      <xdr:spPr>
        <a:xfrm>
          <a:off x="5381777" y="0"/>
          <a:ext cx="2035023" cy="118220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7:W17" totalsRowShown="0" headerRowDxfId="103" dataDxfId="102" headerRowBorderDxfId="100" tableBorderDxfId="101" headerRowCellStyle="Normal 2">
  <autoFilter ref="A7:W17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</autoFilter>
  <tableColumns count="23">
    <tableColumn id="1" xr3:uid="{00000000-0010-0000-0000-000001000000}" name="Ambos sexos" dataDxfId="99" dataCellStyle="Normal 2"/>
    <tableColumn id="21" xr3:uid="{154DD20E-EEB5-4319-BBFE-2B56DCB88EFF}" name="1999" dataDxfId="98" dataCellStyle="Normal 2"/>
    <tableColumn id="22" xr3:uid="{31D3A02A-DA68-4228-BB46-AFE70D162453}" name="2000" dataDxfId="97" dataCellStyle="Normal 2"/>
    <tableColumn id="23" xr3:uid="{7F05A40D-CB45-495C-825C-2499E09F9352}" name="2001" dataDxfId="96" dataCellStyle="Normal 2"/>
    <tableColumn id="2" xr3:uid="{00000000-0010-0000-0000-000002000000}" name="2002" dataDxfId="95"/>
    <tableColumn id="3" xr3:uid="{00000000-0010-0000-0000-000003000000}" name="2003" dataDxfId="94"/>
    <tableColumn id="4" xr3:uid="{00000000-0010-0000-0000-000004000000}" name="2004" dataDxfId="93"/>
    <tableColumn id="5" xr3:uid="{00000000-0010-0000-0000-000005000000}" name="2005" dataDxfId="92"/>
    <tableColumn id="6" xr3:uid="{00000000-0010-0000-0000-000006000000}" name="2006" dataDxfId="91"/>
    <tableColumn id="7" xr3:uid="{00000000-0010-0000-0000-000007000000}" name="2007" dataDxfId="90"/>
    <tableColumn id="8" xr3:uid="{00000000-0010-0000-0000-000008000000}" name="2008" dataDxfId="89"/>
    <tableColumn id="9" xr3:uid="{00000000-0010-0000-0000-000009000000}" name="2009" dataDxfId="88"/>
    <tableColumn id="10" xr3:uid="{00000000-0010-0000-0000-00000A000000}" name="2010" dataDxfId="87"/>
    <tableColumn id="11" xr3:uid="{00000000-0010-0000-0000-00000B000000}" name="2011" dataDxfId="86"/>
    <tableColumn id="12" xr3:uid="{00000000-0010-0000-0000-00000C000000}" name="2012" dataDxfId="85"/>
    <tableColumn id="13" xr3:uid="{00000000-0010-0000-0000-00000D000000}" name="2013" dataDxfId="84"/>
    <tableColumn id="14" xr3:uid="{00000000-0010-0000-0000-00000E000000}" name="2014" dataDxfId="83"/>
    <tableColumn id="15" xr3:uid="{00000000-0010-0000-0000-00000F000000}" name="2015" dataDxfId="82"/>
    <tableColumn id="16" xr3:uid="{00000000-0010-0000-0000-000010000000}" name="2016" dataDxfId="81"/>
    <tableColumn id="17" xr3:uid="{00000000-0010-0000-0000-000011000000}" name="2017" dataDxfId="80"/>
    <tableColumn id="18" xr3:uid="{00000000-0010-0000-0000-000012000000}" name="2018" dataDxfId="79"/>
    <tableColumn id="19" xr3:uid="{00000000-0010-0000-0000-000013000000}" name="2019" dataDxfId="78"/>
    <tableColumn id="20" xr3:uid="{00000000-0010-0000-0000-000014000000}" name="2020" dataDxfId="77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DBCBA05-A447-43A2-A6F2-300E60CBFF89}" name="Tabla17" displayName="Tabla17" ref="A49:Y59" totalsRowShown="0" headerRowDxfId="76" dataDxfId="75" headerRowBorderDxfId="73" tableBorderDxfId="74" headerRowCellStyle="Normal 2">
  <autoFilter ref="A49:Y59" xr:uid="{FDBCBA05-A447-43A2-A6F2-300E60CBFF8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xr3:uid="{11BEEB07-CD0C-4FD7-AFF0-764068A408BA}" name="Ambos sexos" dataDxfId="72" dataCellStyle="Normal 2"/>
    <tableColumn id="22" xr3:uid="{09179831-8304-42A9-AE19-7950D4FE9C88}" name="1999" dataDxfId="71" dataCellStyle="Normal 2">
      <calculatedColumnFormula>B8/B8</calculatedColumnFormula>
    </tableColumn>
    <tableColumn id="23" xr3:uid="{3C0FE265-FC7F-4C7E-B671-C6C96D509CCD}" name="2000" dataDxfId="70" dataCellStyle="Normal 2"/>
    <tableColumn id="24" xr3:uid="{0F76DCD3-0715-4670-99CC-05347BFC0B70}" name="2001" dataDxfId="69" dataCellStyle="Normal 2"/>
    <tableColumn id="2" xr3:uid="{688D5AEF-9EE4-4C6C-9FDF-C6307B03A69A}" name="2002" dataDxfId="68"/>
    <tableColumn id="3" xr3:uid="{6B43C07A-E9B8-4627-B7AA-09FF972875C7}" name="2003" dataDxfId="67"/>
    <tableColumn id="4" xr3:uid="{B3E743F2-A0B6-429D-9FD1-DC02A15EC7D2}" name="2004" dataDxfId="66"/>
    <tableColumn id="5" xr3:uid="{03122F98-87DF-4694-83B7-209A4AD89FF4}" name="2005" dataDxfId="65"/>
    <tableColumn id="6" xr3:uid="{20D54EC3-56EF-4716-AE35-CB659ECC2BC6}" name="2006" dataDxfId="64"/>
    <tableColumn id="7" xr3:uid="{63C6B0EA-5344-4F59-A8B2-29C4062FD4E9}" name="2007" dataDxfId="63"/>
    <tableColumn id="8" xr3:uid="{B7DBF71F-9469-47CB-AAB0-85866C8A2A4C}" name="2008" dataDxfId="62"/>
    <tableColumn id="9" xr3:uid="{ACF33ADA-3F33-4BCB-8A6D-568B8A4CAE76}" name="2009" dataDxfId="61"/>
    <tableColumn id="10" xr3:uid="{8084285C-0C30-4D54-9432-85D5ECB1A426}" name="2010" dataDxfId="60"/>
    <tableColumn id="11" xr3:uid="{72B85A77-D412-424A-A6C5-0D9B1BD0955A}" name="2011" dataDxfId="59"/>
    <tableColumn id="12" xr3:uid="{010D0220-7EAE-493D-BDF1-3028FF912088}" name="2012" dataDxfId="58"/>
    <tableColumn id="13" xr3:uid="{063F22CA-5AA1-4F68-B65E-3C422E6B25CB}" name="2013" dataDxfId="57"/>
    <tableColumn id="14" xr3:uid="{5E1C065A-54E6-4262-9843-46632BE3FAC6}" name="2014" dataDxfId="56"/>
    <tableColumn id="15" xr3:uid="{C94F0153-C19B-4F53-8549-B9E696F04F56}" name="2015" dataDxfId="55"/>
    <tableColumn id="16" xr3:uid="{A17BDA95-6050-4EE9-AA31-4E388A9A54E1}" name="2016" dataDxfId="54"/>
    <tableColumn id="17" xr3:uid="{1D0F93D9-126D-481B-B25D-45EE62F6EA7B}" name="2017" dataDxfId="53"/>
    <tableColumn id="18" xr3:uid="{1BCC9620-ABF9-4CF5-BA88-FA963F7DA06D}" name="2018" dataDxfId="52"/>
    <tableColumn id="19" xr3:uid="{AF2E6F12-F369-46AD-8DCE-803CAEBC7DA1}" name="2019" dataDxfId="51"/>
    <tableColumn id="20" xr3:uid="{C1304F24-990B-4427-AA98-E2AF757CED23}" name="2020" dataDxfId="50"/>
    <tableColumn id="21" xr3:uid="{4F7AB6A6-D9B0-4610-B40D-05798CFEAA04}" name="2021" dataDxfId="49"/>
    <tableColumn id="25" xr3:uid="{F15F3E90-EF5C-4417-A07F-03445DC16D77}" name="2022" dataDxfId="48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13" displayName="Tabla13" ref="A5:T26" totalsRowShown="0" headerRowDxfId="47" dataDxfId="46" headerRowBorderDxfId="44" tableBorderDxfId="45" headerRowCellStyle="Normal 2">
  <autoFilter ref="A5:T26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xr3:uid="{00000000-0010-0000-0100-000001000000}" name="Ambos sexos" dataDxfId="43" dataCellStyle="Normal 2"/>
    <tableColumn id="2" xr3:uid="{00000000-0010-0000-0100-000002000000}" name="2002" dataDxfId="42"/>
    <tableColumn id="3" xr3:uid="{00000000-0010-0000-0100-000003000000}" name="2003" dataDxfId="41"/>
    <tableColumn id="4" xr3:uid="{00000000-0010-0000-0100-000004000000}" name="2004" dataDxfId="40"/>
    <tableColumn id="5" xr3:uid="{00000000-0010-0000-0100-000005000000}" name="2005" dataDxfId="39"/>
    <tableColumn id="6" xr3:uid="{00000000-0010-0000-0100-000006000000}" name="2006" dataDxfId="38"/>
    <tableColumn id="7" xr3:uid="{00000000-0010-0000-0100-000007000000}" name="2007" dataDxfId="37"/>
    <tableColumn id="8" xr3:uid="{00000000-0010-0000-0100-000008000000}" name="2008" dataDxfId="36"/>
    <tableColumn id="9" xr3:uid="{00000000-0010-0000-0100-000009000000}" name="2009" dataDxfId="35"/>
    <tableColumn id="10" xr3:uid="{00000000-0010-0000-0100-00000A000000}" name="2010" dataDxfId="34"/>
    <tableColumn id="11" xr3:uid="{00000000-0010-0000-0100-00000B000000}" name="2011" dataDxfId="33"/>
    <tableColumn id="12" xr3:uid="{00000000-0010-0000-0100-00000C000000}" name="2012" dataDxfId="32"/>
    <tableColumn id="13" xr3:uid="{00000000-0010-0000-0100-00000D000000}" name="2013" dataDxfId="31"/>
    <tableColumn id="14" xr3:uid="{00000000-0010-0000-0100-00000E000000}" name="2014" dataDxfId="30"/>
    <tableColumn id="15" xr3:uid="{00000000-0010-0000-0100-00000F000000}" name="2015" dataDxfId="29"/>
    <tableColumn id="16" xr3:uid="{00000000-0010-0000-0100-000010000000}" name="2016" dataDxfId="28"/>
    <tableColumn id="17" xr3:uid="{00000000-0010-0000-0100-000011000000}" name="2017" dataDxfId="27"/>
    <tableColumn id="18" xr3:uid="{00000000-0010-0000-0100-000012000000}" name="2018" dataDxfId="26"/>
    <tableColumn id="19" xr3:uid="{00000000-0010-0000-0100-000013000000}" name="2019" dataDxfId="25"/>
    <tableColumn id="20" xr3:uid="{00000000-0010-0000-0100-000014000000}" name="2020" dataDxfId="24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a134" displayName="Tabla134" ref="A5:T26" totalsRowShown="0" headerRowDxfId="23" dataDxfId="22" headerRowBorderDxfId="20" tableBorderDxfId="21" headerRowCellStyle="Normal 2">
  <autoFilter ref="A5:T26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xr3:uid="{00000000-0010-0000-0200-000001000000}" name="Ambos sexos" dataDxfId="19" dataCellStyle="Normal 2"/>
    <tableColumn id="2" xr3:uid="{00000000-0010-0000-0200-000002000000}" name="2002" dataDxfId="18"/>
    <tableColumn id="3" xr3:uid="{00000000-0010-0000-0200-000003000000}" name="2003" dataDxfId="17"/>
    <tableColumn id="4" xr3:uid="{00000000-0010-0000-0200-000004000000}" name="2004" dataDxfId="16"/>
    <tableColumn id="5" xr3:uid="{00000000-0010-0000-0200-000005000000}" name="2005" dataDxfId="15"/>
    <tableColumn id="6" xr3:uid="{00000000-0010-0000-0200-000006000000}" name="2006" dataDxfId="14"/>
    <tableColumn id="7" xr3:uid="{00000000-0010-0000-0200-000007000000}" name="2007" dataDxfId="13"/>
    <tableColumn id="8" xr3:uid="{00000000-0010-0000-0200-000008000000}" name="2008" dataDxfId="12"/>
    <tableColumn id="9" xr3:uid="{00000000-0010-0000-0200-000009000000}" name="2009" dataDxfId="11"/>
    <tableColumn id="10" xr3:uid="{00000000-0010-0000-0200-00000A000000}" name="2010" dataDxfId="10"/>
    <tableColumn id="11" xr3:uid="{00000000-0010-0000-0200-00000B000000}" name="2011" dataDxfId="9"/>
    <tableColumn id="12" xr3:uid="{00000000-0010-0000-0200-00000C000000}" name="2012" dataDxfId="8"/>
    <tableColumn id="13" xr3:uid="{00000000-0010-0000-0200-00000D000000}" name="2013" dataDxfId="7"/>
    <tableColumn id="14" xr3:uid="{00000000-0010-0000-0200-00000E000000}" name="2014" dataDxfId="6"/>
    <tableColumn id="15" xr3:uid="{00000000-0010-0000-0200-00000F000000}" name="2015" dataDxfId="5"/>
    <tableColumn id="16" xr3:uid="{00000000-0010-0000-0200-000010000000}" name="2016" dataDxfId="4"/>
    <tableColumn id="17" xr3:uid="{00000000-0010-0000-0200-000011000000}" name="2017" dataDxfId="3"/>
    <tableColumn id="18" xr3:uid="{00000000-0010-0000-0200-000012000000}" name="2018" dataDxfId="2"/>
    <tableColumn id="19" xr3:uid="{00000000-0010-0000-0200-000013000000}" name="2019" dataDxfId="1"/>
    <tableColumn id="20" xr3:uid="{00000000-0010-0000-0200-000014000000}" name="2020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opLeftCell="F1" zoomScale="50" workbookViewId="0">
      <selection activeCell="I55" sqref="I55"/>
    </sheetView>
  </sheetViews>
  <sheetFormatPr defaultColWidth="10.875" defaultRowHeight="15.95"/>
  <cols>
    <col min="1" max="16384" width="10.875" style="2"/>
  </cols>
  <sheetData/>
  <pageMargins left="0.7" right="0.7" top="0.75" bottom="0.75" header="0.3" footer="0.3"/>
  <pageSetup paperSize="9" orientation="portrait" horizontalDpi="0" verticalDpi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74"/>
  <sheetViews>
    <sheetView zoomScale="70" zoomScaleNormal="70" zoomScalePageLayoutView="70" workbookViewId="0">
      <selection activeCell="E17" sqref="E17"/>
    </sheetView>
  </sheetViews>
  <sheetFormatPr defaultColWidth="10.875" defaultRowHeight="15"/>
  <cols>
    <col min="1" max="1" width="19" style="5" customWidth="1"/>
    <col min="2" max="21" width="10.875" style="5" customWidth="1"/>
    <col min="22" max="16384" width="10.875" style="5"/>
  </cols>
  <sheetData>
    <row r="1" spans="1:22" ht="30" customHeight="1">
      <c r="A1" s="20" t="s">
        <v>0</v>
      </c>
      <c r="B1" s="10"/>
      <c r="C1" s="10"/>
      <c r="D1" s="10"/>
      <c r="E1" s="11"/>
    </row>
    <row r="2" spans="1:22" ht="30" customHeight="1">
      <c r="A2" s="10" t="s">
        <v>94</v>
      </c>
      <c r="B2" s="10"/>
      <c r="C2" s="10"/>
      <c r="D2" s="10"/>
      <c r="E2" s="11"/>
    </row>
    <row r="5" spans="1:22" ht="18" customHeight="1">
      <c r="A5" s="58" t="s">
        <v>14</v>
      </c>
      <c r="B5" s="89" t="s">
        <v>18</v>
      </c>
      <c r="C5" s="89" t="s">
        <v>19</v>
      </c>
      <c r="D5" s="89" t="s">
        <v>20</v>
      </c>
      <c r="E5" s="89" t="s">
        <v>21</v>
      </c>
      <c r="F5" s="89" t="s">
        <v>22</v>
      </c>
      <c r="G5" s="89" t="s">
        <v>23</v>
      </c>
      <c r="H5" s="89" t="s">
        <v>24</v>
      </c>
      <c r="I5" s="89" t="s">
        <v>25</v>
      </c>
      <c r="J5" s="89" t="s">
        <v>26</v>
      </c>
      <c r="K5" s="89" t="s">
        <v>27</v>
      </c>
      <c r="L5" s="89" t="s">
        <v>28</v>
      </c>
      <c r="M5" s="89" t="s">
        <v>29</v>
      </c>
      <c r="N5" s="89" t="s">
        <v>30</v>
      </c>
      <c r="O5" s="89" t="s">
        <v>31</v>
      </c>
      <c r="P5" s="89" t="s">
        <v>32</v>
      </c>
      <c r="Q5" s="89" t="s">
        <v>33</v>
      </c>
      <c r="R5" s="89" t="s">
        <v>34</v>
      </c>
      <c r="S5" s="89" t="s">
        <v>35</v>
      </c>
      <c r="T5" s="89" t="s">
        <v>36</v>
      </c>
      <c r="U5" s="89" t="s">
        <v>37</v>
      </c>
      <c r="V5" s="109" t="s">
        <v>51</v>
      </c>
    </row>
    <row r="6" spans="1:22" ht="18" customHeight="1">
      <c r="A6" s="90" t="s">
        <v>95</v>
      </c>
      <c r="B6" s="16">
        <v>65</v>
      </c>
      <c r="C6" s="16">
        <v>66</v>
      </c>
      <c r="D6" s="16">
        <v>67</v>
      </c>
      <c r="E6" s="16">
        <v>72</v>
      </c>
      <c r="F6" s="16">
        <v>77</v>
      </c>
      <c r="G6" s="16">
        <v>79</v>
      </c>
      <c r="H6" s="16">
        <v>79</v>
      </c>
      <c r="I6" s="16">
        <v>76</v>
      </c>
      <c r="J6" s="16">
        <v>80</v>
      </c>
      <c r="K6" s="16">
        <v>84</v>
      </c>
      <c r="L6" s="16">
        <v>85</v>
      </c>
      <c r="M6" s="16">
        <v>80</v>
      </c>
      <c r="N6" s="16">
        <v>78</v>
      </c>
      <c r="O6" s="16">
        <v>79</v>
      </c>
      <c r="P6" s="16">
        <v>77</v>
      </c>
      <c r="Q6" s="16">
        <v>81</v>
      </c>
      <c r="R6" s="16">
        <v>86</v>
      </c>
      <c r="S6" s="16">
        <v>93</v>
      </c>
      <c r="T6" s="16">
        <v>92</v>
      </c>
      <c r="U6" s="16">
        <v>94</v>
      </c>
      <c r="V6" s="110">
        <v>101</v>
      </c>
    </row>
    <row r="7" spans="1:22" ht="18" customHeight="1">
      <c r="A7" s="91" t="s">
        <v>96</v>
      </c>
      <c r="B7" s="16">
        <v>924</v>
      </c>
      <c r="C7" s="16">
        <v>1652</v>
      </c>
      <c r="D7" s="16">
        <v>1930</v>
      </c>
      <c r="E7" s="16">
        <v>2284</v>
      </c>
      <c r="F7" s="16">
        <v>1879</v>
      </c>
      <c r="G7" s="16">
        <v>2709</v>
      </c>
      <c r="H7" s="16">
        <v>3187</v>
      </c>
      <c r="I7" s="16">
        <v>3265</v>
      </c>
      <c r="J7" s="16">
        <v>3355</v>
      </c>
      <c r="K7" s="16">
        <v>3346</v>
      </c>
      <c r="L7" s="16">
        <v>3411</v>
      </c>
      <c r="M7" s="16">
        <v>2456</v>
      </c>
      <c r="N7" s="16">
        <v>2231</v>
      </c>
      <c r="O7" s="16">
        <v>2361</v>
      </c>
      <c r="P7" s="16">
        <v>2294</v>
      </c>
      <c r="Q7" s="16">
        <v>2200</v>
      </c>
      <c r="R7" s="16">
        <v>2174</v>
      </c>
      <c r="S7" s="16">
        <v>2184</v>
      </c>
      <c r="T7" s="16">
        <v>2188</v>
      </c>
      <c r="U7" s="16">
        <v>2089</v>
      </c>
      <c r="V7" s="111">
        <v>2021</v>
      </c>
    </row>
    <row r="8" spans="1:22" ht="18" customHeight="1">
      <c r="A8" s="91" t="s">
        <v>97</v>
      </c>
      <c r="B8" s="16">
        <v>435</v>
      </c>
      <c r="C8" s="16">
        <v>455</v>
      </c>
      <c r="D8" s="16">
        <v>447</v>
      </c>
      <c r="E8" s="16">
        <v>461</v>
      </c>
      <c r="F8" s="16">
        <v>470</v>
      </c>
      <c r="G8" s="16">
        <v>487</v>
      </c>
      <c r="H8" s="16">
        <v>505</v>
      </c>
      <c r="I8" s="16">
        <v>511</v>
      </c>
      <c r="J8" s="16">
        <v>499</v>
      </c>
      <c r="K8" s="16">
        <v>501</v>
      </c>
      <c r="L8" s="16">
        <v>496</v>
      </c>
      <c r="M8" s="16">
        <v>479</v>
      </c>
      <c r="N8" s="16">
        <v>470</v>
      </c>
      <c r="O8" s="16">
        <v>469</v>
      </c>
      <c r="P8" s="16">
        <v>453</v>
      </c>
      <c r="Q8" s="16">
        <v>443</v>
      </c>
      <c r="R8" s="16">
        <v>445</v>
      </c>
      <c r="S8" s="16">
        <v>448</v>
      </c>
      <c r="T8" s="16">
        <v>452</v>
      </c>
      <c r="U8" s="16">
        <v>453</v>
      </c>
      <c r="V8" s="111">
        <v>463</v>
      </c>
    </row>
    <row r="9" spans="1:22" ht="18" customHeight="1">
      <c r="A9" s="91" t="s">
        <v>98</v>
      </c>
      <c r="B9" s="16">
        <v>31</v>
      </c>
      <c r="C9" s="16">
        <v>33</v>
      </c>
      <c r="D9" s="16">
        <v>35</v>
      </c>
      <c r="E9" s="16">
        <v>41</v>
      </c>
      <c r="F9" s="16">
        <v>63</v>
      </c>
      <c r="G9" s="16">
        <v>67</v>
      </c>
      <c r="H9" s="16">
        <v>118</v>
      </c>
      <c r="I9" s="16">
        <v>121</v>
      </c>
      <c r="J9" s="16">
        <v>84</v>
      </c>
      <c r="K9" s="16">
        <v>102</v>
      </c>
      <c r="L9" s="16">
        <v>95</v>
      </c>
      <c r="M9" s="16">
        <v>89</v>
      </c>
      <c r="N9" s="16">
        <v>78</v>
      </c>
      <c r="O9" s="16">
        <v>86</v>
      </c>
      <c r="P9" s="16">
        <v>70</v>
      </c>
      <c r="Q9" s="16">
        <v>42</v>
      </c>
      <c r="R9" s="16">
        <v>54</v>
      </c>
      <c r="S9" s="16">
        <v>57</v>
      </c>
      <c r="T9" s="16">
        <v>51</v>
      </c>
      <c r="U9" s="16">
        <v>52</v>
      </c>
      <c r="V9" s="111">
        <v>56</v>
      </c>
    </row>
    <row r="10" spans="1:22" ht="18" customHeight="1">
      <c r="A10" s="91" t="s">
        <v>99</v>
      </c>
      <c r="B10" s="16">
        <v>36</v>
      </c>
      <c r="C10" s="16">
        <v>102</v>
      </c>
      <c r="D10" s="16">
        <v>161</v>
      </c>
      <c r="E10" s="16">
        <v>278</v>
      </c>
      <c r="F10" s="16">
        <v>395</v>
      </c>
      <c r="G10" s="16">
        <v>465</v>
      </c>
      <c r="H10" s="16">
        <v>569</v>
      </c>
      <c r="I10" s="16">
        <v>601</v>
      </c>
      <c r="J10" s="16">
        <v>496</v>
      </c>
      <c r="K10" s="16">
        <v>508</v>
      </c>
      <c r="L10" s="16">
        <v>488</v>
      </c>
      <c r="M10" s="16">
        <v>418</v>
      </c>
      <c r="N10" s="16">
        <v>357</v>
      </c>
      <c r="O10" s="16">
        <v>351</v>
      </c>
      <c r="P10" s="16">
        <v>301</v>
      </c>
      <c r="Q10" s="16">
        <v>272</v>
      </c>
      <c r="R10" s="16">
        <v>285</v>
      </c>
      <c r="S10" s="16">
        <v>274</v>
      </c>
      <c r="T10" s="16">
        <v>276</v>
      </c>
      <c r="U10" s="16">
        <v>287</v>
      </c>
      <c r="V10" s="111">
        <v>310</v>
      </c>
    </row>
    <row r="11" spans="1:22" ht="18" customHeight="1">
      <c r="A11" s="91" t="s">
        <v>100</v>
      </c>
      <c r="B11" s="16">
        <v>169</v>
      </c>
      <c r="C11" s="16">
        <v>369</v>
      </c>
      <c r="D11" s="16">
        <v>584</v>
      </c>
      <c r="E11" s="16">
        <v>853</v>
      </c>
      <c r="F11" s="16">
        <v>915</v>
      </c>
      <c r="G11" s="16">
        <v>1264</v>
      </c>
      <c r="H11" s="16">
        <v>1805</v>
      </c>
      <c r="I11" s="16">
        <v>1802</v>
      </c>
      <c r="J11" s="16">
        <v>1845</v>
      </c>
      <c r="K11" s="16">
        <v>1986</v>
      </c>
      <c r="L11" s="16">
        <v>2031</v>
      </c>
      <c r="M11" s="16">
        <v>1668</v>
      </c>
      <c r="N11" s="16">
        <v>1583</v>
      </c>
      <c r="O11" s="16">
        <v>1540</v>
      </c>
      <c r="P11" s="16">
        <v>1315</v>
      </c>
      <c r="Q11" s="16">
        <v>1269</v>
      </c>
      <c r="R11" s="16">
        <v>1188</v>
      </c>
      <c r="S11" s="16">
        <v>1115</v>
      </c>
      <c r="T11" s="16">
        <v>1081</v>
      </c>
      <c r="U11" s="16">
        <v>976</v>
      </c>
      <c r="V11" s="111">
        <v>969</v>
      </c>
    </row>
    <row r="12" spans="1:22" ht="18" customHeight="1">
      <c r="A12" s="91" t="s">
        <v>101</v>
      </c>
      <c r="B12" s="16">
        <v>67</v>
      </c>
      <c r="C12" s="16">
        <v>91</v>
      </c>
      <c r="D12" s="16">
        <v>97</v>
      </c>
      <c r="E12" s="16">
        <v>112</v>
      </c>
      <c r="F12" s="16">
        <v>105</v>
      </c>
      <c r="G12" s="16">
        <v>102</v>
      </c>
      <c r="H12" s="16">
        <v>117</v>
      </c>
      <c r="I12" s="16">
        <v>104</v>
      </c>
      <c r="J12" s="16">
        <v>110</v>
      </c>
      <c r="K12" s="16">
        <v>94</v>
      </c>
      <c r="L12" s="16">
        <v>104</v>
      </c>
      <c r="M12" s="16">
        <v>121</v>
      </c>
      <c r="N12" s="16">
        <v>108</v>
      </c>
      <c r="O12" s="16">
        <v>101</v>
      </c>
      <c r="P12" s="16">
        <v>108</v>
      </c>
      <c r="Q12" s="16">
        <v>116</v>
      </c>
      <c r="R12" s="16">
        <v>111</v>
      </c>
      <c r="S12" s="16">
        <v>121</v>
      </c>
      <c r="T12" s="16">
        <v>137</v>
      </c>
      <c r="U12" s="16">
        <v>138</v>
      </c>
      <c r="V12" s="111">
        <v>148</v>
      </c>
    </row>
    <row r="13" spans="1:22" ht="18" customHeight="1">
      <c r="A13" s="91" t="s">
        <v>102</v>
      </c>
      <c r="B13" s="16">
        <v>152</v>
      </c>
      <c r="C13" s="16">
        <v>201</v>
      </c>
      <c r="D13" s="16">
        <v>215</v>
      </c>
      <c r="E13" s="16">
        <v>246</v>
      </c>
      <c r="F13" s="16">
        <v>152</v>
      </c>
      <c r="G13" s="16">
        <v>130</v>
      </c>
      <c r="H13" s="16">
        <v>145</v>
      </c>
      <c r="I13" s="16">
        <v>137</v>
      </c>
      <c r="J13" s="16">
        <v>159</v>
      </c>
      <c r="K13" s="16">
        <v>140</v>
      </c>
      <c r="L13" s="16">
        <v>132</v>
      </c>
      <c r="M13" s="16">
        <v>126</v>
      </c>
      <c r="N13" s="16">
        <v>131</v>
      </c>
      <c r="O13" s="16">
        <v>129</v>
      </c>
      <c r="P13" s="16">
        <v>127</v>
      </c>
      <c r="Q13" s="16">
        <v>123</v>
      </c>
      <c r="R13" s="16">
        <v>129</v>
      </c>
      <c r="S13" s="16">
        <v>131</v>
      </c>
      <c r="T13" s="16">
        <v>131</v>
      </c>
      <c r="U13" s="16">
        <v>136</v>
      </c>
      <c r="V13" s="111">
        <v>146</v>
      </c>
    </row>
    <row r="14" spans="1:22" ht="18" customHeight="1">
      <c r="A14" s="91" t="s">
        <v>103</v>
      </c>
      <c r="B14" s="16">
        <v>178</v>
      </c>
      <c r="C14" s="16">
        <v>220</v>
      </c>
      <c r="D14" s="16">
        <v>282</v>
      </c>
      <c r="E14" s="16">
        <v>345</v>
      </c>
      <c r="F14" s="16">
        <v>383</v>
      </c>
      <c r="G14" s="16">
        <v>417</v>
      </c>
      <c r="H14" s="16">
        <v>487</v>
      </c>
      <c r="I14" s="16">
        <v>440</v>
      </c>
      <c r="J14" s="16">
        <v>495</v>
      </c>
      <c r="K14" s="16">
        <v>481</v>
      </c>
      <c r="L14" s="16">
        <v>457</v>
      </c>
      <c r="M14" s="16">
        <v>486</v>
      </c>
      <c r="N14" s="16">
        <v>497</v>
      </c>
      <c r="O14" s="16">
        <v>461</v>
      </c>
      <c r="P14" s="16">
        <v>473</v>
      </c>
      <c r="Q14" s="16">
        <v>464</v>
      </c>
      <c r="R14" s="16">
        <v>477</v>
      </c>
      <c r="S14" s="16">
        <v>565</v>
      </c>
      <c r="T14" s="16">
        <v>662</v>
      </c>
      <c r="U14" s="16">
        <v>726</v>
      </c>
      <c r="V14" s="111">
        <v>798</v>
      </c>
    </row>
    <row r="15" spans="1:22" ht="18" customHeight="1">
      <c r="A15" s="91" t="s">
        <v>104</v>
      </c>
      <c r="B15" s="16" t="s">
        <v>105</v>
      </c>
      <c r="C15" s="16" t="s">
        <v>105</v>
      </c>
      <c r="D15" s="16" t="s">
        <v>105</v>
      </c>
      <c r="E15" s="16" t="s">
        <v>105</v>
      </c>
      <c r="F15" s="16" t="s">
        <v>105</v>
      </c>
      <c r="G15" s="16">
        <v>20</v>
      </c>
      <c r="H15" s="16">
        <v>25</v>
      </c>
      <c r="I15" s="16">
        <v>22</v>
      </c>
      <c r="J15" s="16">
        <v>23</v>
      </c>
      <c r="K15" s="16">
        <v>25</v>
      </c>
      <c r="L15" s="16">
        <v>30</v>
      </c>
      <c r="M15" s="16">
        <v>46</v>
      </c>
      <c r="N15" s="16">
        <v>44</v>
      </c>
      <c r="O15" s="16">
        <v>31</v>
      </c>
      <c r="P15" s="16">
        <v>45</v>
      </c>
      <c r="Q15" s="16">
        <v>47</v>
      </c>
      <c r="R15" s="16">
        <v>55</v>
      </c>
      <c r="S15" s="16">
        <v>95</v>
      </c>
      <c r="T15" s="16">
        <v>154</v>
      </c>
      <c r="U15" s="16">
        <v>179</v>
      </c>
      <c r="V15" s="111">
        <v>203</v>
      </c>
    </row>
    <row r="16" spans="1:22" ht="18" customHeight="1">
      <c r="A16" s="91" t="s">
        <v>106</v>
      </c>
      <c r="B16" s="16">
        <v>78</v>
      </c>
      <c r="C16" s="16">
        <v>126</v>
      </c>
      <c r="D16" s="16">
        <v>153</v>
      </c>
      <c r="E16" s="16">
        <v>171</v>
      </c>
      <c r="F16" s="16">
        <v>194</v>
      </c>
      <c r="G16" s="16">
        <v>186</v>
      </c>
      <c r="H16" s="16">
        <v>187</v>
      </c>
      <c r="I16" s="16">
        <v>193</v>
      </c>
      <c r="J16" s="16">
        <v>202</v>
      </c>
      <c r="K16" s="16">
        <v>192</v>
      </c>
      <c r="L16" s="16">
        <v>182</v>
      </c>
      <c r="M16" s="16">
        <v>184</v>
      </c>
      <c r="N16" s="16">
        <v>190</v>
      </c>
      <c r="O16" s="16">
        <v>178</v>
      </c>
      <c r="P16" s="16">
        <v>177</v>
      </c>
      <c r="Q16" s="16">
        <v>176</v>
      </c>
      <c r="R16" s="16">
        <v>180</v>
      </c>
      <c r="S16" s="16">
        <v>185</v>
      </c>
      <c r="T16" s="16">
        <v>209</v>
      </c>
      <c r="U16" s="16">
        <v>202</v>
      </c>
      <c r="V16" s="111">
        <v>234</v>
      </c>
    </row>
    <row r="17" spans="1:22" ht="18" customHeight="1">
      <c r="A17" s="91" t="s">
        <v>107</v>
      </c>
      <c r="B17" s="16">
        <v>7</v>
      </c>
      <c r="C17" s="16">
        <v>8</v>
      </c>
      <c r="D17" s="16">
        <v>30</v>
      </c>
      <c r="E17" s="16">
        <v>42</v>
      </c>
      <c r="F17" s="16">
        <v>57</v>
      </c>
      <c r="G17" s="16">
        <v>71</v>
      </c>
      <c r="H17" s="16">
        <v>87</v>
      </c>
      <c r="I17" s="16">
        <v>68</v>
      </c>
      <c r="J17" s="16">
        <v>68</v>
      </c>
      <c r="K17" s="16">
        <v>54</v>
      </c>
      <c r="L17" s="16">
        <v>53</v>
      </c>
      <c r="M17" s="16">
        <v>62</v>
      </c>
      <c r="N17" s="16">
        <v>50</v>
      </c>
      <c r="O17" s="16">
        <v>42</v>
      </c>
      <c r="P17" s="16">
        <v>54</v>
      </c>
      <c r="Q17" s="16">
        <v>51</v>
      </c>
      <c r="R17" s="16">
        <v>52</v>
      </c>
      <c r="S17" s="16">
        <v>50</v>
      </c>
      <c r="T17" s="16">
        <v>52</v>
      </c>
      <c r="U17" s="16">
        <v>53</v>
      </c>
      <c r="V17" s="111">
        <v>54</v>
      </c>
    </row>
    <row r="18" spans="1:22" ht="18" customHeight="1">
      <c r="A18" s="91" t="s">
        <v>108</v>
      </c>
      <c r="B18" s="16">
        <v>101</v>
      </c>
      <c r="C18" s="16">
        <v>139</v>
      </c>
      <c r="D18" s="16">
        <v>159</v>
      </c>
      <c r="E18" s="16">
        <v>173</v>
      </c>
      <c r="F18" s="16">
        <v>131</v>
      </c>
      <c r="G18" s="16">
        <v>113</v>
      </c>
      <c r="H18" s="16">
        <v>121</v>
      </c>
      <c r="I18" s="16">
        <v>104</v>
      </c>
      <c r="J18" s="16">
        <v>135</v>
      </c>
      <c r="K18" s="16">
        <v>150</v>
      </c>
      <c r="L18" s="16">
        <v>144</v>
      </c>
      <c r="M18" s="16">
        <v>143</v>
      </c>
      <c r="N18" s="16">
        <v>136</v>
      </c>
      <c r="O18" s="16">
        <v>141</v>
      </c>
      <c r="P18" s="16">
        <v>154</v>
      </c>
      <c r="Q18" s="16">
        <v>147</v>
      </c>
      <c r="R18" s="16">
        <v>155</v>
      </c>
      <c r="S18" s="16">
        <v>177</v>
      </c>
      <c r="T18" s="16">
        <v>237</v>
      </c>
      <c r="U18" s="16">
        <v>266</v>
      </c>
      <c r="V18" s="111">
        <v>354</v>
      </c>
    </row>
    <row r="19" spans="1:22" ht="18" customHeight="1">
      <c r="A19" s="91" t="s">
        <v>109</v>
      </c>
      <c r="B19" s="16">
        <v>89</v>
      </c>
      <c r="C19" s="16">
        <v>181</v>
      </c>
      <c r="D19" s="16">
        <v>214</v>
      </c>
      <c r="E19" s="16">
        <v>221</v>
      </c>
      <c r="F19" s="16">
        <v>210</v>
      </c>
      <c r="G19" s="16">
        <v>187</v>
      </c>
      <c r="H19" s="16">
        <v>188</v>
      </c>
      <c r="I19" s="16">
        <v>138</v>
      </c>
      <c r="J19" s="16">
        <v>160</v>
      </c>
      <c r="K19" s="16">
        <v>159</v>
      </c>
      <c r="L19" s="16">
        <v>171</v>
      </c>
      <c r="M19" s="16">
        <v>160</v>
      </c>
      <c r="N19" s="16">
        <v>169</v>
      </c>
      <c r="O19" s="16">
        <v>165</v>
      </c>
      <c r="P19" s="16">
        <v>172</v>
      </c>
      <c r="Q19" s="16">
        <v>168</v>
      </c>
      <c r="R19" s="16">
        <v>168</v>
      </c>
      <c r="S19" s="16">
        <v>169</v>
      </c>
      <c r="T19" s="16">
        <v>169</v>
      </c>
      <c r="U19" s="16">
        <v>167</v>
      </c>
      <c r="V19" s="111">
        <v>175</v>
      </c>
    </row>
    <row r="20" spans="1:22" ht="18" customHeight="1">
      <c r="A20" s="91" t="s">
        <v>110</v>
      </c>
      <c r="B20" s="16">
        <v>14</v>
      </c>
      <c r="C20" s="16">
        <v>13</v>
      </c>
      <c r="D20" s="16">
        <v>19</v>
      </c>
      <c r="E20" s="16">
        <v>22</v>
      </c>
      <c r="F20" s="16">
        <v>30</v>
      </c>
      <c r="G20" s="16">
        <v>33</v>
      </c>
      <c r="H20" s="16">
        <v>27</v>
      </c>
      <c r="I20" s="16">
        <v>25</v>
      </c>
      <c r="J20" s="16">
        <v>29</v>
      </c>
      <c r="K20" s="16">
        <v>35</v>
      </c>
      <c r="L20" s="16">
        <v>36</v>
      </c>
      <c r="M20" s="16">
        <v>30</v>
      </c>
      <c r="N20" s="16">
        <v>26</v>
      </c>
      <c r="O20" s="16">
        <v>27</v>
      </c>
      <c r="P20" s="16">
        <v>29</v>
      </c>
      <c r="Q20" s="16">
        <v>42</v>
      </c>
      <c r="R20" s="16">
        <v>65</v>
      </c>
      <c r="S20" s="16">
        <v>89</v>
      </c>
      <c r="T20" s="16">
        <v>156</v>
      </c>
      <c r="U20" s="16">
        <v>165</v>
      </c>
      <c r="V20" s="111">
        <v>208</v>
      </c>
    </row>
    <row r="21" spans="1:22" ht="18" customHeight="1">
      <c r="A21" s="91" t="s">
        <v>111</v>
      </c>
      <c r="B21" s="16">
        <v>69</v>
      </c>
      <c r="C21" s="16">
        <v>81</v>
      </c>
      <c r="D21" s="16">
        <v>81</v>
      </c>
      <c r="E21" s="16">
        <v>88</v>
      </c>
      <c r="F21" s="16">
        <v>102</v>
      </c>
      <c r="G21" s="16">
        <v>95</v>
      </c>
      <c r="H21" s="16">
        <v>90</v>
      </c>
      <c r="I21" s="16">
        <v>94</v>
      </c>
      <c r="J21" s="16">
        <v>103</v>
      </c>
      <c r="K21" s="16">
        <v>101</v>
      </c>
      <c r="L21" s="16">
        <v>115</v>
      </c>
      <c r="M21" s="16">
        <v>130</v>
      </c>
      <c r="N21" s="16">
        <v>124</v>
      </c>
      <c r="O21" s="16">
        <v>112</v>
      </c>
      <c r="P21" s="16">
        <v>114</v>
      </c>
      <c r="Q21" s="16">
        <v>118</v>
      </c>
      <c r="R21" s="16">
        <v>113</v>
      </c>
      <c r="S21" s="16">
        <v>120</v>
      </c>
      <c r="T21" s="16">
        <v>112</v>
      </c>
      <c r="U21" s="16">
        <v>110</v>
      </c>
      <c r="V21" s="111">
        <v>118</v>
      </c>
    </row>
    <row r="22" spans="1:22" ht="18" customHeight="1">
      <c r="A22" s="98" t="s">
        <v>112</v>
      </c>
      <c r="B22" s="99">
        <f>SUM(B6:B21)</f>
        <v>2415</v>
      </c>
      <c r="C22" s="99">
        <f t="shared" ref="C22:U22" si="0">SUM(C6:C21)</f>
        <v>3737</v>
      </c>
      <c r="D22" s="99">
        <f t="shared" si="0"/>
        <v>4474</v>
      </c>
      <c r="E22" s="99">
        <f t="shared" si="0"/>
        <v>5409</v>
      </c>
      <c r="F22" s="99">
        <f t="shared" si="0"/>
        <v>5163</v>
      </c>
      <c r="G22" s="99">
        <f t="shared" si="0"/>
        <v>6425</v>
      </c>
      <c r="H22" s="99">
        <f t="shared" si="0"/>
        <v>7737</v>
      </c>
      <c r="I22" s="99">
        <f t="shared" si="0"/>
        <v>7701</v>
      </c>
      <c r="J22" s="99">
        <f t="shared" si="0"/>
        <v>7843</v>
      </c>
      <c r="K22" s="99">
        <f t="shared" si="0"/>
        <v>7958</v>
      </c>
      <c r="L22" s="99">
        <f t="shared" si="0"/>
        <v>8030</v>
      </c>
      <c r="M22" s="99">
        <f t="shared" si="0"/>
        <v>6678</v>
      </c>
      <c r="N22" s="99">
        <f t="shared" si="0"/>
        <v>6272</v>
      </c>
      <c r="O22" s="99">
        <f t="shared" si="0"/>
        <v>6273</v>
      </c>
      <c r="P22" s="99">
        <f t="shared" si="0"/>
        <v>5963</v>
      </c>
      <c r="Q22" s="99">
        <f t="shared" si="0"/>
        <v>5759</v>
      </c>
      <c r="R22" s="99">
        <f t="shared" si="0"/>
        <v>5737</v>
      </c>
      <c r="S22" s="99">
        <f t="shared" si="0"/>
        <v>5873</v>
      </c>
      <c r="T22" s="99">
        <f t="shared" si="0"/>
        <v>6159</v>
      </c>
      <c r="U22" s="99">
        <f t="shared" si="0"/>
        <v>6093</v>
      </c>
      <c r="V22" s="112">
        <f>SUM(V6:V21)</f>
        <v>6358</v>
      </c>
    </row>
    <row r="23" spans="1:22" ht="18" customHeight="1">
      <c r="A23" s="96" t="s">
        <v>113</v>
      </c>
      <c r="B23" s="97">
        <f>B24-B22</f>
        <v>401</v>
      </c>
      <c r="C23" s="97">
        <f t="shared" ref="C23:U23" si="1">C24-C22</f>
        <v>505</v>
      </c>
      <c r="D23" s="97">
        <f t="shared" si="1"/>
        <v>545</v>
      </c>
      <c r="E23" s="97">
        <f t="shared" si="1"/>
        <v>664</v>
      </c>
      <c r="F23" s="97">
        <f t="shared" si="1"/>
        <v>676</v>
      </c>
      <c r="G23" s="97">
        <f t="shared" si="1"/>
        <v>749</v>
      </c>
      <c r="H23" s="97">
        <f t="shared" si="1"/>
        <v>808</v>
      </c>
      <c r="I23" s="97">
        <f t="shared" si="1"/>
        <v>828</v>
      </c>
      <c r="J23" s="97">
        <f t="shared" si="1"/>
        <v>839</v>
      </c>
      <c r="K23" s="97">
        <f t="shared" si="1"/>
        <v>893</v>
      </c>
      <c r="L23" s="97">
        <f t="shared" si="1"/>
        <v>875</v>
      </c>
      <c r="M23" s="97">
        <f t="shared" si="1"/>
        <v>833</v>
      </c>
      <c r="N23" s="97">
        <f t="shared" si="1"/>
        <v>859</v>
      </c>
      <c r="O23" s="97">
        <f t="shared" si="1"/>
        <v>845</v>
      </c>
      <c r="P23" s="97">
        <f t="shared" si="1"/>
        <v>878</v>
      </c>
      <c r="Q23" s="97">
        <f t="shared" si="1"/>
        <v>901</v>
      </c>
      <c r="R23" s="97">
        <f t="shared" si="1"/>
        <v>932</v>
      </c>
      <c r="S23" s="97">
        <f t="shared" si="1"/>
        <v>1047</v>
      </c>
      <c r="T23" s="97">
        <f t="shared" si="1"/>
        <v>1200</v>
      </c>
      <c r="U23" s="97">
        <f t="shared" si="1"/>
        <v>1253</v>
      </c>
      <c r="V23" s="111">
        <f>V24-V22</f>
        <v>1404</v>
      </c>
    </row>
    <row r="24" spans="1:22" ht="18" customHeight="1">
      <c r="A24" s="92" t="s">
        <v>38</v>
      </c>
      <c r="B24" s="61">
        <v>2816</v>
      </c>
      <c r="C24" s="61">
        <v>4242</v>
      </c>
      <c r="D24" s="61">
        <v>5019</v>
      </c>
      <c r="E24" s="61">
        <v>6073</v>
      </c>
      <c r="F24" s="61">
        <v>5839</v>
      </c>
      <c r="G24" s="61">
        <v>7174</v>
      </c>
      <c r="H24" s="61">
        <v>8545</v>
      </c>
      <c r="I24" s="61">
        <v>8529</v>
      </c>
      <c r="J24" s="61">
        <v>8682</v>
      </c>
      <c r="K24" s="61">
        <v>8851</v>
      </c>
      <c r="L24" s="61">
        <v>8905</v>
      </c>
      <c r="M24" s="61">
        <v>7511</v>
      </c>
      <c r="N24" s="61">
        <v>7131</v>
      </c>
      <c r="O24" s="61">
        <v>7118</v>
      </c>
      <c r="P24" s="61">
        <v>6841</v>
      </c>
      <c r="Q24" s="61">
        <v>6660</v>
      </c>
      <c r="R24" s="61">
        <v>6669</v>
      </c>
      <c r="S24" s="61">
        <v>6920</v>
      </c>
      <c r="T24" s="61">
        <v>7359</v>
      </c>
      <c r="U24" s="61">
        <v>7346</v>
      </c>
      <c r="V24" s="113">
        <v>7762</v>
      </c>
    </row>
    <row r="25" spans="1:22" ht="18" customHeight="1">
      <c r="A25" s="32" t="s">
        <v>52</v>
      </c>
      <c r="B25" s="33"/>
      <c r="C25" s="33"/>
      <c r="D25" s="33"/>
      <c r="E25" s="33"/>
      <c r="F25" s="32"/>
      <c r="G25" s="33"/>
      <c r="H25" s="33"/>
      <c r="I25" s="33"/>
      <c r="J25" s="33"/>
      <c r="K25" s="32"/>
      <c r="L25" s="33"/>
      <c r="M25" s="33"/>
      <c r="N25" s="33"/>
      <c r="O25" s="33"/>
      <c r="P25" s="32"/>
      <c r="Q25" s="33"/>
      <c r="R25" s="33"/>
      <c r="S25" s="33"/>
      <c r="T25" s="33"/>
      <c r="U25" s="33"/>
      <c r="V25" s="111"/>
    </row>
    <row r="26" spans="1:22" s="60" customFormat="1" ht="18" customHeight="1">
      <c r="A26" s="5" t="s">
        <v>114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111"/>
    </row>
    <row r="27" spans="1:22" ht="18" customHeight="1">
      <c r="V27" s="114"/>
    </row>
    <row r="28" spans="1:22" ht="18" customHeight="1">
      <c r="V28" s="114"/>
    </row>
    <row r="29" spans="1:22" ht="18" customHeight="1">
      <c r="A29" s="59" t="s">
        <v>48</v>
      </c>
      <c r="B29" s="89">
        <v>2002</v>
      </c>
      <c r="C29" s="89">
        <v>2003</v>
      </c>
      <c r="D29" s="89">
        <v>2004</v>
      </c>
      <c r="E29" s="89">
        <v>2005</v>
      </c>
      <c r="F29" s="89">
        <v>2006</v>
      </c>
      <c r="G29" s="89">
        <v>2007</v>
      </c>
      <c r="H29" s="89">
        <v>2008</v>
      </c>
      <c r="I29" s="89">
        <v>2009</v>
      </c>
      <c r="J29" s="89">
        <v>2010</v>
      </c>
      <c r="K29" s="89">
        <v>2011</v>
      </c>
      <c r="L29" s="89">
        <v>2012</v>
      </c>
      <c r="M29" s="89">
        <v>2013</v>
      </c>
      <c r="N29" s="89">
        <v>2014</v>
      </c>
      <c r="O29" s="89">
        <v>2015</v>
      </c>
      <c r="P29" s="89">
        <v>2016</v>
      </c>
      <c r="Q29" s="89">
        <v>2017</v>
      </c>
      <c r="R29" s="89">
        <v>2018</v>
      </c>
      <c r="S29" s="89">
        <v>2019</v>
      </c>
      <c r="T29" s="89">
        <v>2020</v>
      </c>
      <c r="U29" s="89">
        <v>2021</v>
      </c>
      <c r="V29" s="89">
        <v>2022</v>
      </c>
    </row>
    <row r="30" spans="1:22" ht="18" customHeight="1">
      <c r="A30" s="90" t="s">
        <v>95</v>
      </c>
      <c r="B30" s="16">
        <v>31</v>
      </c>
      <c r="C30" s="16">
        <v>35</v>
      </c>
      <c r="D30" s="16">
        <v>34</v>
      </c>
      <c r="E30" s="16">
        <v>36</v>
      </c>
      <c r="F30" s="16">
        <v>40</v>
      </c>
      <c r="G30" s="16">
        <v>39</v>
      </c>
      <c r="H30" s="16">
        <v>42</v>
      </c>
      <c r="I30" s="16">
        <v>43</v>
      </c>
      <c r="J30" s="16">
        <v>43</v>
      </c>
      <c r="K30" s="16">
        <v>44</v>
      </c>
      <c r="L30" s="16">
        <v>43</v>
      </c>
      <c r="M30" s="16">
        <v>39</v>
      </c>
      <c r="N30" s="16">
        <v>39</v>
      </c>
      <c r="O30" s="16">
        <v>42</v>
      </c>
      <c r="P30" s="16">
        <v>42</v>
      </c>
      <c r="Q30" s="16">
        <v>43</v>
      </c>
      <c r="R30" s="16">
        <v>42</v>
      </c>
      <c r="S30" s="16">
        <v>44</v>
      </c>
      <c r="T30" s="16">
        <v>43</v>
      </c>
      <c r="U30" s="16">
        <v>46</v>
      </c>
      <c r="V30" s="115">
        <v>51</v>
      </c>
    </row>
    <row r="31" spans="1:22" ht="18" customHeight="1">
      <c r="A31" s="91" t="s">
        <v>96</v>
      </c>
      <c r="B31" s="16">
        <v>681</v>
      </c>
      <c r="C31" s="16">
        <v>1093</v>
      </c>
      <c r="D31" s="16">
        <v>1214</v>
      </c>
      <c r="E31" s="16">
        <v>1410</v>
      </c>
      <c r="F31" s="16">
        <v>1101</v>
      </c>
      <c r="G31" s="16">
        <v>1572</v>
      </c>
      <c r="H31" s="16">
        <v>1841</v>
      </c>
      <c r="I31" s="16">
        <v>1874</v>
      </c>
      <c r="J31" s="16">
        <v>1912</v>
      </c>
      <c r="K31" s="16">
        <v>1884</v>
      </c>
      <c r="L31" s="16">
        <v>1902</v>
      </c>
      <c r="M31" s="16">
        <v>1360</v>
      </c>
      <c r="N31" s="16">
        <v>1219</v>
      </c>
      <c r="O31" s="16">
        <v>1265</v>
      </c>
      <c r="P31" s="16">
        <v>1222</v>
      </c>
      <c r="Q31" s="16">
        <v>1158</v>
      </c>
      <c r="R31" s="16">
        <v>1139</v>
      </c>
      <c r="S31" s="16">
        <v>1144</v>
      </c>
      <c r="T31" s="16">
        <v>1148</v>
      </c>
      <c r="U31" s="16">
        <v>1096</v>
      </c>
      <c r="V31" s="116">
        <v>1053</v>
      </c>
    </row>
    <row r="32" spans="1:22" ht="18" customHeight="1">
      <c r="A32" s="91" t="s">
        <v>97</v>
      </c>
      <c r="B32" s="16">
        <v>206</v>
      </c>
      <c r="C32" s="16">
        <v>216</v>
      </c>
      <c r="D32" s="16">
        <v>202</v>
      </c>
      <c r="E32" s="16">
        <v>211</v>
      </c>
      <c r="F32" s="16">
        <v>213</v>
      </c>
      <c r="G32" s="16">
        <v>226</v>
      </c>
      <c r="H32" s="16">
        <v>233</v>
      </c>
      <c r="I32" s="16">
        <v>240</v>
      </c>
      <c r="J32" s="16">
        <v>234</v>
      </c>
      <c r="K32" s="16">
        <v>230</v>
      </c>
      <c r="L32" s="16">
        <v>229</v>
      </c>
      <c r="M32" s="16">
        <v>221</v>
      </c>
      <c r="N32" s="16">
        <v>220</v>
      </c>
      <c r="O32" s="16">
        <v>217</v>
      </c>
      <c r="P32" s="16">
        <v>210</v>
      </c>
      <c r="Q32" s="16">
        <v>203</v>
      </c>
      <c r="R32" s="16">
        <v>202</v>
      </c>
      <c r="S32" s="16">
        <v>201</v>
      </c>
      <c r="T32" s="16">
        <v>208</v>
      </c>
      <c r="U32" s="16">
        <v>208</v>
      </c>
      <c r="V32" s="116">
        <v>217</v>
      </c>
    </row>
    <row r="33" spans="1:22" ht="18" customHeight="1">
      <c r="A33" s="91" t="s">
        <v>98</v>
      </c>
      <c r="B33" s="16">
        <v>17</v>
      </c>
      <c r="C33" s="16">
        <v>17</v>
      </c>
      <c r="D33" s="16">
        <v>17</v>
      </c>
      <c r="E33" s="16">
        <v>20</v>
      </c>
      <c r="F33" s="16">
        <v>33</v>
      </c>
      <c r="G33" s="16">
        <v>35</v>
      </c>
      <c r="H33" s="16">
        <v>63</v>
      </c>
      <c r="I33" s="16">
        <v>62</v>
      </c>
      <c r="J33" s="16">
        <v>46</v>
      </c>
      <c r="K33" s="16">
        <v>53</v>
      </c>
      <c r="L33" s="16">
        <v>47</v>
      </c>
      <c r="M33" s="16">
        <v>42</v>
      </c>
      <c r="N33" s="16">
        <v>33</v>
      </c>
      <c r="O33" s="16">
        <v>33</v>
      </c>
      <c r="P33" s="16">
        <v>28</v>
      </c>
      <c r="Q33" s="16">
        <v>14</v>
      </c>
      <c r="R33" s="16">
        <v>21</v>
      </c>
      <c r="S33" s="16">
        <v>21</v>
      </c>
      <c r="T33" s="16">
        <v>19</v>
      </c>
      <c r="U33" s="16">
        <v>22</v>
      </c>
      <c r="V33" s="116">
        <v>25</v>
      </c>
    </row>
    <row r="34" spans="1:22" ht="18" customHeight="1">
      <c r="A34" s="91" t="s">
        <v>99</v>
      </c>
      <c r="B34" s="16">
        <v>20</v>
      </c>
      <c r="C34" s="16">
        <v>53</v>
      </c>
      <c r="D34" s="16">
        <v>82</v>
      </c>
      <c r="E34" s="16">
        <v>143</v>
      </c>
      <c r="F34" s="16">
        <v>208</v>
      </c>
      <c r="G34" s="16">
        <v>243</v>
      </c>
      <c r="H34" s="16">
        <v>292</v>
      </c>
      <c r="I34" s="16">
        <v>311</v>
      </c>
      <c r="J34" s="16">
        <v>256</v>
      </c>
      <c r="K34" s="16">
        <v>266</v>
      </c>
      <c r="L34" s="16">
        <v>258</v>
      </c>
      <c r="M34" s="16">
        <v>209</v>
      </c>
      <c r="N34" s="16">
        <v>176</v>
      </c>
      <c r="O34" s="16">
        <v>179</v>
      </c>
      <c r="P34" s="16">
        <v>151</v>
      </c>
      <c r="Q34" s="16">
        <v>141</v>
      </c>
      <c r="R34" s="16">
        <v>152</v>
      </c>
      <c r="S34" s="16">
        <v>145</v>
      </c>
      <c r="T34" s="16">
        <v>146</v>
      </c>
      <c r="U34" s="16">
        <v>151</v>
      </c>
      <c r="V34" s="116">
        <v>156</v>
      </c>
    </row>
    <row r="35" spans="1:22" ht="18" customHeight="1">
      <c r="A35" s="91" t="s">
        <v>100</v>
      </c>
      <c r="B35" s="16">
        <v>115</v>
      </c>
      <c r="C35" s="16">
        <v>226</v>
      </c>
      <c r="D35" s="16">
        <v>348</v>
      </c>
      <c r="E35" s="16">
        <v>496</v>
      </c>
      <c r="F35" s="16">
        <v>518</v>
      </c>
      <c r="G35" s="16">
        <v>699</v>
      </c>
      <c r="H35" s="16">
        <v>1035</v>
      </c>
      <c r="I35" s="16">
        <v>1032</v>
      </c>
      <c r="J35" s="16">
        <v>1056</v>
      </c>
      <c r="K35" s="16">
        <v>1154</v>
      </c>
      <c r="L35" s="16">
        <v>1157</v>
      </c>
      <c r="M35" s="16">
        <v>946</v>
      </c>
      <c r="N35" s="16">
        <v>883</v>
      </c>
      <c r="O35" s="16">
        <v>842</v>
      </c>
      <c r="P35" s="16">
        <v>710</v>
      </c>
      <c r="Q35" s="16">
        <v>667</v>
      </c>
      <c r="R35" s="16">
        <v>620</v>
      </c>
      <c r="S35" s="16">
        <v>584</v>
      </c>
      <c r="T35" s="16">
        <v>559</v>
      </c>
      <c r="U35" s="16">
        <v>500</v>
      </c>
      <c r="V35" s="116">
        <v>494</v>
      </c>
    </row>
    <row r="36" spans="1:22" ht="18" customHeight="1">
      <c r="A36" s="91" t="s">
        <v>101</v>
      </c>
      <c r="B36" s="16">
        <v>43</v>
      </c>
      <c r="C36" s="16">
        <v>62</v>
      </c>
      <c r="D36" s="16">
        <v>62</v>
      </c>
      <c r="E36" s="16">
        <v>63</v>
      </c>
      <c r="F36" s="16">
        <v>61</v>
      </c>
      <c r="G36" s="16">
        <v>58</v>
      </c>
      <c r="H36" s="16">
        <v>66</v>
      </c>
      <c r="I36" s="16">
        <v>63</v>
      </c>
      <c r="J36" s="16">
        <v>64</v>
      </c>
      <c r="K36" s="16">
        <v>51</v>
      </c>
      <c r="L36" s="16">
        <v>56</v>
      </c>
      <c r="M36" s="16">
        <v>64</v>
      </c>
      <c r="N36" s="16">
        <v>57</v>
      </c>
      <c r="O36" s="16">
        <v>48</v>
      </c>
      <c r="P36" s="16">
        <v>54</v>
      </c>
      <c r="Q36" s="16">
        <v>58</v>
      </c>
      <c r="R36" s="16">
        <v>54</v>
      </c>
      <c r="S36" s="16">
        <v>56</v>
      </c>
      <c r="T36" s="16">
        <v>65</v>
      </c>
      <c r="U36" s="16">
        <v>65</v>
      </c>
      <c r="V36" s="116">
        <v>68</v>
      </c>
    </row>
    <row r="37" spans="1:22" ht="18" customHeight="1">
      <c r="A37" s="91" t="s">
        <v>102</v>
      </c>
      <c r="B37" s="16">
        <v>129</v>
      </c>
      <c r="C37" s="16">
        <v>169</v>
      </c>
      <c r="D37" s="16">
        <v>177</v>
      </c>
      <c r="E37" s="16">
        <v>197</v>
      </c>
      <c r="F37" s="16">
        <v>124</v>
      </c>
      <c r="G37" s="16">
        <v>107</v>
      </c>
      <c r="H37" s="16">
        <v>113</v>
      </c>
      <c r="I37" s="16">
        <v>105</v>
      </c>
      <c r="J37" s="16">
        <v>120</v>
      </c>
      <c r="K37" s="16">
        <v>108</v>
      </c>
      <c r="L37" s="16">
        <v>102</v>
      </c>
      <c r="M37" s="16">
        <v>96</v>
      </c>
      <c r="N37" s="16">
        <v>98</v>
      </c>
      <c r="O37" s="16">
        <v>96</v>
      </c>
      <c r="P37" s="16">
        <v>95</v>
      </c>
      <c r="Q37" s="16">
        <v>90</v>
      </c>
      <c r="R37" s="16">
        <v>95</v>
      </c>
      <c r="S37" s="16">
        <v>91</v>
      </c>
      <c r="T37" s="16">
        <v>95</v>
      </c>
      <c r="U37" s="16">
        <v>95</v>
      </c>
      <c r="V37" s="116">
        <v>111</v>
      </c>
    </row>
    <row r="38" spans="1:22" ht="18" customHeight="1">
      <c r="A38" s="91" t="s">
        <v>103</v>
      </c>
      <c r="B38" s="16">
        <v>137</v>
      </c>
      <c r="C38" s="16">
        <v>168</v>
      </c>
      <c r="D38" s="16">
        <v>214</v>
      </c>
      <c r="E38" s="16">
        <v>260</v>
      </c>
      <c r="F38" s="16">
        <v>287</v>
      </c>
      <c r="G38" s="16">
        <v>287</v>
      </c>
      <c r="H38" s="16">
        <v>331</v>
      </c>
      <c r="I38" s="16">
        <v>291</v>
      </c>
      <c r="J38" s="16">
        <v>311</v>
      </c>
      <c r="K38" s="16">
        <v>316</v>
      </c>
      <c r="L38" s="16">
        <v>297</v>
      </c>
      <c r="M38" s="16">
        <v>294</v>
      </c>
      <c r="N38" s="16">
        <v>298</v>
      </c>
      <c r="O38" s="16">
        <v>270</v>
      </c>
      <c r="P38" s="16">
        <v>269</v>
      </c>
      <c r="Q38" s="16">
        <v>262</v>
      </c>
      <c r="R38" s="16">
        <v>269</v>
      </c>
      <c r="S38" s="16">
        <v>327</v>
      </c>
      <c r="T38" s="16">
        <v>393</v>
      </c>
      <c r="U38" s="16">
        <v>427</v>
      </c>
      <c r="V38" s="116">
        <v>470</v>
      </c>
    </row>
    <row r="39" spans="1:22" ht="18" customHeight="1">
      <c r="A39" s="91" t="s">
        <v>104</v>
      </c>
      <c r="B39" s="16" t="s">
        <v>105</v>
      </c>
      <c r="C39" s="16" t="s">
        <v>105</v>
      </c>
      <c r="D39" s="16" t="s">
        <v>105</v>
      </c>
      <c r="E39" s="16" t="s">
        <v>105</v>
      </c>
      <c r="F39" s="16" t="s">
        <v>105</v>
      </c>
      <c r="G39" s="16">
        <v>7</v>
      </c>
      <c r="H39" s="16">
        <v>8</v>
      </c>
      <c r="I39" s="16">
        <v>5</v>
      </c>
      <c r="J39" s="16">
        <v>4</v>
      </c>
      <c r="K39" s="16">
        <v>6</v>
      </c>
      <c r="L39" s="16">
        <v>5</v>
      </c>
      <c r="M39" s="16">
        <v>10</v>
      </c>
      <c r="N39" s="16">
        <v>8</v>
      </c>
      <c r="O39" s="16">
        <v>5</v>
      </c>
      <c r="P39" s="16">
        <v>9</v>
      </c>
      <c r="Q39" s="16">
        <v>8</v>
      </c>
      <c r="R39" s="16">
        <v>8</v>
      </c>
      <c r="S39" s="16">
        <v>17</v>
      </c>
      <c r="T39" s="16">
        <v>29</v>
      </c>
      <c r="U39" s="16">
        <v>37</v>
      </c>
      <c r="V39" s="116">
        <v>39</v>
      </c>
    </row>
    <row r="40" spans="1:22" ht="18" customHeight="1">
      <c r="A40" s="91" t="s">
        <v>106</v>
      </c>
      <c r="B40" s="16">
        <v>34</v>
      </c>
      <c r="C40" s="16">
        <v>62</v>
      </c>
      <c r="D40" s="16">
        <v>77</v>
      </c>
      <c r="E40" s="16">
        <v>85</v>
      </c>
      <c r="F40" s="16">
        <v>99</v>
      </c>
      <c r="G40" s="16">
        <v>93</v>
      </c>
      <c r="H40" s="16">
        <v>95</v>
      </c>
      <c r="I40" s="16">
        <v>98</v>
      </c>
      <c r="J40" s="16">
        <v>103</v>
      </c>
      <c r="K40" s="16">
        <v>95</v>
      </c>
      <c r="L40" s="16">
        <v>93</v>
      </c>
      <c r="M40" s="16">
        <v>89</v>
      </c>
      <c r="N40" s="16">
        <v>92</v>
      </c>
      <c r="O40" s="16">
        <v>91</v>
      </c>
      <c r="P40" s="16">
        <v>89</v>
      </c>
      <c r="Q40" s="16">
        <v>88</v>
      </c>
      <c r="R40" s="16">
        <v>89</v>
      </c>
      <c r="S40" s="16">
        <v>94</v>
      </c>
      <c r="T40" s="16">
        <v>111</v>
      </c>
      <c r="U40" s="16">
        <v>105</v>
      </c>
      <c r="V40" s="116">
        <v>118</v>
      </c>
    </row>
    <row r="41" spans="1:22" ht="18" customHeight="1">
      <c r="A41" s="91" t="s">
        <v>107</v>
      </c>
      <c r="B41" s="16">
        <v>5</v>
      </c>
      <c r="C41" s="16">
        <v>6</v>
      </c>
      <c r="D41" s="16">
        <v>16</v>
      </c>
      <c r="E41" s="16">
        <v>20</v>
      </c>
      <c r="F41" s="16">
        <v>26</v>
      </c>
      <c r="G41" s="16">
        <v>33</v>
      </c>
      <c r="H41" s="16">
        <v>36</v>
      </c>
      <c r="I41" s="16">
        <v>34</v>
      </c>
      <c r="J41" s="16">
        <v>35</v>
      </c>
      <c r="K41" s="16">
        <v>22</v>
      </c>
      <c r="L41" s="16">
        <v>22</v>
      </c>
      <c r="M41" s="16">
        <v>27</v>
      </c>
      <c r="N41" s="16">
        <v>22</v>
      </c>
      <c r="O41" s="16">
        <v>17</v>
      </c>
      <c r="P41" s="16">
        <v>22</v>
      </c>
      <c r="Q41" s="16">
        <v>21</v>
      </c>
      <c r="R41" s="16">
        <v>23</v>
      </c>
      <c r="S41" s="16">
        <v>21</v>
      </c>
      <c r="T41" s="16">
        <v>21</v>
      </c>
      <c r="U41" s="16">
        <v>23</v>
      </c>
      <c r="V41" s="116">
        <v>25</v>
      </c>
    </row>
    <row r="42" spans="1:22" ht="18" customHeight="1">
      <c r="A42" s="91" t="s">
        <v>108</v>
      </c>
      <c r="B42" s="16">
        <v>44</v>
      </c>
      <c r="C42" s="16">
        <v>57</v>
      </c>
      <c r="D42" s="16">
        <v>64</v>
      </c>
      <c r="E42" s="16">
        <v>68</v>
      </c>
      <c r="F42" s="16">
        <v>56</v>
      </c>
      <c r="G42" s="16">
        <v>42</v>
      </c>
      <c r="H42" s="16">
        <v>52</v>
      </c>
      <c r="I42" s="16">
        <v>45</v>
      </c>
      <c r="J42" s="16">
        <v>56</v>
      </c>
      <c r="K42" s="16">
        <v>59</v>
      </c>
      <c r="L42" s="16">
        <v>57</v>
      </c>
      <c r="M42" s="16">
        <v>59</v>
      </c>
      <c r="N42" s="16">
        <v>56</v>
      </c>
      <c r="O42" s="16">
        <v>55</v>
      </c>
      <c r="P42" s="16">
        <v>61</v>
      </c>
      <c r="Q42" s="16">
        <v>58</v>
      </c>
      <c r="R42" s="16">
        <v>62</v>
      </c>
      <c r="S42" s="16">
        <v>69</v>
      </c>
      <c r="T42" s="16">
        <v>98</v>
      </c>
      <c r="U42" s="16">
        <v>109</v>
      </c>
      <c r="V42" s="116">
        <v>143</v>
      </c>
    </row>
    <row r="43" spans="1:22" ht="18" customHeight="1">
      <c r="A43" s="91" t="s">
        <v>109</v>
      </c>
      <c r="B43" s="16">
        <v>42</v>
      </c>
      <c r="C43" s="16">
        <v>88</v>
      </c>
      <c r="D43" s="16">
        <v>105</v>
      </c>
      <c r="E43" s="16">
        <v>106</v>
      </c>
      <c r="F43" s="16">
        <v>99</v>
      </c>
      <c r="G43" s="16">
        <v>93</v>
      </c>
      <c r="H43" s="16">
        <v>93</v>
      </c>
      <c r="I43" s="16">
        <v>74</v>
      </c>
      <c r="J43" s="16">
        <v>87</v>
      </c>
      <c r="K43" s="16">
        <v>77</v>
      </c>
      <c r="L43" s="16">
        <v>78</v>
      </c>
      <c r="M43" s="16">
        <v>73</v>
      </c>
      <c r="N43" s="16">
        <v>77</v>
      </c>
      <c r="O43" s="16">
        <v>83</v>
      </c>
      <c r="P43" s="16">
        <v>82</v>
      </c>
      <c r="Q43" s="16">
        <v>86</v>
      </c>
      <c r="R43" s="16">
        <v>86</v>
      </c>
      <c r="S43" s="16">
        <v>84</v>
      </c>
      <c r="T43" s="16">
        <v>80</v>
      </c>
      <c r="U43" s="16">
        <v>81</v>
      </c>
      <c r="V43" s="116">
        <v>85</v>
      </c>
    </row>
    <row r="44" spans="1:22" ht="18" customHeight="1">
      <c r="A44" s="91" t="s">
        <v>110</v>
      </c>
      <c r="B44" s="16">
        <v>6</v>
      </c>
      <c r="C44" s="16">
        <v>5</v>
      </c>
      <c r="D44" s="16">
        <v>6</v>
      </c>
      <c r="E44" s="16">
        <v>10</v>
      </c>
      <c r="F44" s="16">
        <v>12</v>
      </c>
      <c r="G44" s="16">
        <v>13</v>
      </c>
      <c r="H44" s="16">
        <v>12</v>
      </c>
      <c r="I44" s="16">
        <v>12</v>
      </c>
      <c r="J44" s="16">
        <v>15</v>
      </c>
      <c r="K44" s="16">
        <v>17</v>
      </c>
      <c r="L44" s="16">
        <v>15</v>
      </c>
      <c r="M44" s="16">
        <v>12</v>
      </c>
      <c r="N44" s="16">
        <v>11</v>
      </c>
      <c r="O44" s="16">
        <v>10</v>
      </c>
      <c r="P44" s="16">
        <v>12</v>
      </c>
      <c r="Q44" s="16">
        <v>17</v>
      </c>
      <c r="R44" s="16">
        <v>27</v>
      </c>
      <c r="S44" s="16">
        <v>31</v>
      </c>
      <c r="T44" s="16">
        <v>59</v>
      </c>
      <c r="U44" s="16">
        <v>70</v>
      </c>
      <c r="V44" s="116">
        <v>89</v>
      </c>
    </row>
    <row r="45" spans="1:22" ht="18" customHeight="1">
      <c r="A45" s="91" t="s">
        <v>111</v>
      </c>
      <c r="B45" s="16">
        <v>43</v>
      </c>
      <c r="C45" s="16">
        <v>50</v>
      </c>
      <c r="D45" s="16">
        <v>48</v>
      </c>
      <c r="E45" s="16">
        <v>54</v>
      </c>
      <c r="F45" s="16">
        <v>66</v>
      </c>
      <c r="G45" s="16">
        <v>54</v>
      </c>
      <c r="H45" s="16">
        <v>48</v>
      </c>
      <c r="I45" s="16">
        <v>47</v>
      </c>
      <c r="J45" s="16">
        <v>47</v>
      </c>
      <c r="K45" s="16">
        <v>44</v>
      </c>
      <c r="L45" s="16">
        <v>49</v>
      </c>
      <c r="M45" s="16">
        <v>55</v>
      </c>
      <c r="N45" s="16">
        <v>56</v>
      </c>
      <c r="O45" s="16">
        <v>47</v>
      </c>
      <c r="P45" s="16">
        <v>49</v>
      </c>
      <c r="Q45" s="16">
        <v>50</v>
      </c>
      <c r="R45" s="16">
        <v>43</v>
      </c>
      <c r="S45" s="16">
        <v>46</v>
      </c>
      <c r="T45" s="16">
        <v>45</v>
      </c>
      <c r="U45" s="16">
        <v>44</v>
      </c>
      <c r="V45" s="116">
        <v>49</v>
      </c>
    </row>
    <row r="46" spans="1:22" ht="18" customHeight="1">
      <c r="A46" s="100" t="s">
        <v>112</v>
      </c>
      <c r="B46" s="102">
        <f>SUM(B30:B45)</f>
        <v>1553</v>
      </c>
      <c r="C46" s="102">
        <f t="shared" ref="C46:U46" si="2">SUM(C30:C45)</f>
        <v>2307</v>
      </c>
      <c r="D46" s="102">
        <f t="shared" si="2"/>
        <v>2666</v>
      </c>
      <c r="E46" s="102">
        <f t="shared" si="2"/>
        <v>3179</v>
      </c>
      <c r="F46" s="102">
        <f t="shared" si="2"/>
        <v>2943</v>
      </c>
      <c r="G46" s="102">
        <f t="shared" si="2"/>
        <v>3601</v>
      </c>
      <c r="H46" s="102">
        <f t="shared" si="2"/>
        <v>4360</v>
      </c>
      <c r="I46" s="102">
        <f t="shared" si="2"/>
        <v>4336</v>
      </c>
      <c r="J46" s="102">
        <f t="shared" si="2"/>
        <v>4389</v>
      </c>
      <c r="K46" s="102">
        <f t="shared" si="2"/>
        <v>4426</v>
      </c>
      <c r="L46" s="102">
        <f t="shared" si="2"/>
        <v>4410</v>
      </c>
      <c r="M46" s="102">
        <f t="shared" si="2"/>
        <v>3596</v>
      </c>
      <c r="N46" s="102">
        <f t="shared" si="2"/>
        <v>3345</v>
      </c>
      <c r="O46" s="102">
        <f t="shared" si="2"/>
        <v>3300</v>
      </c>
      <c r="P46" s="102">
        <f t="shared" si="2"/>
        <v>3105</v>
      </c>
      <c r="Q46" s="102">
        <f t="shared" si="2"/>
        <v>2964</v>
      </c>
      <c r="R46" s="102">
        <f t="shared" si="2"/>
        <v>2932</v>
      </c>
      <c r="S46" s="102">
        <f t="shared" si="2"/>
        <v>2975</v>
      </c>
      <c r="T46" s="102">
        <f t="shared" si="2"/>
        <v>3119</v>
      </c>
      <c r="U46" s="102">
        <f t="shared" si="2"/>
        <v>3079</v>
      </c>
      <c r="V46" s="117">
        <f>SUM(V30:V45)</f>
        <v>3193</v>
      </c>
    </row>
    <row r="47" spans="1:22" ht="18" customHeight="1">
      <c r="A47" s="101" t="s">
        <v>113</v>
      </c>
      <c r="B47" s="16">
        <f>B48-B46</f>
        <v>197</v>
      </c>
      <c r="C47" s="16">
        <f t="shared" ref="C47:U47" si="3">C48-C46</f>
        <v>253</v>
      </c>
      <c r="D47" s="16">
        <f t="shared" si="3"/>
        <v>260</v>
      </c>
      <c r="E47" s="16">
        <f t="shared" si="3"/>
        <v>341</v>
      </c>
      <c r="F47" s="16">
        <f t="shared" si="3"/>
        <v>351</v>
      </c>
      <c r="G47" s="16">
        <f t="shared" si="3"/>
        <v>391</v>
      </c>
      <c r="H47" s="16">
        <f t="shared" si="3"/>
        <v>410</v>
      </c>
      <c r="I47" s="16">
        <f t="shared" si="3"/>
        <v>406</v>
      </c>
      <c r="J47" s="16">
        <f t="shared" si="3"/>
        <v>412</v>
      </c>
      <c r="K47" s="16">
        <f t="shared" si="3"/>
        <v>438</v>
      </c>
      <c r="L47" s="16">
        <f t="shared" si="3"/>
        <v>418</v>
      </c>
      <c r="M47" s="16">
        <f t="shared" si="3"/>
        <v>391</v>
      </c>
      <c r="N47" s="16">
        <f t="shared" si="3"/>
        <v>401</v>
      </c>
      <c r="O47" s="16">
        <f t="shared" si="3"/>
        <v>394</v>
      </c>
      <c r="P47" s="16">
        <f t="shared" si="3"/>
        <v>417</v>
      </c>
      <c r="Q47" s="16">
        <f t="shared" si="3"/>
        <v>423</v>
      </c>
      <c r="R47" s="16">
        <f t="shared" si="3"/>
        <v>432</v>
      </c>
      <c r="S47" s="16">
        <f t="shared" si="3"/>
        <v>508</v>
      </c>
      <c r="T47" s="16">
        <f t="shared" si="3"/>
        <v>592</v>
      </c>
      <c r="U47" s="16">
        <f t="shared" si="3"/>
        <v>618</v>
      </c>
      <c r="V47" s="116">
        <f>V48-V46</f>
        <v>711</v>
      </c>
    </row>
    <row r="48" spans="1:22" ht="18" customHeight="1">
      <c r="A48" s="93" t="s">
        <v>38</v>
      </c>
      <c r="B48" s="61">
        <v>1750</v>
      </c>
      <c r="C48" s="61">
        <v>2560</v>
      </c>
      <c r="D48" s="61">
        <v>2926</v>
      </c>
      <c r="E48" s="61">
        <v>3520</v>
      </c>
      <c r="F48" s="61">
        <v>3294</v>
      </c>
      <c r="G48" s="61">
        <v>3992</v>
      </c>
      <c r="H48" s="61">
        <v>4770</v>
      </c>
      <c r="I48" s="61">
        <v>4742</v>
      </c>
      <c r="J48" s="61">
        <v>4801</v>
      </c>
      <c r="K48" s="61">
        <v>4864</v>
      </c>
      <c r="L48" s="61">
        <v>4828</v>
      </c>
      <c r="M48" s="61">
        <v>3987</v>
      </c>
      <c r="N48" s="61">
        <v>3746</v>
      </c>
      <c r="O48" s="61">
        <v>3694</v>
      </c>
      <c r="P48" s="61">
        <v>3522</v>
      </c>
      <c r="Q48" s="61">
        <v>3387</v>
      </c>
      <c r="R48" s="61">
        <v>3364</v>
      </c>
      <c r="S48" s="61">
        <v>3483</v>
      </c>
      <c r="T48" s="61">
        <v>3711</v>
      </c>
      <c r="U48" s="61">
        <v>3697</v>
      </c>
      <c r="V48" s="118">
        <v>3904</v>
      </c>
    </row>
    <row r="49" spans="1:22" ht="18" customHeight="1">
      <c r="A49" s="57" t="s">
        <v>52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14"/>
    </row>
    <row r="50" spans="1:22" ht="18" customHeight="1">
      <c r="A50" s="72" t="s">
        <v>114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14"/>
    </row>
    <row r="51" spans="1:22" ht="18" customHeight="1">
      <c r="A51" s="14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14"/>
    </row>
    <row r="52" spans="1:22">
      <c r="V52" s="114"/>
    </row>
    <row r="53" spans="1:22" ht="18" customHeight="1">
      <c r="A53" s="59" t="s">
        <v>49</v>
      </c>
      <c r="B53" s="89">
        <v>2002</v>
      </c>
      <c r="C53" s="89">
        <v>2003</v>
      </c>
      <c r="D53" s="89">
        <v>2004</v>
      </c>
      <c r="E53" s="89">
        <v>2005</v>
      </c>
      <c r="F53" s="89">
        <v>2006</v>
      </c>
      <c r="G53" s="89">
        <v>2007</v>
      </c>
      <c r="H53" s="89">
        <v>2008</v>
      </c>
      <c r="I53" s="89">
        <v>2009</v>
      </c>
      <c r="J53" s="89">
        <v>2010</v>
      </c>
      <c r="K53" s="89">
        <v>2011</v>
      </c>
      <c r="L53" s="89">
        <v>2012</v>
      </c>
      <c r="M53" s="89">
        <v>2013</v>
      </c>
      <c r="N53" s="89">
        <v>2014</v>
      </c>
      <c r="O53" s="89">
        <v>2015</v>
      </c>
      <c r="P53" s="89">
        <v>2016</v>
      </c>
      <c r="Q53" s="89">
        <v>2017</v>
      </c>
      <c r="R53" s="89">
        <v>2018</v>
      </c>
      <c r="S53" s="89">
        <v>2019</v>
      </c>
      <c r="T53" s="89">
        <v>2020</v>
      </c>
      <c r="U53" s="89">
        <v>2021</v>
      </c>
      <c r="V53" s="89">
        <v>2022</v>
      </c>
    </row>
    <row r="54" spans="1:22" ht="18" customHeight="1">
      <c r="A54" s="90" t="s">
        <v>95</v>
      </c>
      <c r="B54" s="16">
        <v>34</v>
      </c>
      <c r="C54" s="16">
        <v>31</v>
      </c>
      <c r="D54" s="16">
        <v>33</v>
      </c>
      <c r="E54" s="16">
        <v>36</v>
      </c>
      <c r="F54" s="16">
        <v>37</v>
      </c>
      <c r="G54" s="16">
        <v>40</v>
      </c>
      <c r="H54" s="16">
        <v>37</v>
      </c>
      <c r="I54" s="16">
        <v>33</v>
      </c>
      <c r="J54" s="16">
        <v>37</v>
      </c>
      <c r="K54" s="16">
        <v>40</v>
      </c>
      <c r="L54" s="16">
        <v>42</v>
      </c>
      <c r="M54" s="16">
        <v>41</v>
      </c>
      <c r="N54" s="16">
        <v>39</v>
      </c>
      <c r="O54" s="16">
        <v>37</v>
      </c>
      <c r="P54" s="16">
        <v>35</v>
      </c>
      <c r="Q54" s="16">
        <v>38</v>
      </c>
      <c r="R54" s="16">
        <v>44</v>
      </c>
      <c r="S54" s="16">
        <v>49</v>
      </c>
      <c r="T54" s="16">
        <v>49</v>
      </c>
      <c r="U54" s="16">
        <v>48</v>
      </c>
      <c r="V54" s="116">
        <v>50</v>
      </c>
    </row>
    <row r="55" spans="1:22" ht="18" customHeight="1">
      <c r="A55" s="91" t="s">
        <v>96</v>
      </c>
      <c r="B55" s="16">
        <v>243</v>
      </c>
      <c r="C55" s="16">
        <v>559</v>
      </c>
      <c r="D55" s="16">
        <v>716</v>
      </c>
      <c r="E55" s="16">
        <v>874</v>
      </c>
      <c r="F55" s="16">
        <v>778</v>
      </c>
      <c r="G55" s="16">
        <v>1137</v>
      </c>
      <c r="H55" s="16">
        <v>1346</v>
      </c>
      <c r="I55" s="16">
        <v>1391</v>
      </c>
      <c r="J55" s="16">
        <v>1443</v>
      </c>
      <c r="K55" s="16">
        <v>1462</v>
      </c>
      <c r="L55" s="16">
        <v>1509</v>
      </c>
      <c r="M55" s="16">
        <v>1096</v>
      </c>
      <c r="N55" s="16">
        <v>1012</v>
      </c>
      <c r="O55" s="16">
        <v>1096</v>
      </c>
      <c r="P55" s="16">
        <v>1072</v>
      </c>
      <c r="Q55" s="16">
        <v>1042</v>
      </c>
      <c r="R55" s="16">
        <v>1035</v>
      </c>
      <c r="S55" s="16">
        <v>1040</v>
      </c>
      <c r="T55" s="16">
        <v>1040</v>
      </c>
      <c r="U55" s="16">
        <v>993</v>
      </c>
      <c r="V55" s="116">
        <v>968</v>
      </c>
    </row>
    <row r="56" spans="1:22" ht="18" customHeight="1">
      <c r="A56" s="91" t="s">
        <v>97</v>
      </c>
      <c r="B56" s="16">
        <v>229</v>
      </c>
      <c r="C56" s="16">
        <v>239</v>
      </c>
      <c r="D56" s="16">
        <v>245</v>
      </c>
      <c r="E56" s="16">
        <v>250</v>
      </c>
      <c r="F56" s="16">
        <v>257</v>
      </c>
      <c r="G56" s="16">
        <v>261</v>
      </c>
      <c r="H56" s="16">
        <v>272</v>
      </c>
      <c r="I56" s="16">
        <v>271</v>
      </c>
      <c r="J56" s="16">
        <v>265</v>
      </c>
      <c r="K56" s="16">
        <v>271</v>
      </c>
      <c r="L56" s="16">
        <v>267</v>
      </c>
      <c r="M56" s="16">
        <v>258</v>
      </c>
      <c r="N56" s="16">
        <v>250</v>
      </c>
      <c r="O56" s="16">
        <v>252</v>
      </c>
      <c r="P56" s="16">
        <v>243</v>
      </c>
      <c r="Q56" s="16">
        <v>240</v>
      </c>
      <c r="R56" s="16">
        <v>243</v>
      </c>
      <c r="S56" s="16">
        <v>247</v>
      </c>
      <c r="T56" s="16">
        <v>244</v>
      </c>
      <c r="U56" s="16">
        <v>245</v>
      </c>
      <c r="V56" s="116">
        <v>246</v>
      </c>
    </row>
    <row r="57" spans="1:22" ht="18" customHeight="1">
      <c r="A57" s="91" t="s">
        <v>98</v>
      </c>
      <c r="B57" s="16">
        <v>14</v>
      </c>
      <c r="C57" s="16">
        <v>16</v>
      </c>
      <c r="D57" s="16">
        <v>18</v>
      </c>
      <c r="E57" s="16">
        <v>21</v>
      </c>
      <c r="F57" s="16">
        <v>30</v>
      </c>
      <c r="G57" s="16">
        <v>32</v>
      </c>
      <c r="H57" s="16">
        <v>55</v>
      </c>
      <c r="I57" s="16">
        <v>59</v>
      </c>
      <c r="J57" s="16">
        <v>38</v>
      </c>
      <c r="K57" s="16">
        <v>49</v>
      </c>
      <c r="L57" s="16">
        <v>48</v>
      </c>
      <c r="M57" s="16">
        <v>47</v>
      </c>
      <c r="N57" s="16">
        <v>45</v>
      </c>
      <c r="O57" s="16">
        <v>53</v>
      </c>
      <c r="P57" s="16">
        <v>42</v>
      </c>
      <c r="Q57" s="16">
        <v>28</v>
      </c>
      <c r="R57" s="16">
        <v>33</v>
      </c>
      <c r="S57" s="16">
        <v>36</v>
      </c>
      <c r="T57" s="16">
        <v>32</v>
      </c>
      <c r="U57" s="16">
        <v>30</v>
      </c>
      <c r="V57" s="116">
        <v>31</v>
      </c>
    </row>
    <row r="58" spans="1:22" ht="18" customHeight="1">
      <c r="A58" s="91" t="s">
        <v>99</v>
      </c>
      <c r="B58" s="16">
        <v>16</v>
      </c>
      <c r="C58" s="16">
        <v>49</v>
      </c>
      <c r="D58" s="16">
        <v>79</v>
      </c>
      <c r="E58" s="16">
        <v>135</v>
      </c>
      <c r="F58" s="16">
        <v>187</v>
      </c>
      <c r="G58" s="16">
        <v>222</v>
      </c>
      <c r="H58" s="16">
        <v>277</v>
      </c>
      <c r="I58" s="16">
        <v>290</v>
      </c>
      <c r="J58" s="16">
        <v>240</v>
      </c>
      <c r="K58" s="16">
        <v>242</v>
      </c>
      <c r="L58" s="16">
        <v>230</v>
      </c>
      <c r="M58" s="16">
        <v>209</v>
      </c>
      <c r="N58" s="16">
        <v>181</v>
      </c>
      <c r="O58" s="16">
        <v>172</v>
      </c>
      <c r="P58" s="16">
        <v>150</v>
      </c>
      <c r="Q58" s="16">
        <v>131</v>
      </c>
      <c r="R58" s="16">
        <v>133</v>
      </c>
      <c r="S58" s="16">
        <v>129</v>
      </c>
      <c r="T58" s="16">
        <v>130</v>
      </c>
      <c r="U58" s="16">
        <v>136</v>
      </c>
      <c r="V58" s="116">
        <v>154</v>
      </c>
    </row>
    <row r="59" spans="1:22" ht="18" customHeight="1">
      <c r="A59" s="91" t="s">
        <v>100</v>
      </c>
      <c r="B59" s="16">
        <v>54</v>
      </c>
      <c r="C59" s="16">
        <v>143</v>
      </c>
      <c r="D59" s="16">
        <v>236</v>
      </c>
      <c r="E59" s="16">
        <v>357</v>
      </c>
      <c r="F59" s="16">
        <v>397</v>
      </c>
      <c r="G59" s="16">
        <v>565</v>
      </c>
      <c r="H59" s="16">
        <v>770</v>
      </c>
      <c r="I59" s="16">
        <v>770</v>
      </c>
      <c r="J59" s="16">
        <v>789</v>
      </c>
      <c r="K59" s="16">
        <v>832</v>
      </c>
      <c r="L59" s="16">
        <v>874</v>
      </c>
      <c r="M59" s="16">
        <v>722</v>
      </c>
      <c r="N59" s="16">
        <v>700</v>
      </c>
      <c r="O59" s="16">
        <v>698</v>
      </c>
      <c r="P59" s="16">
        <v>605</v>
      </c>
      <c r="Q59" s="16">
        <v>602</v>
      </c>
      <c r="R59" s="16">
        <v>568</v>
      </c>
      <c r="S59" s="16">
        <v>531</v>
      </c>
      <c r="T59" s="16">
        <v>522</v>
      </c>
      <c r="U59" s="16">
        <v>476</v>
      </c>
      <c r="V59" s="116">
        <v>475</v>
      </c>
    </row>
    <row r="60" spans="1:22" ht="18" customHeight="1">
      <c r="A60" s="91" t="s">
        <v>101</v>
      </c>
      <c r="B60" s="16">
        <v>24</v>
      </c>
      <c r="C60" s="16">
        <v>29</v>
      </c>
      <c r="D60" s="16">
        <v>35</v>
      </c>
      <c r="E60" s="16">
        <v>49</v>
      </c>
      <c r="F60" s="16">
        <v>44</v>
      </c>
      <c r="G60" s="16">
        <v>44</v>
      </c>
      <c r="H60" s="16">
        <v>51</v>
      </c>
      <c r="I60" s="16">
        <v>41</v>
      </c>
      <c r="J60" s="16">
        <v>46</v>
      </c>
      <c r="K60" s="16">
        <v>43</v>
      </c>
      <c r="L60" s="16">
        <v>48</v>
      </c>
      <c r="M60" s="16">
        <v>57</v>
      </c>
      <c r="N60" s="16">
        <v>51</v>
      </c>
      <c r="O60" s="16">
        <v>53</v>
      </c>
      <c r="P60" s="16">
        <v>54</v>
      </c>
      <c r="Q60" s="16">
        <v>58</v>
      </c>
      <c r="R60" s="16">
        <v>57</v>
      </c>
      <c r="S60" s="16">
        <v>65</v>
      </c>
      <c r="T60" s="16">
        <v>72</v>
      </c>
      <c r="U60" s="16">
        <v>73</v>
      </c>
      <c r="V60" s="116">
        <v>80</v>
      </c>
    </row>
    <row r="61" spans="1:22" ht="18" customHeight="1">
      <c r="A61" s="91" t="s">
        <v>102</v>
      </c>
      <c r="B61" s="16">
        <v>23</v>
      </c>
      <c r="C61" s="16">
        <v>32</v>
      </c>
      <c r="D61" s="16">
        <v>38</v>
      </c>
      <c r="E61" s="16">
        <v>49</v>
      </c>
      <c r="F61" s="16">
        <v>28</v>
      </c>
      <c r="G61" s="16">
        <v>23</v>
      </c>
      <c r="H61" s="16">
        <v>32</v>
      </c>
      <c r="I61" s="16">
        <v>32</v>
      </c>
      <c r="J61" s="16">
        <v>39</v>
      </c>
      <c r="K61" s="16">
        <v>32</v>
      </c>
      <c r="L61" s="16">
        <v>30</v>
      </c>
      <c r="M61" s="16">
        <v>30</v>
      </c>
      <c r="N61" s="16">
        <v>33</v>
      </c>
      <c r="O61" s="16">
        <v>33</v>
      </c>
      <c r="P61" s="16">
        <v>32</v>
      </c>
      <c r="Q61" s="16">
        <v>33</v>
      </c>
      <c r="R61" s="16">
        <v>34</v>
      </c>
      <c r="S61" s="16">
        <v>40</v>
      </c>
      <c r="T61" s="16">
        <v>36</v>
      </c>
      <c r="U61" s="16">
        <v>41</v>
      </c>
      <c r="V61" s="116">
        <v>35</v>
      </c>
    </row>
    <row r="62" spans="1:22" ht="18" customHeight="1">
      <c r="A62" s="91" t="s">
        <v>103</v>
      </c>
      <c r="B62" s="16">
        <v>41</v>
      </c>
      <c r="C62" s="16">
        <v>52</v>
      </c>
      <c r="D62" s="16">
        <v>68</v>
      </c>
      <c r="E62" s="16">
        <v>85</v>
      </c>
      <c r="F62" s="16">
        <v>96</v>
      </c>
      <c r="G62" s="16">
        <v>130</v>
      </c>
      <c r="H62" s="16">
        <v>156</v>
      </c>
      <c r="I62" s="16">
        <v>149</v>
      </c>
      <c r="J62" s="16">
        <v>184</v>
      </c>
      <c r="K62" s="16">
        <v>165</v>
      </c>
      <c r="L62" s="16">
        <v>160</v>
      </c>
      <c r="M62" s="16">
        <v>192</v>
      </c>
      <c r="N62" s="16">
        <v>199</v>
      </c>
      <c r="O62" s="16">
        <v>191</v>
      </c>
      <c r="P62" s="16">
        <v>204</v>
      </c>
      <c r="Q62" s="16">
        <v>202</v>
      </c>
      <c r="R62" s="16">
        <v>208</v>
      </c>
      <c r="S62" s="16">
        <v>238</v>
      </c>
      <c r="T62" s="16">
        <v>269</v>
      </c>
      <c r="U62" s="16">
        <v>299</v>
      </c>
      <c r="V62" s="116">
        <v>328</v>
      </c>
    </row>
    <row r="63" spans="1:22" ht="18" customHeight="1">
      <c r="A63" s="91" t="s">
        <v>104</v>
      </c>
      <c r="B63" s="16" t="s">
        <v>105</v>
      </c>
      <c r="C63" s="16" t="s">
        <v>105</v>
      </c>
      <c r="D63" s="16" t="s">
        <v>105</v>
      </c>
      <c r="E63" s="16" t="s">
        <v>105</v>
      </c>
      <c r="F63" s="16" t="s">
        <v>105</v>
      </c>
      <c r="G63" s="16">
        <v>13</v>
      </c>
      <c r="H63" s="16">
        <v>17</v>
      </c>
      <c r="I63" s="16">
        <v>17</v>
      </c>
      <c r="J63" s="16">
        <v>19</v>
      </c>
      <c r="K63" s="16">
        <v>19</v>
      </c>
      <c r="L63" s="16">
        <v>25</v>
      </c>
      <c r="M63" s="16">
        <v>36</v>
      </c>
      <c r="N63" s="16">
        <v>36</v>
      </c>
      <c r="O63" s="16">
        <v>26</v>
      </c>
      <c r="P63" s="16">
        <v>36</v>
      </c>
      <c r="Q63" s="16">
        <v>39</v>
      </c>
      <c r="R63" s="16">
        <v>47</v>
      </c>
      <c r="S63" s="16">
        <v>78</v>
      </c>
      <c r="T63" s="16">
        <v>125</v>
      </c>
      <c r="U63" s="16">
        <v>142</v>
      </c>
      <c r="V63" s="116">
        <v>164</v>
      </c>
    </row>
    <row r="64" spans="1:22" ht="18" customHeight="1">
      <c r="A64" s="91" t="s">
        <v>106</v>
      </c>
      <c r="B64" s="16">
        <v>44</v>
      </c>
      <c r="C64" s="16">
        <v>64</v>
      </c>
      <c r="D64" s="16">
        <v>76</v>
      </c>
      <c r="E64" s="16">
        <v>86</v>
      </c>
      <c r="F64" s="16">
        <v>95</v>
      </c>
      <c r="G64" s="16">
        <v>93</v>
      </c>
      <c r="H64" s="16">
        <v>92</v>
      </c>
      <c r="I64" s="16">
        <v>95</v>
      </c>
      <c r="J64" s="16">
        <v>99</v>
      </c>
      <c r="K64" s="16">
        <v>97</v>
      </c>
      <c r="L64" s="16">
        <v>89</v>
      </c>
      <c r="M64" s="16">
        <v>95</v>
      </c>
      <c r="N64" s="16">
        <v>98</v>
      </c>
      <c r="O64" s="16">
        <v>87</v>
      </c>
      <c r="P64" s="16">
        <v>88</v>
      </c>
      <c r="Q64" s="16">
        <v>88</v>
      </c>
      <c r="R64" s="16">
        <v>91</v>
      </c>
      <c r="S64" s="16">
        <v>91</v>
      </c>
      <c r="T64" s="16">
        <v>98</v>
      </c>
      <c r="U64" s="16">
        <v>97</v>
      </c>
      <c r="V64" s="116">
        <v>116</v>
      </c>
    </row>
    <row r="65" spans="1:22" ht="18" customHeight="1">
      <c r="A65" s="91" t="s">
        <v>107</v>
      </c>
      <c r="B65" s="16">
        <v>2</v>
      </c>
      <c r="C65" s="16">
        <v>2</v>
      </c>
      <c r="D65" s="16">
        <v>14</v>
      </c>
      <c r="E65" s="16">
        <v>22</v>
      </c>
      <c r="F65" s="16">
        <v>31</v>
      </c>
      <c r="G65" s="16">
        <v>38</v>
      </c>
      <c r="H65" s="16">
        <v>51</v>
      </c>
      <c r="I65" s="16">
        <v>34</v>
      </c>
      <c r="J65" s="16">
        <v>33</v>
      </c>
      <c r="K65" s="16">
        <v>32</v>
      </c>
      <c r="L65" s="16">
        <v>31</v>
      </c>
      <c r="M65" s="16">
        <v>35</v>
      </c>
      <c r="N65" s="16">
        <v>28</v>
      </c>
      <c r="O65" s="16">
        <v>25</v>
      </c>
      <c r="P65" s="16">
        <v>32</v>
      </c>
      <c r="Q65" s="16">
        <v>30</v>
      </c>
      <c r="R65" s="16">
        <v>29</v>
      </c>
      <c r="S65" s="16">
        <v>29</v>
      </c>
      <c r="T65" s="16">
        <v>31</v>
      </c>
      <c r="U65" s="16">
        <v>30</v>
      </c>
      <c r="V65" s="116">
        <v>29</v>
      </c>
    </row>
    <row r="66" spans="1:22" ht="18" customHeight="1">
      <c r="A66" s="91" t="s">
        <v>108</v>
      </c>
      <c r="B66" s="16">
        <v>57</v>
      </c>
      <c r="C66" s="16">
        <v>82</v>
      </c>
      <c r="D66" s="16">
        <v>95</v>
      </c>
      <c r="E66" s="16">
        <v>105</v>
      </c>
      <c r="F66" s="16">
        <v>75</v>
      </c>
      <c r="G66" s="16">
        <v>71</v>
      </c>
      <c r="H66" s="16">
        <v>69</v>
      </c>
      <c r="I66" s="16">
        <v>59</v>
      </c>
      <c r="J66" s="16">
        <v>79</v>
      </c>
      <c r="K66" s="16">
        <v>91</v>
      </c>
      <c r="L66" s="16">
        <v>87</v>
      </c>
      <c r="M66" s="16">
        <v>84</v>
      </c>
      <c r="N66" s="16">
        <v>80</v>
      </c>
      <c r="O66" s="16">
        <v>86</v>
      </c>
      <c r="P66" s="16">
        <v>93</v>
      </c>
      <c r="Q66" s="16">
        <v>89</v>
      </c>
      <c r="R66" s="16">
        <v>93</v>
      </c>
      <c r="S66" s="16">
        <v>108</v>
      </c>
      <c r="T66" s="16">
        <v>139</v>
      </c>
      <c r="U66" s="16">
        <v>157</v>
      </c>
      <c r="V66" s="116">
        <v>211</v>
      </c>
    </row>
    <row r="67" spans="1:22" ht="18" customHeight="1">
      <c r="A67" s="91" t="s">
        <v>109</v>
      </c>
      <c r="B67" s="16">
        <v>47</v>
      </c>
      <c r="C67" s="16">
        <v>93</v>
      </c>
      <c r="D67" s="16">
        <v>109</v>
      </c>
      <c r="E67" s="16">
        <v>115</v>
      </c>
      <c r="F67" s="16">
        <v>111</v>
      </c>
      <c r="G67" s="16">
        <v>94</v>
      </c>
      <c r="H67" s="16">
        <v>95</v>
      </c>
      <c r="I67" s="16">
        <v>64</v>
      </c>
      <c r="J67" s="16">
        <v>73</v>
      </c>
      <c r="K67" s="16">
        <v>82</v>
      </c>
      <c r="L67" s="16">
        <v>93</v>
      </c>
      <c r="M67" s="16">
        <v>87</v>
      </c>
      <c r="N67" s="16">
        <v>92</v>
      </c>
      <c r="O67" s="16">
        <v>82</v>
      </c>
      <c r="P67" s="16">
        <v>90</v>
      </c>
      <c r="Q67" s="16">
        <v>82</v>
      </c>
      <c r="R67" s="16">
        <v>82</v>
      </c>
      <c r="S67" s="16">
        <v>85</v>
      </c>
      <c r="T67" s="16">
        <v>89</v>
      </c>
      <c r="U67" s="16">
        <v>86</v>
      </c>
      <c r="V67" s="116">
        <v>90</v>
      </c>
    </row>
    <row r="68" spans="1:22" ht="18" customHeight="1">
      <c r="A68" s="91" t="s">
        <v>110</v>
      </c>
      <c r="B68" s="16">
        <v>8</v>
      </c>
      <c r="C68" s="16">
        <v>8</v>
      </c>
      <c r="D68" s="16">
        <v>13</v>
      </c>
      <c r="E68" s="16">
        <v>12</v>
      </c>
      <c r="F68" s="16">
        <v>18</v>
      </c>
      <c r="G68" s="16">
        <v>20</v>
      </c>
      <c r="H68" s="16">
        <v>15</v>
      </c>
      <c r="I68" s="16">
        <v>13</v>
      </c>
      <c r="J68" s="16">
        <v>14</v>
      </c>
      <c r="K68" s="16">
        <v>18</v>
      </c>
      <c r="L68" s="16">
        <v>21</v>
      </c>
      <c r="M68" s="16">
        <v>18</v>
      </c>
      <c r="N68" s="16">
        <v>15</v>
      </c>
      <c r="O68" s="16">
        <v>17</v>
      </c>
      <c r="P68" s="16">
        <v>17</v>
      </c>
      <c r="Q68" s="16">
        <v>25</v>
      </c>
      <c r="R68" s="16">
        <v>38</v>
      </c>
      <c r="S68" s="16">
        <v>58</v>
      </c>
      <c r="T68" s="16">
        <v>97</v>
      </c>
      <c r="U68" s="16">
        <v>95</v>
      </c>
      <c r="V68" s="116">
        <v>119</v>
      </c>
    </row>
    <row r="69" spans="1:22" ht="18" customHeight="1">
      <c r="A69" s="91" t="s">
        <v>111</v>
      </c>
      <c r="B69" s="16">
        <v>26</v>
      </c>
      <c r="C69" s="16">
        <v>31</v>
      </c>
      <c r="D69" s="16">
        <v>33</v>
      </c>
      <c r="E69" s="16">
        <v>34</v>
      </c>
      <c r="F69" s="16">
        <v>36</v>
      </c>
      <c r="G69" s="16">
        <v>41</v>
      </c>
      <c r="H69" s="16">
        <v>42</v>
      </c>
      <c r="I69" s="16">
        <v>47</v>
      </c>
      <c r="J69" s="16">
        <v>56</v>
      </c>
      <c r="K69" s="16">
        <v>57</v>
      </c>
      <c r="L69" s="16">
        <v>66</v>
      </c>
      <c r="M69" s="16">
        <v>75</v>
      </c>
      <c r="N69" s="16">
        <v>68</v>
      </c>
      <c r="O69" s="16">
        <v>65</v>
      </c>
      <c r="P69" s="16">
        <v>65</v>
      </c>
      <c r="Q69" s="16">
        <v>68</v>
      </c>
      <c r="R69" s="16">
        <v>70</v>
      </c>
      <c r="S69" s="16">
        <v>74</v>
      </c>
      <c r="T69" s="16">
        <v>67</v>
      </c>
      <c r="U69" s="16">
        <v>66</v>
      </c>
      <c r="V69" s="116">
        <v>69</v>
      </c>
    </row>
    <row r="70" spans="1:22" ht="18" customHeight="1">
      <c r="A70" s="100" t="s">
        <v>112</v>
      </c>
      <c r="B70" s="102">
        <f>SUM(B54:B69)</f>
        <v>862</v>
      </c>
      <c r="C70" s="102">
        <f t="shared" ref="C70:U70" si="4">SUM(C54:C69)</f>
        <v>1430</v>
      </c>
      <c r="D70" s="102">
        <f t="shared" si="4"/>
        <v>1808</v>
      </c>
      <c r="E70" s="102">
        <f t="shared" si="4"/>
        <v>2230</v>
      </c>
      <c r="F70" s="102">
        <f t="shared" si="4"/>
        <v>2220</v>
      </c>
      <c r="G70" s="102">
        <f t="shared" si="4"/>
        <v>2824</v>
      </c>
      <c r="H70" s="102">
        <f t="shared" si="4"/>
        <v>3377</v>
      </c>
      <c r="I70" s="102">
        <f t="shared" si="4"/>
        <v>3365</v>
      </c>
      <c r="J70" s="102">
        <f t="shared" si="4"/>
        <v>3454</v>
      </c>
      <c r="K70" s="102">
        <f t="shared" si="4"/>
        <v>3532</v>
      </c>
      <c r="L70" s="102">
        <f t="shared" si="4"/>
        <v>3620</v>
      </c>
      <c r="M70" s="102">
        <f t="shared" si="4"/>
        <v>3082</v>
      </c>
      <c r="N70" s="102">
        <f t="shared" si="4"/>
        <v>2927</v>
      </c>
      <c r="O70" s="102">
        <f t="shared" si="4"/>
        <v>2973</v>
      </c>
      <c r="P70" s="102">
        <f t="shared" si="4"/>
        <v>2858</v>
      </c>
      <c r="Q70" s="102">
        <f t="shared" si="4"/>
        <v>2795</v>
      </c>
      <c r="R70" s="102">
        <f t="shared" si="4"/>
        <v>2805</v>
      </c>
      <c r="S70" s="102">
        <f t="shared" si="4"/>
        <v>2898</v>
      </c>
      <c r="T70" s="102">
        <f t="shared" si="4"/>
        <v>3040</v>
      </c>
      <c r="U70" s="102">
        <f t="shared" si="4"/>
        <v>3014</v>
      </c>
      <c r="V70" s="117">
        <f>SUM(V54:V69)</f>
        <v>3165</v>
      </c>
    </row>
    <row r="71" spans="1:22" ht="18" customHeight="1">
      <c r="A71" s="101" t="s">
        <v>113</v>
      </c>
      <c r="B71" s="16">
        <f>B72-B70</f>
        <v>204</v>
      </c>
      <c r="C71" s="16">
        <f t="shared" ref="C71:U71" si="5">C72-C70</f>
        <v>252</v>
      </c>
      <c r="D71" s="16">
        <f t="shared" si="5"/>
        <v>285</v>
      </c>
      <c r="E71" s="16">
        <f t="shared" si="5"/>
        <v>323</v>
      </c>
      <c r="F71" s="16">
        <f t="shared" si="5"/>
        <v>325</v>
      </c>
      <c r="G71" s="16">
        <f t="shared" si="5"/>
        <v>358</v>
      </c>
      <c r="H71" s="16">
        <f t="shared" si="5"/>
        <v>398</v>
      </c>
      <c r="I71" s="16">
        <f t="shared" si="5"/>
        <v>422</v>
      </c>
      <c r="J71" s="16">
        <f t="shared" si="5"/>
        <v>427</v>
      </c>
      <c r="K71" s="16">
        <f t="shared" si="5"/>
        <v>455</v>
      </c>
      <c r="L71" s="16">
        <f t="shared" si="5"/>
        <v>457</v>
      </c>
      <c r="M71" s="16">
        <f t="shared" si="5"/>
        <v>442</v>
      </c>
      <c r="N71" s="16">
        <f t="shared" si="5"/>
        <v>458</v>
      </c>
      <c r="O71" s="16">
        <f t="shared" si="5"/>
        <v>451</v>
      </c>
      <c r="P71" s="16">
        <f t="shared" si="5"/>
        <v>461</v>
      </c>
      <c r="Q71" s="16">
        <f t="shared" si="5"/>
        <v>478</v>
      </c>
      <c r="R71" s="16">
        <f t="shared" si="5"/>
        <v>500</v>
      </c>
      <c r="S71" s="16">
        <f t="shared" si="5"/>
        <v>539</v>
      </c>
      <c r="T71" s="16">
        <f t="shared" si="5"/>
        <v>608</v>
      </c>
      <c r="U71" s="16">
        <f t="shared" si="5"/>
        <v>635</v>
      </c>
      <c r="V71" s="116">
        <f>V72-V70</f>
        <v>693</v>
      </c>
    </row>
    <row r="72" spans="1:22" ht="18" customHeight="1">
      <c r="A72" s="93" t="s">
        <v>38</v>
      </c>
      <c r="B72" s="61">
        <v>1066</v>
      </c>
      <c r="C72" s="61">
        <v>1682</v>
      </c>
      <c r="D72" s="61">
        <v>2093</v>
      </c>
      <c r="E72" s="61">
        <v>2553</v>
      </c>
      <c r="F72" s="61">
        <v>2545</v>
      </c>
      <c r="G72" s="61">
        <v>3182</v>
      </c>
      <c r="H72" s="61">
        <v>3775</v>
      </c>
      <c r="I72" s="61">
        <v>3787</v>
      </c>
      <c r="J72" s="61">
        <v>3881</v>
      </c>
      <c r="K72" s="61">
        <v>3987</v>
      </c>
      <c r="L72" s="61">
        <v>4077</v>
      </c>
      <c r="M72" s="61">
        <v>3524</v>
      </c>
      <c r="N72" s="61">
        <v>3385</v>
      </c>
      <c r="O72" s="61">
        <v>3424</v>
      </c>
      <c r="P72" s="61">
        <v>3319</v>
      </c>
      <c r="Q72" s="61">
        <v>3273</v>
      </c>
      <c r="R72" s="61">
        <v>3305</v>
      </c>
      <c r="S72" s="61">
        <v>3437</v>
      </c>
      <c r="T72" s="61">
        <v>3648</v>
      </c>
      <c r="U72" s="61">
        <v>3649</v>
      </c>
      <c r="V72" s="118">
        <v>3858</v>
      </c>
    </row>
    <row r="73" spans="1:22" ht="18" customHeight="1">
      <c r="A73" s="57" t="s">
        <v>52</v>
      </c>
    </row>
    <row r="74" spans="1:22">
      <c r="A74" s="72" t="s">
        <v>114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74"/>
  <sheetViews>
    <sheetView zoomScale="70" zoomScaleNormal="70" zoomScalePageLayoutView="70" workbookViewId="0"/>
  </sheetViews>
  <sheetFormatPr defaultColWidth="10.875" defaultRowHeight="15"/>
  <cols>
    <col min="1" max="1" width="19" style="5" customWidth="1"/>
    <col min="2" max="21" width="10.875" style="5" customWidth="1"/>
    <col min="22" max="16384" width="10.875" style="5"/>
  </cols>
  <sheetData>
    <row r="1" spans="1:22" ht="30" customHeight="1">
      <c r="A1" s="20" t="s">
        <v>0</v>
      </c>
      <c r="B1" s="10"/>
      <c r="C1" s="10"/>
      <c r="D1" s="10"/>
      <c r="E1" s="11"/>
    </row>
    <row r="2" spans="1:22" ht="30" customHeight="1">
      <c r="A2" s="10" t="s">
        <v>115</v>
      </c>
      <c r="B2" s="10"/>
      <c r="C2" s="10"/>
      <c r="D2" s="10"/>
      <c r="E2" s="11"/>
    </row>
    <row r="5" spans="1:22" ht="18" customHeight="1">
      <c r="A5" s="58" t="s">
        <v>14</v>
      </c>
      <c r="B5" s="89" t="s">
        <v>18</v>
      </c>
      <c r="C5" s="89" t="s">
        <v>19</v>
      </c>
      <c r="D5" s="89" t="s">
        <v>20</v>
      </c>
      <c r="E5" s="89" t="s">
        <v>21</v>
      </c>
      <c r="F5" s="89" t="s">
        <v>22</v>
      </c>
      <c r="G5" s="89" t="s">
        <v>23</v>
      </c>
      <c r="H5" s="89" t="s">
        <v>24</v>
      </c>
      <c r="I5" s="89" t="s">
        <v>25</v>
      </c>
      <c r="J5" s="89" t="s">
        <v>26</v>
      </c>
      <c r="K5" s="89" t="s">
        <v>27</v>
      </c>
      <c r="L5" s="89" t="s">
        <v>28</v>
      </c>
      <c r="M5" s="89" t="s">
        <v>29</v>
      </c>
      <c r="N5" s="89" t="s">
        <v>30</v>
      </c>
      <c r="O5" s="89" t="s">
        <v>31</v>
      </c>
      <c r="P5" s="89" t="s">
        <v>32</v>
      </c>
      <c r="Q5" s="89" t="s">
        <v>33</v>
      </c>
      <c r="R5" s="89" t="s">
        <v>34</v>
      </c>
      <c r="S5" s="89" t="s">
        <v>35</v>
      </c>
      <c r="T5" s="89" t="s">
        <v>36</v>
      </c>
      <c r="U5" s="89" t="s">
        <v>37</v>
      </c>
      <c r="V5" s="109" t="s">
        <v>51</v>
      </c>
    </row>
    <row r="6" spans="1:22" ht="18" customHeight="1">
      <c r="A6" s="90" t="s">
        <v>96</v>
      </c>
      <c r="B6" s="62">
        <v>916</v>
      </c>
      <c r="C6" s="62">
        <v>1650</v>
      </c>
      <c r="D6" s="62">
        <v>1945</v>
      </c>
      <c r="E6" s="62">
        <v>2301</v>
      </c>
      <c r="F6" s="62">
        <v>1902</v>
      </c>
      <c r="G6" s="62">
        <v>2760</v>
      </c>
      <c r="H6" s="62">
        <v>3274</v>
      </c>
      <c r="I6" s="62">
        <v>3390</v>
      </c>
      <c r="J6" s="62">
        <v>3507</v>
      </c>
      <c r="K6" s="62">
        <v>3540</v>
      </c>
      <c r="L6" s="62">
        <v>3634</v>
      </c>
      <c r="M6" s="62">
        <v>2653</v>
      </c>
      <c r="N6" s="62">
        <v>2437</v>
      </c>
      <c r="O6" s="62">
        <v>2624</v>
      </c>
      <c r="P6" s="62">
        <v>2562</v>
      </c>
      <c r="Q6" s="62">
        <v>2436</v>
      </c>
      <c r="R6" s="62">
        <v>2419</v>
      </c>
      <c r="S6" s="62">
        <v>2440</v>
      </c>
      <c r="T6" s="62">
        <v>2445</v>
      </c>
      <c r="U6" s="62">
        <v>2324</v>
      </c>
      <c r="V6" s="119">
        <v>2263</v>
      </c>
    </row>
    <row r="7" spans="1:22" ht="18" customHeight="1">
      <c r="A7" s="91" t="s">
        <v>97</v>
      </c>
      <c r="B7" s="16">
        <v>79</v>
      </c>
      <c r="C7" s="16">
        <v>88</v>
      </c>
      <c r="D7" s="16">
        <v>84</v>
      </c>
      <c r="E7" s="16">
        <v>91</v>
      </c>
      <c r="F7" s="16">
        <v>100</v>
      </c>
      <c r="G7" s="16">
        <v>118</v>
      </c>
      <c r="H7" s="16">
        <v>128</v>
      </c>
      <c r="I7" s="16">
        <v>128</v>
      </c>
      <c r="J7" s="16">
        <v>114</v>
      </c>
      <c r="K7" s="16">
        <v>127</v>
      </c>
      <c r="L7" s="16">
        <v>120</v>
      </c>
      <c r="M7" s="16">
        <v>109</v>
      </c>
      <c r="N7" s="16">
        <v>97</v>
      </c>
      <c r="O7" s="16">
        <v>99</v>
      </c>
      <c r="P7" s="16">
        <v>93</v>
      </c>
      <c r="Q7" s="16">
        <v>81</v>
      </c>
      <c r="R7" s="63">
        <v>81</v>
      </c>
      <c r="S7" s="63">
        <v>85</v>
      </c>
      <c r="T7" s="63">
        <v>90</v>
      </c>
      <c r="U7" s="63">
        <v>103</v>
      </c>
      <c r="V7" s="120">
        <v>111</v>
      </c>
    </row>
    <row r="8" spans="1:22" ht="18" customHeight="1">
      <c r="A8" s="91" t="s">
        <v>116</v>
      </c>
      <c r="B8" s="16">
        <v>15</v>
      </c>
      <c r="C8" s="16">
        <v>23</v>
      </c>
      <c r="D8" s="16">
        <v>27</v>
      </c>
      <c r="E8" s="16">
        <v>34</v>
      </c>
      <c r="F8" s="16">
        <v>46</v>
      </c>
      <c r="G8" s="16">
        <v>52</v>
      </c>
      <c r="H8" s="16">
        <v>56</v>
      </c>
      <c r="I8" s="16">
        <v>69</v>
      </c>
      <c r="J8" s="16">
        <v>69</v>
      </c>
      <c r="K8" s="16">
        <v>81</v>
      </c>
      <c r="L8" s="16">
        <v>89</v>
      </c>
      <c r="M8" s="16">
        <v>77</v>
      </c>
      <c r="N8" s="16">
        <v>84</v>
      </c>
      <c r="O8" s="16">
        <v>79</v>
      </c>
      <c r="P8" s="16">
        <v>78</v>
      </c>
      <c r="Q8" s="16">
        <v>83</v>
      </c>
      <c r="R8" s="16">
        <v>91</v>
      </c>
      <c r="S8" s="16">
        <v>105</v>
      </c>
      <c r="T8" s="16">
        <v>112</v>
      </c>
      <c r="U8" s="16">
        <v>120</v>
      </c>
      <c r="V8" s="120">
        <v>149</v>
      </c>
    </row>
    <row r="9" spans="1:22" ht="18" customHeight="1">
      <c r="A9" s="91" t="s">
        <v>98</v>
      </c>
      <c r="B9" s="63">
        <v>31</v>
      </c>
      <c r="C9" s="16">
        <v>33</v>
      </c>
      <c r="D9" s="16">
        <v>37</v>
      </c>
      <c r="E9" s="16">
        <v>43</v>
      </c>
      <c r="F9" s="16">
        <v>65</v>
      </c>
      <c r="G9" s="16">
        <v>71</v>
      </c>
      <c r="H9" s="16">
        <v>121</v>
      </c>
      <c r="I9" s="16">
        <v>127</v>
      </c>
      <c r="J9" s="16">
        <v>89</v>
      </c>
      <c r="K9" s="16">
        <v>111</v>
      </c>
      <c r="L9" s="16">
        <v>103</v>
      </c>
      <c r="M9" s="16">
        <v>97</v>
      </c>
      <c r="N9" s="16">
        <v>90</v>
      </c>
      <c r="O9" s="16">
        <v>98</v>
      </c>
      <c r="P9" s="16">
        <v>81</v>
      </c>
      <c r="Q9" s="16">
        <v>51</v>
      </c>
      <c r="R9" s="16">
        <v>65</v>
      </c>
      <c r="S9" s="16">
        <v>67</v>
      </c>
      <c r="T9" s="16">
        <v>60</v>
      </c>
      <c r="U9" s="16">
        <v>58</v>
      </c>
      <c r="V9" s="120">
        <v>61</v>
      </c>
    </row>
    <row r="10" spans="1:22" ht="18" customHeight="1">
      <c r="A10" s="91" t="s">
        <v>99</v>
      </c>
      <c r="B10" s="16">
        <v>31</v>
      </c>
      <c r="C10" s="16">
        <v>97</v>
      </c>
      <c r="D10" s="16">
        <v>164</v>
      </c>
      <c r="E10" s="16">
        <v>283</v>
      </c>
      <c r="F10" s="16">
        <v>401</v>
      </c>
      <c r="G10" s="16">
        <v>473</v>
      </c>
      <c r="H10" s="16">
        <v>573</v>
      </c>
      <c r="I10" s="16">
        <v>603</v>
      </c>
      <c r="J10" s="16">
        <v>498</v>
      </c>
      <c r="K10" s="16">
        <v>515</v>
      </c>
      <c r="L10" s="16">
        <v>495</v>
      </c>
      <c r="M10" s="16">
        <v>421</v>
      </c>
      <c r="N10" s="16">
        <v>359</v>
      </c>
      <c r="O10" s="16">
        <v>351</v>
      </c>
      <c r="P10" s="16">
        <v>298</v>
      </c>
      <c r="Q10" s="16">
        <v>265</v>
      </c>
      <c r="R10" s="16">
        <v>280</v>
      </c>
      <c r="S10" s="16">
        <v>269</v>
      </c>
      <c r="T10" s="16">
        <v>270</v>
      </c>
      <c r="U10" s="16">
        <v>282</v>
      </c>
      <c r="V10" s="120">
        <v>303</v>
      </c>
    </row>
    <row r="11" spans="1:22" ht="18" customHeight="1">
      <c r="A11" s="91" t="s">
        <v>100</v>
      </c>
      <c r="B11" s="63">
        <v>170</v>
      </c>
      <c r="C11" s="63">
        <v>370</v>
      </c>
      <c r="D11" s="16">
        <v>596</v>
      </c>
      <c r="E11" s="16">
        <v>877</v>
      </c>
      <c r="F11" s="16">
        <v>939</v>
      </c>
      <c r="G11" s="16">
        <v>1298</v>
      </c>
      <c r="H11" s="16">
        <v>1875</v>
      </c>
      <c r="I11" s="16">
        <v>1899</v>
      </c>
      <c r="J11" s="16">
        <v>1963</v>
      </c>
      <c r="K11" s="16">
        <v>2132</v>
      </c>
      <c r="L11" s="16">
        <v>2195</v>
      </c>
      <c r="M11" s="16">
        <v>1820</v>
      </c>
      <c r="N11" s="16">
        <v>1738</v>
      </c>
      <c r="O11" s="16">
        <v>1711</v>
      </c>
      <c r="P11" s="16">
        <v>1497</v>
      </c>
      <c r="Q11" s="16">
        <v>1433</v>
      </c>
      <c r="R11" s="16">
        <v>1353</v>
      </c>
      <c r="S11" s="16">
        <v>1281</v>
      </c>
      <c r="T11" s="16">
        <v>1257</v>
      </c>
      <c r="U11" s="16">
        <v>1119</v>
      </c>
      <c r="V11" s="120">
        <v>1125</v>
      </c>
    </row>
    <row r="12" spans="1:22" ht="18" customHeight="1">
      <c r="A12" s="91" t="s">
        <v>101</v>
      </c>
      <c r="B12" s="63">
        <v>77</v>
      </c>
      <c r="C12" s="63">
        <v>104</v>
      </c>
      <c r="D12" s="63">
        <v>105</v>
      </c>
      <c r="E12" s="16">
        <v>117</v>
      </c>
      <c r="F12" s="16">
        <v>107</v>
      </c>
      <c r="G12" s="16">
        <v>101</v>
      </c>
      <c r="H12" s="16">
        <v>117</v>
      </c>
      <c r="I12" s="16">
        <v>104</v>
      </c>
      <c r="J12" s="16">
        <v>107</v>
      </c>
      <c r="K12" s="16">
        <v>92</v>
      </c>
      <c r="L12" s="16">
        <v>100</v>
      </c>
      <c r="M12" s="16">
        <v>123</v>
      </c>
      <c r="N12" s="16">
        <v>109</v>
      </c>
      <c r="O12" s="16">
        <v>102</v>
      </c>
      <c r="P12" s="16">
        <v>110</v>
      </c>
      <c r="Q12" s="16">
        <v>120</v>
      </c>
      <c r="R12" s="16">
        <v>116</v>
      </c>
      <c r="S12" s="16">
        <v>126</v>
      </c>
      <c r="T12" s="16">
        <v>140</v>
      </c>
      <c r="U12" s="16">
        <v>137</v>
      </c>
      <c r="V12" s="120">
        <v>141</v>
      </c>
    </row>
    <row r="13" spans="1:22" ht="18" customHeight="1">
      <c r="A13" s="91" t="s">
        <v>102</v>
      </c>
      <c r="B13" s="63">
        <v>146</v>
      </c>
      <c r="C13" s="63">
        <v>195</v>
      </c>
      <c r="D13" s="63">
        <v>213</v>
      </c>
      <c r="E13" s="16">
        <v>252</v>
      </c>
      <c r="F13" s="16">
        <v>156</v>
      </c>
      <c r="G13" s="16">
        <v>130</v>
      </c>
      <c r="H13" s="16">
        <v>152</v>
      </c>
      <c r="I13" s="16">
        <v>147</v>
      </c>
      <c r="J13" s="16">
        <v>176</v>
      </c>
      <c r="K13" s="16">
        <v>155</v>
      </c>
      <c r="L13" s="16">
        <v>149</v>
      </c>
      <c r="M13" s="16">
        <v>149</v>
      </c>
      <c r="N13" s="16">
        <v>160</v>
      </c>
      <c r="O13" s="16">
        <v>158</v>
      </c>
      <c r="P13" s="16">
        <v>158</v>
      </c>
      <c r="Q13" s="16">
        <v>146</v>
      </c>
      <c r="R13" s="16">
        <v>145</v>
      </c>
      <c r="S13" s="16">
        <v>146</v>
      </c>
      <c r="T13" s="16">
        <v>149</v>
      </c>
      <c r="U13" s="16">
        <v>150</v>
      </c>
      <c r="V13" s="120">
        <v>162</v>
      </c>
    </row>
    <row r="14" spans="1:22" ht="18" customHeight="1">
      <c r="A14" s="91" t="s">
        <v>103</v>
      </c>
      <c r="B14" s="16">
        <v>156</v>
      </c>
      <c r="C14" s="16">
        <v>196</v>
      </c>
      <c r="D14" s="16">
        <v>263</v>
      </c>
      <c r="E14" s="16">
        <v>333</v>
      </c>
      <c r="F14" s="16">
        <v>381</v>
      </c>
      <c r="G14" s="16">
        <v>414</v>
      </c>
      <c r="H14" s="16">
        <v>499</v>
      </c>
      <c r="I14" s="16">
        <v>457</v>
      </c>
      <c r="J14" s="16">
        <v>536</v>
      </c>
      <c r="K14" s="16">
        <v>546</v>
      </c>
      <c r="L14" s="16">
        <v>534</v>
      </c>
      <c r="M14" s="16">
        <v>572</v>
      </c>
      <c r="N14" s="16">
        <v>581</v>
      </c>
      <c r="O14" s="16">
        <v>519</v>
      </c>
      <c r="P14" s="16">
        <v>511</v>
      </c>
      <c r="Q14" s="16">
        <v>467</v>
      </c>
      <c r="R14" s="16">
        <v>477</v>
      </c>
      <c r="S14" s="16">
        <v>562</v>
      </c>
      <c r="T14" s="16">
        <v>631</v>
      </c>
      <c r="U14" s="16">
        <v>676</v>
      </c>
      <c r="V14" s="120">
        <v>733</v>
      </c>
    </row>
    <row r="15" spans="1:22" ht="18" customHeight="1">
      <c r="A15" s="91" t="s">
        <v>117</v>
      </c>
      <c r="B15" s="16">
        <v>0</v>
      </c>
      <c r="C15" s="16">
        <v>1</v>
      </c>
      <c r="D15" s="16">
        <v>1</v>
      </c>
      <c r="E15" s="16">
        <v>1</v>
      </c>
      <c r="F15" s="16">
        <v>4</v>
      </c>
      <c r="G15" s="16">
        <v>9</v>
      </c>
      <c r="H15" s="16">
        <v>16</v>
      </c>
      <c r="I15" s="16">
        <v>17</v>
      </c>
      <c r="J15" s="16">
        <v>15</v>
      </c>
      <c r="K15" s="16">
        <v>9</v>
      </c>
      <c r="L15" s="16">
        <v>12</v>
      </c>
      <c r="M15" s="16">
        <v>19</v>
      </c>
      <c r="N15" s="16">
        <v>19</v>
      </c>
      <c r="O15" s="16">
        <v>18</v>
      </c>
      <c r="P15" s="16">
        <v>24</v>
      </c>
      <c r="Q15" s="16">
        <v>33</v>
      </c>
      <c r="R15" s="16">
        <v>35</v>
      </c>
      <c r="S15" s="16">
        <v>42</v>
      </c>
      <c r="T15" s="16">
        <v>86</v>
      </c>
      <c r="U15" s="16">
        <v>84</v>
      </c>
      <c r="V15" s="120">
        <v>100</v>
      </c>
    </row>
    <row r="16" spans="1:22" ht="18" customHeight="1">
      <c r="A16" s="91" t="s">
        <v>104</v>
      </c>
      <c r="B16" s="16" t="s">
        <v>105</v>
      </c>
      <c r="C16" s="16" t="s">
        <v>105</v>
      </c>
      <c r="D16" s="16" t="s">
        <v>105</v>
      </c>
      <c r="E16" s="16" t="s">
        <v>105</v>
      </c>
      <c r="F16" s="16" t="s">
        <v>105</v>
      </c>
      <c r="G16" s="16">
        <v>19</v>
      </c>
      <c r="H16" s="16">
        <v>23</v>
      </c>
      <c r="I16" s="16">
        <v>20</v>
      </c>
      <c r="J16" s="16">
        <v>21</v>
      </c>
      <c r="K16" s="16">
        <v>22</v>
      </c>
      <c r="L16" s="16">
        <v>26</v>
      </c>
      <c r="M16" s="16">
        <v>41</v>
      </c>
      <c r="N16" s="16">
        <v>40</v>
      </c>
      <c r="O16" s="16">
        <v>28</v>
      </c>
      <c r="P16" s="16">
        <v>42</v>
      </c>
      <c r="Q16" s="16">
        <v>43</v>
      </c>
      <c r="R16" s="16">
        <v>52</v>
      </c>
      <c r="S16" s="16">
        <v>90</v>
      </c>
      <c r="T16" s="16">
        <v>147</v>
      </c>
      <c r="U16" s="16">
        <v>167</v>
      </c>
      <c r="V16" s="120">
        <v>191</v>
      </c>
    </row>
    <row r="17" spans="1:22" ht="18" customHeight="1">
      <c r="A17" s="91" t="s">
        <v>106</v>
      </c>
      <c r="B17" s="63">
        <v>37</v>
      </c>
      <c r="C17" s="63">
        <v>74</v>
      </c>
      <c r="D17" s="63">
        <v>96</v>
      </c>
      <c r="E17" s="63">
        <v>110</v>
      </c>
      <c r="F17" s="63">
        <v>117</v>
      </c>
      <c r="G17" s="16">
        <v>98</v>
      </c>
      <c r="H17" s="16">
        <v>94</v>
      </c>
      <c r="I17" s="16">
        <v>91</v>
      </c>
      <c r="J17" s="16">
        <v>105</v>
      </c>
      <c r="K17" s="16">
        <v>91</v>
      </c>
      <c r="L17" s="16">
        <v>69</v>
      </c>
      <c r="M17" s="16">
        <v>73</v>
      </c>
      <c r="N17" s="16">
        <v>67</v>
      </c>
      <c r="O17" s="63">
        <v>53</v>
      </c>
      <c r="P17" s="63">
        <v>59</v>
      </c>
      <c r="Q17" s="63">
        <v>55</v>
      </c>
      <c r="R17" s="63">
        <v>51</v>
      </c>
      <c r="S17" s="63">
        <v>58</v>
      </c>
      <c r="T17" s="63">
        <v>63</v>
      </c>
      <c r="U17" s="63">
        <v>53</v>
      </c>
      <c r="V17" s="120">
        <v>66</v>
      </c>
    </row>
    <row r="18" spans="1:22" ht="18" customHeight="1">
      <c r="A18" s="91" t="s">
        <v>108</v>
      </c>
      <c r="B18" s="16">
        <v>86</v>
      </c>
      <c r="C18" s="16">
        <v>124</v>
      </c>
      <c r="D18" s="16">
        <v>143</v>
      </c>
      <c r="E18" s="16">
        <v>157</v>
      </c>
      <c r="F18" s="16">
        <v>116</v>
      </c>
      <c r="G18" s="16">
        <v>90</v>
      </c>
      <c r="H18" s="16">
        <v>97</v>
      </c>
      <c r="I18" s="16">
        <v>71</v>
      </c>
      <c r="J18" s="16">
        <v>102</v>
      </c>
      <c r="K18" s="16">
        <v>103</v>
      </c>
      <c r="L18" s="16">
        <v>88</v>
      </c>
      <c r="M18" s="16">
        <v>86</v>
      </c>
      <c r="N18" s="16">
        <v>62</v>
      </c>
      <c r="O18" s="16">
        <v>46</v>
      </c>
      <c r="P18" s="16">
        <v>52</v>
      </c>
      <c r="Q18" s="16">
        <v>51</v>
      </c>
      <c r="R18" s="16">
        <v>52</v>
      </c>
      <c r="S18" s="16">
        <v>75</v>
      </c>
      <c r="T18" s="16">
        <v>128</v>
      </c>
      <c r="U18" s="16">
        <v>164</v>
      </c>
      <c r="V18" s="120">
        <v>241</v>
      </c>
    </row>
    <row r="19" spans="1:22" ht="18" customHeight="1">
      <c r="A19" s="91" t="s">
        <v>109</v>
      </c>
      <c r="B19" s="16">
        <v>91</v>
      </c>
      <c r="C19" s="16">
        <v>184</v>
      </c>
      <c r="D19" s="16">
        <v>217</v>
      </c>
      <c r="E19" s="16">
        <v>226</v>
      </c>
      <c r="F19" s="16">
        <v>216</v>
      </c>
      <c r="G19" s="16">
        <v>189</v>
      </c>
      <c r="H19" s="16">
        <v>183</v>
      </c>
      <c r="I19" s="16">
        <v>124</v>
      </c>
      <c r="J19" s="16">
        <v>135</v>
      </c>
      <c r="K19" s="16">
        <v>121</v>
      </c>
      <c r="L19" s="16">
        <v>111</v>
      </c>
      <c r="M19" s="16">
        <v>104</v>
      </c>
      <c r="N19" s="16">
        <v>93</v>
      </c>
      <c r="O19" s="16">
        <v>81</v>
      </c>
      <c r="P19" s="16">
        <v>82</v>
      </c>
      <c r="Q19" s="16">
        <v>66</v>
      </c>
      <c r="R19" s="16">
        <v>61</v>
      </c>
      <c r="S19" s="16">
        <v>55</v>
      </c>
      <c r="T19" s="16">
        <v>55</v>
      </c>
      <c r="U19" s="16">
        <v>53</v>
      </c>
      <c r="V19" s="120">
        <v>53</v>
      </c>
    </row>
    <row r="20" spans="1:22" ht="18" customHeight="1">
      <c r="A20" s="91" t="s">
        <v>110</v>
      </c>
      <c r="B20" s="63">
        <v>3</v>
      </c>
      <c r="C20" s="63">
        <v>3</v>
      </c>
      <c r="D20" s="63">
        <v>9</v>
      </c>
      <c r="E20" s="63">
        <v>11</v>
      </c>
      <c r="F20" s="63">
        <v>19</v>
      </c>
      <c r="G20" s="63">
        <v>21</v>
      </c>
      <c r="H20" s="63">
        <v>15</v>
      </c>
      <c r="I20" s="63">
        <v>13</v>
      </c>
      <c r="J20" s="63">
        <v>16</v>
      </c>
      <c r="K20" s="63">
        <v>22</v>
      </c>
      <c r="L20" s="63">
        <v>22</v>
      </c>
      <c r="M20" s="63">
        <v>15</v>
      </c>
      <c r="N20" s="63">
        <v>9</v>
      </c>
      <c r="O20" s="63">
        <v>9</v>
      </c>
      <c r="P20" s="63">
        <v>10</v>
      </c>
      <c r="Q20" s="63">
        <v>20</v>
      </c>
      <c r="R20" s="16">
        <v>34</v>
      </c>
      <c r="S20" s="16">
        <v>56</v>
      </c>
      <c r="T20" s="16">
        <v>115</v>
      </c>
      <c r="U20" s="16">
        <v>110</v>
      </c>
      <c r="V20" s="120">
        <v>142</v>
      </c>
    </row>
    <row r="21" spans="1:22" ht="18" customHeight="1">
      <c r="A21" s="91" t="s">
        <v>111</v>
      </c>
      <c r="B21" s="63">
        <v>70</v>
      </c>
      <c r="C21" s="63">
        <v>82</v>
      </c>
      <c r="D21" s="63">
        <v>81</v>
      </c>
      <c r="E21" s="63">
        <v>86</v>
      </c>
      <c r="F21" s="63">
        <v>98</v>
      </c>
      <c r="G21" s="63">
        <v>82</v>
      </c>
      <c r="H21" s="16">
        <v>77</v>
      </c>
      <c r="I21" s="16">
        <v>79</v>
      </c>
      <c r="J21" s="16">
        <v>90</v>
      </c>
      <c r="K21" s="16">
        <v>90</v>
      </c>
      <c r="L21" s="16">
        <v>105</v>
      </c>
      <c r="M21" s="16">
        <v>115</v>
      </c>
      <c r="N21" s="16">
        <v>108</v>
      </c>
      <c r="O21" s="16">
        <v>95</v>
      </c>
      <c r="P21" s="16">
        <v>96</v>
      </c>
      <c r="Q21" s="16">
        <v>102</v>
      </c>
      <c r="R21" s="16">
        <v>98</v>
      </c>
      <c r="S21" s="16">
        <v>110</v>
      </c>
      <c r="T21" s="16">
        <v>101</v>
      </c>
      <c r="U21" s="16">
        <v>102</v>
      </c>
      <c r="V21" s="120">
        <v>109</v>
      </c>
    </row>
    <row r="22" spans="1:22" ht="18" customHeight="1">
      <c r="A22" s="103" t="s">
        <v>112</v>
      </c>
      <c r="B22" s="99">
        <f>SUM(B6:B21)</f>
        <v>1908</v>
      </c>
      <c r="C22" s="99">
        <f t="shared" ref="C22:U22" si="0">SUM(C6:C21)</f>
        <v>3224</v>
      </c>
      <c r="D22" s="99">
        <f t="shared" si="0"/>
        <v>3981</v>
      </c>
      <c r="E22" s="99">
        <f t="shared" si="0"/>
        <v>4922</v>
      </c>
      <c r="F22" s="99">
        <f t="shared" si="0"/>
        <v>4667</v>
      </c>
      <c r="G22" s="99">
        <f t="shared" si="0"/>
        <v>5925</v>
      </c>
      <c r="H22" s="99">
        <f t="shared" si="0"/>
        <v>7300</v>
      </c>
      <c r="I22" s="99">
        <f t="shared" si="0"/>
        <v>7339</v>
      </c>
      <c r="J22" s="99">
        <f t="shared" si="0"/>
        <v>7543</v>
      </c>
      <c r="K22" s="99">
        <f t="shared" si="0"/>
        <v>7757</v>
      </c>
      <c r="L22" s="99">
        <f t="shared" si="0"/>
        <v>7852</v>
      </c>
      <c r="M22" s="99">
        <f t="shared" si="0"/>
        <v>6474</v>
      </c>
      <c r="N22" s="99">
        <f t="shared" si="0"/>
        <v>6053</v>
      </c>
      <c r="O22" s="99">
        <f t="shared" si="0"/>
        <v>6071</v>
      </c>
      <c r="P22" s="99">
        <f t="shared" si="0"/>
        <v>5753</v>
      </c>
      <c r="Q22" s="99">
        <f t="shared" si="0"/>
        <v>5452</v>
      </c>
      <c r="R22" s="99">
        <f t="shared" si="0"/>
        <v>5410</v>
      </c>
      <c r="S22" s="99">
        <f t="shared" si="0"/>
        <v>5567</v>
      </c>
      <c r="T22" s="99">
        <f t="shared" si="0"/>
        <v>5849</v>
      </c>
      <c r="U22" s="99">
        <f t="shared" si="0"/>
        <v>5702</v>
      </c>
      <c r="V22" s="121">
        <f>SUM(V6:V21)</f>
        <v>5950</v>
      </c>
    </row>
    <row r="23" spans="1:22" ht="18" customHeight="1">
      <c r="A23" s="96" t="s">
        <v>113</v>
      </c>
      <c r="B23" s="97">
        <f>B24-B22</f>
        <v>228</v>
      </c>
      <c r="C23" s="97">
        <f t="shared" ref="C23:U23" si="1">C24-C22</f>
        <v>320</v>
      </c>
      <c r="D23" s="97">
        <f t="shared" si="1"/>
        <v>381</v>
      </c>
      <c r="E23" s="97">
        <f t="shared" si="1"/>
        <v>513</v>
      </c>
      <c r="F23" s="97">
        <f t="shared" si="1"/>
        <v>522</v>
      </c>
      <c r="G23" s="97">
        <f t="shared" si="1"/>
        <v>580</v>
      </c>
      <c r="H23" s="97">
        <f t="shared" si="1"/>
        <v>649</v>
      </c>
      <c r="I23" s="97">
        <f t="shared" si="1"/>
        <v>649</v>
      </c>
      <c r="J23" s="97">
        <f t="shared" si="1"/>
        <v>666</v>
      </c>
      <c r="K23" s="97">
        <f t="shared" si="1"/>
        <v>688</v>
      </c>
      <c r="L23" s="97">
        <f t="shared" si="1"/>
        <v>648</v>
      </c>
      <c r="M23" s="97">
        <f t="shared" si="1"/>
        <v>602</v>
      </c>
      <c r="N23" s="97">
        <f t="shared" si="1"/>
        <v>586</v>
      </c>
      <c r="O23" s="97">
        <f t="shared" si="1"/>
        <v>545</v>
      </c>
      <c r="P23" s="97">
        <f t="shared" si="1"/>
        <v>575</v>
      </c>
      <c r="Q23" s="97">
        <f t="shared" si="1"/>
        <v>556</v>
      </c>
      <c r="R23" s="97">
        <f t="shared" si="1"/>
        <v>594</v>
      </c>
      <c r="S23" s="97">
        <f t="shared" si="1"/>
        <v>657</v>
      </c>
      <c r="T23" s="97">
        <f t="shared" si="1"/>
        <v>724</v>
      </c>
      <c r="U23" s="97">
        <f t="shared" si="1"/>
        <v>735</v>
      </c>
      <c r="V23" s="120">
        <f>V24-V22</f>
        <v>855</v>
      </c>
    </row>
    <row r="24" spans="1:22" ht="18" customHeight="1">
      <c r="A24" s="92" t="s">
        <v>38</v>
      </c>
      <c r="B24" s="61">
        <v>2136</v>
      </c>
      <c r="C24" s="61">
        <v>3544</v>
      </c>
      <c r="D24" s="61">
        <v>4362</v>
      </c>
      <c r="E24" s="61">
        <v>5435</v>
      </c>
      <c r="F24" s="61">
        <v>5189</v>
      </c>
      <c r="G24" s="61">
        <v>6505</v>
      </c>
      <c r="H24" s="61">
        <v>7949</v>
      </c>
      <c r="I24" s="61">
        <v>7988</v>
      </c>
      <c r="J24" s="61">
        <v>8209</v>
      </c>
      <c r="K24" s="61">
        <v>8445</v>
      </c>
      <c r="L24" s="61">
        <v>8500</v>
      </c>
      <c r="M24" s="61">
        <v>7076</v>
      </c>
      <c r="N24" s="61">
        <v>6639</v>
      </c>
      <c r="O24" s="61">
        <v>6616</v>
      </c>
      <c r="P24" s="61">
        <v>6328</v>
      </c>
      <c r="Q24" s="61">
        <v>6008</v>
      </c>
      <c r="R24" s="61">
        <v>6004</v>
      </c>
      <c r="S24" s="61">
        <v>6224</v>
      </c>
      <c r="T24" s="61">
        <v>6573</v>
      </c>
      <c r="U24" s="61">
        <v>6437</v>
      </c>
      <c r="V24" s="122">
        <v>6805</v>
      </c>
    </row>
    <row r="25" spans="1:22" ht="18" customHeight="1">
      <c r="A25" s="32" t="s">
        <v>52</v>
      </c>
      <c r="B25" s="68"/>
      <c r="C25" s="68"/>
      <c r="D25" s="68"/>
      <c r="E25" s="68"/>
      <c r="F25" s="67"/>
      <c r="G25" s="68"/>
      <c r="H25" s="68"/>
      <c r="I25" s="68"/>
      <c r="J25" s="68"/>
      <c r="K25" s="67"/>
      <c r="L25" s="68"/>
      <c r="M25" s="68"/>
      <c r="N25" s="68"/>
      <c r="O25" s="68"/>
      <c r="P25" s="67"/>
      <c r="Q25" s="68"/>
      <c r="R25" s="68"/>
      <c r="S25" s="68"/>
      <c r="T25" s="68"/>
      <c r="U25" s="68"/>
      <c r="V25" s="120"/>
    </row>
    <row r="26" spans="1:22" s="60" customFormat="1" ht="18" customHeight="1">
      <c r="A26" s="5" t="s">
        <v>118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120"/>
    </row>
    <row r="27" spans="1:22" ht="18" customHeight="1"/>
    <row r="28" spans="1:22" ht="18" customHeight="1"/>
    <row r="29" spans="1:22" ht="18" customHeight="1">
      <c r="A29" s="59" t="s">
        <v>48</v>
      </c>
      <c r="B29" s="89">
        <v>2002</v>
      </c>
      <c r="C29" s="89">
        <v>2003</v>
      </c>
      <c r="D29" s="89">
        <v>2004</v>
      </c>
      <c r="E29" s="89">
        <v>2005</v>
      </c>
      <c r="F29" s="89">
        <v>2006</v>
      </c>
      <c r="G29" s="89">
        <v>2007</v>
      </c>
      <c r="H29" s="89">
        <v>2008</v>
      </c>
      <c r="I29" s="89">
        <v>2009</v>
      </c>
      <c r="J29" s="89">
        <v>2010</v>
      </c>
      <c r="K29" s="89">
        <v>2011</v>
      </c>
      <c r="L29" s="89">
        <v>2012</v>
      </c>
      <c r="M29" s="89">
        <v>2013</v>
      </c>
      <c r="N29" s="89">
        <v>2014</v>
      </c>
      <c r="O29" s="89">
        <v>2015</v>
      </c>
      <c r="P29" s="89">
        <v>2016</v>
      </c>
      <c r="Q29" s="89">
        <v>2017</v>
      </c>
      <c r="R29" s="89">
        <v>2018</v>
      </c>
      <c r="S29" s="89">
        <v>2019</v>
      </c>
      <c r="T29" s="89">
        <v>2020</v>
      </c>
      <c r="U29" s="89">
        <v>2021</v>
      </c>
      <c r="V29" s="123" t="s">
        <v>51</v>
      </c>
    </row>
    <row r="30" spans="1:22" ht="18" customHeight="1">
      <c r="A30" s="90" t="s">
        <v>96</v>
      </c>
      <c r="B30" s="62">
        <v>675</v>
      </c>
      <c r="C30" s="62">
        <v>1090</v>
      </c>
      <c r="D30" s="62">
        <v>1223</v>
      </c>
      <c r="E30" s="62">
        <v>1418</v>
      </c>
      <c r="F30" s="62">
        <v>1117</v>
      </c>
      <c r="G30" s="64">
        <v>1601</v>
      </c>
      <c r="H30" s="64">
        <v>1891</v>
      </c>
      <c r="I30" s="64">
        <v>1947</v>
      </c>
      <c r="J30" s="64">
        <v>2000</v>
      </c>
      <c r="K30" s="62">
        <v>1999</v>
      </c>
      <c r="L30" s="62">
        <v>2034</v>
      </c>
      <c r="M30" s="62">
        <v>1474</v>
      </c>
      <c r="N30" s="64">
        <v>1338</v>
      </c>
      <c r="O30" s="64">
        <v>1421</v>
      </c>
      <c r="P30" s="64">
        <v>1374</v>
      </c>
      <c r="Q30" s="64">
        <v>1294</v>
      </c>
      <c r="R30" s="64">
        <v>1281</v>
      </c>
      <c r="S30" s="64">
        <v>1289</v>
      </c>
      <c r="T30" s="64">
        <v>1290</v>
      </c>
      <c r="U30" s="62">
        <v>1223</v>
      </c>
      <c r="V30" s="64">
        <v>1190</v>
      </c>
    </row>
    <row r="31" spans="1:22" ht="18" customHeight="1">
      <c r="A31" s="91" t="s">
        <v>97</v>
      </c>
      <c r="B31" s="16">
        <v>42</v>
      </c>
      <c r="C31" s="16">
        <v>52</v>
      </c>
      <c r="D31" s="63">
        <v>47</v>
      </c>
      <c r="E31" s="16">
        <v>53</v>
      </c>
      <c r="F31" s="16">
        <v>56</v>
      </c>
      <c r="G31" s="63">
        <v>63</v>
      </c>
      <c r="H31" s="63">
        <v>68</v>
      </c>
      <c r="I31" s="63">
        <v>69</v>
      </c>
      <c r="J31" s="63">
        <v>59</v>
      </c>
      <c r="K31" s="63">
        <v>65</v>
      </c>
      <c r="L31" s="63">
        <v>61</v>
      </c>
      <c r="M31" s="63">
        <v>54</v>
      </c>
      <c r="N31" s="63">
        <v>53</v>
      </c>
      <c r="O31" s="63">
        <v>51</v>
      </c>
      <c r="P31" s="63">
        <v>52</v>
      </c>
      <c r="Q31" s="63">
        <v>45</v>
      </c>
      <c r="R31" s="63">
        <v>45</v>
      </c>
      <c r="S31" s="63">
        <v>45</v>
      </c>
      <c r="T31" s="63">
        <v>51</v>
      </c>
      <c r="U31" s="63">
        <v>58</v>
      </c>
      <c r="V31" s="16">
        <v>63</v>
      </c>
    </row>
    <row r="32" spans="1:22" ht="18" customHeight="1">
      <c r="A32" s="91" t="s">
        <v>116</v>
      </c>
      <c r="B32" s="63">
        <v>12</v>
      </c>
      <c r="C32" s="16">
        <v>18</v>
      </c>
      <c r="D32" s="16">
        <v>20</v>
      </c>
      <c r="E32" s="16">
        <v>25</v>
      </c>
      <c r="F32" s="16">
        <v>30</v>
      </c>
      <c r="G32" s="16">
        <v>34</v>
      </c>
      <c r="H32" s="16">
        <v>39</v>
      </c>
      <c r="I32" s="16">
        <v>43</v>
      </c>
      <c r="J32" s="16">
        <v>47</v>
      </c>
      <c r="K32" s="16">
        <v>52</v>
      </c>
      <c r="L32" s="16">
        <v>56</v>
      </c>
      <c r="M32" s="16">
        <v>52</v>
      </c>
      <c r="N32" s="16">
        <v>56</v>
      </c>
      <c r="O32" s="16">
        <v>50</v>
      </c>
      <c r="P32" s="16">
        <v>49</v>
      </c>
      <c r="Q32" s="16">
        <v>54</v>
      </c>
      <c r="R32" s="16">
        <v>54</v>
      </c>
      <c r="S32" s="16">
        <v>65</v>
      </c>
      <c r="T32" s="16">
        <v>71</v>
      </c>
      <c r="U32" s="16">
        <v>71</v>
      </c>
      <c r="V32" s="16">
        <v>89</v>
      </c>
    </row>
    <row r="33" spans="1:22" ht="18" customHeight="1">
      <c r="A33" s="91" t="s">
        <v>98</v>
      </c>
      <c r="B33" s="63">
        <v>17</v>
      </c>
      <c r="C33" s="63">
        <v>17</v>
      </c>
      <c r="D33" s="16">
        <v>18</v>
      </c>
      <c r="E33" s="16">
        <v>21</v>
      </c>
      <c r="F33" s="16">
        <v>34</v>
      </c>
      <c r="G33" s="16">
        <v>38</v>
      </c>
      <c r="H33" s="16">
        <v>66</v>
      </c>
      <c r="I33" s="16">
        <v>67</v>
      </c>
      <c r="J33" s="16">
        <v>51</v>
      </c>
      <c r="K33" s="16">
        <v>59</v>
      </c>
      <c r="L33" s="16">
        <v>52</v>
      </c>
      <c r="M33" s="16">
        <v>48</v>
      </c>
      <c r="N33" s="16">
        <v>39</v>
      </c>
      <c r="O33" s="16">
        <v>39</v>
      </c>
      <c r="P33" s="16">
        <v>33</v>
      </c>
      <c r="Q33" s="16">
        <v>19</v>
      </c>
      <c r="R33" s="16">
        <v>28</v>
      </c>
      <c r="S33" s="16">
        <v>27</v>
      </c>
      <c r="T33" s="16">
        <v>25</v>
      </c>
      <c r="U33" s="16">
        <v>25</v>
      </c>
      <c r="V33" s="16">
        <v>28</v>
      </c>
    </row>
    <row r="34" spans="1:22" ht="18" customHeight="1">
      <c r="A34" s="91" t="s">
        <v>99</v>
      </c>
      <c r="B34" s="63">
        <v>17</v>
      </c>
      <c r="C34" s="63">
        <v>49</v>
      </c>
      <c r="D34" s="16">
        <v>82</v>
      </c>
      <c r="E34" s="16">
        <v>144</v>
      </c>
      <c r="F34" s="16">
        <v>209</v>
      </c>
      <c r="G34" s="16">
        <v>245</v>
      </c>
      <c r="H34" s="16">
        <v>293</v>
      </c>
      <c r="I34" s="16">
        <v>310</v>
      </c>
      <c r="J34" s="16">
        <v>254</v>
      </c>
      <c r="K34" s="16">
        <v>265</v>
      </c>
      <c r="L34" s="16">
        <v>259</v>
      </c>
      <c r="M34" s="16">
        <v>210</v>
      </c>
      <c r="N34" s="16">
        <v>178</v>
      </c>
      <c r="O34" s="16">
        <v>180</v>
      </c>
      <c r="P34" s="16">
        <v>149</v>
      </c>
      <c r="Q34" s="16">
        <v>137</v>
      </c>
      <c r="R34" s="16">
        <v>151</v>
      </c>
      <c r="S34" s="16">
        <v>143</v>
      </c>
      <c r="T34" s="16">
        <v>144</v>
      </c>
      <c r="U34" s="16">
        <v>148</v>
      </c>
      <c r="V34" s="16">
        <v>154</v>
      </c>
    </row>
    <row r="35" spans="1:22" ht="18" customHeight="1">
      <c r="A35" s="91" t="s">
        <v>100</v>
      </c>
      <c r="B35" s="63">
        <v>115</v>
      </c>
      <c r="C35" s="63">
        <v>226</v>
      </c>
      <c r="D35" s="63">
        <v>350</v>
      </c>
      <c r="E35" s="63">
        <v>504</v>
      </c>
      <c r="F35" s="16">
        <v>527</v>
      </c>
      <c r="G35" s="16">
        <v>712</v>
      </c>
      <c r="H35" s="16">
        <v>1064</v>
      </c>
      <c r="I35" s="16">
        <v>1073</v>
      </c>
      <c r="J35" s="16">
        <v>1111</v>
      </c>
      <c r="K35" s="16">
        <v>1223</v>
      </c>
      <c r="L35" s="16">
        <v>1233</v>
      </c>
      <c r="M35" s="16">
        <v>1014</v>
      </c>
      <c r="N35" s="16">
        <v>959</v>
      </c>
      <c r="O35" s="16">
        <v>924</v>
      </c>
      <c r="P35" s="16">
        <v>801</v>
      </c>
      <c r="Q35" s="16">
        <v>746</v>
      </c>
      <c r="R35" s="16">
        <v>704</v>
      </c>
      <c r="S35" s="16">
        <v>668</v>
      </c>
      <c r="T35" s="16">
        <v>649</v>
      </c>
      <c r="U35" s="16">
        <v>579</v>
      </c>
      <c r="V35" s="16">
        <v>569</v>
      </c>
    </row>
    <row r="36" spans="1:22" ht="18" customHeight="1">
      <c r="A36" s="91" t="s">
        <v>101</v>
      </c>
      <c r="B36" s="63">
        <v>53</v>
      </c>
      <c r="C36" s="63">
        <v>74</v>
      </c>
      <c r="D36" s="63">
        <v>70</v>
      </c>
      <c r="E36" s="63">
        <v>68</v>
      </c>
      <c r="F36" s="63">
        <v>63</v>
      </c>
      <c r="G36" s="63">
        <v>59</v>
      </c>
      <c r="H36" s="63">
        <v>66</v>
      </c>
      <c r="I36" s="63">
        <v>63</v>
      </c>
      <c r="J36" s="63">
        <v>63</v>
      </c>
      <c r="K36" s="63">
        <v>52</v>
      </c>
      <c r="L36" s="63">
        <v>55</v>
      </c>
      <c r="M36" s="63">
        <v>66</v>
      </c>
      <c r="N36" s="63">
        <v>59</v>
      </c>
      <c r="O36" s="63">
        <v>49</v>
      </c>
      <c r="P36" s="63">
        <v>55</v>
      </c>
      <c r="Q36" s="63">
        <v>61</v>
      </c>
      <c r="R36" s="16">
        <v>57</v>
      </c>
      <c r="S36" s="16">
        <v>60</v>
      </c>
      <c r="T36" s="16">
        <v>67</v>
      </c>
      <c r="U36" s="16">
        <v>68</v>
      </c>
      <c r="V36" s="16">
        <v>69</v>
      </c>
    </row>
    <row r="37" spans="1:22" ht="18" customHeight="1">
      <c r="A37" s="91" t="s">
        <v>102</v>
      </c>
      <c r="B37" s="63">
        <v>125</v>
      </c>
      <c r="C37" s="63">
        <v>164</v>
      </c>
      <c r="D37" s="63">
        <v>174</v>
      </c>
      <c r="E37" s="63">
        <v>201</v>
      </c>
      <c r="F37" s="63">
        <v>128</v>
      </c>
      <c r="G37" s="63">
        <v>106</v>
      </c>
      <c r="H37" s="63">
        <v>115</v>
      </c>
      <c r="I37" s="63">
        <v>108</v>
      </c>
      <c r="J37" s="63">
        <v>127</v>
      </c>
      <c r="K37" s="63">
        <v>115</v>
      </c>
      <c r="L37" s="63">
        <v>111</v>
      </c>
      <c r="M37" s="63">
        <v>109</v>
      </c>
      <c r="N37" s="63">
        <v>114</v>
      </c>
      <c r="O37" s="63">
        <v>113</v>
      </c>
      <c r="P37" s="63">
        <v>110</v>
      </c>
      <c r="Q37" s="63">
        <v>97</v>
      </c>
      <c r="R37" s="63">
        <v>99</v>
      </c>
      <c r="S37" s="16">
        <v>99</v>
      </c>
      <c r="T37" s="16">
        <v>104</v>
      </c>
      <c r="U37" s="16">
        <v>101</v>
      </c>
      <c r="V37" s="16">
        <v>118</v>
      </c>
    </row>
    <row r="38" spans="1:22" ht="18" customHeight="1">
      <c r="A38" s="91" t="s">
        <v>103</v>
      </c>
      <c r="B38" s="16">
        <v>125</v>
      </c>
      <c r="C38" s="16">
        <v>155</v>
      </c>
      <c r="D38" s="16">
        <v>204</v>
      </c>
      <c r="E38" s="16">
        <v>254</v>
      </c>
      <c r="F38" s="16">
        <v>287</v>
      </c>
      <c r="G38" s="16">
        <v>289</v>
      </c>
      <c r="H38" s="16">
        <v>338</v>
      </c>
      <c r="I38" s="16">
        <v>302</v>
      </c>
      <c r="J38" s="16">
        <v>337</v>
      </c>
      <c r="K38" s="16">
        <v>350</v>
      </c>
      <c r="L38" s="16">
        <v>339</v>
      </c>
      <c r="M38" s="16">
        <v>336</v>
      </c>
      <c r="N38" s="16">
        <v>331</v>
      </c>
      <c r="O38" s="16">
        <v>290</v>
      </c>
      <c r="P38" s="16">
        <v>276</v>
      </c>
      <c r="Q38" s="16">
        <v>250</v>
      </c>
      <c r="R38" s="16">
        <v>259</v>
      </c>
      <c r="S38" s="16">
        <v>314</v>
      </c>
      <c r="T38" s="16">
        <v>360</v>
      </c>
      <c r="U38" s="16">
        <v>388</v>
      </c>
      <c r="V38" s="16">
        <v>417</v>
      </c>
    </row>
    <row r="39" spans="1:22" ht="18" customHeight="1">
      <c r="A39" s="91" t="s">
        <v>117</v>
      </c>
      <c r="B39" s="63">
        <v>0</v>
      </c>
      <c r="C39" s="16">
        <v>1</v>
      </c>
      <c r="D39" s="16">
        <v>1</v>
      </c>
      <c r="E39" s="16">
        <v>1</v>
      </c>
      <c r="F39" s="16">
        <v>4</v>
      </c>
      <c r="G39" s="16">
        <v>9</v>
      </c>
      <c r="H39" s="16">
        <v>16</v>
      </c>
      <c r="I39" s="16">
        <v>16</v>
      </c>
      <c r="J39" s="16">
        <v>14</v>
      </c>
      <c r="K39" s="16">
        <v>9</v>
      </c>
      <c r="L39" s="16">
        <v>12</v>
      </c>
      <c r="M39" s="16">
        <v>19</v>
      </c>
      <c r="N39" s="16">
        <v>17</v>
      </c>
      <c r="O39" s="16">
        <v>17</v>
      </c>
      <c r="P39" s="16">
        <v>23</v>
      </c>
      <c r="Q39" s="16">
        <v>30</v>
      </c>
      <c r="R39" s="16">
        <v>32</v>
      </c>
      <c r="S39" s="16">
        <v>39</v>
      </c>
      <c r="T39" s="16">
        <v>77</v>
      </c>
      <c r="U39" s="16">
        <v>76</v>
      </c>
      <c r="V39" s="16">
        <v>90</v>
      </c>
    </row>
    <row r="40" spans="1:22" ht="18" customHeight="1">
      <c r="A40" s="91" t="s">
        <v>104</v>
      </c>
      <c r="B40" s="63" t="s">
        <v>105</v>
      </c>
      <c r="C40" s="16" t="s">
        <v>105</v>
      </c>
      <c r="D40" s="16" t="s">
        <v>105</v>
      </c>
      <c r="E40" s="16" t="s">
        <v>105</v>
      </c>
      <c r="F40" s="16" t="s">
        <v>105</v>
      </c>
      <c r="G40" s="16">
        <v>7</v>
      </c>
      <c r="H40" s="16">
        <v>7</v>
      </c>
      <c r="I40" s="16">
        <v>4</v>
      </c>
      <c r="J40" s="16">
        <v>3</v>
      </c>
      <c r="K40" s="16">
        <v>4</v>
      </c>
      <c r="L40" s="16">
        <v>4</v>
      </c>
      <c r="M40" s="16">
        <v>9</v>
      </c>
      <c r="N40" s="16">
        <v>6</v>
      </c>
      <c r="O40" s="16">
        <v>3</v>
      </c>
      <c r="P40" s="63">
        <v>7</v>
      </c>
      <c r="Q40" s="63">
        <v>6</v>
      </c>
      <c r="R40" s="63">
        <v>7</v>
      </c>
      <c r="S40" s="16">
        <v>15</v>
      </c>
      <c r="T40" s="16">
        <v>28</v>
      </c>
      <c r="U40" s="16">
        <v>37</v>
      </c>
      <c r="V40" s="16">
        <v>39</v>
      </c>
    </row>
    <row r="41" spans="1:22" ht="18" customHeight="1">
      <c r="A41" s="91" t="s">
        <v>106</v>
      </c>
      <c r="B41" s="63">
        <v>15</v>
      </c>
      <c r="C41" s="63">
        <v>36</v>
      </c>
      <c r="D41" s="63">
        <v>50</v>
      </c>
      <c r="E41" s="63">
        <v>56</v>
      </c>
      <c r="F41" s="63">
        <v>58</v>
      </c>
      <c r="G41" s="63">
        <v>50</v>
      </c>
      <c r="H41" s="63">
        <v>48</v>
      </c>
      <c r="I41" s="63">
        <v>46</v>
      </c>
      <c r="J41" s="63">
        <v>52</v>
      </c>
      <c r="K41" s="63">
        <v>43</v>
      </c>
      <c r="L41" s="63">
        <v>32</v>
      </c>
      <c r="M41" s="63">
        <v>34</v>
      </c>
      <c r="N41" s="63">
        <v>32</v>
      </c>
      <c r="O41" s="63">
        <v>28</v>
      </c>
      <c r="P41" s="63">
        <v>30</v>
      </c>
      <c r="Q41" s="63">
        <v>26</v>
      </c>
      <c r="R41" s="63">
        <v>23</v>
      </c>
      <c r="S41" s="63">
        <v>27</v>
      </c>
      <c r="T41" s="63">
        <v>34</v>
      </c>
      <c r="U41" s="63">
        <v>29</v>
      </c>
      <c r="V41" s="16">
        <v>35</v>
      </c>
    </row>
    <row r="42" spans="1:22" ht="18" customHeight="1">
      <c r="A42" s="91" t="s">
        <v>108</v>
      </c>
      <c r="B42" s="16">
        <v>37</v>
      </c>
      <c r="C42" s="16">
        <v>51</v>
      </c>
      <c r="D42" s="16">
        <v>57</v>
      </c>
      <c r="E42" s="16">
        <v>62</v>
      </c>
      <c r="F42" s="16">
        <v>51</v>
      </c>
      <c r="G42" s="16">
        <v>32</v>
      </c>
      <c r="H42" s="16">
        <v>41</v>
      </c>
      <c r="I42" s="16">
        <v>29</v>
      </c>
      <c r="J42" s="16">
        <v>39</v>
      </c>
      <c r="K42" s="16">
        <v>38</v>
      </c>
      <c r="L42" s="16">
        <v>33</v>
      </c>
      <c r="M42" s="16">
        <v>38</v>
      </c>
      <c r="N42" s="16">
        <v>29</v>
      </c>
      <c r="O42" s="16">
        <v>20</v>
      </c>
      <c r="P42" s="16">
        <v>22</v>
      </c>
      <c r="Q42" s="16">
        <v>22</v>
      </c>
      <c r="R42" s="16">
        <v>25</v>
      </c>
      <c r="S42" s="16">
        <v>32</v>
      </c>
      <c r="T42" s="16">
        <v>58</v>
      </c>
      <c r="U42" s="16">
        <v>72</v>
      </c>
      <c r="V42" s="16">
        <v>98</v>
      </c>
    </row>
    <row r="43" spans="1:22" ht="18" customHeight="1">
      <c r="A43" s="91" t="s">
        <v>109</v>
      </c>
      <c r="B43" s="16">
        <v>45</v>
      </c>
      <c r="C43" s="16">
        <v>91</v>
      </c>
      <c r="D43" s="16">
        <v>106</v>
      </c>
      <c r="E43" s="16">
        <v>110</v>
      </c>
      <c r="F43" s="16">
        <v>104</v>
      </c>
      <c r="G43" s="16">
        <v>95</v>
      </c>
      <c r="H43" s="16">
        <v>92</v>
      </c>
      <c r="I43" s="16">
        <v>67</v>
      </c>
      <c r="J43" s="16">
        <v>73</v>
      </c>
      <c r="K43" s="16">
        <v>57</v>
      </c>
      <c r="L43" s="16">
        <v>50</v>
      </c>
      <c r="M43" s="16">
        <v>49</v>
      </c>
      <c r="N43" s="16">
        <v>44</v>
      </c>
      <c r="O43" s="16">
        <v>44</v>
      </c>
      <c r="P43" s="63">
        <v>43</v>
      </c>
      <c r="Q43" s="63">
        <v>39</v>
      </c>
      <c r="R43" s="63">
        <v>36</v>
      </c>
      <c r="S43" s="63">
        <v>32</v>
      </c>
      <c r="T43" s="63">
        <v>26</v>
      </c>
      <c r="U43" s="63">
        <v>31</v>
      </c>
      <c r="V43" s="63">
        <v>29</v>
      </c>
    </row>
    <row r="44" spans="1:22" ht="18" customHeight="1">
      <c r="A44" s="91" t="s">
        <v>110</v>
      </c>
      <c r="B44" s="63">
        <v>1</v>
      </c>
      <c r="C44" s="63">
        <v>1</v>
      </c>
      <c r="D44" s="63">
        <v>2</v>
      </c>
      <c r="E44" s="63">
        <v>5</v>
      </c>
      <c r="F44" s="63">
        <v>7</v>
      </c>
      <c r="G44" s="63">
        <v>7</v>
      </c>
      <c r="H44" s="63">
        <v>6</v>
      </c>
      <c r="I44" s="63">
        <v>7</v>
      </c>
      <c r="J44" s="63">
        <v>9</v>
      </c>
      <c r="K44" s="63">
        <v>11</v>
      </c>
      <c r="L44" s="63">
        <v>10</v>
      </c>
      <c r="M44" s="63">
        <v>7</v>
      </c>
      <c r="N44" s="63">
        <v>3</v>
      </c>
      <c r="O44" s="63">
        <v>4</v>
      </c>
      <c r="P44" s="63">
        <v>6</v>
      </c>
      <c r="Q44" s="63">
        <v>11</v>
      </c>
      <c r="R44" s="63">
        <v>15</v>
      </c>
      <c r="S44" s="63">
        <v>18</v>
      </c>
      <c r="T44" s="16">
        <v>43</v>
      </c>
      <c r="U44" s="16">
        <v>44</v>
      </c>
      <c r="V44" s="16">
        <v>57</v>
      </c>
    </row>
    <row r="45" spans="1:22" ht="18" customHeight="1">
      <c r="A45" s="91" t="s">
        <v>111</v>
      </c>
      <c r="B45" s="63">
        <v>43</v>
      </c>
      <c r="C45" s="63">
        <v>52</v>
      </c>
      <c r="D45" s="63">
        <v>51</v>
      </c>
      <c r="E45" s="63">
        <v>55</v>
      </c>
      <c r="F45" s="63">
        <v>65</v>
      </c>
      <c r="G45" s="63">
        <v>52</v>
      </c>
      <c r="H45" s="63">
        <v>47</v>
      </c>
      <c r="I45" s="63">
        <v>46</v>
      </c>
      <c r="J45" s="63">
        <v>48</v>
      </c>
      <c r="K45" s="63">
        <v>47</v>
      </c>
      <c r="L45" s="63">
        <v>53</v>
      </c>
      <c r="M45" s="63">
        <v>57</v>
      </c>
      <c r="N45" s="63">
        <v>58</v>
      </c>
      <c r="O45" s="63">
        <v>48</v>
      </c>
      <c r="P45" s="16">
        <v>50</v>
      </c>
      <c r="Q45" s="16">
        <v>51</v>
      </c>
      <c r="R45" s="16">
        <v>44</v>
      </c>
      <c r="S45" s="16">
        <v>48</v>
      </c>
      <c r="T45" s="16">
        <v>47</v>
      </c>
      <c r="U45" s="16">
        <v>52</v>
      </c>
      <c r="V45" s="16">
        <v>54</v>
      </c>
    </row>
    <row r="46" spans="1:22" ht="18" customHeight="1">
      <c r="A46" s="100" t="s">
        <v>112</v>
      </c>
      <c r="B46" s="102">
        <f>SUM(B30:B45)</f>
        <v>1322</v>
      </c>
      <c r="C46" s="102">
        <f t="shared" ref="C46:U46" si="2">SUM(C30:C45)</f>
        <v>2077</v>
      </c>
      <c r="D46" s="102">
        <f t="shared" si="2"/>
        <v>2455</v>
      </c>
      <c r="E46" s="102">
        <f t="shared" si="2"/>
        <v>2977</v>
      </c>
      <c r="F46" s="102">
        <f t="shared" si="2"/>
        <v>2740</v>
      </c>
      <c r="G46" s="102">
        <f t="shared" si="2"/>
        <v>3399</v>
      </c>
      <c r="H46" s="102">
        <f t="shared" si="2"/>
        <v>4197</v>
      </c>
      <c r="I46" s="102">
        <f t="shared" si="2"/>
        <v>4197</v>
      </c>
      <c r="J46" s="102">
        <f t="shared" si="2"/>
        <v>4287</v>
      </c>
      <c r="K46" s="102">
        <f t="shared" si="2"/>
        <v>4389</v>
      </c>
      <c r="L46" s="102">
        <f t="shared" si="2"/>
        <v>4394</v>
      </c>
      <c r="M46" s="102">
        <f t="shared" si="2"/>
        <v>3576</v>
      </c>
      <c r="N46" s="102">
        <f t="shared" si="2"/>
        <v>3316</v>
      </c>
      <c r="O46" s="102">
        <f t="shared" si="2"/>
        <v>3281</v>
      </c>
      <c r="P46" s="102">
        <f t="shared" si="2"/>
        <v>3080</v>
      </c>
      <c r="Q46" s="102">
        <f t="shared" si="2"/>
        <v>2888</v>
      </c>
      <c r="R46" s="102">
        <f t="shared" si="2"/>
        <v>2860</v>
      </c>
      <c r="S46" s="102">
        <f t="shared" si="2"/>
        <v>2921</v>
      </c>
      <c r="T46" s="102">
        <f t="shared" si="2"/>
        <v>3074</v>
      </c>
      <c r="U46" s="102">
        <f t="shared" si="2"/>
        <v>3002</v>
      </c>
      <c r="V46" s="102">
        <f>SUM(V30:V45)</f>
        <v>3099</v>
      </c>
    </row>
    <row r="47" spans="1:22" ht="18" customHeight="1">
      <c r="A47" s="101" t="s">
        <v>113</v>
      </c>
      <c r="B47" s="16">
        <f>B48-B46</f>
        <v>110</v>
      </c>
      <c r="C47" s="16">
        <f t="shared" ref="C47:U47" si="3">C48-C46</f>
        <v>161</v>
      </c>
      <c r="D47" s="16">
        <f t="shared" si="3"/>
        <v>180</v>
      </c>
      <c r="E47" s="16">
        <f t="shared" si="3"/>
        <v>264</v>
      </c>
      <c r="F47" s="16">
        <f t="shared" si="3"/>
        <v>273</v>
      </c>
      <c r="G47" s="16">
        <f t="shared" si="3"/>
        <v>301</v>
      </c>
      <c r="H47" s="16">
        <f t="shared" si="3"/>
        <v>321</v>
      </c>
      <c r="I47" s="16">
        <f t="shared" si="3"/>
        <v>312</v>
      </c>
      <c r="J47" s="16">
        <f t="shared" si="3"/>
        <v>325</v>
      </c>
      <c r="K47" s="16">
        <f t="shared" si="3"/>
        <v>332</v>
      </c>
      <c r="L47" s="16">
        <f t="shared" si="3"/>
        <v>302</v>
      </c>
      <c r="M47" s="16">
        <f t="shared" si="3"/>
        <v>266</v>
      </c>
      <c r="N47" s="16">
        <f t="shared" si="3"/>
        <v>260</v>
      </c>
      <c r="O47" s="16">
        <f t="shared" si="3"/>
        <v>245</v>
      </c>
      <c r="P47" s="16">
        <f t="shared" si="3"/>
        <v>264</v>
      </c>
      <c r="Q47" s="16">
        <f t="shared" si="3"/>
        <v>250</v>
      </c>
      <c r="R47" s="16">
        <f t="shared" si="3"/>
        <v>267</v>
      </c>
      <c r="S47" s="16">
        <f t="shared" si="3"/>
        <v>312</v>
      </c>
      <c r="T47" s="16">
        <f t="shared" si="3"/>
        <v>346</v>
      </c>
      <c r="U47" s="16">
        <f t="shared" si="3"/>
        <v>349</v>
      </c>
      <c r="V47" s="16">
        <f>V48-V46</f>
        <v>425</v>
      </c>
    </row>
    <row r="48" spans="1:22" ht="18" customHeight="1">
      <c r="A48" s="93" t="s">
        <v>38</v>
      </c>
      <c r="B48" s="61">
        <v>1432</v>
      </c>
      <c r="C48" s="61">
        <v>2238</v>
      </c>
      <c r="D48" s="61">
        <v>2635</v>
      </c>
      <c r="E48" s="61">
        <v>3241</v>
      </c>
      <c r="F48" s="61">
        <v>3013</v>
      </c>
      <c r="G48" s="61">
        <v>3700</v>
      </c>
      <c r="H48" s="61">
        <v>4518</v>
      </c>
      <c r="I48" s="61">
        <v>4509</v>
      </c>
      <c r="J48" s="61">
        <v>4612</v>
      </c>
      <c r="K48" s="61">
        <v>4721</v>
      </c>
      <c r="L48" s="61">
        <v>4696</v>
      </c>
      <c r="M48" s="61">
        <v>3842</v>
      </c>
      <c r="N48" s="61">
        <v>3576</v>
      </c>
      <c r="O48" s="61">
        <v>3526</v>
      </c>
      <c r="P48" s="61">
        <v>3344</v>
      </c>
      <c r="Q48" s="61">
        <v>3138</v>
      </c>
      <c r="R48" s="61">
        <v>3127</v>
      </c>
      <c r="S48" s="61">
        <v>3233</v>
      </c>
      <c r="T48" s="61">
        <v>3420</v>
      </c>
      <c r="U48" s="61">
        <v>3351</v>
      </c>
      <c r="V48" s="124">
        <v>3524</v>
      </c>
    </row>
    <row r="49" spans="1:22" ht="18" customHeight="1">
      <c r="A49" s="57" t="s">
        <v>52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</row>
    <row r="50" spans="1:22" ht="18" customHeight="1">
      <c r="A50" s="72" t="s">
        <v>118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</row>
    <row r="51" spans="1:22" ht="18" customHeight="1">
      <c r="A51" s="14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</row>
    <row r="53" spans="1:22" ht="18" customHeight="1">
      <c r="A53" s="59" t="s">
        <v>49</v>
      </c>
      <c r="B53" s="89">
        <v>2002</v>
      </c>
      <c r="C53" s="89">
        <v>2003</v>
      </c>
      <c r="D53" s="89">
        <v>2004</v>
      </c>
      <c r="E53" s="89">
        <v>2005</v>
      </c>
      <c r="F53" s="89">
        <v>2006</v>
      </c>
      <c r="G53" s="89">
        <v>2007</v>
      </c>
      <c r="H53" s="89">
        <v>2008</v>
      </c>
      <c r="I53" s="89">
        <v>2009</v>
      </c>
      <c r="J53" s="89">
        <v>2010</v>
      </c>
      <c r="K53" s="89">
        <v>2011</v>
      </c>
      <c r="L53" s="89">
        <v>2012</v>
      </c>
      <c r="M53" s="89">
        <v>2013</v>
      </c>
      <c r="N53" s="89">
        <v>2014</v>
      </c>
      <c r="O53" s="89">
        <v>2015</v>
      </c>
      <c r="P53" s="89">
        <v>2016</v>
      </c>
      <c r="Q53" s="89">
        <v>2017</v>
      </c>
      <c r="R53" s="89">
        <v>2018</v>
      </c>
      <c r="S53" s="89">
        <v>2019</v>
      </c>
      <c r="T53" s="89">
        <v>2020</v>
      </c>
      <c r="U53" s="89">
        <v>2021</v>
      </c>
      <c r="V53" s="123" t="s">
        <v>51</v>
      </c>
    </row>
    <row r="54" spans="1:22" ht="18" customHeight="1">
      <c r="A54" s="90" t="s">
        <v>96</v>
      </c>
      <c r="B54" s="16">
        <v>241</v>
      </c>
      <c r="C54" s="16">
        <v>560</v>
      </c>
      <c r="D54" s="16">
        <v>722</v>
      </c>
      <c r="E54" s="16">
        <v>883</v>
      </c>
      <c r="F54" s="16">
        <v>785</v>
      </c>
      <c r="G54" s="16">
        <v>1159</v>
      </c>
      <c r="H54" s="16">
        <v>1383</v>
      </c>
      <c r="I54" s="16">
        <v>1443</v>
      </c>
      <c r="J54" s="16">
        <v>1507</v>
      </c>
      <c r="K54" s="16">
        <v>1541</v>
      </c>
      <c r="L54" s="16">
        <v>1600</v>
      </c>
      <c r="M54" s="16">
        <v>1179</v>
      </c>
      <c r="N54" s="16">
        <v>1099</v>
      </c>
      <c r="O54" s="16">
        <v>1203</v>
      </c>
      <c r="P54" s="16">
        <v>1188</v>
      </c>
      <c r="Q54" s="16">
        <v>1142</v>
      </c>
      <c r="R54" s="16">
        <v>1138</v>
      </c>
      <c r="S54" s="16">
        <v>1151</v>
      </c>
      <c r="T54" s="16">
        <v>1155</v>
      </c>
      <c r="U54" s="16">
        <v>1101</v>
      </c>
      <c r="V54" s="16">
        <v>1073</v>
      </c>
    </row>
    <row r="55" spans="1:22" ht="18" customHeight="1">
      <c r="A55" s="91" t="s">
        <v>97</v>
      </c>
      <c r="B55" s="16">
        <v>37</v>
      </c>
      <c r="C55" s="16">
        <v>36</v>
      </c>
      <c r="D55" s="16">
        <v>37</v>
      </c>
      <c r="E55" s="16">
        <v>38</v>
      </c>
      <c r="F55" s="16">
        <v>44</v>
      </c>
      <c r="G55" s="16">
        <v>55</v>
      </c>
      <c r="H55" s="16">
        <v>60</v>
      </c>
      <c r="I55" s="16">
        <v>59</v>
      </c>
      <c r="J55" s="16">
        <v>55</v>
      </c>
      <c r="K55" s="16">
        <v>62</v>
      </c>
      <c r="L55" s="16">
        <v>59</v>
      </c>
      <c r="M55" s="16">
        <v>55</v>
      </c>
      <c r="N55" s="16">
        <v>44</v>
      </c>
      <c r="O55" s="16">
        <v>48</v>
      </c>
      <c r="P55" s="16">
        <v>41</v>
      </c>
      <c r="Q55" s="16">
        <v>36</v>
      </c>
      <c r="R55" s="16">
        <v>36</v>
      </c>
      <c r="S55" s="16">
        <v>40</v>
      </c>
      <c r="T55" s="16">
        <v>39</v>
      </c>
      <c r="U55" s="16">
        <v>45</v>
      </c>
      <c r="V55" s="16">
        <v>48</v>
      </c>
    </row>
    <row r="56" spans="1:22" ht="18" customHeight="1">
      <c r="A56" s="91" t="s">
        <v>116</v>
      </c>
      <c r="B56" s="16">
        <v>3</v>
      </c>
      <c r="C56" s="16">
        <v>5</v>
      </c>
      <c r="D56" s="16">
        <v>7</v>
      </c>
      <c r="E56" s="16">
        <v>9</v>
      </c>
      <c r="F56" s="16">
        <v>16</v>
      </c>
      <c r="G56" s="16">
        <v>18</v>
      </c>
      <c r="H56" s="16">
        <v>17</v>
      </c>
      <c r="I56" s="16">
        <v>26</v>
      </c>
      <c r="J56" s="16">
        <v>22</v>
      </c>
      <c r="K56" s="16">
        <v>29</v>
      </c>
      <c r="L56" s="16">
        <v>33</v>
      </c>
      <c r="M56" s="16">
        <v>25</v>
      </c>
      <c r="N56" s="16">
        <v>28</v>
      </c>
      <c r="O56" s="16">
        <v>29</v>
      </c>
      <c r="P56" s="16">
        <v>29</v>
      </c>
      <c r="Q56" s="16">
        <v>29</v>
      </c>
      <c r="R56" s="16">
        <v>37</v>
      </c>
      <c r="S56" s="16">
        <v>40</v>
      </c>
      <c r="T56" s="16">
        <v>41</v>
      </c>
      <c r="U56" s="16">
        <v>49</v>
      </c>
      <c r="V56" s="16">
        <v>60</v>
      </c>
    </row>
    <row r="57" spans="1:22" ht="18" customHeight="1">
      <c r="A57" s="91" t="s">
        <v>98</v>
      </c>
      <c r="B57" s="16">
        <v>14</v>
      </c>
      <c r="C57" s="16">
        <v>16</v>
      </c>
      <c r="D57" s="16">
        <v>19</v>
      </c>
      <c r="E57" s="16">
        <v>22</v>
      </c>
      <c r="F57" s="16">
        <v>31</v>
      </c>
      <c r="G57" s="16">
        <v>33</v>
      </c>
      <c r="H57" s="16">
        <v>55</v>
      </c>
      <c r="I57" s="16">
        <v>60</v>
      </c>
      <c r="J57" s="16">
        <v>38</v>
      </c>
      <c r="K57" s="16">
        <v>52</v>
      </c>
      <c r="L57" s="16">
        <v>51</v>
      </c>
      <c r="M57" s="16">
        <v>49</v>
      </c>
      <c r="N57" s="16">
        <v>51</v>
      </c>
      <c r="O57" s="16">
        <v>59</v>
      </c>
      <c r="P57" s="16">
        <v>48</v>
      </c>
      <c r="Q57" s="16">
        <v>32</v>
      </c>
      <c r="R57" s="16">
        <v>37</v>
      </c>
      <c r="S57" s="16">
        <v>40</v>
      </c>
      <c r="T57" s="16">
        <v>35</v>
      </c>
      <c r="U57" s="16">
        <v>33</v>
      </c>
      <c r="V57" s="16">
        <v>33</v>
      </c>
    </row>
    <row r="58" spans="1:22" ht="18" customHeight="1">
      <c r="A58" s="91" t="s">
        <v>99</v>
      </c>
      <c r="B58" s="16">
        <v>14</v>
      </c>
      <c r="C58" s="16">
        <v>48</v>
      </c>
      <c r="D58" s="16">
        <v>82</v>
      </c>
      <c r="E58" s="16">
        <v>139</v>
      </c>
      <c r="F58" s="16">
        <v>192</v>
      </c>
      <c r="G58" s="16">
        <v>228</v>
      </c>
      <c r="H58" s="16">
        <v>280</v>
      </c>
      <c r="I58" s="16">
        <v>293</v>
      </c>
      <c r="J58" s="16">
        <v>244</v>
      </c>
      <c r="K58" s="16">
        <v>250</v>
      </c>
      <c r="L58" s="16">
        <v>236</v>
      </c>
      <c r="M58" s="16">
        <v>211</v>
      </c>
      <c r="N58" s="16">
        <v>181</v>
      </c>
      <c r="O58" s="16">
        <v>171</v>
      </c>
      <c r="P58" s="16">
        <v>149</v>
      </c>
      <c r="Q58" s="16">
        <v>128</v>
      </c>
      <c r="R58" s="16">
        <v>129</v>
      </c>
      <c r="S58" s="16">
        <v>126</v>
      </c>
      <c r="T58" s="16">
        <v>126</v>
      </c>
      <c r="U58" s="16">
        <v>134</v>
      </c>
      <c r="V58" s="16">
        <v>149</v>
      </c>
    </row>
    <row r="59" spans="1:22" ht="18" customHeight="1">
      <c r="A59" s="91" t="s">
        <v>100</v>
      </c>
      <c r="B59" s="16">
        <v>55</v>
      </c>
      <c r="C59" s="16">
        <v>144</v>
      </c>
      <c r="D59" s="16">
        <v>246</v>
      </c>
      <c r="E59" s="16">
        <v>373</v>
      </c>
      <c r="F59" s="16">
        <v>412</v>
      </c>
      <c r="G59" s="16">
        <v>586</v>
      </c>
      <c r="H59" s="16">
        <v>811</v>
      </c>
      <c r="I59" s="16">
        <v>826</v>
      </c>
      <c r="J59" s="16">
        <v>852</v>
      </c>
      <c r="K59" s="16">
        <v>909</v>
      </c>
      <c r="L59" s="16">
        <v>962</v>
      </c>
      <c r="M59" s="16">
        <v>806</v>
      </c>
      <c r="N59" s="16">
        <v>779</v>
      </c>
      <c r="O59" s="16">
        <v>787</v>
      </c>
      <c r="P59" s="16">
        <v>696</v>
      </c>
      <c r="Q59" s="16">
        <v>687</v>
      </c>
      <c r="R59" s="16">
        <v>649</v>
      </c>
      <c r="S59" s="16">
        <v>613</v>
      </c>
      <c r="T59" s="16">
        <v>608</v>
      </c>
      <c r="U59" s="16">
        <v>540</v>
      </c>
      <c r="V59" s="16">
        <v>556</v>
      </c>
    </row>
    <row r="60" spans="1:22" ht="18" customHeight="1">
      <c r="A60" s="91" t="s">
        <v>101</v>
      </c>
      <c r="B60" s="16">
        <v>24</v>
      </c>
      <c r="C60" s="16">
        <v>30</v>
      </c>
      <c r="D60" s="16">
        <v>35</v>
      </c>
      <c r="E60" s="16">
        <v>49</v>
      </c>
      <c r="F60" s="16">
        <v>44</v>
      </c>
      <c r="G60" s="16">
        <v>42</v>
      </c>
      <c r="H60" s="16">
        <v>51</v>
      </c>
      <c r="I60" s="16">
        <v>41</v>
      </c>
      <c r="J60" s="16">
        <v>44</v>
      </c>
      <c r="K60" s="16">
        <v>40</v>
      </c>
      <c r="L60" s="16">
        <v>45</v>
      </c>
      <c r="M60" s="16">
        <v>57</v>
      </c>
      <c r="N60" s="16">
        <v>50</v>
      </c>
      <c r="O60" s="16">
        <v>53</v>
      </c>
      <c r="P60" s="16">
        <v>55</v>
      </c>
      <c r="Q60" s="16">
        <v>59</v>
      </c>
      <c r="R60" s="16">
        <v>59</v>
      </c>
      <c r="S60" s="16">
        <v>66</v>
      </c>
      <c r="T60" s="16">
        <v>73</v>
      </c>
      <c r="U60" s="16">
        <v>69</v>
      </c>
      <c r="V60" s="16">
        <v>72</v>
      </c>
    </row>
    <row r="61" spans="1:22" ht="18" customHeight="1">
      <c r="A61" s="91" t="s">
        <v>102</v>
      </c>
      <c r="B61" s="16">
        <v>21</v>
      </c>
      <c r="C61" s="16">
        <v>31</v>
      </c>
      <c r="D61" s="16">
        <v>39</v>
      </c>
      <c r="E61" s="16">
        <v>51</v>
      </c>
      <c r="F61" s="16">
        <v>28</v>
      </c>
      <c r="G61" s="16">
        <v>24</v>
      </c>
      <c r="H61" s="16">
        <v>37</v>
      </c>
      <c r="I61" s="16">
        <v>39</v>
      </c>
      <c r="J61" s="16">
        <v>49</v>
      </c>
      <c r="K61" s="16">
        <v>40</v>
      </c>
      <c r="L61" s="16">
        <v>38</v>
      </c>
      <c r="M61" s="16">
        <v>40</v>
      </c>
      <c r="N61" s="16">
        <v>46</v>
      </c>
      <c r="O61" s="16">
        <v>45</v>
      </c>
      <c r="P61" s="16">
        <v>48</v>
      </c>
      <c r="Q61" s="16">
        <v>49</v>
      </c>
      <c r="R61" s="16">
        <v>46</v>
      </c>
      <c r="S61" s="16">
        <v>47</v>
      </c>
      <c r="T61" s="16">
        <v>45</v>
      </c>
      <c r="U61" s="16">
        <v>49</v>
      </c>
      <c r="V61" s="16">
        <v>44</v>
      </c>
    </row>
    <row r="62" spans="1:22" ht="18" customHeight="1">
      <c r="A62" s="91" t="s">
        <v>103</v>
      </c>
      <c r="B62" s="16">
        <v>31</v>
      </c>
      <c r="C62" s="16">
        <v>41</v>
      </c>
      <c r="D62" s="16">
        <v>59</v>
      </c>
      <c r="E62" s="16">
        <v>79</v>
      </c>
      <c r="F62" s="16">
        <v>94</v>
      </c>
      <c r="G62" s="16">
        <v>125</v>
      </c>
      <c r="H62" s="16">
        <v>161</v>
      </c>
      <c r="I62" s="16">
        <v>155</v>
      </c>
      <c r="J62" s="16">
        <v>199</v>
      </c>
      <c r="K62" s="16">
        <v>196</v>
      </c>
      <c r="L62" s="16">
        <v>195</v>
      </c>
      <c r="M62" s="16">
        <v>236</v>
      </c>
      <c r="N62" s="16">
        <v>250</v>
      </c>
      <c r="O62" s="16">
        <v>229</v>
      </c>
      <c r="P62" s="16">
        <v>235</v>
      </c>
      <c r="Q62" s="16">
        <v>217</v>
      </c>
      <c r="R62" s="16">
        <v>218</v>
      </c>
      <c r="S62" s="16">
        <v>248</v>
      </c>
      <c r="T62" s="16">
        <v>271</v>
      </c>
      <c r="U62" s="16">
        <v>288</v>
      </c>
      <c r="V62" s="16">
        <v>316</v>
      </c>
    </row>
    <row r="63" spans="1:22" ht="18" customHeight="1">
      <c r="A63" s="91" t="s">
        <v>117</v>
      </c>
      <c r="B63" s="16">
        <v>0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1</v>
      </c>
      <c r="J63" s="16">
        <v>1</v>
      </c>
      <c r="K63" s="16">
        <v>0</v>
      </c>
      <c r="L63" s="16">
        <v>0</v>
      </c>
      <c r="M63" s="16">
        <v>0</v>
      </c>
      <c r="N63" s="16">
        <v>2</v>
      </c>
      <c r="O63" s="16">
        <v>1</v>
      </c>
      <c r="P63" s="16">
        <v>1</v>
      </c>
      <c r="Q63" s="16">
        <v>3</v>
      </c>
      <c r="R63" s="16">
        <v>3</v>
      </c>
      <c r="S63" s="16">
        <v>3</v>
      </c>
      <c r="T63" s="16">
        <v>9</v>
      </c>
      <c r="U63" s="16">
        <v>8</v>
      </c>
      <c r="V63" s="16">
        <v>10</v>
      </c>
    </row>
    <row r="64" spans="1:22" ht="18" customHeight="1">
      <c r="A64" s="91" t="s">
        <v>104</v>
      </c>
      <c r="B64" s="16" t="s">
        <v>105</v>
      </c>
      <c r="C64" s="16" t="s">
        <v>105</v>
      </c>
      <c r="D64" s="16" t="s">
        <v>105</v>
      </c>
      <c r="E64" s="16" t="s">
        <v>105</v>
      </c>
      <c r="F64" s="16" t="s">
        <v>105</v>
      </c>
      <c r="G64" s="16">
        <v>12</v>
      </c>
      <c r="H64" s="16">
        <v>16</v>
      </c>
      <c r="I64" s="16">
        <v>16</v>
      </c>
      <c r="J64" s="16">
        <v>18</v>
      </c>
      <c r="K64" s="16">
        <v>18</v>
      </c>
      <c r="L64" s="16">
        <v>22</v>
      </c>
      <c r="M64" s="16">
        <v>32</v>
      </c>
      <c r="N64" s="16">
        <v>34</v>
      </c>
      <c r="O64" s="16">
        <v>25</v>
      </c>
      <c r="P64" s="16">
        <v>35</v>
      </c>
      <c r="Q64" s="16">
        <v>37</v>
      </c>
      <c r="R64" s="16">
        <v>45</v>
      </c>
      <c r="S64" s="16">
        <v>75</v>
      </c>
      <c r="T64" s="16">
        <v>119</v>
      </c>
      <c r="U64" s="16">
        <v>130</v>
      </c>
      <c r="V64" s="16">
        <v>152</v>
      </c>
    </row>
    <row r="65" spans="1:22" ht="18" customHeight="1">
      <c r="A65" s="91" t="s">
        <v>106</v>
      </c>
      <c r="B65" s="16">
        <v>22</v>
      </c>
      <c r="C65" s="16">
        <v>38</v>
      </c>
      <c r="D65" s="16">
        <v>46</v>
      </c>
      <c r="E65" s="16">
        <v>54</v>
      </c>
      <c r="F65" s="16">
        <v>59</v>
      </c>
      <c r="G65" s="16">
        <v>48</v>
      </c>
      <c r="H65" s="16">
        <v>46</v>
      </c>
      <c r="I65" s="16">
        <v>45</v>
      </c>
      <c r="J65" s="16">
        <v>53</v>
      </c>
      <c r="K65" s="16">
        <v>48</v>
      </c>
      <c r="L65" s="16">
        <v>37</v>
      </c>
      <c r="M65" s="16">
        <v>39</v>
      </c>
      <c r="N65" s="16">
        <v>35</v>
      </c>
      <c r="O65" s="16">
        <v>25</v>
      </c>
      <c r="P65" s="16">
        <v>29</v>
      </c>
      <c r="Q65" s="16">
        <v>29</v>
      </c>
      <c r="R65" s="16">
        <v>28</v>
      </c>
      <c r="S65" s="16">
        <v>31</v>
      </c>
      <c r="T65" s="16">
        <v>29</v>
      </c>
      <c r="U65" s="16">
        <v>24</v>
      </c>
      <c r="V65" s="16">
        <v>31</v>
      </c>
    </row>
    <row r="66" spans="1:22" ht="18" customHeight="1">
      <c r="A66" s="91" t="s">
        <v>108</v>
      </c>
      <c r="B66" s="16">
        <v>49</v>
      </c>
      <c r="C66" s="16">
        <v>73</v>
      </c>
      <c r="D66" s="16">
        <v>86</v>
      </c>
      <c r="E66" s="16">
        <v>95</v>
      </c>
      <c r="F66" s="16">
        <v>65</v>
      </c>
      <c r="G66" s="16">
        <v>58</v>
      </c>
      <c r="H66" s="16">
        <v>56</v>
      </c>
      <c r="I66" s="16">
        <v>42</v>
      </c>
      <c r="J66" s="16">
        <v>63</v>
      </c>
      <c r="K66" s="16">
        <v>65</v>
      </c>
      <c r="L66" s="16">
        <v>55</v>
      </c>
      <c r="M66" s="16">
        <v>48</v>
      </c>
      <c r="N66" s="16">
        <v>33</v>
      </c>
      <c r="O66" s="16">
        <v>26</v>
      </c>
      <c r="P66" s="16">
        <v>30</v>
      </c>
      <c r="Q66" s="16">
        <v>29</v>
      </c>
      <c r="R66" s="16">
        <v>27</v>
      </c>
      <c r="S66" s="16">
        <v>43</v>
      </c>
      <c r="T66" s="16">
        <v>70</v>
      </c>
      <c r="U66" s="16">
        <v>92</v>
      </c>
      <c r="V66" s="16">
        <v>143</v>
      </c>
    </row>
    <row r="67" spans="1:22" ht="18" customHeight="1">
      <c r="A67" s="91" t="s">
        <v>109</v>
      </c>
      <c r="B67" s="16">
        <v>46</v>
      </c>
      <c r="C67" s="16">
        <v>93</v>
      </c>
      <c r="D67" s="16">
        <v>111</v>
      </c>
      <c r="E67" s="16">
        <v>116</v>
      </c>
      <c r="F67" s="16">
        <v>112</v>
      </c>
      <c r="G67" s="16">
        <v>94</v>
      </c>
      <c r="H67" s="16">
        <v>91</v>
      </c>
      <c r="I67" s="16">
        <v>57</v>
      </c>
      <c r="J67" s="16">
        <v>62</v>
      </c>
      <c r="K67" s="16">
        <v>64</v>
      </c>
      <c r="L67" s="16">
        <v>61</v>
      </c>
      <c r="M67" s="16">
        <v>55</v>
      </c>
      <c r="N67" s="16">
        <v>49</v>
      </c>
      <c r="O67" s="16">
        <v>37</v>
      </c>
      <c r="P67" s="16">
        <v>39</v>
      </c>
      <c r="Q67" s="16">
        <v>27</v>
      </c>
      <c r="R67" s="16">
        <v>25</v>
      </c>
      <c r="S67" s="16">
        <v>23</v>
      </c>
      <c r="T67" s="16">
        <v>29</v>
      </c>
      <c r="U67" s="16">
        <v>22</v>
      </c>
      <c r="V67" s="16">
        <v>24</v>
      </c>
    </row>
    <row r="68" spans="1:22" ht="18" customHeight="1">
      <c r="A68" s="91" t="s">
        <v>110</v>
      </c>
      <c r="B68" s="16">
        <v>2</v>
      </c>
      <c r="C68" s="16">
        <v>2</v>
      </c>
      <c r="D68" s="16">
        <v>7</v>
      </c>
      <c r="E68" s="16">
        <v>6</v>
      </c>
      <c r="F68" s="16">
        <v>12</v>
      </c>
      <c r="G68" s="16">
        <v>14</v>
      </c>
      <c r="H68" s="16">
        <v>9</v>
      </c>
      <c r="I68" s="16">
        <v>6</v>
      </c>
      <c r="J68" s="16">
        <v>7</v>
      </c>
      <c r="K68" s="16">
        <v>11</v>
      </c>
      <c r="L68" s="16">
        <v>12</v>
      </c>
      <c r="M68" s="16">
        <v>8</v>
      </c>
      <c r="N68" s="16">
        <v>6</v>
      </c>
      <c r="O68" s="16">
        <v>5</v>
      </c>
      <c r="P68" s="16">
        <v>4</v>
      </c>
      <c r="Q68" s="16">
        <v>9</v>
      </c>
      <c r="R68" s="16">
        <v>19</v>
      </c>
      <c r="S68" s="16">
        <v>38</v>
      </c>
      <c r="T68" s="16">
        <v>72</v>
      </c>
      <c r="U68" s="16">
        <v>66</v>
      </c>
      <c r="V68" s="16">
        <v>85</v>
      </c>
    </row>
    <row r="69" spans="1:22" ht="18" customHeight="1">
      <c r="A69" s="91" t="s">
        <v>111</v>
      </c>
      <c r="B69" s="16">
        <v>27</v>
      </c>
      <c r="C69" s="16">
        <v>30</v>
      </c>
      <c r="D69" s="16">
        <v>30</v>
      </c>
      <c r="E69" s="16">
        <v>31</v>
      </c>
      <c r="F69" s="16">
        <v>33</v>
      </c>
      <c r="G69" s="16">
        <v>30</v>
      </c>
      <c r="H69" s="16">
        <v>30</v>
      </c>
      <c r="I69" s="16">
        <v>33</v>
      </c>
      <c r="J69" s="16">
        <v>42</v>
      </c>
      <c r="K69" s="16">
        <v>43</v>
      </c>
      <c r="L69" s="16">
        <v>52</v>
      </c>
      <c r="M69" s="16">
        <v>58</v>
      </c>
      <c r="N69" s="16">
        <v>50</v>
      </c>
      <c r="O69" s="16">
        <v>47</v>
      </c>
      <c r="P69" s="16">
        <v>46</v>
      </c>
      <c r="Q69" s="16">
        <v>51</v>
      </c>
      <c r="R69" s="16">
        <v>54</v>
      </c>
      <c r="S69" s="16">
        <v>62</v>
      </c>
      <c r="T69" s="16">
        <v>54</v>
      </c>
      <c r="U69" s="16">
        <v>50</v>
      </c>
      <c r="V69" s="16">
        <v>55</v>
      </c>
    </row>
    <row r="70" spans="1:22" ht="18" customHeight="1">
      <c r="A70" s="100" t="s">
        <v>112</v>
      </c>
      <c r="B70" s="102">
        <f>SUM(B54:B69)</f>
        <v>586</v>
      </c>
      <c r="C70" s="102">
        <f t="shared" ref="C70:U70" si="4">SUM(C54:C69)</f>
        <v>1147</v>
      </c>
      <c r="D70" s="102">
        <f t="shared" si="4"/>
        <v>1526</v>
      </c>
      <c r="E70" s="102">
        <f t="shared" si="4"/>
        <v>1945</v>
      </c>
      <c r="F70" s="102">
        <f t="shared" si="4"/>
        <v>1927</v>
      </c>
      <c r="G70" s="102">
        <f t="shared" si="4"/>
        <v>2526</v>
      </c>
      <c r="H70" s="102">
        <f t="shared" si="4"/>
        <v>3103</v>
      </c>
      <c r="I70" s="102">
        <f t="shared" si="4"/>
        <v>3142</v>
      </c>
      <c r="J70" s="102">
        <f t="shared" si="4"/>
        <v>3256</v>
      </c>
      <c r="K70" s="102">
        <f t="shared" si="4"/>
        <v>3368</v>
      </c>
      <c r="L70" s="102">
        <f t="shared" si="4"/>
        <v>3458</v>
      </c>
      <c r="M70" s="102">
        <f t="shared" si="4"/>
        <v>2898</v>
      </c>
      <c r="N70" s="102">
        <f t="shared" si="4"/>
        <v>2737</v>
      </c>
      <c r="O70" s="102">
        <f t="shared" si="4"/>
        <v>2790</v>
      </c>
      <c r="P70" s="102">
        <f t="shared" si="4"/>
        <v>2673</v>
      </c>
      <c r="Q70" s="102">
        <f t="shared" si="4"/>
        <v>2564</v>
      </c>
      <c r="R70" s="102">
        <f t="shared" si="4"/>
        <v>2550</v>
      </c>
      <c r="S70" s="102">
        <f t="shared" si="4"/>
        <v>2646</v>
      </c>
      <c r="T70" s="102">
        <f t="shared" si="4"/>
        <v>2775</v>
      </c>
      <c r="U70" s="102">
        <f t="shared" si="4"/>
        <v>2700</v>
      </c>
      <c r="V70" s="102">
        <f>SUM(V54:V69)</f>
        <v>2851</v>
      </c>
    </row>
    <row r="71" spans="1:22" ht="18" customHeight="1">
      <c r="A71" s="101" t="s">
        <v>113</v>
      </c>
      <c r="B71" s="16">
        <f>B72-B70</f>
        <v>118</v>
      </c>
      <c r="C71" s="16">
        <f t="shared" ref="C71:U71" si="5">C72-C70</f>
        <v>159</v>
      </c>
      <c r="D71" s="16">
        <f t="shared" si="5"/>
        <v>201</v>
      </c>
      <c r="E71" s="16">
        <f t="shared" si="5"/>
        <v>249</v>
      </c>
      <c r="F71" s="16">
        <f t="shared" si="5"/>
        <v>249</v>
      </c>
      <c r="G71" s="16">
        <f t="shared" si="5"/>
        <v>279</v>
      </c>
      <c r="H71" s="16">
        <f t="shared" si="5"/>
        <v>328</v>
      </c>
      <c r="I71" s="16">
        <f t="shared" si="5"/>
        <v>337</v>
      </c>
      <c r="J71" s="16">
        <f t="shared" si="5"/>
        <v>341</v>
      </c>
      <c r="K71" s="16">
        <f t="shared" si="5"/>
        <v>356</v>
      </c>
      <c r="L71" s="16">
        <f t="shared" si="5"/>
        <v>346</v>
      </c>
      <c r="M71" s="16">
        <f t="shared" si="5"/>
        <v>336</v>
      </c>
      <c r="N71" s="16">
        <f t="shared" si="5"/>
        <v>326</v>
      </c>
      <c r="O71" s="16">
        <f t="shared" si="5"/>
        <v>300</v>
      </c>
      <c r="P71" s="16">
        <f t="shared" si="5"/>
        <v>311</v>
      </c>
      <c r="Q71" s="16">
        <f t="shared" si="5"/>
        <v>306</v>
      </c>
      <c r="R71" s="16">
        <f t="shared" si="5"/>
        <v>327</v>
      </c>
      <c r="S71" s="16">
        <f t="shared" si="5"/>
        <v>345</v>
      </c>
      <c r="T71" s="16">
        <f t="shared" si="5"/>
        <v>378</v>
      </c>
      <c r="U71" s="16">
        <f t="shared" si="5"/>
        <v>386</v>
      </c>
      <c r="V71" s="16">
        <f>V72-V70</f>
        <v>430</v>
      </c>
    </row>
    <row r="72" spans="1:22" ht="18" customHeight="1">
      <c r="A72" s="93" t="s">
        <v>38</v>
      </c>
      <c r="B72" s="61">
        <v>704</v>
      </c>
      <c r="C72" s="61">
        <v>1306</v>
      </c>
      <c r="D72" s="61">
        <v>1727</v>
      </c>
      <c r="E72" s="61">
        <v>2194</v>
      </c>
      <c r="F72" s="61">
        <v>2176</v>
      </c>
      <c r="G72" s="61">
        <v>2805</v>
      </c>
      <c r="H72" s="61">
        <v>3431</v>
      </c>
      <c r="I72" s="61">
        <v>3479</v>
      </c>
      <c r="J72" s="61">
        <v>3597</v>
      </c>
      <c r="K72" s="61">
        <v>3724</v>
      </c>
      <c r="L72" s="61">
        <v>3804</v>
      </c>
      <c r="M72" s="61">
        <v>3234</v>
      </c>
      <c r="N72" s="61">
        <v>3063</v>
      </c>
      <c r="O72" s="61">
        <v>3090</v>
      </c>
      <c r="P72" s="61">
        <v>2984</v>
      </c>
      <c r="Q72" s="61">
        <v>2870</v>
      </c>
      <c r="R72" s="61">
        <v>2877</v>
      </c>
      <c r="S72" s="61">
        <v>2991</v>
      </c>
      <c r="T72" s="61">
        <v>3153</v>
      </c>
      <c r="U72" s="61">
        <v>3086</v>
      </c>
      <c r="V72" s="124">
        <v>3281</v>
      </c>
    </row>
    <row r="73" spans="1:22" ht="18" customHeight="1">
      <c r="A73" s="57" t="s">
        <v>52</v>
      </c>
    </row>
    <row r="74" spans="1:22" ht="18" customHeight="1">
      <c r="A74" s="72" t="s">
        <v>118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21"/>
  <sheetViews>
    <sheetView zoomScale="70" zoomScaleNormal="70" zoomScalePageLayoutView="70" workbookViewId="0">
      <selection activeCell="Y13" sqref="Y13"/>
    </sheetView>
  </sheetViews>
  <sheetFormatPr defaultColWidth="10.875" defaultRowHeight="15"/>
  <cols>
    <col min="1" max="1" width="25" style="5" customWidth="1"/>
    <col min="2" max="16384" width="10.875" style="5"/>
  </cols>
  <sheetData>
    <row r="1" spans="1:22" ht="29.1">
      <c r="A1" s="20" t="s">
        <v>0</v>
      </c>
    </row>
    <row r="2" spans="1:22" ht="24">
      <c r="A2" s="10" t="s">
        <v>11</v>
      </c>
    </row>
    <row r="3" spans="1:22" ht="18" customHeight="1"/>
    <row r="4" spans="1:22" ht="18" customHeight="1">
      <c r="A4" s="33" t="s">
        <v>119</v>
      </c>
    </row>
    <row r="5" spans="1:22" ht="18" customHeight="1"/>
    <row r="6" spans="1:22" ht="18" customHeight="1">
      <c r="A6" s="65"/>
      <c r="B6" s="94">
        <v>2002</v>
      </c>
      <c r="C6" s="94">
        <v>2003</v>
      </c>
      <c r="D6" s="94">
        <v>2004</v>
      </c>
      <c r="E6" s="94">
        <v>2005</v>
      </c>
      <c r="F6" s="94">
        <v>2006</v>
      </c>
      <c r="G6" s="94">
        <v>2007</v>
      </c>
      <c r="H6" s="94">
        <v>2008</v>
      </c>
      <c r="I6" s="94">
        <v>2009</v>
      </c>
      <c r="J6" s="94">
        <v>2010</v>
      </c>
      <c r="K6" s="94">
        <v>2011</v>
      </c>
      <c r="L6" s="94">
        <v>2012</v>
      </c>
      <c r="M6" s="94">
        <v>2013</v>
      </c>
      <c r="N6" s="94">
        <v>2014</v>
      </c>
      <c r="O6" s="94">
        <v>2015</v>
      </c>
      <c r="P6" s="94">
        <v>2016</v>
      </c>
      <c r="Q6" s="94">
        <v>2017</v>
      </c>
      <c r="R6" s="94">
        <v>2018</v>
      </c>
      <c r="S6" s="94">
        <v>2019</v>
      </c>
      <c r="T6" s="94">
        <v>2020</v>
      </c>
      <c r="U6" s="94">
        <v>2021</v>
      </c>
      <c r="V6" s="94">
        <v>2022</v>
      </c>
    </row>
    <row r="7" spans="1:22" ht="18" customHeight="1">
      <c r="A7" s="66" t="s">
        <v>38</v>
      </c>
      <c r="B7" s="24">
        <v>692</v>
      </c>
      <c r="C7" s="24">
        <v>718</v>
      </c>
      <c r="D7" s="24">
        <v>687</v>
      </c>
      <c r="E7" s="24">
        <v>763</v>
      </c>
      <c r="F7" s="24">
        <v>735</v>
      </c>
      <c r="G7" s="24">
        <v>775</v>
      </c>
      <c r="H7" s="24">
        <v>746</v>
      </c>
      <c r="I7" s="24">
        <v>737</v>
      </c>
      <c r="J7" s="24">
        <v>642</v>
      </c>
      <c r="K7" s="24">
        <v>687</v>
      </c>
      <c r="L7" s="24">
        <v>689</v>
      </c>
      <c r="M7" s="24">
        <v>590</v>
      </c>
      <c r="N7" s="24">
        <v>586</v>
      </c>
      <c r="O7" s="24">
        <v>581</v>
      </c>
      <c r="P7" s="24">
        <v>581</v>
      </c>
      <c r="Q7" s="24">
        <v>589</v>
      </c>
      <c r="R7" s="24">
        <v>532</v>
      </c>
      <c r="S7" s="24">
        <v>689</v>
      </c>
      <c r="T7" s="24">
        <v>493</v>
      </c>
      <c r="U7" s="24">
        <f>SUM(U8:U9)</f>
        <v>483</v>
      </c>
      <c r="V7" s="24">
        <f>SUM(V8:V9)</f>
        <v>471</v>
      </c>
    </row>
    <row r="8" spans="1:22" ht="18" customHeight="1">
      <c r="A8" s="75" t="s">
        <v>61</v>
      </c>
      <c r="B8" s="16">
        <v>656</v>
      </c>
      <c r="C8" s="16">
        <v>646</v>
      </c>
      <c r="D8" s="16">
        <v>614</v>
      </c>
      <c r="E8" s="16">
        <v>678</v>
      </c>
      <c r="F8" s="16">
        <v>632</v>
      </c>
      <c r="G8" s="16">
        <v>628</v>
      </c>
      <c r="H8" s="16">
        <v>614</v>
      </c>
      <c r="I8" s="16">
        <v>600</v>
      </c>
      <c r="J8" s="16">
        <v>531</v>
      </c>
      <c r="K8" s="16">
        <v>591</v>
      </c>
      <c r="L8" s="16">
        <v>584</v>
      </c>
      <c r="M8" s="16">
        <v>515</v>
      </c>
      <c r="N8" s="16">
        <v>510</v>
      </c>
      <c r="O8" s="16">
        <v>508</v>
      </c>
      <c r="P8" s="16">
        <v>517</v>
      </c>
      <c r="Q8" s="16">
        <v>524</v>
      </c>
      <c r="R8" s="63">
        <v>446</v>
      </c>
      <c r="S8" s="63">
        <v>584</v>
      </c>
      <c r="T8" s="63">
        <v>423</v>
      </c>
      <c r="U8" s="16">
        <v>404</v>
      </c>
      <c r="V8" s="16">
        <v>384</v>
      </c>
    </row>
    <row r="9" spans="1:22" ht="18" customHeight="1">
      <c r="A9" s="76" t="s">
        <v>62</v>
      </c>
      <c r="B9" s="18">
        <v>36</v>
      </c>
      <c r="C9" s="18">
        <v>72</v>
      </c>
      <c r="D9" s="18">
        <v>73</v>
      </c>
      <c r="E9" s="18">
        <v>85</v>
      </c>
      <c r="F9" s="18">
        <v>103</v>
      </c>
      <c r="G9" s="18">
        <v>147</v>
      </c>
      <c r="H9" s="18">
        <v>132</v>
      </c>
      <c r="I9" s="18">
        <v>137</v>
      </c>
      <c r="J9" s="18">
        <v>111</v>
      </c>
      <c r="K9" s="18">
        <v>96</v>
      </c>
      <c r="L9" s="18">
        <v>105</v>
      </c>
      <c r="M9" s="18">
        <v>75</v>
      </c>
      <c r="N9" s="18">
        <v>76</v>
      </c>
      <c r="O9" s="18">
        <v>73</v>
      </c>
      <c r="P9" s="18">
        <v>64</v>
      </c>
      <c r="Q9" s="18">
        <v>65</v>
      </c>
      <c r="R9" s="18">
        <v>86</v>
      </c>
      <c r="S9" s="18">
        <v>105</v>
      </c>
      <c r="T9" s="18">
        <v>70</v>
      </c>
      <c r="U9" s="18">
        <v>79</v>
      </c>
      <c r="V9" s="18">
        <v>87</v>
      </c>
    </row>
    <row r="10" spans="1:22" ht="18" customHeight="1">
      <c r="A10" s="32" t="s">
        <v>47</v>
      </c>
    </row>
    <row r="11" spans="1:22" ht="18" customHeight="1"/>
    <row r="12" spans="1:22" ht="18" customHeight="1">
      <c r="A12" s="33" t="s">
        <v>120</v>
      </c>
    </row>
    <row r="13" spans="1:22" ht="18" customHeight="1"/>
    <row r="14" spans="1:22" ht="18" customHeight="1">
      <c r="A14" s="65"/>
      <c r="B14" s="94">
        <v>2002</v>
      </c>
      <c r="C14" s="94">
        <v>2003</v>
      </c>
      <c r="D14" s="94">
        <v>2004</v>
      </c>
      <c r="E14" s="94">
        <v>2005</v>
      </c>
      <c r="F14" s="94">
        <v>2006</v>
      </c>
      <c r="G14" s="94">
        <v>2007</v>
      </c>
      <c r="H14" s="94">
        <v>2008</v>
      </c>
      <c r="I14" s="94">
        <v>2009</v>
      </c>
      <c r="J14" s="94">
        <v>2010</v>
      </c>
      <c r="K14" s="94">
        <v>2011</v>
      </c>
      <c r="L14" s="94">
        <v>2012</v>
      </c>
      <c r="M14" s="94">
        <v>2013</v>
      </c>
      <c r="N14" s="94">
        <v>2014</v>
      </c>
      <c r="O14" s="94">
        <v>2015</v>
      </c>
      <c r="P14" s="94">
        <v>2016</v>
      </c>
      <c r="Q14" s="94">
        <v>2017</v>
      </c>
      <c r="R14" s="94">
        <v>2018</v>
      </c>
      <c r="S14" s="94">
        <v>2019</v>
      </c>
      <c r="T14" s="94">
        <v>2020</v>
      </c>
      <c r="U14" s="94">
        <v>2021</v>
      </c>
      <c r="V14" s="94">
        <v>2022</v>
      </c>
    </row>
    <row r="15" spans="1:22" ht="18" customHeight="1">
      <c r="A15" s="66" t="s">
        <v>38</v>
      </c>
      <c r="B15" s="69">
        <v>1</v>
      </c>
      <c r="C15" s="69">
        <v>1</v>
      </c>
      <c r="D15" s="69">
        <v>1</v>
      </c>
      <c r="E15" s="69">
        <v>1</v>
      </c>
      <c r="F15" s="69">
        <v>1</v>
      </c>
      <c r="G15" s="69">
        <v>1</v>
      </c>
      <c r="H15" s="69">
        <v>1</v>
      </c>
      <c r="I15" s="69">
        <v>1</v>
      </c>
      <c r="J15" s="69">
        <v>1</v>
      </c>
      <c r="K15" s="69">
        <v>1</v>
      </c>
      <c r="L15" s="69">
        <v>1</v>
      </c>
      <c r="M15" s="69">
        <v>1</v>
      </c>
      <c r="N15" s="69">
        <v>1</v>
      </c>
      <c r="O15" s="69">
        <v>1</v>
      </c>
      <c r="P15" s="69">
        <v>1</v>
      </c>
      <c r="Q15" s="69">
        <v>1</v>
      </c>
      <c r="R15" s="69">
        <v>1</v>
      </c>
      <c r="S15" s="69">
        <v>1</v>
      </c>
      <c r="T15" s="69">
        <v>1</v>
      </c>
      <c r="U15" s="69">
        <f>SUM(U16:U17)</f>
        <v>1</v>
      </c>
      <c r="V15" s="69">
        <f t="shared" ref="V15" si="0">SUM(V16:V17)</f>
        <v>1</v>
      </c>
    </row>
    <row r="16" spans="1:22" ht="18" customHeight="1">
      <c r="A16" s="75" t="s">
        <v>61</v>
      </c>
      <c r="B16" s="70">
        <v>0.94797687861271673</v>
      </c>
      <c r="C16" s="70">
        <v>0.89972144846796653</v>
      </c>
      <c r="D16" s="70">
        <v>0.89374090247452698</v>
      </c>
      <c r="E16" s="70">
        <v>0.88859764089121884</v>
      </c>
      <c r="F16" s="70">
        <v>0.85986394557823131</v>
      </c>
      <c r="G16" s="70">
        <v>0.81032258064516127</v>
      </c>
      <c r="H16" s="70">
        <v>0.82305630026809651</v>
      </c>
      <c r="I16" s="70">
        <v>0.81411126187245586</v>
      </c>
      <c r="J16" s="70">
        <v>0.82710280373831779</v>
      </c>
      <c r="K16" s="70">
        <v>0.86026200873362446</v>
      </c>
      <c r="L16" s="70">
        <v>0.84760522496371549</v>
      </c>
      <c r="M16" s="70">
        <v>0.8728813559322034</v>
      </c>
      <c r="N16" s="70">
        <v>0.87030716723549484</v>
      </c>
      <c r="O16" s="70">
        <v>0.87435456110154908</v>
      </c>
      <c r="P16" s="70">
        <v>0.88984509466437178</v>
      </c>
      <c r="Q16" s="70">
        <v>0.88964346349745327</v>
      </c>
      <c r="R16" s="70">
        <v>0.83834586466165417</v>
      </c>
      <c r="S16" s="70">
        <v>0.84760522496371549</v>
      </c>
      <c r="T16" s="70">
        <f>T8/$T$7</f>
        <v>0.85801217038539557</v>
      </c>
      <c r="U16" s="70">
        <f>U8/U7</f>
        <v>0.83643892339544512</v>
      </c>
      <c r="V16" s="70">
        <f t="shared" ref="V16" si="1">V8/V7</f>
        <v>0.8152866242038217</v>
      </c>
    </row>
    <row r="17" spans="1:22" ht="18" customHeight="1">
      <c r="A17" s="76" t="s">
        <v>62</v>
      </c>
      <c r="B17" s="71">
        <v>5.2023121387283239E-2</v>
      </c>
      <c r="C17" s="71">
        <v>0.10027855153203342</v>
      </c>
      <c r="D17" s="71">
        <v>0.10625909752547306</v>
      </c>
      <c r="E17" s="71">
        <v>0.11140235910878113</v>
      </c>
      <c r="F17" s="71">
        <v>0.14013605442176871</v>
      </c>
      <c r="G17" s="71">
        <v>0.1896774193548387</v>
      </c>
      <c r="H17" s="71">
        <v>0.17694369973190349</v>
      </c>
      <c r="I17" s="71">
        <v>0.18588873812754408</v>
      </c>
      <c r="J17" s="71">
        <v>0.17289719626168223</v>
      </c>
      <c r="K17" s="71">
        <v>0.13973799126637554</v>
      </c>
      <c r="L17" s="71">
        <v>0.15239477503628446</v>
      </c>
      <c r="M17" s="71">
        <v>0.1271186440677966</v>
      </c>
      <c r="N17" s="71">
        <v>0.12969283276450511</v>
      </c>
      <c r="O17" s="71">
        <v>0.12564543889845095</v>
      </c>
      <c r="P17" s="71">
        <v>0.11015490533562823</v>
      </c>
      <c r="Q17" s="71">
        <v>0.11035653650254669</v>
      </c>
      <c r="R17" s="71">
        <v>0.16165413533834586</v>
      </c>
      <c r="S17" s="71">
        <v>0.15239477503628446</v>
      </c>
      <c r="T17" s="104">
        <f>T9/$T$7</f>
        <v>0.14198782961460446</v>
      </c>
      <c r="U17" s="104">
        <f>U9/U7</f>
        <v>0.16356107660455488</v>
      </c>
      <c r="V17" s="104">
        <f t="shared" ref="V17" si="2">V9/V7</f>
        <v>0.18471337579617833</v>
      </c>
    </row>
    <row r="18" spans="1:22" ht="18" customHeight="1">
      <c r="A18" s="57" t="s">
        <v>52</v>
      </c>
    </row>
    <row r="19" spans="1:22" ht="18" customHeight="1"/>
    <row r="20" spans="1:22" ht="18" customHeight="1"/>
    <row r="21" spans="1:22" ht="18" customHeight="1"/>
  </sheetData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4"/>
  <sheetViews>
    <sheetView zoomScaleNormal="327" zoomScalePageLayoutView="327" workbookViewId="0">
      <selection activeCell="B24" sqref="B24:H24"/>
    </sheetView>
  </sheetViews>
  <sheetFormatPr defaultColWidth="10.875" defaultRowHeight="15.95"/>
  <cols>
    <col min="1" max="16384" width="10.875" style="2"/>
  </cols>
  <sheetData>
    <row r="1" spans="1:10">
      <c r="A1" s="1" t="s">
        <v>0</v>
      </c>
    </row>
    <row r="4" spans="1:10" ht="26.1">
      <c r="B4" s="3" t="s">
        <v>1</v>
      </c>
    </row>
    <row r="6" spans="1:10" ht="15.95" customHeight="1">
      <c r="B6" s="143" t="s">
        <v>2</v>
      </c>
      <c r="C6" s="143"/>
      <c r="D6" s="143"/>
      <c r="E6" s="143"/>
      <c r="F6" s="143"/>
      <c r="G6" s="143"/>
      <c r="H6" s="143"/>
      <c r="I6" s="143"/>
      <c r="J6" s="143"/>
    </row>
    <row r="8" spans="1:10">
      <c r="B8" s="141" t="s">
        <v>3</v>
      </c>
      <c r="C8" s="141"/>
      <c r="D8" s="141"/>
      <c r="E8" s="141"/>
      <c r="F8" s="141"/>
      <c r="G8" s="141"/>
    </row>
    <row r="9" spans="1:10">
      <c r="E9" s="4"/>
    </row>
    <row r="10" spans="1:10">
      <c r="B10" s="141" t="s">
        <v>4</v>
      </c>
      <c r="C10" s="141"/>
      <c r="D10" s="141"/>
      <c r="E10" s="141"/>
      <c r="F10" s="141"/>
      <c r="G10" s="141"/>
    </row>
    <row r="12" spans="1:10">
      <c r="B12" s="141" t="s">
        <v>5</v>
      </c>
      <c r="C12" s="141"/>
      <c r="D12" s="141"/>
      <c r="E12" s="141"/>
      <c r="F12" s="141"/>
      <c r="G12" s="141"/>
    </row>
    <row r="14" spans="1:10">
      <c r="B14" s="141" t="s">
        <v>6</v>
      </c>
      <c r="C14" s="141"/>
      <c r="D14" s="141"/>
      <c r="E14" s="141"/>
      <c r="F14" s="141"/>
      <c r="G14" s="141"/>
      <c r="H14" s="141"/>
      <c r="I14" s="141"/>
      <c r="J14" s="141"/>
    </row>
    <row r="16" spans="1:10">
      <c r="B16" s="141" t="s">
        <v>7</v>
      </c>
      <c r="C16" s="141"/>
      <c r="D16" s="141"/>
      <c r="E16" s="141"/>
      <c r="F16" s="141"/>
      <c r="G16" s="141"/>
      <c r="H16" s="141"/>
      <c r="I16" s="141"/>
    </row>
    <row r="18" spans="2:10">
      <c r="B18" s="141" t="s">
        <v>8</v>
      </c>
      <c r="C18" s="141"/>
      <c r="D18" s="141"/>
      <c r="E18" s="141"/>
      <c r="F18" s="141"/>
      <c r="G18" s="141"/>
      <c r="H18" s="141"/>
      <c r="I18" s="141"/>
    </row>
    <row r="20" spans="2:10">
      <c r="B20" s="141" t="s">
        <v>9</v>
      </c>
      <c r="C20" s="141"/>
      <c r="D20" s="141"/>
      <c r="E20" s="141"/>
      <c r="F20" s="141"/>
      <c r="G20" s="141"/>
      <c r="H20" s="141"/>
      <c r="I20" s="141"/>
      <c r="J20" s="141"/>
    </row>
    <row r="22" spans="2:10">
      <c r="B22" s="141" t="s">
        <v>10</v>
      </c>
      <c r="C22" s="141"/>
      <c r="D22" s="141"/>
      <c r="E22" s="141"/>
      <c r="F22" s="141"/>
      <c r="G22" s="141"/>
      <c r="H22" s="141"/>
      <c r="I22" s="141"/>
    </row>
    <row r="24" spans="2:10">
      <c r="B24" s="142" t="s">
        <v>11</v>
      </c>
      <c r="C24" s="142"/>
      <c r="D24" s="142"/>
      <c r="E24" s="142"/>
      <c r="F24" s="142"/>
      <c r="G24" s="142"/>
      <c r="H24" s="142"/>
    </row>
  </sheetData>
  <mergeCells count="10">
    <mergeCell ref="B6:J6"/>
    <mergeCell ref="B8:G8"/>
    <mergeCell ref="B10:G10"/>
    <mergeCell ref="B12:G12"/>
    <mergeCell ref="B14:J14"/>
    <mergeCell ref="B18:I18"/>
    <mergeCell ref="B20:J20"/>
    <mergeCell ref="B22:I22"/>
    <mergeCell ref="B16:I16"/>
    <mergeCell ref="B24:H24"/>
  </mergeCells>
  <hyperlinks>
    <hyperlink ref="C14" location="'Grupos de edad'!A1" display="'5. Grandes grupos de edad de los residentes con nacionalidad extranjera. Evolución 2002-2020" xr:uid="{00000000-0004-0000-0100-000000000000}"/>
    <hyperlink ref="D14" location="'Grupos de edad'!A1" display="'5. Grandes grupos de edad de los residentes con nacionalidad extranjera. Evolución 2002-2020" xr:uid="{00000000-0004-0000-0100-000001000000}"/>
    <hyperlink ref="E14" location="'Grupos de edad'!A1" display="'5. Grandes grupos de edad de los residentes con nacionalidad extranjera. Evolución 2002-2020" xr:uid="{00000000-0004-0000-0100-000002000000}"/>
    <hyperlink ref="F14" location="'Grupos de edad'!A1" display="'5. Grandes grupos de edad de los residentes con nacionalidad extranjera. Evolución 2002-2020" xr:uid="{00000000-0004-0000-0100-000003000000}"/>
    <hyperlink ref="G14" location="'Grupos de edad'!A1" display="'5. Grandes grupos de edad de los residentes con nacionalidad extranjera. Evolución 2002-2020" xr:uid="{00000000-0004-0000-0100-000004000000}"/>
    <hyperlink ref="H14" location="'Grupos de edad'!A1" display="'5. Grandes grupos de edad de los residentes con nacionalidad extranjera. Evolución 2002-2020" xr:uid="{00000000-0004-0000-0100-000005000000}"/>
    <hyperlink ref="I14" location="'Grupos de edad'!A1" display="'5. Grandes grupos de edad de los residentes con nacionalidad extranjera. Evolución 2002-2020" xr:uid="{00000000-0004-0000-0100-000006000000}"/>
    <hyperlink ref="J14" location="'Grupos de edad'!A1" display="'5. Grandes grupos de edad de los residentes con nacionalidad extranjera. Evolución 2002-2020" xr:uid="{00000000-0004-0000-0100-000007000000}"/>
    <hyperlink ref="C18" location="'Continente de nacionalidad'!A1" display="'7. Residentes con nacionalidad extranjera según continentes. Evolución 2002-2020" xr:uid="{00000000-0004-0000-0100-000008000000}"/>
    <hyperlink ref="D18" location="'Continente de nacionalidad'!A1" display="'7. Residentes con nacionalidad extranjera según continentes. Evolución 2002-2020" xr:uid="{00000000-0004-0000-0100-000009000000}"/>
    <hyperlink ref="E18" location="'Continente de nacionalidad'!A1" display="'7. Residentes con nacionalidad extranjera según continentes. Evolución 2002-2020" xr:uid="{00000000-0004-0000-0100-00000A000000}"/>
    <hyperlink ref="F18" location="'Continente de nacionalidad'!A1" display="'7. Residentes con nacionalidad extranjera según continentes. Evolución 2002-2020" xr:uid="{00000000-0004-0000-0100-00000B000000}"/>
    <hyperlink ref="G18" location="'Continente de nacionalidad'!A1" display="'7. Residentes con nacionalidad extranjera según continentes. Evolución 2002-2020" xr:uid="{00000000-0004-0000-0100-00000C000000}"/>
    <hyperlink ref="H18" location="'Continente de nacionalidad'!A1" display="'7. Residentes con nacionalidad extranjera según continentes. Evolución 2002-2020" xr:uid="{00000000-0004-0000-0100-00000D000000}"/>
    <hyperlink ref="I18" location="'Continente de nacionalidad'!A1" display="'7. Residentes con nacionalidad extranjera según continentes. Evolución 2002-2020" xr:uid="{00000000-0004-0000-0100-00000E000000}"/>
    <hyperlink ref="C20" location="'Principales países nacimiento'!A1" display="'8. Residentes nacidos en el extranjero, según los 16 principales países de nacimiento. Evolución 2002-2020" xr:uid="{00000000-0004-0000-0100-00000F000000}"/>
    <hyperlink ref="D20" location="'Principales países nacimiento'!A1" display="'8. Residentes nacidos en el extranjero, según los 16 principales países de nacimiento. Evolución 2002-2020" xr:uid="{00000000-0004-0000-0100-000010000000}"/>
    <hyperlink ref="E20" location="'Principales países nacimiento'!A1" display="'8. Residentes nacidos en el extranjero, según los 16 principales países de nacimiento. Evolución 2002-2020" xr:uid="{00000000-0004-0000-0100-000011000000}"/>
    <hyperlink ref="F20" location="'Principales países nacimiento'!A1" display="'8. Residentes nacidos en el extranjero, según los 16 principales países de nacimiento. Evolución 2002-2020" xr:uid="{00000000-0004-0000-0100-000012000000}"/>
    <hyperlink ref="G20" location="'Principales países nacimiento'!A1" display="'8. Residentes nacidos en el extranjero, según los 16 principales países de nacimiento. Evolución 2002-2020" xr:uid="{00000000-0004-0000-0100-000013000000}"/>
    <hyperlink ref="H20" location="'Principales países nacimiento'!A1" display="'8. Residentes nacidos en el extranjero, según los 16 principales países de nacimiento. Evolución 2002-2020" xr:uid="{00000000-0004-0000-0100-000014000000}"/>
    <hyperlink ref="I20" location="'Principales países nacimiento'!A1" display="'8. Residentes nacidos en el extranjero, según los 16 principales países de nacimiento. Evolución 2002-2020" xr:uid="{00000000-0004-0000-0100-000015000000}"/>
    <hyperlink ref="J20" location="'Principales países nacimiento'!A1" display="'8. Residentes nacidos en el extranjero, según los 16 principales países de nacimiento. Evolución 2002-2020" xr:uid="{00000000-0004-0000-0100-000016000000}"/>
    <hyperlink ref="C22" location="'Principales nacionalidades'!A1" display="'9. Residentes nacidos en el extranjero, según las 16 principales nacionalidades. Evolución 2002-2020" xr:uid="{00000000-0004-0000-0100-000017000000}"/>
    <hyperlink ref="D22" location="'Principales nacionalidades'!A1" display="'9. Residentes nacidos en el extranjero, según las 16 principales nacionalidades. Evolución 2002-2020" xr:uid="{00000000-0004-0000-0100-000018000000}"/>
    <hyperlink ref="E22" location="'Principales nacionalidades'!A1" display="'9. Residentes nacidos en el extranjero, según las 16 principales nacionalidades. Evolución 2002-2020" xr:uid="{00000000-0004-0000-0100-000019000000}"/>
    <hyperlink ref="F22" location="'Principales nacionalidades'!A1" display="'9. Residentes nacidos en el extranjero, según las 16 principales nacionalidades. Evolución 2002-2020" xr:uid="{00000000-0004-0000-0100-00001A000000}"/>
    <hyperlink ref="G22" location="'Principales nacionalidades'!A1" display="'9. Residentes nacidos en el extranjero, según las 16 principales nacionalidades. Evolución 2002-2020" xr:uid="{00000000-0004-0000-0100-00001B000000}"/>
    <hyperlink ref="H22" location="'Principales nacionalidades'!A1" display="'9. Residentes nacidos en el extranjero, según las 16 principales nacionalidades. Evolución 2002-2020" xr:uid="{00000000-0004-0000-0100-00001C000000}"/>
    <hyperlink ref="I22" location="'Principales nacionalidades'!A1" display="'9. Residentes nacidos en el extranjero, según las 16 principales nacionalidades. Evolución 2002-2020" xr:uid="{00000000-0004-0000-0100-00001D000000}"/>
    <hyperlink ref="C24" location="Nacimientos!A1" display="10. Total de nacimientos según la nacionalidad de la madre. Evolución 2002-2019 " xr:uid="{00000000-0004-0000-0100-00001E000000}"/>
    <hyperlink ref="D24" location="Nacimientos!A1" display="10. Total de nacimientos según la nacionalidad de la madre. Evolución 2002-2019 " xr:uid="{00000000-0004-0000-0100-00001F000000}"/>
    <hyperlink ref="E24" location="Nacimientos!A1" display="10. Total de nacimientos según la nacionalidad de la madre. Evolución 2002-2019 " xr:uid="{00000000-0004-0000-0100-000020000000}"/>
    <hyperlink ref="F24" location="Nacimientos!A1" display="10. Total de nacimientos según la nacionalidad de la madre. Evolución 2002-2019 " xr:uid="{00000000-0004-0000-0100-000021000000}"/>
    <hyperlink ref="G24" location="Nacimientos!A1" display="10. Total de nacimientos según la nacionalidad de la madre. Evolución 2002-2019 " xr:uid="{00000000-0004-0000-0100-000022000000}"/>
    <hyperlink ref="H24" location="Nacimientos!A1" display="10. Total de nacimientos según la nacionalidad de la madre. Evolución 2002-2019 " xr:uid="{00000000-0004-0000-0100-000023000000}"/>
    <hyperlink ref="B6" location="'Lugar nacimiento'!A1" display="'1. Lugar de nacimiento del total de población. Evolución 2002-2020" xr:uid="{00000000-0004-0000-0100-000024000000}"/>
    <hyperlink ref="C6" location="'Lugar nacimiento'!A1" display="'1. Lugar de nacimiento del total de población. Evolución 2002-2020" xr:uid="{00000000-0004-0000-0100-000025000000}"/>
    <hyperlink ref="D6" location="'Lugar nacimiento'!A1" display="'1. Lugar de nacimiento del total de población. Evolución 2002-2020" xr:uid="{00000000-0004-0000-0100-000026000000}"/>
    <hyperlink ref="E6" location="'Lugar nacimiento'!A1" display="'1. Lugar de nacimiento del total de población. Evolución 2002-2020" xr:uid="{00000000-0004-0000-0100-000027000000}"/>
    <hyperlink ref="F6" location="'Lugar nacimiento'!A1" display="'1. Lugar de nacimiento del total de población. Evolución 2002-2020" xr:uid="{00000000-0004-0000-0100-000028000000}"/>
    <hyperlink ref="G6" location="'Lugar nacimiento'!A1" display="'1. Lugar de nacimiento del total de población. Evolución 2002-2020" xr:uid="{00000000-0004-0000-0100-000029000000}"/>
    <hyperlink ref="H6" location="'Lugar nacimiento'!A1" display="'1. Lugar de nacimiento del total de población. Evolución 2002-2020" xr:uid="{00000000-0004-0000-0100-00002A000000}"/>
    <hyperlink ref="I6" location="'Lugar nacimiento'!A1" display="'1. Lugar de nacimiento del total de población. Evolución 2002-2020" xr:uid="{00000000-0004-0000-0100-00002B000000}"/>
    <hyperlink ref="J6" location="'Lugar nacimiento'!A1" display="'1. Lugar de nacimiento del total de población. Evolución 2002-2020" xr:uid="{00000000-0004-0000-0100-00002C000000}"/>
    <hyperlink ref="B8" location="'Nacimiento (Esp-ext)'!A1" display="'2. Nacidos en España o en el extranjero. Evolución 2002-2020" xr:uid="{00000000-0004-0000-0100-00002D000000}"/>
    <hyperlink ref="C8" location="'Nacimiento (Esp-ext)'!A1" display="'2. Nacidos en España o en el extranjero. Evolución 2002-2020" xr:uid="{00000000-0004-0000-0100-00002E000000}"/>
    <hyperlink ref="D8" location="'Nacimiento (Esp-ext)'!A1" display="'2. Nacidos en España o en el extranjero. Evolución 2002-2020" xr:uid="{00000000-0004-0000-0100-00002F000000}"/>
    <hyperlink ref="E8" location="'Nacimiento (Esp-ext)'!A1" display="'2. Nacidos en España o en el extranjero. Evolución 2002-2020" xr:uid="{00000000-0004-0000-0100-000030000000}"/>
    <hyperlink ref="F8" location="'Nacimiento (Esp-ext)'!A1" display="'2. Nacidos en España o en el extranjero. Evolución 2002-2020" xr:uid="{00000000-0004-0000-0100-000031000000}"/>
    <hyperlink ref="G8" location="'Nacimiento (Esp-ext)'!A1" display="'2. Nacidos en España o en el extranjero. Evolución 2002-2020" xr:uid="{00000000-0004-0000-0100-000032000000}"/>
    <hyperlink ref="B10" location="'Nacionalidad (esp-extr)'!A1" display="'3. Nacionalidad española o extranjera. Evolución 2002-2020" xr:uid="{00000000-0004-0000-0100-000033000000}"/>
    <hyperlink ref="C10" location="'Nacionalidad (esp-extr)'!A1" display="'3. Nacionalidad española o extranjera. Evolución 2002-2020" xr:uid="{00000000-0004-0000-0100-000034000000}"/>
    <hyperlink ref="D10" location="'Nacionalidad (esp-extr)'!A1" display="'3. Nacionalidad española o extranjera. Evolución 2002-2020" xr:uid="{00000000-0004-0000-0100-000035000000}"/>
    <hyperlink ref="E10" location="'Nacionalidad (esp-extr)'!A1" display="'3. Nacionalidad española o extranjera. Evolución 2002-2020" xr:uid="{00000000-0004-0000-0100-000036000000}"/>
    <hyperlink ref="F10" location="'Nacionalidad (esp-extr)'!A1" display="'3. Nacionalidad española o extranjera. Evolución 2002-2020" xr:uid="{00000000-0004-0000-0100-000037000000}"/>
    <hyperlink ref="G10" location="'Nacionalidad (esp-extr)'!A1" display="'3. Nacionalidad española o extranjera. Evolución 2002-2020" xr:uid="{00000000-0004-0000-0100-000038000000}"/>
    <hyperlink ref="B12" location="'Variación interanual'!A1" display="'4. Variación interanual de los españoles y extranjeros. Evolución 2003-2020" xr:uid="{00000000-0004-0000-0100-000039000000}"/>
    <hyperlink ref="C12" location="'Variación interanual'!A1" display="'4. Variación interanual de los españoles y extranjeros. Evolución 2003-2020" xr:uid="{00000000-0004-0000-0100-00003A000000}"/>
    <hyperlink ref="D12" location="'Variación interanual'!A1" display="'4. Variación interanual de los españoles y extranjeros. Evolución 2003-2020" xr:uid="{00000000-0004-0000-0100-00003B000000}"/>
    <hyperlink ref="E12" location="'Variación interanual'!A1" display="'4. Variación interanual de los españoles y extranjeros. Evolución 2003-2020" xr:uid="{00000000-0004-0000-0100-00003C000000}"/>
    <hyperlink ref="F12" location="'Variación interanual'!A1" display="'4. Variación interanual de los españoles y extranjeros. Evolución 2003-2020" xr:uid="{00000000-0004-0000-0100-00003D000000}"/>
    <hyperlink ref="G12" location="'Variación interanual'!A1" display="'4. Variación interanual de los españoles y extranjeros. Evolución 2003-2020" xr:uid="{00000000-0004-0000-0100-00003E000000}"/>
    <hyperlink ref="B14" location="'Grupos de edad'!A1" display="'5. Grandes grupos de edad de los residentes con nacionalidad extranjera. Evolución 2002-2020" xr:uid="{00000000-0004-0000-0100-00003F000000}"/>
    <hyperlink ref="B16" location="'Continente de nacimiento'!A1" display="'6. Residentes nacidos en el extranjero según continentes. Evolución 2002-2020" xr:uid="{00000000-0004-0000-0100-000040000000}"/>
    <hyperlink ref="C16" location="'Continente de nacimiento'!A1" display="'6. Residentes nacidos en el extranjero según continentes. Evolución 2002-2020" xr:uid="{00000000-0004-0000-0100-000041000000}"/>
    <hyperlink ref="D16" location="'Continente de nacimiento'!A1" display="'6. Residentes nacidos en el extranjero según continentes. Evolución 2002-2020" xr:uid="{00000000-0004-0000-0100-000042000000}"/>
    <hyperlink ref="E16" location="'Continente de nacimiento'!A1" display="'6. Residentes nacidos en el extranjero según continentes. Evolución 2002-2020" xr:uid="{00000000-0004-0000-0100-000043000000}"/>
    <hyperlink ref="F16" location="'Continente de nacimiento'!A1" display="'6. Residentes nacidos en el extranjero según continentes. Evolución 2002-2020" xr:uid="{00000000-0004-0000-0100-000044000000}"/>
    <hyperlink ref="G16" location="'Continente de nacimiento'!A1" display="'6. Residentes nacidos en el extranjero según continentes. Evolución 2002-2020" xr:uid="{00000000-0004-0000-0100-000045000000}"/>
    <hyperlink ref="H16" location="'Continente de nacimiento'!A1" display="'6. Residentes nacidos en el extranjero según continentes. Evolución 2002-2020" xr:uid="{00000000-0004-0000-0100-000046000000}"/>
    <hyperlink ref="I16" location="'Continente de nacimiento'!A1" display="'6. Residentes nacidos en el extranjero según continentes. Evolución 2002-2020" xr:uid="{00000000-0004-0000-0100-000047000000}"/>
    <hyperlink ref="B18" location="'Continente de nacionalidad'!A1" display="'7. Residentes con nacionalidad extranjera según continentes. Evolución 2002-2020" xr:uid="{00000000-0004-0000-0100-000048000000}"/>
    <hyperlink ref="B20" location="'Principales países nacimiento'!A1" display="'8. Residentes nacidos en el extranjero, según los 16 principales países de nacimiento. Evolución 2002-2020" xr:uid="{00000000-0004-0000-0100-000049000000}"/>
    <hyperlink ref="B22" location="'Principales nacionalidades'!A1" display="'9. Residentes nacidos en el extranjero, según las 16 principales nacionalidades. Evolución 2002-2020" xr:uid="{00000000-0004-0000-0100-00004A000000}"/>
    <hyperlink ref="B24" location="Nacimientos!A1" display="10. Total de nacimientos según la nacionalidad de la madre. Evolución 2002-2019 " xr:uid="{00000000-0004-0000-0100-00004B000000}"/>
  </hyperlinks>
  <pageMargins left="0.7" right="0.7" top="0.75" bottom="0.75" header="0.3" footer="0.3"/>
  <pageSetup paperSize="9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85"/>
  <sheetViews>
    <sheetView tabSelected="1" topLeftCell="A27" zoomScale="70" zoomScaleNormal="70" zoomScalePageLayoutView="70" workbookViewId="0">
      <selection activeCell="A48" sqref="A48"/>
    </sheetView>
  </sheetViews>
  <sheetFormatPr defaultColWidth="10.875" defaultRowHeight="15"/>
  <cols>
    <col min="1" max="1" width="37.875" style="5" customWidth="1"/>
    <col min="2" max="4" width="10.875" style="5" customWidth="1"/>
    <col min="5" max="16384" width="10.875" style="5"/>
  </cols>
  <sheetData>
    <row r="1" spans="1:25" ht="30" customHeight="1">
      <c r="A1" s="20" t="s">
        <v>0</v>
      </c>
      <c r="B1" s="20"/>
      <c r="C1" s="20"/>
      <c r="D1" s="20"/>
      <c r="E1" s="10"/>
      <c r="F1" s="10"/>
      <c r="G1" s="10"/>
      <c r="H1" s="11"/>
    </row>
    <row r="2" spans="1:25" ht="30" customHeight="1">
      <c r="A2" s="10" t="s">
        <v>12</v>
      </c>
      <c r="B2" s="10"/>
      <c r="C2" s="10"/>
      <c r="D2" s="10"/>
      <c r="E2" s="10"/>
      <c r="F2" s="10"/>
      <c r="G2" s="10"/>
      <c r="H2" s="11"/>
    </row>
    <row r="3" spans="1:25" ht="15" customHeight="1">
      <c r="A3" s="10"/>
      <c r="B3" s="10"/>
      <c r="C3" s="10"/>
      <c r="D3" s="10"/>
      <c r="E3" s="10"/>
      <c r="F3" s="10"/>
      <c r="G3" s="10"/>
      <c r="H3" s="11"/>
    </row>
    <row r="4" spans="1:25" ht="15" customHeight="1">
      <c r="A4" s="10"/>
      <c r="B4" s="10"/>
      <c r="C4" s="10"/>
      <c r="D4" s="10"/>
      <c r="E4" s="10"/>
      <c r="F4" s="10"/>
      <c r="G4" s="10"/>
      <c r="H4" s="11"/>
    </row>
    <row r="5" spans="1:25" ht="18" customHeight="1">
      <c r="A5" s="8" t="s">
        <v>13</v>
      </c>
      <c r="B5" s="8"/>
      <c r="C5" s="8"/>
      <c r="D5" s="8"/>
      <c r="E5" s="8"/>
      <c r="F5" s="8"/>
      <c r="G5" s="8"/>
      <c r="H5" s="8"/>
    </row>
    <row r="6" spans="1:25" ht="15" customHeight="1"/>
    <row r="7" spans="1:25" ht="18" customHeight="1">
      <c r="A7" s="21" t="s">
        <v>14</v>
      </c>
      <c r="B7" s="73" t="s">
        <v>15</v>
      </c>
      <c r="C7" s="73" t="s">
        <v>16</v>
      </c>
      <c r="D7" s="73" t="s">
        <v>17</v>
      </c>
      <c r="E7" s="73" t="s">
        <v>18</v>
      </c>
      <c r="F7" s="73" t="s">
        <v>19</v>
      </c>
      <c r="G7" s="73" t="s">
        <v>20</v>
      </c>
      <c r="H7" s="73" t="s">
        <v>21</v>
      </c>
      <c r="I7" s="73" t="s">
        <v>22</v>
      </c>
      <c r="J7" s="73" t="s">
        <v>23</v>
      </c>
      <c r="K7" s="73" t="s">
        <v>24</v>
      </c>
      <c r="L7" s="73" t="s">
        <v>25</v>
      </c>
      <c r="M7" s="73" t="s">
        <v>26</v>
      </c>
      <c r="N7" s="73" t="s">
        <v>27</v>
      </c>
      <c r="O7" s="73" t="s">
        <v>28</v>
      </c>
      <c r="P7" s="73" t="s">
        <v>29</v>
      </c>
      <c r="Q7" s="73" t="s">
        <v>30</v>
      </c>
      <c r="R7" s="73" t="s">
        <v>31</v>
      </c>
      <c r="S7" s="73" t="s">
        <v>32</v>
      </c>
      <c r="T7" s="73" t="s">
        <v>33</v>
      </c>
      <c r="U7" s="73" t="s">
        <v>34</v>
      </c>
      <c r="V7" s="73" t="s">
        <v>35</v>
      </c>
      <c r="W7" s="73" t="s">
        <v>36</v>
      </c>
      <c r="X7" s="73" t="s">
        <v>37</v>
      </c>
      <c r="Y7" s="73">
        <v>2022</v>
      </c>
    </row>
    <row r="8" spans="1:25" ht="18" customHeight="1">
      <c r="A8" s="15" t="s">
        <v>38</v>
      </c>
      <c r="B8" s="24">
        <v>65251</v>
      </c>
      <c r="C8" s="24">
        <v>65723</v>
      </c>
      <c r="D8" s="24">
        <v>66796</v>
      </c>
      <c r="E8" s="24">
        <v>67528</v>
      </c>
      <c r="F8" s="24">
        <v>69333</v>
      </c>
      <c r="G8" s="24">
        <v>70042</v>
      </c>
      <c r="H8" s="24">
        <v>70861</v>
      </c>
      <c r="I8" s="24">
        <v>70692</v>
      </c>
      <c r="J8" s="24">
        <v>72089</v>
      </c>
      <c r="K8" s="24">
        <v>73808</v>
      </c>
      <c r="L8" s="24">
        <v>73981</v>
      </c>
      <c r="M8" s="24">
        <v>74226</v>
      </c>
      <c r="N8" s="24">
        <v>74393</v>
      </c>
      <c r="O8" s="24">
        <v>74084</v>
      </c>
      <c r="P8" s="24">
        <v>71610</v>
      </c>
      <c r="Q8" s="24">
        <v>72320</v>
      </c>
      <c r="R8" s="24">
        <v>72149</v>
      </c>
      <c r="S8" s="24">
        <v>71718</v>
      </c>
      <c r="T8" s="24">
        <v>71500</v>
      </c>
      <c r="U8" s="24">
        <v>71362</v>
      </c>
      <c r="V8" s="24">
        <v>71522</v>
      </c>
      <c r="W8" s="24">
        <v>71830</v>
      </c>
      <c r="X8" s="24">
        <v>71522</v>
      </c>
      <c r="Y8" s="24">
        <v>71697</v>
      </c>
    </row>
    <row r="9" spans="1:25" ht="18" customHeight="1">
      <c r="A9" s="12" t="s">
        <v>39</v>
      </c>
      <c r="B9" s="23">
        <v>57965</v>
      </c>
      <c r="C9" s="23">
        <v>58269</v>
      </c>
      <c r="D9" s="23">
        <v>58415</v>
      </c>
      <c r="E9" s="23">
        <v>58403</v>
      </c>
      <c r="F9" s="23">
        <v>58778</v>
      </c>
      <c r="G9" s="23">
        <v>58743</v>
      </c>
      <c r="H9" s="23">
        <v>58598</v>
      </c>
      <c r="I9" s="23">
        <v>58700</v>
      </c>
      <c r="J9" s="23">
        <v>58733</v>
      </c>
      <c r="K9" s="23">
        <v>59109</v>
      </c>
      <c r="L9" s="23">
        <v>59361</v>
      </c>
      <c r="M9" s="23">
        <v>59521</v>
      </c>
      <c r="N9" s="23">
        <v>59604</v>
      </c>
      <c r="O9" s="23">
        <v>59332</v>
      </c>
      <c r="P9" s="23">
        <v>58363</v>
      </c>
      <c r="Q9" s="23">
        <v>59521</v>
      </c>
      <c r="R9" s="23">
        <v>59466</v>
      </c>
      <c r="S9" s="23">
        <v>59402</v>
      </c>
      <c r="T9" s="23">
        <v>59411</v>
      </c>
      <c r="U9" s="23">
        <v>59325</v>
      </c>
      <c r="V9" s="23">
        <v>59304</v>
      </c>
      <c r="W9" s="23">
        <v>59182</v>
      </c>
      <c r="X9" s="23">
        <v>59013</v>
      </c>
      <c r="Y9" s="23">
        <v>58832</v>
      </c>
    </row>
    <row r="10" spans="1:25" ht="18" customHeight="1">
      <c r="A10" s="13" t="s">
        <v>40</v>
      </c>
      <c r="B10" s="16">
        <v>37713</v>
      </c>
      <c r="C10" s="16">
        <v>37704</v>
      </c>
      <c r="D10" s="16">
        <v>39961</v>
      </c>
      <c r="E10" s="16">
        <v>39965</v>
      </c>
      <c r="F10" s="16">
        <v>40104</v>
      </c>
      <c r="G10" s="16">
        <v>39981</v>
      </c>
      <c r="H10" s="16">
        <v>39799</v>
      </c>
      <c r="I10" s="16">
        <v>39718</v>
      </c>
      <c r="J10" s="16">
        <v>39532</v>
      </c>
      <c r="K10" s="16">
        <v>39738</v>
      </c>
      <c r="L10" s="16">
        <v>39901</v>
      </c>
      <c r="M10" s="16">
        <v>40013</v>
      </c>
      <c r="N10" s="16">
        <v>40099</v>
      </c>
      <c r="O10" s="16">
        <v>39933</v>
      </c>
      <c r="P10" s="16">
        <v>39236</v>
      </c>
      <c r="Q10" s="16">
        <v>40169</v>
      </c>
      <c r="R10" s="16">
        <v>40126</v>
      </c>
      <c r="S10" s="16">
        <v>40070</v>
      </c>
      <c r="T10" s="16">
        <v>40101</v>
      </c>
      <c r="U10" s="16">
        <v>40002</v>
      </c>
      <c r="V10" s="16">
        <v>39834</v>
      </c>
      <c r="W10" s="16">
        <v>39643</v>
      </c>
      <c r="X10" s="16">
        <v>39478</v>
      </c>
      <c r="Y10" s="16">
        <v>39235</v>
      </c>
    </row>
    <row r="11" spans="1:25" ht="18" customHeight="1">
      <c r="A11" s="13" t="s">
        <v>41</v>
      </c>
      <c r="B11" s="16">
        <v>8197</v>
      </c>
      <c r="C11" s="16">
        <v>8398</v>
      </c>
      <c r="D11" s="16">
        <v>9030</v>
      </c>
      <c r="E11" s="16">
        <v>9011</v>
      </c>
      <c r="F11" s="16">
        <v>9179</v>
      </c>
      <c r="G11" s="16">
        <v>9191</v>
      </c>
      <c r="H11" s="16">
        <v>9179</v>
      </c>
      <c r="I11" s="16">
        <v>9286</v>
      </c>
      <c r="J11" s="16">
        <v>9396</v>
      </c>
      <c r="K11" s="16">
        <v>9483</v>
      </c>
      <c r="L11" s="16">
        <v>9553</v>
      </c>
      <c r="M11" s="16">
        <v>9613</v>
      </c>
      <c r="N11" s="16">
        <v>9660</v>
      </c>
      <c r="O11" s="16">
        <v>9663</v>
      </c>
      <c r="P11" s="16">
        <v>9449</v>
      </c>
      <c r="Q11" s="16">
        <v>9578</v>
      </c>
      <c r="R11" s="16">
        <v>9565</v>
      </c>
      <c r="S11" s="16">
        <v>9563</v>
      </c>
      <c r="T11" s="16">
        <v>9515</v>
      </c>
      <c r="U11" s="16">
        <v>9509</v>
      </c>
      <c r="V11" s="16">
        <v>9542</v>
      </c>
      <c r="W11" s="16">
        <v>9536</v>
      </c>
      <c r="X11" s="16">
        <v>9512</v>
      </c>
      <c r="Y11" s="16">
        <v>9538</v>
      </c>
    </row>
    <row r="12" spans="1:25" ht="18" customHeight="1">
      <c r="A12" s="13" t="s">
        <v>42</v>
      </c>
      <c r="B12" s="16">
        <v>11245</v>
      </c>
      <c r="C12" s="16">
        <v>11353</v>
      </c>
      <c r="D12" s="16">
        <v>8620</v>
      </c>
      <c r="E12" s="16">
        <v>8629</v>
      </c>
      <c r="F12" s="16">
        <v>8712</v>
      </c>
      <c r="G12" s="16">
        <v>8788</v>
      </c>
      <c r="H12" s="16">
        <v>8815</v>
      </c>
      <c r="I12" s="16">
        <v>8888</v>
      </c>
      <c r="J12" s="16">
        <v>9008</v>
      </c>
      <c r="K12" s="16">
        <v>9082</v>
      </c>
      <c r="L12" s="16">
        <v>9122</v>
      </c>
      <c r="M12" s="16">
        <v>9098</v>
      </c>
      <c r="N12" s="16">
        <v>9050</v>
      </c>
      <c r="O12" s="16">
        <v>8947</v>
      </c>
      <c r="P12" s="16">
        <v>8918</v>
      </c>
      <c r="Q12" s="16">
        <v>9002</v>
      </c>
      <c r="R12" s="16">
        <v>8991</v>
      </c>
      <c r="S12" s="16">
        <v>8988</v>
      </c>
      <c r="T12" s="16">
        <v>9009</v>
      </c>
      <c r="U12" s="16">
        <v>8993</v>
      </c>
      <c r="V12" s="16">
        <v>9113</v>
      </c>
      <c r="W12" s="16">
        <v>9176</v>
      </c>
      <c r="X12" s="16">
        <v>9188</v>
      </c>
      <c r="Y12" s="16">
        <v>9215</v>
      </c>
    </row>
    <row r="13" spans="1:25" ht="18" customHeight="1">
      <c r="A13" s="13" t="s">
        <v>43</v>
      </c>
      <c r="B13" s="16">
        <v>809</v>
      </c>
      <c r="C13" s="16">
        <v>813</v>
      </c>
      <c r="D13" s="16">
        <v>804</v>
      </c>
      <c r="E13" s="16">
        <v>798</v>
      </c>
      <c r="F13" s="16">
        <v>783</v>
      </c>
      <c r="G13" s="16">
        <v>783</v>
      </c>
      <c r="H13" s="16">
        <v>805</v>
      </c>
      <c r="I13" s="16">
        <v>808</v>
      </c>
      <c r="J13" s="16">
        <v>797</v>
      </c>
      <c r="K13" s="16">
        <v>806</v>
      </c>
      <c r="L13" s="16">
        <v>785</v>
      </c>
      <c r="M13" s="16">
        <v>797</v>
      </c>
      <c r="N13" s="16">
        <v>795</v>
      </c>
      <c r="O13" s="16">
        <v>789</v>
      </c>
      <c r="P13" s="16">
        <v>760</v>
      </c>
      <c r="Q13" s="16">
        <v>772</v>
      </c>
      <c r="R13" s="16">
        <v>784</v>
      </c>
      <c r="S13" s="16">
        <v>781</v>
      </c>
      <c r="T13" s="16">
        <v>786</v>
      </c>
      <c r="U13" s="16">
        <v>821</v>
      </c>
      <c r="V13" s="16">
        <v>815</v>
      </c>
      <c r="W13" s="16">
        <v>827</v>
      </c>
      <c r="X13" s="16">
        <v>835</v>
      </c>
      <c r="Y13" s="16">
        <v>844</v>
      </c>
    </row>
    <row r="14" spans="1:25" ht="18" customHeight="1">
      <c r="A14" s="12" t="s">
        <v>44</v>
      </c>
      <c r="B14" s="23">
        <v>7286</v>
      </c>
      <c r="C14" s="23">
        <v>7454</v>
      </c>
      <c r="D14" s="23">
        <v>8381</v>
      </c>
      <c r="E14" s="23">
        <v>9125</v>
      </c>
      <c r="F14" s="23">
        <v>10555</v>
      </c>
      <c r="G14" s="23">
        <v>11299</v>
      </c>
      <c r="H14" s="23">
        <v>12263</v>
      </c>
      <c r="I14" s="23">
        <v>11992</v>
      </c>
      <c r="J14" s="23">
        <v>13356</v>
      </c>
      <c r="K14" s="23">
        <v>14699</v>
      </c>
      <c r="L14" s="23">
        <v>14620</v>
      </c>
      <c r="M14" s="23">
        <v>14705</v>
      </c>
      <c r="N14" s="23">
        <v>14789</v>
      </c>
      <c r="O14" s="23">
        <v>14752</v>
      </c>
      <c r="P14" s="23">
        <v>13247</v>
      </c>
      <c r="Q14" s="23">
        <v>12799</v>
      </c>
      <c r="R14" s="23">
        <v>12683</v>
      </c>
      <c r="S14" s="23">
        <v>12316</v>
      </c>
      <c r="T14" s="23">
        <v>12089</v>
      </c>
      <c r="U14" s="23">
        <v>12037</v>
      </c>
      <c r="V14" s="23">
        <v>12218</v>
      </c>
      <c r="W14" s="23">
        <v>12648</v>
      </c>
      <c r="X14" s="23">
        <v>12509</v>
      </c>
      <c r="Y14" s="23">
        <v>12865</v>
      </c>
    </row>
    <row r="15" spans="1:25" ht="18" customHeight="1">
      <c r="A15" s="13" t="s">
        <v>45</v>
      </c>
      <c r="B15" s="16">
        <v>6376</v>
      </c>
      <c r="C15" s="16">
        <v>6423</v>
      </c>
      <c r="D15" s="16">
        <v>6396</v>
      </c>
      <c r="E15" s="16">
        <v>6308</v>
      </c>
      <c r="F15" s="16">
        <v>6313</v>
      </c>
      <c r="G15" s="16">
        <v>6280</v>
      </c>
      <c r="H15" s="16">
        <v>6190</v>
      </c>
      <c r="I15" s="16">
        <v>6153</v>
      </c>
      <c r="J15" s="16">
        <v>6182</v>
      </c>
      <c r="K15" s="16">
        <v>6154</v>
      </c>
      <c r="L15" s="16">
        <v>6091</v>
      </c>
      <c r="M15" s="16">
        <v>6023</v>
      </c>
      <c r="N15" s="16">
        <v>5938</v>
      </c>
      <c r="O15" s="16">
        <v>5847</v>
      </c>
      <c r="P15" s="16">
        <v>5736</v>
      </c>
      <c r="Q15" s="16">
        <v>5668</v>
      </c>
      <c r="R15" s="16">
        <v>5565</v>
      </c>
      <c r="S15" s="16">
        <v>5475</v>
      </c>
      <c r="T15" s="16">
        <v>5429</v>
      </c>
      <c r="U15" s="16">
        <v>5368</v>
      </c>
      <c r="V15" s="16">
        <v>5298</v>
      </c>
      <c r="W15" s="16">
        <v>5289</v>
      </c>
      <c r="X15" s="16">
        <v>5163</v>
      </c>
      <c r="Y15" s="16">
        <v>5103</v>
      </c>
    </row>
    <row r="16" spans="1:25" ht="18" customHeight="1">
      <c r="A16" s="17" t="s">
        <v>46</v>
      </c>
      <c r="B16" s="18">
        <v>910</v>
      </c>
      <c r="C16" s="18">
        <v>1031</v>
      </c>
      <c r="D16" s="18">
        <v>1985</v>
      </c>
      <c r="E16" s="18">
        <v>2816</v>
      </c>
      <c r="F16" s="18">
        <v>4242</v>
      </c>
      <c r="G16" s="18">
        <v>5019</v>
      </c>
      <c r="H16" s="18">
        <v>6073</v>
      </c>
      <c r="I16" s="18">
        <v>5839</v>
      </c>
      <c r="J16" s="18">
        <v>7174</v>
      </c>
      <c r="K16" s="18">
        <v>8545</v>
      </c>
      <c r="L16" s="18">
        <v>8529</v>
      </c>
      <c r="M16" s="18">
        <v>8682</v>
      </c>
      <c r="N16" s="18">
        <v>8851</v>
      </c>
      <c r="O16" s="18">
        <v>8905</v>
      </c>
      <c r="P16" s="18">
        <v>7511</v>
      </c>
      <c r="Q16" s="18">
        <v>7131</v>
      </c>
      <c r="R16" s="18">
        <v>7118</v>
      </c>
      <c r="S16" s="18">
        <v>6841</v>
      </c>
      <c r="T16" s="18">
        <v>6660</v>
      </c>
      <c r="U16" s="18">
        <v>6669</v>
      </c>
      <c r="V16" s="18">
        <v>6920</v>
      </c>
      <c r="W16" s="18">
        <v>7359</v>
      </c>
      <c r="X16" s="18">
        <v>7346</v>
      </c>
      <c r="Y16" s="18">
        <v>7762</v>
      </c>
    </row>
    <row r="17" spans="1:25" ht="18" customHeight="1">
      <c r="A17" s="14" t="s">
        <v>47</v>
      </c>
      <c r="B17" s="14"/>
      <c r="C17" s="14"/>
      <c r="D17" s="14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</row>
    <row r="18" spans="1:25" ht="18" customHeight="1">
      <c r="A18" s="14"/>
      <c r="B18" s="14"/>
      <c r="C18" s="14"/>
      <c r="D18" s="14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</row>
    <row r="19" spans="1:25" ht="18" customHeight="1"/>
    <row r="20" spans="1:25" ht="18" customHeight="1">
      <c r="A20" s="22" t="s">
        <v>48</v>
      </c>
      <c r="B20" s="73" t="s">
        <v>15</v>
      </c>
      <c r="C20" s="73" t="s">
        <v>16</v>
      </c>
      <c r="D20" s="73" t="s">
        <v>17</v>
      </c>
      <c r="E20" s="73">
        <v>2002</v>
      </c>
      <c r="F20" s="73">
        <v>2003</v>
      </c>
      <c r="G20" s="73">
        <v>2004</v>
      </c>
      <c r="H20" s="73">
        <v>2005</v>
      </c>
      <c r="I20" s="73">
        <v>2006</v>
      </c>
      <c r="J20" s="73">
        <v>2007</v>
      </c>
      <c r="K20" s="73">
        <v>2008</v>
      </c>
      <c r="L20" s="73">
        <v>2009</v>
      </c>
      <c r="M20" s="73">
        <v>2010</v>
      </c>
      <c r="N20" s="73">
        <v>2011</v>
      </c>
      <c r="O20" s="73">
        <v>2012</v>
      </c>
      <c r="P20" s="73">
        <v>2013</v>
      </c>
      <c r="Q20" s="73">
        <v>2014</v>
      </c>
      <c r="R20" s="73">
        <v>2015</v>
      </c>
      <c r="S20" s="73">
        <v>2016</v>
      </c>
      <c r="T20" s="73">
        <v>2017</v>
      </c>
      <c r="U20" s="73">
        <v>2018</v>
      </c>
      <c r="V20" s="73">
        <v>2019</v>
      </c>
      <c r="W20" s="73">
        <v>2020</v>
      </c>
      <c r="X20" s="73">
        <v>2021</v>
      </c>
      <c r="Y20" s="73">
        <v>2022</v>
      </c>
    </row>
    <row r="21" spans="1:25" ht="18" customHeight="1">
      <c r="A21" s="66" t="s">
        <v>38</v>
      </c>
      <c r="B21" s="24">
        <v>32266</v>
      </c>
      <c r="C21" s="24">
        <v>32514</v>
      </c>
      <c r="D21" s="24">
        <v>33223</v>
      </c>
      <c r="E21" s="24">
        <v>33770</v>
      </c>
      <c r="F21" s="24">
        <v>34778</v>
      </c>
      <c r="G21" s="24">
        <v>35150</v>
      </c>
      <c r="H21" s="24">
        <v>35646</v>
      </c>
      <c r="I21" s="24">
        <v>35463</v>
      </c>
      <c r="J21" s="24">
        <v>36211</v>
      </c>
      <c r="K21" s="24">
        <v>37195</v>
      </c>
      <c r="L21" s="24">
        <v>37239</v>
      </c>
      <c r="M21" s="24">
        <v>37370</v>
      </c>
      <c r="N21" s="24">
        <v>37426</v>
      </c>
      <c r="O21" s="24">
        <v>37141</v>
      </c>
      <c r="P21" s="24">
        <v>35705</v>
      </c>
      <c r="Q21" s="24">
        <v>36060</v>
      </c>
      <c r="R21" s="24">
        <v>35927</v>
      </c>
      <c r="S21" s="24">
        <v>35712</v>
      </c>
      <c r="T21" s="24">
        <v>35606</v>
      </c>
      <c r="U21" s="24">
        <v>35501</v>
      </c>
      <c r="V21" s="24">
        <v>35579</v>
      </c>
      <c r="W21" s="24">
        <v>35737</v>
      </c>
      <c r="X21" s="24">
        <v>35557</v>
      </c>
      <c r="Y21" s="24">
        <v>35609</v>
      </c>
    </row>
    <row r="22" spans="1:25" ht="18" customHeight="1">
      <c r="A22" s="74" t="s">
        <v>39</v>
      </c>
      <c r="B22" s="23">
        <v>28882</v>
      </c>
      <c r="C22" s="23">
        <v>28992</v>
      </c>
      <c r="D22" s="23">
        <v>29023</v>
      </c>
      <c r="E22" s="23">
        <v>29012</v>
      </c>
      <c r="F22" s="23">
        <v>29295</v>
      </c>
      <c r="G22" s="23">
        <v>29316</v>
      </c>
      <c r="H22" s="23">
        <v>29273</v>
      </c>
      <c r="I22" s="23">
        <v>29309</v>
      </c>
      <c r="J22" s="23">
        <v>29347</v>
      </c>
      <c r="K22" s="23">
        <v>29559</v>
      </c>
      <c r="L22" s="23">
        <v>29659</v>
      </c>
      <c r="M22" s="23">
        <v>29764</v>
      </c>
      <c r="N22" s="23">
        <v>29782</v>
      </c>
      <c r="O22" s="23">
        <v>29607</v>
      </c>
      <c r="P22" s="23">
        <v>29073</v>
      </c>
      <c r="Q22" s="23">
        <v>29687</v>
      </c>
      <c r="R22" s="23">
        <v>29662</v>
      </c>
      <c r="S22" s="23">
        <v>29669</v>
      </c>
      <c r="T22" s="23">
        <v>29700</v>
      </c>
      <c r="U22" s="23">
        <v>29651</v>
      </c>
      <c r="V22" s="23">
        <v>29646</v>
      </c>
      <c r="W22" s="23">
        <v>29578</v>
      </c>
      <c r="X22" s="23">
        <v>29475</v>
      </c>
      <c r="Y22" s="23">
        <v>29340</v>
      </c>
    </row>
    <row r="23" spans="1:25" ht="18" customHeight="1">
      <c r="A23" s="75" t="s">
        <v>40</v>
      </c>
      <c r="B23" s="16">
        <v>18979</v>
      </c>
      <c r="C23" s="16">
        <v>18941</v>
      </c>
      <c r="D23" s="16">
        <v>20068</v>
      </c>
      <c r="E23" s="16">
        <v>20022</v>
      </c>
      <c r="F23" s="16">
        <v>20150</v>
      </c>
      <c r="G23" s="16">
        <v>20063</v>
      </c>
      <c r="H23" s="16">
        <v>19956</v>
      </c>
      <c r="I23" s="16">
        <v>19866</v>
      </c>
      <c r="J23" s="16">
        <v>19768</v>
      </c>
      <c r="K23" s="16">
        <v>19859</v>
      </c>
      <c r="L23" s="16">
        <v>19915</v>
      </c>
      <c r="M23" s="16">
        <v>19995</v>
      </c>
      <c r="N23" s="16">
        <v>20054</v>
      </c>
      <c r="O23" s="16">
        <v>19961</v>
      </c>
      <c r="P23" s="16">
        <v>19549</v>
      </c>
      <c r="Q23" s="16">
        <v>20063</v>
      </c>
      <c r="R23" s="16">
        <v>20052</v>
      </c>
      <c r="S23" s="16">
        <v>20045</v>
      </c>
      <c r="T23" s="16">
        <v>20073</v>
      </c>
      <c r="U23" s="16">
        <v>20001</v>
      </c>
      <c r="V23" s="16">
        <v>19904</v>
      </c>
      <c r="W23" s="16">
        <v>19803</v>
      </c>
      <c r="X23" s="16">
        <v>19696</v>
      </c>
      <c r="Y23" s="16">
        <v>19554</v>
      </c>
    </row>
    <row r="24" spans="1:25" ht="18" customHeight="1">
      <c r="A24" s="75" t="s">
        <v>41</v>
      </c>
      <c r="B24" s="16">
        <v>4076</v>
      </c>
      <c r="C24" s="16">
        <v>4185</v>
      </c>
      <c r="D24" s="16">
        <v>4523</v>
      </c>
      <c r="E24" s="16">
        <v>4512</v>
      </c>
      <c r="F24" s="16">
        <v>4615</v>
      </c>
      <c r="G24" s="16">
        <v>4646</v>
      </c>
      <c r="H24" s="16">
        <v>4648</v>
      </c>
      <c r="I24" s="16">
        <v>4701</v>
      </c>
      <c r="J24" s="16">
        <v>4767</v>
      </c>
      <c r="K24" s="16">
        <v>4841</v>
      </c>
      <c r="L24" s="16">
        <v>4873</v>
      </c>
      <c r="M24" s="16">
        <v>4911</v>
      </c>
      <c r="N24" s="16">
        <v>4929</v>
      </c>
      <c r="O24" s="16">
        <v>4925</v>
      </c>
      <c r="P24" s="16">
        <v>4821</v>
      </c>
      <c r="Q24" s="16">
        <v>4884</v>
      </c>
      <c r="R24" s="16">
        <v>4874</v>
      </c>
      <c r="S24" s="16">
        <v>4875</v>
      </c>
      <c r="T24" s="16">
        <v>4848</v>
      </c>
      <c r="U24" s="16">
        <v>4857</v>
      </c>
      <c r="V24" s="16">
        <v>4873</v>
      </c>
      <c r="W24" s="16">
        <v>4851</v>
      </c>
      <c r="X24" s="16">
        <v>4840</v>
      </c>
      <c r="Y24" s="16">
        <v>4849</v>
      </c>
    </row>
    <row r="25" spans="1:25" ht="18" customHeight="1">
      <c r="A25" s="75" t="s">
        <v>42</v>
      </c>
      <c r="B25" s="16">
        <v>5433</v>
      </c>
      <c r="C25" s="16">
        <v>5464</v>
      </c>
      <c r="D25" s="16">
        <v>4040</v>
      </c>
      <c r="E25" s="16">
        <v>4086</v>
      </c>
      <c r="F25" s="16">
        <v>4145</v>
      </c>
      <c r="G25" s="16">
        <v>4221</v>
      </c>
      <c r="H25" s="16">
        <v>4269</v>
      </c>
      <c r="I25" s="16">
        <v>4341</v>
      </c>
      <c r="J25" s="16">
        <v>4415</v>
      </c>
      <c r="K25" s="16">
        <v>4452</v>
      </c>
      <c r="L25" s="16">
        <v>4484</v>
      </c>
      <c r="M25" s="16">
        <v>4471</v>
      </c>
      <c r="N25" s="16">
        <v>4414</v>
      </c>
      <c r="O25" s="16">
        <v>4342</v>
      </c>
      <c r="P25" s="16">
        <v>4338</v>
      </c>
      <c r="Q25" s="16">
        <v>4372</v>
      </c>
      <c r="R25" s="16">
        <v>4360</v>
      </c>
      <c r="S25" s="16">
        <v>4373</v>
      </c>
      <c r="T25" s="16">
        <v>4400</v>
      </c>
      <c r="U25" s="16">
        <v>4387</v>
      </c>
      <c r="V25" s="16">
        <v>4468</v>
      </c>
      <c r="W25" s="16">
        <v>4517</v>
      </c>
      <c r="X25" s="16">
        <v>4524</v>
      </c>
      <c r="Y25" s="16">
        <v>4520</v>
      </c>
    </row>
    <row r="26" spans="1:25" ht="18" customHeight="1">
      <c r="A26" s="75" t="s">
        <v>43</v>
      </c>
      <c r="B26" s="16">
        <v>393</v>
      </c>
      <c r="C26" s="16">
        <v>402</v>
      </c>
      <c r="D26" s="16">
        <v>392</v>
      </c>
      <c r="E26" s="16">
        <v>392</v>
      </c>
      <c r="F26" s="16">
        <v>385</v>
      </c>
      <c r="G26" s="16">
        <v>386</v>
      </c>
      <c r="H26" s="16">
        <v>400</v>
      </c>
      <c r="I26" s="16">
        <v>401</v>
      </c>
      <c r="J26" s="16">
        <v>397</v>
      </c>
      <c r="K26" s="16">
        <v>407</v>
      </c>
      <c r="L26" s="16">
        <v>387</v>
      </c>
      <c r="M26" s="16">
        <v>387</v>
      </c>
      <c r="N26" s="16">
        <v>385</v>
      </c>
      <c r="O26" s="16">
        <v>379</v>
      </c>
      <c r="P26" s="16">
        <v>365</v>
      </c>
      <c r="Q26" s="16">
        <v>368</v>
      </c>
      <c r="R26" s="16">
        <v>376</v>
      </c>
      <c r="S26" s="16">
        <v>376</v>
      </c>
      <c r="T26" s="16">
        <v>379</v>
      </c>
      <c r="U26" s="16">
        <v>406</v>
      </c>
      <c r="V26" s="16">
        <v>401</v>
      </c>
      <c r="W26" s="16">
        <v>407</v>
      </c>
      <c r="X26" s="16">
        <v>415</v>
      </c>
      <c r="Y26" s="16">
        <v>417</v>
      </c>
    </row>
    <row r="27" spans="1:25" ht="18" customHeight="1">
      <c r="A27" s="74" t="s">
        <v>44</v>
      </c>
      <c r="B27" s="23">
        <v>3384</v>
      </c>
      <c r="C27" s="23">
        <v>3522</v>
      </c>
      <c r="D27" s="23">
        <v>4200</v>
      </c>
      <c r="E27" s="23">
        <v>4672</v>
      </c>
      <c r="F27" s="23">
        <v>5483</v>
      </c>
      <c r="G27" s="23">
        <v>5834</v>
      </c>
      <c r="H27" s="23">
        <v>6373</v>
      </c>
      <c r="I27" s="23">
        <v>6154</v>
      </c>
      <c r="J27" s="23">
        <v>6864</v>
      </c>
      <c r="K27" s="23">
        <v>7636</v>
      </c>
      <c r="L27" s="23">
        <v>7580</v>
      </c>
      <c r="M27" s="23">
        <v>7606</v>
      </c>
      <c r="N27" s="23">
        <v>7644</v>
      </c>
      <c r="O27" s="23">
        <v>7534</v>
      </c>
      <c r="P27" s="23">
        <v>6632</v>
      </c>
      <c r="Q27" s="23">
        <v>6373</v>
      </c>
      <c r="R27" s="23">
        <v>6265</v>
      </c>
      <c r="S27" s="23">
        <v>6043</v>
      </c>
      <c r="T27" s="23">
        <v>5906</v>
      </c>
      <c r="U27" s="23">
        <v>5850</v>
      </c>
      <c r="V27" s="23">
        <v>5933</v>
      </c>
      <c r="W27" s="23">
        <v>6159</v>
      </c>
      <c r="X27" s="23">
        <v>6082</v>
      </c>
      <c r="Y27" s="23">
        <v>6269</v>
      </c>
    </row>
    <row r="28" spans="1:25" ht="18" customHeight="1">
      <c r="A28" s="75" t="s">
        <v>45</v>
      </c>
      <c r="B28" s="16">
        <v>2925</v>
      </c>
      <c r="C28" s="16">
        <v>2981</v>
      </c>
      <c r="D28" s="16">
        <v>2972</v>
      </c>
      <c r="E28" s="16">
        <v>2922</v>
      </c>
      <c r="F28" s="16">
        <v>2923</v>
      </c>
      <c r="G28" s="16">
        <v>2908</v>
      </c>
      <c r="H28" s="16">
        <v>2853</v>
      </c>
      <c r="I28" s="16">
        <v>2860</v>
      </c>
      <c r="J28" s="16">
        <v>2872</v>
      </c>
      <c r="K28" s="16">
        <v>2866</v>
      </c>
      <c r="L28" s="16">
        <v>2838</v>
      </c>
      <c r="M28" s="16">
        <v>2805</v>
      </c>
      <c r="N28" s="16">
        <v>2780</v>
      </c>
      <c r="O28" s="16">
        <v>2706</v>
      </c>
      <c r="P28" s="16">
        <v>2645</v>
      </c>
      <c r="Q28" s="16">
        <v>2627</v>
      </c>
      <c r="R28" s="16">
        <v>2571</v>
      </c>
      <c r="S28" s="16">
        <v>2521</v>
      </c>
      <c r="T28" s="16">
        <v>2519</v>
      </c>
      <c r="U28" s="16">
        <v>2486</v>
      </c>
      <c r="V28" s="16">
        <v>2450</v>
      </c>
      <c r="W28" s="16">
        <v>2448</v>
      </c>
      <c r="X28" s="16">
        <v>2385</v>
      </c>
      <c r="Y28" s="16">
        <v>2365</v>
      </c>
    </row>
    <row r="29" spans="1:25" ht="18" customHeight="1">
      <c r="A29" s="76" t="s">
        <v>46</v>
      </c>
      <c r="B29" s="18">
        <v>459</v>
      </c>
      <c r="C29" s="18">
        <v>541</v>
      </c>
      <c r="D29" s="18">
        <v>1228</v>
      </c>
      <c r="E29" s="18">
        <v>1750</v>
      </c>
      <c r="F29" s="18">
        <v>2560</v>
      </c>
      <c r="G29" s="18">
        <v>2926</v>
      </c>
      <c r="H29" s="18">
        <v>3520</v>
      </c>
      <c r="I29" s="18">
        <v>3294</v>
      </c>
      <c r="J29" s="18">
        <v>3992</v>
      </c>
      <c r="K29" s="18">
        <v>4770</v>
      </c>
      <c r="L29" s="18">
        <v>4742</v>
      </c>
      <c r="M29" s="18">
        <v>4801</v>
      </c>
      <c r="N29" s="18">
        <v>4864</v>
      </c>
      <c r="O29" s="18">
        <v>4828</v>
      </c>
      <c r="P29" s="18">
        <v>3987</v>
      </c>
      <c r="Q29" s="18">
        <v>3746</v>
      </c>
      <c r="R29" s="18">
        <v>3694</v>
      </c>
      <c r="S29" s="18">
        <v>3522</v>
      </c>
      <c r="T29" s="18">
        <v>3387</v>
      </c>
      <c r="U29" s="18">
        <v>3364</v>
      </c>
      <c r="V29" s="18">
        <v>3483</v>
      </c>
      <c r="W29" s="18">
        <v>3711</v>
      </c>
      <c r="X29" s="18">
        <v>3697</v>
      </c>
      <c r="Y29" s="18">
        <v>3904</v>
      </c>
    </row>
    <row r="30" spans="1:25" ht="18" customHeight="1">
      <c r="A30" s="19" t="s">
        <v>47</v>
      </c>
      <c r="B30" s="14"/>
      <c r="C30" s="14"/>
      <c r="D30" s="14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</row>
    <row r="31" spans="1:25" ht="18" customHeight="1">
      <c r="A31" s="14"/>
      <c r="B31" s="14"/>
      <c r="C31" s="14"/>
      <c r="D31" s="14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</row>
    <row r="33" spans="1:25" ht="18" customHeight="1">
      <c r="A33" s="22" t="s">
        <v>49</v>
      </c>
      <c r="B33" s="73" t="s">
        <v>15</v>
      </c>
      <c r="C33" s="73" t="s">
        <v>16</v>
      </c>
      <c r="D33" s="73" t="s">
        <v>17</v>
      </c>
      <c r="E33" s="73">
        <v>2002</v>
      </c>
      <c r="F33" s="73">
        <v>2003</v>
      </c>
      <c r="G33" s="73">
        <v>2004</v>
      </c>
      <c r="H33" s="73">
        <v>2005</v>
      </c>
      <c r="I33" s="73">
        <v>2006</v>
      </c>
      <c r="J33" s="73">
        <v>2007</v>
      </c>
      <c r="K33" s="73">
        <v>2008</v>
      </c>
      <c r="L33" s="73">
        <v>2009</v>
      </c>
      <c r="M33" s="73">
        <v>2010</v>
      </c>
      <c r="N33" s="73">
        <v>2011</v>
      </c>
      <c r="O33" s="73">
        <v>2012</v>
      </c>
      <c r="P33" s="73">
        <v>2013</v>
      </c>
      <c r="Q33" s="73">
        <v>2014</v>
      </c>
      <c r="R33" s="73">
        <v>2015</v>
      </c>
      <c r="S33" s="73">
        <v>2016</v>
      </c>
      <c r="T33" s="73">
        <v>2017</v>
      </c>
      <c r="U33" s="73">
        <v>2018</v>
      </c>
      <c r="V33" s="73">
        <v>2019</v>
      </c>
      <c r="W33" s="73">
        <v>2020</v>
      </c>
      <c r="X33" s="73">
        <v>2021</v>
      </c>
      <c r="Y33" s="73">
        <v>2022</v>
      </c>
    </row>
    <row r="34" spans="1:25" ht="18" customHeight="1">
      <c r="A34" s="66" t="s">
        <v>38</v>
      </c>
      <c r="B34" s="24">
        <v>32985</v>
      </c>
      <c r="C34" s="24">
        <v>33209</v>
      </c>
      <c r="D34" s="24">
        <v>33573</v>
      </c>
      <c r="E34" s="24">
        <v>33758</v>
      </c>
      <c r="F34" s="24">
        <v>34555</v>
      </c>
      <c r="G34" s="24">
        <v>34892</v>
      </c>
      <c r="H34" s="24">
        <v>35215</v>
      </c>
      <c r="I34" s="24">
        <v>35229</v>
      </c>
      <c r="J34" s="24">
        <v>35878</v>
      </c>
      <c r="K34" s="24">
        <v>36613</v>
      </c>
      <c r="L34" s="24">
        <v>36742</v>
      </c>
      <c r="M34" s="24">
        <v>36856</v>
      </c>
      <c r="N34" s="24">
        <v>36967</v>
      </c>
      <c r="O34" s="24">
        <v>36943</v>
      </c>
      <c r="P34" s="24">
        <v>35905</v>
      </c>
      <c r="Q34" s="24">
        <v>36260</v>
      </c>
      <c r="R34" s="24">
        <v>36222</v>
      </c>
      <c r="S34" s="24">
        <v>36006</v>
      </c>
      <c r="T34" s="24">
        <v>35894</v>
      </c>
      <c r="U34" s="24">
        <v>35861</v>
      </c>
      <c r="V34" s="24">
        <v>35943</v>
      </c>
      <c r="W34" s="24">
        <v>36093</v>
      </c>
      <c r="X34" s="24">
        <v>35965</v>
      </c>
      <c r="Y34" s="24">
        <v>36088</v>
      </c>
    </row>
    <row r="35" spans="1:25" ht="18" customHeight="1">
      <c r="A35" s="74" t="s">
        <v>39</v>
      </c>
      <c r="B35" s="23">
        <v>29083</v>
      </c>
      <c r="C35" s="23">
        <v>29278</v>
      </c>
      <c r="D35" s="23">
        <v>29392</v>
      </c>
      <c r="E35" s="23">
        <v>29391</v>
      </c>
      <c r="F35" s="23">
        <v>29483</v>
      </c>
      <c r="G35" s="23">
        <v>29427</v>
      </c>
      <c r="H35" s="23">
        <v>29325</v>
      </c>
      <c r="I35" s="23">
        <v>29391</v>
      </c>
      <c r="J35" s="23">
        <v>29386</v>
      </c>
      <c r="K35" s="23">
        <v>29550</v>
      </c>
      <c r="L35" s="23">
        <v>29702</v>
      </c>
      <c r="M35" s="23">
        <v>29757</v>
      </c>
      <c r="N35" s="23">
        <v>29822</v>
      </c>
      <c r="O35" s="23">
        <v>29725</v>
      </c>
      <c r="P35" s="23">
        <v>29290</v>
      </c>
      <c r="Q35" s="23">
        <v>29834</v>
      </c>
      <c r="R35" s="23">
        <v>29804</v>
      </c>
      <c r="S35" s="23">
        <v>29733</v>
      </c>
      <c r="T35" s="23">
        <v>29711</v>
      </c>
      <c r="U35" s="23">
        <v>29674</v>
      </c>
      <c r="V35" s="23">
        <v>29658</v>
      </c>
      <c r="W35" s="23">
        <v>29604</v>
      </c>
      <c r="X35" s="23">
        <v>29538</v>
      </c>
      <c r="Y35" s="23">
        <v>29492</v>
      </c>
    </row>
    <row r="36" spans="1:25" ht="18" customHeight="1">
      <c r="A36" s="75" t="s">
        <v>40</v>
      </c>
      <c r="B36" s="16">
        <v>18734</v>
      </c>
      <c r="C36" s="16">
        <v>18764</v>
      </c>
      <c r="D36" s="16">
        <v>19893</v>
      </c>
      <c r="E36" s="16">
        <v>19943</v>
      </c>
      <c r="F36" s="16">
        <v>19954</v>
      </c>
      <c r="G36" s="16">
        <v>19918</v>
      </c>
      <c r="H36" s="16">
        <v>19843</v>
      </c>
      <c r="I36" s="16">
        <v>19852</v>
      </c>
      <c r="J36" s="16">
        <v>19764</v>
      </c>
      <c r="K36" s="16">
        <v>19879</v>
      </c>
      <c r="L36" s="16">
        <v>19986</v>
      </c>
      <c r="M36" s="16">
        <v>20018</v>
      </c>
      <c r="N36" s="16">
        <v>20045</v>
      </c>
      <c r="O36" s="16">
        <v>19972</v>
      </c>
      <c r="P36" s="16">
        <v>19687</v>
      </c>
      <c r="Q36" s="16">
        <v>20106</v>
      </c>
      <c r="R36" s="16">
        <v>20074</v>
      </c>
      <c r="S36" s="16">
        <v>20025</v>
      </c>
      <c r="T36" s="16">
        <v>20028</v>
      </c>
      <c r="U36" s="16">
        <v>20001</v>
      </c>
      <c r="V36" s="16">
        <v>19930</v>
      </c>
      <c r="W36" s="16">
        <v>19840</v>
      </c>
      <c r="X36" s="16">
        <v>19782</v>
      </c>
      <c r="Y36" s="16">
        <v>19681</v>
      </c>
    </row>
    <row r="37" spans="1:25" ht="18" customHeight="1">
      <c r="A37" s="75" t="s">
        <v>41</v>
      </c>
      <c r="B37" s="16">
        <v>4121</v>
      </c>
      <c r="C37" s="16">
        <v>4213</v>
      </c>
      <c r="D37" s="16">
        <v>4507</v>
      </c>
      <c r="E37" s="16">
        <v>4499</v>
      </c>
      <c r="F37" s="16">
        <v>4564</v>
      </c>
      <c r="G37" s="16">
        <v>4545</v>
      </c>
      <c r="H37" s="16">
        <v>4531</v>
      </c>
      <c r="I37" s="16">
        <v>4585</v>
      </c>
      <c r="J37" s="16">
        <v>4629</v>
      </c>
      <c r="K37" s="16">
        <v>4642</v>
      </c>
      <c r="L37" s="16">
        <v>4680</v>
      </c>
      <c r="M37" s="16">
        <v>4702</v>
      </c>
      <c r="N37" s="16">
        <v>4731</v>
      </c>
      <c r="O37" s="16">
        <v>4738</v>
      </c>
      <c r="P37" s="16">
        <v>4628</v>
      </c>
      <c r="Q37" s="16">
        <v>4694</v>
      </c>
      <c r="R37" s="16">
        <v>4691</v>
      </c>
      <c r="S37" s="16">
        <v>4688</v>
      </c>
      <c r="T37" s="16">
        <v>4667</v>
      </c>
      <c r="U37" s="16">
        <v>4652</v>
      </c>
      <c r="V37" s="16">
        <v>4669</v>
      </c>
      <c r="W37" s="16">
        <v>4685</v>
      </c>
      <c r="X37" s="16">
        <v>4672</v>
      </c>
      <c r="Y37" s="16">
        <v>4689</v>
      </c>
    </row>
    <row r="38" spans="1:25" ht="18" customHeight="1">
      <c r="A38" s="75" t="s">
        <v>42</v>
      </c>
      <c r="B38" s="16">
        <v>5812</v>
      </c>
      <c r="C38" s="16">
        <v>5890</v>
      </c>
      <c r="D38" s="16">
        <v>4580</v>
      </c>
      <c r="E38" s="16">
        <v>4543</v>
      </c>
      <c r="F38" s="16">
        <v>4567</v>
      </c>
      <c r="G38" s="16">
        <v>4567</v>
      </c>
      <c r="H38" s="16">
        <v>4546</v>
      </c>
      <c r="I38" s="16">
        <v>4547</v>
      </c>
      <c r="J38" s="16">
        <v>4593</v>
      </c>
      <c r="K38" s="16">
        <v>4630</v>
      </c>
      <c r="L38" s="16">
        <v>4638</v>
      </c>
      <c r="M38" s="16">
        <v>4627</v>
      </c>
      <c r="N38" s="16">
        <v>4636</v>
      </c>
      <c r="O38" s="16">
        <v>4605</v>
      </c>
      <c r="P38" s="16">
        <v>4580</v>
      </c>
      <c r="Q38" s="16">
        <v>4630</v>
      </c>
      <c r="R38" s="16">
        <v>4631</v>
      </c>
      <c r="S38" s="16">
        <v>4615</v>
      </c>
      <c r="T38" s="16">
        <v>4609</v>
      </c>
      <c r="U38" s="16">
        <v>4606</v>
      </c>
      <c r="V38" s="16">
        <v>4645</v>
      </c>
      <c r="W38" s="16">
        <v>4659</v>
      </c>
      <c r="X38" s="16">
        <v>4664</v>
      </c>
      <c r="Y38" s="16">
        <v>4695</v>
      </c>
    </row>
    <row r="39" spans="1:25" ht="18" customHeight="1">
      <c r="A39" s="75" t="s">
        <v>43</v>
      </c>
      <c r="B39" s="16">
        <v>415</v>
      </c>
      <c r="C39" s="16">
        <v>411</v>
      </c>
      <c r="D39" s="16">
        <v>412</v>
      </c>
      <c r="E39" s="16">
        <v>406</v>
      </c>
      <c r="F39" s="16">
        <v>398</v>
      </c>
      <c r="G39" s="16">
        <v>397</v>
      </c>
      <c r="H39" s="16">
        <v>405</v>
      </c>
      <c r="I39" s="16">
        <v>407</v>
      </c>
      <c r="J39" s="16">
        <v>400</v>
      </c>
      <c r="K39" s="16">
        <v>399</v>
      </c>
      <c r="L39" s="16">
        <v>398</v>
      </c>
      <c r="M39" s="16">
        <v>410</v>
      </c>
      <c r="N39" s="16">
        <v>410</v>
      </c>
      <c r="O39" s="16">
        <v>410</v>
      </c>
      <c r="P39" s="16">
        <v>395</v>
      </c>
      <c r="Q39" s="16">
        <v>404</v>
      </c>
      <c r="R39" s="16">
        <v>408</v>
      </c>
      <c r="S39" s="16">
        <v>405</v>
      </c>
      <c r="T39" s="16">
        <v>407</v>
      </c>
      <c r="U39" s="16">
        <v>415</v>
      </c>
      <c r="V39" s="16">
        <v>414</v>
      </c>
      <c r="W39" s="16">
        <v>420</v>
      </c>
      <c r="X39" s="16">
        <v>420</v>
      </c>
      <c r="Y39" s="16">
        <v>427</v>
      </c>
    </row>
    <row r="40" spans="1:25" ht="18" customHeight="1">
      <c r="A40" s="74" t="s">
        <v>44</v>
      </c>
      <c r="B40" s="23">
        <v>3902</v>
      </c>
      <c r="C40" s="23">
        <v>3931</v>
      </c>
      <c r="D40" s="23">
        <v>4181</v>
      </c>
      <c r="E40" s="23">
        <v>4453</v>
      </c>
      <c r="F40" s="23">
        <v>5072</v>
      </c>
      <c r="G40" s="23">
        <v>5465</v>
      </c>
      <c r="H40" s="23">
        <v>5890</v>
      </c>
      <c r="I40" s="23">
        <v>5838</v>
      </c>
      <c r="J40" s="23">
        <v>6492</v>
      </c>
      <c r="K40" s="23">
        <v>7063</v>
      </c>
      <c r="L40" s="23">
        <v>7040</v>
      </c>
      <c r="M40" s="23">
        <v>7099</v>
      </c>
      <c r="N40" s="23">
        <v>7145</v>
      </c>
      <c r="O40" s="23">
        <v>7218</v>
      </c>
      <c r="P40" s="23">
        <v>6615</v>
      </c>
      <c r="Q40" s="23">
        <v>6426</v>
      </c>
      <c r="R40" s="23">
        <v>6418</v>
      </c>
      <c r="S40" s="23">
        <v>6273</v>
      </c>
      <c r="T40" s="23">
        <v>6183</v>
      </c>
      <c r="U40" s="23">
        <v>6187</v>
      </c>
      <c r="V40" s="23">
        <v>6285</v>
      </c>
      <c r="W40" s="23">
        <v>6489</v>
      </c>
      <c r="X40" s="23">
        <v>6427</v>
      </c>
      <c r="Y40" s="23">
        <v>6596</v>
      </c>
    </row>
    <row r="41" spans="1:25" ht="18" customHeight="1">
      <c r="A41" s="75" t="s">
        <v>45</v>
      </c>
      <c r="B41" s="16">
        <v>3451</v>
      </c>
      <c r="C41" s="16">
        <v>3442</v>
      </c>
      <c r="D41" s="16">
        <v>3424</v>
      </c>
      <c r="E41" s="16">
        <v>3386</v>
      </c>
      <c r="F41" s="16">
        <v>3390</v>
      </c>
      <c r="G41" s="16">
        <v>3372</v>
      </c>
      <c r="H41" s="16">
        <v>3337</v>
      </c>
      <c r="I41" s="16">
        <v>3293</v>
      </c>
      <c r="J41" s="16">
        <v>3310</v>
      </c>
      <c r="K41" s="16">
        <v>3288</v>
      </c>
      <c r="L41" s="16">
        <v>3253</v>
      </c>
      <c r="M41" s="16">
        <v>3218</v>
      </c>
      <c r="N41" s="16">
        <v>3158</v>
      </c>
      <c r="O41" s="16">
        <v>3141</v>
      </c>
      <c r="P41" s="16">
        <v>3091</v>
      </c>
      <c r="Q41" s="16">
        <v>3041</v>
      </c>
      <c r="R41" s="16">
        <v>2994</v>
      </c>
      <c r="S41" s="16">
        <v>2954</v>
      </c>
      <c r="T41" s="16">
        <v>2910</v>
      </c>
      <c r="U41" s="16">
        <v>2882</v>
      </c>
      <c r="V41" s="16">
        <v>2848</v>
      </c>
      <c r="W41" s="16">
        <v>2841</v>
      </c>
      <c r="X41" s="16">
        <v>2778</v>
      </c>
      <c r="Y41" s="16">
        <v>2738</v>
      </c>
    </row>
    <row r="42" spans="1:25" ht="18" customHeight="1">
      <c r="A42" s="76" t="s">
        <v>46</v>
      </c>
      <c r="B42" s="18">
        <v>451</v>
      </c>
      <c r="C42" s="18">
        <v>489</v>
      </c>
      <c r="D42" s="18">
        <v>757</v>
      </c>
      <c r="E42" s="18">
        <v>1066</v>
      </c>
      <c r="F42" s="18">
        <v>1682</v>
      </c>
      <c r="G42" s="18">
        <v>2093</v>
      </c>
      <c r="H42" s="18">
        <v>2553</v>
      </c>
      <c r="I42" s="18">
        <v>2545</v>
      </c>
      <c r="J42" s="18">
        <v>3182</v>
      </c>
      <c r="K42" s="18">
        <v>3775</v>
      </c>
      <c r="L42" s="18">
        <v>3787</v>
      </c>
      <c r="M42" s="18">
        <v>3881</v>
      </c>
      <c r="N42" s="18">
        <v>3987</v>
      </c>
      <c r="O42" s="18">
        <v>4077</v>
      </c>
      <c r="P42" s="18">
        <v>3524</v>
      </c>
      <c r="Q42" s="18">
        <v>3385</v>
      </c>
      <c r="R42" s="18">
        <v>3424</v>
      </c>
      <c r="S42" s="18">
        <v>3319</v>
      </c>
      <c r="T42" s="18">
        <v>3273</v>
      </c>
      <c r="U42" s="18">
        <v>3305</v>
      </c>
      <c r="V42" s="18">
        <v>3437</v>
      </c>
      <c r="W42" s="18">
        <v>3648</v>
      </c>
      <c r="X42" s="18">
        <v>3649</v>
      </c>
      <c r="Y42" s="18">
        <v>3858</v>
      </c>
    </row>
    <row r="43" spans="1:25" ht="18" customHeight="1">
      <c r="A43" s="19" t="s">
        <v>47</v>
      </c>
      <c r="B43" s="14"/>
      <c r="C43" s="14"/>
      <c r="D43" s="14"/>
    </row>
    <row r="47" spans="1:25" ht="21">
      <c r="A47" s="33" t="s">
        <v>50</v>
      </c>
      <c r="B47" s="33"/>
      <c r="C47" s="33"/>
      <c r="D47" s="33"/>
      <c r="E47" s="33"/>
      <c r="F47" s="33"/>
      <c r="G47" s="33"/>
      <c r="H47" s="33"/>
      <c r="I47" s="33"/>
      <c r="J47" s="33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</row>
    <row r="48" spans="1:25" ht="21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</row>
    <row r="49" spans="1:25" ht="16.5">
      <c r="A49" s="21" t="s">
        <v>14</v>
      </c>
      <c r="B49" s="73" t="s">
        <v>15</v>
      </c>
      <c r="C49" s="73" t="s">
        <v>16</v>
      </c>
      <c r="D49" s="73" t="s">
        <v>17</v>
      </c>
      <c r="E49" s="73" t="s">
        <v>18</v>
      </c>
      <c r="F49" s="73" t="s">
        <v>19</v>
      </c>
      <c r="G49" s="73" t="s">
        <v>20</v>
      </c>
      <c r="H49" s="73" t="s">
        <v>21</v>
      </c>
      <c r="I49" s="73" t="s">
        <v>22</v>
      </c>
      <c r="J49" s="73" t="s">
        <v>23</v>
      </c>
      <c r="K49" s="73" t="s">
        <v>24</v>
      </c>
      <c r="L49" s="73" t="s">
        <v>25</v>
      </c>
      <c r="M49" s="73" t="s">
        <v>26</v>
      </c>
      <c r="N49" s="73" t="s">
        <v>27</v>
      </c>
      <c r="O49" s="73" t="s">
        <v>28</v>
      </c>
      <c r="P49" s="73" t="s">
        <v>29</v>
      </c>
      <c r="Q49" s="73" t="s">
        <v>30</v>
      </c>
      <c r="R49" s="73" t="s">
        <v>31</v>
      </c>
      <c r="S49" s="73" t="s">
        <v>32</v>
      </c>
      <c r="T49" s="73" t="s">
        <v>33</v>
      </c>
      <c r="U49" s="73" t="s">
        <v>34</v>
      </c>
      <c r="V49" s="73" t="s">
        <v>35</v>
      </c>
      <c r="W49" s="73" t="s">
        <v>36</v>
      </c>
      <c r="X49" s="125" t="s">
        <v>37</v>
      </c>
      <c r="Y49" s="126" t="s">
        <v>51</v>
      </c>
    </row>
    <row r="50" spans="1:25">
      <c r="A50" s="15" t="s">
        <v>38</v>
      </c>
      <c r="B50" s="127">
        <f>B8/B8</f>
        <v>1</v>
      </c>
      <c r="C50" s="127">
        <f t="shared" ref="C50:Y50" si="0">C8/C8</f>
        <v>1</v>
      </c>
      <c r="D50" s="127">
        <f t="shared" si="0"/>
        <v>1</v>
      </c>
      <c r="E50" s="127">
        <f t="shared" si="0"/>
        <v>1</v>
      </c>
      <c r="F50" s="127">
        <f t="shared" si="0"/>
        <v>1</v>
      </c>
      <c r="G50" s="127">
        <f t="shared" si="0"/>
        <v>1</v>
      </c>
      <c r="H50" s="127">
        <f t="shared" si="0"/>
        <v>1</v>
      </c>
      <c r="I50" s="127">
        <f t="shared" si="0"/>
        <v>1</v>
      </c>
      <c r="J50" s="127">
        <f t="shared" si="0"/>
        <v>1</v>
      </c>
      <c r="K50" s="127">
        <f t="shared" si="0"/>
        <v>1</v>
      </c>
      <c r="L50" s="127">
        <f t="shared" si="0"/>
        <v>1</v>
      </c>
      <c r="M50" s="127">
        <f t="shared" si="0"/>
        <v>1</v>
      </c>
      <c r="N50" s="127">
        <f t="shared" si="0"/>
        <v>1</v>
      </c>
      <c r="O50" s="127">
        <f t="shared" si="0"/>
        <v>1</v>
      </c>
      <c r="P50" s="127">
        <f t="shared" si="0"/>
        <v>1</v>
      </c>
      <c r="Q50" s="127">
        <f t="shared" si="0"/>
        <v>1</v>
      </c>
      <c r="R50" s="127">
        <f t="shared" si="0"/>
        <v>1</v>
      </c>
      <c r="S50" s="127">
        <f t="shared" si="0"/>
        <v>1</v>
      </c>
      <c r="T50" s="127">
        <f t="shared" si="0"/>
        <v>1</v>
      </c>
      <c r="U50" s="127">
        <f t="shared" si="0"/>
        <v>1</v>
      </c>
      <c r="V50" s="127">
        <f t="shared" si="0"/>
        <v>1</v>
      </c>
      <c r="W50" s="127">
        <f t="shared" si="0"/>
        <v>1</v>
      </c>
      <c r="X50" s="127">
        <f t="shared" si="0"/>
        <v>1</v>
      </c>
      <c r="Y50" s="127">
        <f t="shared" si="0"/>
        <v>1</v>
      </c>
    </row>
    <row r="51" spans="1:25">
      <c r="A51" s="12" t="s">
        <v>39</v>
      </c>
      <c r="B51" s="128">
        <f>B9/B8</f>
        <v>0.88833887603255124</v>
      </c>
      <c r="C51" s="128">
        <f t="shared" ref="C51:Y51" si="1">C9/C8</f>
        <v>0.88658460508497783</v>
      </c>
      <c r="D51" s="128">
        <f t="shared" si="1"/>
        <v>0.87452841487514221</v>
      </c>
      <c r="E51" s="128">
        <f t="shared" si="1"/>
        <v>0.86487086838052363</v>
      </c>
      <c r="F51" s="128">
        <f t="shared" si="1"/>
        <v>0.84776369117159223</v>
      </c>
      <c r="G51" s="128">
        <f t="shared" si="1"/>
        <v>0.83868250478284456</v>
      </c>
      <c r="H51" s="128">
        <f t="shared" si="1"/>
        <v>0.82694288818955419</v>
      </c>
      <c r="I51" s="128">
        <f t="shared" si="1"/>
        <v>0.83036270016409208</v>
      </c>
      <c r="J51" s="128">
        <f t="shared" si="1"/>
        <v>0.81472901552247912</v>
      </c>
      <c r="K51" s="128">
        <f t="shared" si="1"/>
        <v>0.80084814654238023</v>
      </c>
      <c r="L51" s="128">
        <f t="shared" si="1"/>
        <v>0.80238169259674785</v>
      </c>
      <c r="M51" s="128">
        <f t="shared" si="1"/>
        <v>0.8018888260178374</v>
      </c>
      <c r="N51" s="128">
        <f t="shared" si="1"/>
        <v>0.80120441439382739</v>
      </c>
      <c r="O51" s="128">
        <f t="shared" si="1"/>
        <v>0.80087468279250584</v>
      </c>
      <c r="P51" s="128">
        <f t="shared" si="1"/>
        <v>0.8150118698505795</v>
      </c>
      <c r="Q51" s="128">
        <f t="shared" si="1"/>
        <v>0.82302267699115039</v>
      </c>
      <c r="R51" s="128">
        <f t="shared" si="1"/>
        <v>0.82421100777557554</v>
      </c>
      <c r="S51" s="128">
        <f t="shared" si="1"/>
        <v>0.82827184249421348</v>
      </c>
      <c r="T51" s="128">
        <f t="shared" si="1"/>
        <v>0.83092307692307688</v>
      </c>
      <c r="U51" s="128">
        <f t="shared" si="1"/>
        <v>0.83132479470866849</v>
      </c>
      <c r="V51" s="128">
        <f t="shared" si="1"/>
        <v>0.82917144375157292</v>
      </c>
      <c r="W51" s="128">
        <f t="shared" si="1"/>
        <v>0.82391758318251429</v>
      </c>
      <c r="X51" s="128">
        <f t="shared" si="1"/>
        <v>0.82510276558261797</v>
      </c>
      <c r="Y51" s="128">
        <f t="shared" si="1"/>
        <v>0.82056431928811524</v>
      </c>
    </row>
    <row r="52" spans="1:25">
      <c r="A52" s="13" t="s">
        <v>40</v>
      </c>
      <c r="B52" s="129">
        <f>B10/B8</f>
        <v>0.57796815374477017</v>
      </c>
      <c r="C52" s="129">
        <f t="shared" ref="C52:Y52" si="2">C10/C8</f>
        <v>0.57368044672336926</v>
      </c>
      <c r="D52" s="129">
        <f t="shared" si="2"/>
        <v>0.59825438649020901</v>
      </c>
      <c r="E52" s="129">
        <f t="shared" si="2"/>
        <v>0.59182857481341078</v>
      </c>
      <c r="F52" s="129">
        <f t="shared" si="2"/>
        <v>0.57842585781662414</v>
      </c>
      <c r="G52" s="129">
        <f t="shared" si="2"/>
        <v>0.570814654064704</v>
      </c>
      <c r="H52" s="129">
        <f t="shared" si="2"/>
        <v>0.56164886185631024</v>
      </c>
      <c r="I52" s="129">
        <f t="shared" si="2"/>
        <v>0.56184575340915521</v>
      </c>
      <c r="J52" s="129">
        <f t="shared" si="2"/>
        <v>0.5483776997877623</v>
      </c>
      <c r="K52" s="129">
        <f t="shared" si="2"/>
        <v>0.53839692174290055</v>
      </c>
      <c r="L52" s="129">
        <f t="shared" si="2"/>
        <v>0.53934118219542859</v>
      </c>
      <c r="M52" s="129">
        <f t="shared" si="2"/>
        <v>0.53906986770134457</v>
      </c>
      <c r="N52" s="129">
        <f t="shared" si="2"/>
        <v>0.53901576761254422</v>
      </c>
      <c r="O52" s="129">
        <f t="shared" si="2"/>
        <v>0.53902327088170188</v>
      </c>
      <c r="P52" s="129">
        <f t="shared" si="2"/>
        <v>0.54791230275101244</v>
      </c>
      <c r="Q52" s="129">
        <f t="shared" si="2"/>
        <v>0.55543418141592915</v>
      </c>
      <c r="R52" s="129">
        <f t="shared" si="2"/>
        <v>0.55615462445771946</v>
      </c>
      <c r="S52" s="129">
        <f t="shared" si="2"/>
        <v>0.55871608243397752</v>
      </c>
      <c r="T52" s="129">
        <f t="shared" si="2"/>
        <v>0.5608531468531468</v>
      </c>
      <c r="U52" s="129">
        <f t="shared" si="2"/>
        <v>0.56055043300355933</v>
      </c>
      <c r="V52" s="129">
        <f t="shared" si="2"/>
        <v>0.55694751265344933</v>
      </c>
      <c r="W52" s="129">
        <f t="shared" si="2"/>
        <v>0.5519003202004733</v>
      </c>
      <c r="X52" s="129">
        <f t="shared" si="2"/>
        <v>0.55197002320964184</v>
      </c>
      <c r="Y52" s="129">
        <f t="shared" si="2"/>
        <v>0.54723349652007758</v>
      </c>
    </row>
    <row r="53" spans="1:25">
      <c r="A53" s="13" t="s">
        <v>41</v>
      </c>
      <c r="B53" s="129">
        <f>B11/B8</f>
        <v>0.12562259582228624</v>
      </c>
      <c r="C53" s="129">
        <f t="shared" ref="C53:Y53" si="3">C11/C8</f>
        <v>0.12777870760616528</v>
      </c>
      <c r="D53" s="129">
        <f t="shared" si="3"/>
        <v>0.13518773579256244</v>
      </c>
      <c r="E53" s="129">
        <f t="shared" si="3"/>
        <v>0.1334409430162303</v>
      </c>
      <c r="F53" s="129">
        <f t="shared" si="3"/>
        <v>0.13239005956759409</v>
      </c>
      <c r="G53" s="129">
        <f t="shared" si="3"/>
        <v>0.13122126723965621</v>
      </c>
      <c r="H53" s="129">
        <f t="shared" si="3"/>
        <v>0.12953528739362979</v>
      </c>
      <c r="I53" s="129">
        <f t="shared" si="3"/>
        <v>0.13135856956939965</v>
      </c>
      <c r="J53" s="129">
        <f t="shared" si="3"/>
        <v>0.13033888665399715</v>
      </c>
      <c r="K53" s="129">
        <f t="shared" si="3"/>
        <v>0.12848200737047474</v>
      </c>
      <c r="L53" s="129">
        <f t="shared" si="3"/>
        <v>0.1291277490166394</v>
      </c>
      <c r="M53" s="129">
        <f t="shared" si="3"/>
        <v>0.12950987524587071</v>
      </c>
      <c r="N53" s="129">
        <f t="shared" si="3"/>
        <v>0.12985092683451399</v>
      </c>
      <c r="O53" s="129">
        <f t="shared" si="3"/>
        <v>0.13043302197505535</v>
      </c>
      <c r="P53" s="129">
        <f t="shared" si="3"/>
        <v>0.13195084485407066</v>
      </c>
      <c r="Q53" s="129">
        <f t="shared" si="3"/>
        <v>0.1324391592920354</v>
      </c>
      <c r="R53" s="129">
        <f t="shared" si="3"/>
        <v>0.13257287003284868</v>
      </c>
      <c r="S53" s="129">
        <f t="shared" si="3"/>
        <v>0.13334169943389387</v>
      </c>
      <c r="T53" s="129">
        <f t="shared" si="3"/>
        <v>0.13307692307692306</v>
      </c>
      <c r="U53" s="129">
        <f t="shared" si="3"/>
        <v>0.13325018917631232</v>
      </c>
      <c r="V53" s="129">
        <f t="shared" si="3"/>
        <v>0.13341349514834597</v>
      </c>
      <c r="W53" s="129">
        <f t="shared" si="3"/>
        <v>0.13275790059863568</v>
      </c>
      <c r="X53" s="129">
        <f t="shared" si="3"/>
        <v>0.13299404379072174</v>
      </c>
      <c r="Y53" s="129">
        <f t="shared" si="3"/>
        <v>0.13303206549785904</v>
      </c>
    </row>
    <row r="54" spans="1:25">
      <c r="A54" s="13" t="s">
        <v>42</v>
      </c>
      <c r="B54" s="129">
        <f>B12/B8</f>
        <v>0.17233452360883358</v>
      </c>
      <c r="C54" s="129">
        <f t="shared" ref="C54:Y54" si="4">C12/C8</f>
        <v>0.17274013663405505</v>
      </c>
      <c r="D54" s="129">
        <f t="shared" si="4"/>
        <v>0.129049643691239</v>
      </c>
      <c r="E54" s="129">
        <f t="shared" si="4"/>
        <v>0.12778403032816016</v>
      </c>
      <c r="F54" s="129">
        <f t="shared" si="4"/>
        <v>0.1256544502617801</v>
      </c>
      <c r="G54" s="129">
        <f t="shared" si="4"/>
        <v>0.125467576596899</v>
      </c>
      <c r="H54" s="129">
        <f t="shared" si="4"/>
        <v>0.1243984702445633</v>
      </c>
      <c r="I54" s="129">
        <f t="shared" si="4"/>
        <v>0.12572851242007582</v>
      </c>
      <c r="J54" s="129">
        <f t="shared" si="4"/>
        <v>0.12495665080664178</v>
      </c>
      <c r="K54" s="129">
        <f t="shared" si="4"/>
        <v>0.12304899197918925</v>
      </c>
      <c r="L54" s="129">
        <f t="shared" si="4"/>
        <v>0.12330192887362972</v>
      </c>
      <c r="M54" s="129">
        <f t="shared" si="4"/>
        <v>0.12257160563683885</v>
      </c>
      <c r="N54" s="129">
        <f t="shared" si="4"/>
        <v>0.12165123062653745</v>
      </c>
      <c r="O54" s="129">
        <f t="shared" si="4"/>
        <v>0.1207683170455159</v>
      </c>
      <c r="P54" s="129">
        <f t="shared" si="4"/>
        <v>0.12453567937438906</v>
      </c>
      <c r="Q54" s="129">
        <f t="shared" si="4"/>
        <v>0.1244745575221239</v>
      </c>
      <c r="R54" s="129">
        <f t="shared" si="4"/>
        <v>0.1246171118102815</v>
      </c>
      <c r="S54" s="129">
        <f t="shared" si="4"/>
        <v>0.12532418639672049</v>
      </c>
      <c r="T54" s="129">
        <f t="shared" si="4"/>
        <v>0.126</v>
      </c>
      <c r="U54" s="129">
        <f t="shared" si="4"/>
        <v>0.12601945012751883</v>
      </c>
      <c r="V54" s="129">
        <f t="shared" si="4"/>
        <v>0.12741534073431951</v>
      </c>
      <c r="W54" s="129">
        <f t="shared" si="4"/>
        <v>0.12774606710288181</v>
      </c>
      <c r="X54" s="129">
        <f t="shared" si="4"/>
        <v>0.12846396912838007</v>
      </c>
      <c r="Y54" s="129">
        <f t="shared" si="4"/>
        <v>0.12852699555072039</v>
      </c>
    </row>
    <row r="55" spans="1:25">
      <c r="A55" s="13" t="s">
        <v>43</v>
      </c>
      <c r="B55" s="129">
        <f>B13/B8</f>
        <v>1.2398277421035693E-2</v>
      </c>
      <c r="C55" s="129">
        <f t="shared" ref="C55:Y55" si="5">C13/C8</f>
        <v>1.2370098747774751E-2</v>
      </c>
      <c r="D55" s="129">
        <f t="shared" si="5"/>
        <v>1.2036648901131805E-2</v>
      </c>
      <c r="E55" s="129">
        <f t="shared" si="5"/>
        <v>1.1817320222722427E-2</v>
      </c>
      <c r="F55" s="129">
        <f t="shared" si="5"/>
        <v>1.1293323525593873E-2</v>
      </c>
      <c r="G55" s="129">
        <f t="shared" si="5"/>
        <v>1.1179006881585334E-2</v>
      </c>
      <c r="H55" s="129">
        <f t="shared" si="5"/>
        <v>1.1360268695050874E-2</v>
      </c>
      <c r="I55" s="129">
        <f t="shared" si="5"/>
        <v>1.1429864765461439E-2</v>
      </c>
      <c r="J55" s="129">
        <f t="shared" si="5"/>
        <v>1.1055778274077875E-2</v>
      </c>
      <c r="K55" s="129">
        <f t="shared" si="5"/>
        <v>1.0920225449815739E-2</v>
      </c>
      <c r="L55" s="129">
        <f t="shared" si="5"/>
        <v>1.0610832511050135E-2</v>
      </c>
      <c r="M55" s="129">
        <f t="shared" si="5"/>
        <v>1.073747743378331E-2</v>
      </c>
      <c r="N55" s="129">
        <f t="shared" si="5"/>
        <v>1.0686489320231743E-2</v>
      </c>
      <c r="O55" s="129">
        <f t="shared" si="5"/>
        <v>1.0650072890232709E-2</v>
      </c>
      <c r="P55" s="129">
        <f t="shared" si="5"/>
        <v>1.0613042871107387E-2</v>
      </c>
      <c r="Q55" s="129">
        <f t="shared" si="5"/>
        <v>1.0674778761061947E-2</v>
      </c>
      <c r="R55" s="129">
        <f t="shared" si="5"/>
        <v>1.0866401474725914E-2</v>
      </c>
      <c r="S55" s="129">
        <f t="shared" si="5"/>
        <v>1.0889874229621573E-2</v>
      </c>
      <c r="T55" s="129">
        <f t="shared" si="5"/>
        <v>1.0993006993006992E-2</v>
      </c>
      <c r="U55" s="129">
        <f t="shared" si="5"/>
        <v>1.1504722401277992E-2</v>
      </c>
      <c r="V55" s="129">
        <f t="shared" si="5"/>
        <v>1.139509521545818E-2</v>
      </c>
      <c r="W55" s="129">
        <f t="shared" si="5"/>
        <v>1.1513295280523458E-2</v>
      </c>
      <c r="X55" s="129">
        <f t="shared" si="5"/>
        <v>1.1674729453874332E-2</v>
      </c>
      <c r="Y55" s="129">
        <f t="shared" si="5"/>
        <v>1.1771761719458276E-2</v>
      </c>
    </row>
    <row r="56" spans="1:25">
      <c r="A56" s="12" t="s">
        <v>44</v>
      </c>
      <c r="B56" s="128">
        <f>B14/B8</f>
        <v>0.11166112396744877</v>
      </c>
      <c r="C56" s="128">
        <f t="shared" ref="C56:Y56" si="6">C14/C8</f>
        <v>0.11341539491502214</v>
      </c>
      <c r="D56" s="128">
        <f t="shared" si="6"/>
        <v>0.12547158512485779</v>
      </c>
      <c r="E56" s="128">
        <f t="shared" si="6"/>
        <v>0.13512913161947637</v>
      </c>
      <c r="F56" s="128">
        <f t="shared" si="6"/>
        <v>0.15223630882840783</v>
      </c>
      <c r="G56" s="128">
        <f t="shared" si="6"/>
        <v>0.16131749521715541</v>
      </c>
      <c r="H56" s="128">
        <f t="shared" si="6"/>
        <v>0.17305711181044581</v>
      </c>
      <c r="I56" s="128">
        <f t="shared" si="6"/>
        <v>0.16963729983590789</v>
      </c>
      <c r="J56" s="128">
        <f t="shared" si="6"/>
        <v>0.18527098447752086</v>
      </c>
      <c r="K56" s="128">
        <f t="shared" si="6"/>
        <v>0.19915185345761977</v>
      </c>
      <c r="L56" s="128">
        <f t="shared" si="6"/>
        <v>0.19761830740325217</v>
      </c>
      <c r="M56" s="128">
        <f t="shared" si="6"/>
        <v>0.19811117398216258</v>
      </c>
      <c r="N56" s="128">
        <f t="shared" si="6"/>
        <v>0.19879558560617264</v>
      </c>
      <c r="O56" s="128">
        <f t="shared" si="6"/>
        <v>0.19912531720749418</v>
      </c>
      <c r="P56" s="128">
        <f t="shared" si="6"/>
        <v>0.18498813014942048</v>
      </c>
      <c r="Q56" s="128">
        <f t="shared" si="6"/>
        <v>0.17697732300884955</v>
      </c>
      <c r="R56" s="128">
        <f t="shared" si="6"/>
        <v>0.17578899222442446</v>
      </c>
      <c r="S56" s="128">
        <f t="shared" si="6"/>
        <v>0.17172815750578654</v>
      </c>
      <c r="T56" s="128">
        <f t="shared" si="6"/>
        <v>0.16907692307692307</v>
      </c>
      <c r="U56" s="128">
        <f t="shared" si="6"/>
        <v>0.16867520529133151</v>
      </c>
      <c r="V56" s="128">
        <f t="shared" si="6"/>
        <v>0.17082855624842705</v>
      </c>
      <c r="W56" s="128">
        <f t="shared" si="6"/>
        <v>0.17608241681748574</v>
      </c>
      <c r="X56" s="128">
        <f t="shared" si="6"/>
        <v>0.17489723441738206</v>
      </c>
      <c r="Y56" s="128">
        <f t="shared" si="6"/>
        <v>0.17943568071188473</v>
      </c>
    </row>
    <row r="57" spans="1:25">
      <c r="A57" s="13" t="s">
        <v>45</v>
      </c>
      <c r="B57" s="129">
        <f>B15/B8</f>
        <v>9.7714977548236812E-2</v>
      </c>
      <c r="C57" s="129">
        <f t="shared" ref="C57:Y57" si="7">C15/C8</f>
        <v>9.772834471950459E-2</v>
      </c>
      <c r="D57" s="129">
        <f t="shared" si="7"/>
        <v>9.5754236780645541E-2</v>
      </c>
      <c r="E57" s="129">
        <f t="shared" si="7"/>
        <v>9.3413102712948698E-2</v>
      </c>
      <c r="F57" s="129">
        <f t="shared" si="7"/>
        <v>9.1053322371742171E-2</v>
      </c>
      <c r="G57" s="129">
        <f t="shared" si="7"/>
        <v>8.966048942063333E-2</v>
      </c>
      <c r="H57" s="129">
        <f t="shared" si="7"/>
        <v>8.735411580418001E-2</v>
      </c>
      <c r="I57" s="129">
        <f t="shared" si="7"/>
        <v>8.7039551858767605E-2</v>
      </c>
      <c r="J57" s="129">
        <f t="shared" si="7"/>
        <v>8.5755108268945335E-2</v>
      </c>
      <c r="K57" s="129">
        <f t="shared" si="7"/>
        <v>8.3378495556037283E-2</v>
      </c>
      <c r="L57" s="129">
        <f t="shared" si="7"/>
        <v>8.2331950095294731E-2</v>
      </c>
      <c r="M57" s="129">
        <f t="shared" si="7"/>
        <v>8.1144073505240749E-2</v>
      </c>
      <c r="N57" s="129">
        <f t="shared" si="7"/>
        <v>7.9819337840925889E-2</v>
      </c>
      <c r="O57" s="129">
        <f t="shared" si="7"/>
        <v>7.8923924194157988E-2</v>
      </c>
      <c r="P57" s="129">
        <f t="shared" si="7"/>
        <v>8.0100544616673652E-2</v>
      </c>
      <c r="Q57" s="129">
        <f t="shared" si="7"/>
        <v>7.8373893805309736E-2</v>
      </c>
      <c r="R57" s="129">
        <f t="shared" si="7"/>
        <v>7.7132046182206274E-2</v>
      </c>
      <c r="S57" s="129">
        <f t="shared" si="7"/>
        <v>7.6340667614824734E-2</v>
      </c>
      <c r="T57" s="129">
        <f t="shared" si="7"/>
        <v>7.5930069930069927E-2</v>
      </c>
      <c r="U57" s="129">
        <f t="shared" si="7"/>
        <v>7.5222107003727473E-2</v>
      </c>
      <c r="V57" s="129">
        <f t="shared" si="7"/>
        <v>7.4075109756438579E-2</v>
      </c>
      <c r="W57" s="129">
        <f t="shared" si="7"/>
        <v>7.3632187108450514E-2</v>
      </c>
      <c r="X57" s="129">
        <f t="shared" si="7"/>
        <v>7.2187578647129561E-2</v>
      </c>
      <c r="Y57" s="129">
        <f t="shared" si="7"/>
        <v>7.1174526130800456E-2</v>
      </c>
    </row>
    <row r="58" spans="1:25">
      <c r="A58" s="17" t="s">
        <v>46</v>
      </c>
      <c r="B58" s="130">
        <f>B16/B8</f>
        <v>1.3946146419211967E-2</v>
      </c>
      <c r="C58" s="130">
        <f t="shared" ref="C58:Y58" si="8">C16/C8</f>
        <v>1.5687050195517551E-2</v>
      </c>
      <c r="D58" s="130">
        <f t="shared" si="8"/>
        <v>2.9717348344212229E-2</v>
      </c>
      <c r="E58" s="130">
        <f t="shared" si="8"/>
        <v>4.1701220234569361E-2</v>
      </c>
      <c r="F58" s="130">
        <f t="shared" si="8"/>
        <v>6.1182986456665658E-2</v>
      </c>
      <c r="G58" s="130">
        <f t="shared" si="8"/>
        <v>7.165700579652208E-2</v>
      </c>
      <c r="H58" s="130">
        <f t="shared" si="8"/>
        <v>8.5702996006265783E-2</v>
      </c>
      <c r="I58" s="130">
        <f t="shared" si="8"/>
        <v>8.2597747977140271E-2</v>
      </c>
      <c r="J58" s="130">
        <f t="shared" si="8"/>
        <v>9.9515876208575507E-2</v>
      </c>
      <c r="K58" s="130">
        <f t="shared" si="8"/>
        <v>0.11577335790158248</v>
      </c>
      <c r="L58" s="130">
        <f t="shared" si="8"/>
        <v>0.11528635730795744</v>
      </c>
      <c r="M58" s="130">
        <f t="shared" si="8"/>
        <v>0.11696710047692184</v>
      </c>
      <c r="N58" s="130">
        <f t="shared" si="8"/>
        <v>0.11897624776524673</v>
      </c>
      <c r="O58" s="130">
        <f t="shared" si="8"/>
        <v>0.12020139301333621</v>
      </c>
      <c r="P58" s="130">
        <f t="shared" si="8"/>
        <v>0.10488758553274682</v>
      </c>
      <c r="Q58" s="130">
        <f t="shared" si="8"/>
        <v>9.8603429203539816E-2</v>
      </c>
      <c r="R58" s="130">
        <f t="shared" si="8"/>
        <v>9.8656946042218183E-2</v>
      </c>
      <c r="S58" s="130">
        <f t="shared" si="8"/>
        <v>9.5387489890961824E-2</v>
      </c>
      <c r="T58" s="130">
        <f t="shared" si="8"/>
        <v>9.3146853146853142E-2</v>
      </c>
      <c r="U58" s="130">
        <f t="shared" si="8"/>
        <v>9.345309828760405E-2</v>
      </c>
      <c r="V58" s="130">
        <f t="shared" si="8"/>
        <v>9.6753446491988485E-2</v>
      </c>
      <c r="W58" s="130">
        <f t="shared" si="8"/>
        <v>0.10245022970903522</v>
      </c>
      <c r="X58" s="130">
        <f t="shared" si="8"/>
        <v>0.10270965577025251</v>
      </c>
      <c r="Y58" s="130">
        <f t="shared" si="8"/>
        <v>0.10826115458108429</v>
      </c>
    </row>
    <row r="59" spans="1:25">
      <c r="A59" s="14" t="s">
        <v>52</v>
      </c>
      <c r="B59" s="131"/>
      <c r="C59" s="14"/>
      <c r="D59" s="14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97"/>
      <c r="Y59" s="97"/>
    </row>
    <row r="60" spans="1:25">
      <c r="A60" s="14"/>
      <c r="B60" s="131"/>
      <c r="C60" s="14"/>
      <c r="D60" s="14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97"/>
      <c r="Y60" s="97"/>
    </row>
    <row r="61" spans="1:25">
      <c r="A61" s="14"/>
      <c r="B61" s="131"/>
      <c r="C61" s="14"/>
      <c r="D61" s="14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97"/>
      <c r="Y61" s="97"/>
    </row>
    <row r="62" spans="1:25" ht="16.5">
      <c r="A62" s="22" t="s">
        <v>48</v>
      </c>
      <c r="B62" s="73" t="s">
        <v>15</v>
      </c>
      <c r="C62" s="73" t="s">
        <v>16</v>
      </c>
      <c r="D62" s="73" t="s">
        <v>17</v>
      </c>
      <c r="E62" s="73">
        <v>2002</v>
      </c>
      <c r="F62" s="73">
        <v>2003</v>
      </c>
      <c r="G62" s="73">
        <v>2004</v>
      </c>
      <c r="H62" s="73">
        <v>2005</v>
      </c>
      <c r="I62" s="73">
        <v>2006</v>
      </c>
      <c r="J62" s="73">
        <v>2007</v>
      </c>
      <c r="K62" s="73">
        <v>2008</v>
      </c>
      <c r="L62" s="73">
        <v>2009</v>
      </c>
      <c r="M62" s="73">
        <v>2010</v>
      </c>
      <c r="N62" s="73">
        <v>2011</v>
      </c>
      <c r="O62" s="73">
        <v>2012</v>
      </c>
      <c r="P62" s="73">
        <v>2013</v>
      </c>
      <c r="Q62" s="73">
        <v>2014</v>
      </c>
      <c r="R62" s="73">
        <v>2015</v>
      </c>
      <c r="S62" s="73">
        <v>2016</v>
      </c>
      <c r="T62" s="73">
        <v>2017</v>
      </c>
      <c r="U62" s="73">
        <v>2018</v>
      </c>
      <c r="V62" s="73">
        <v>2019</v>
      </c>
      <c r="W62" s="73">
        <v>2020</v>
      </c>
      <c r="X62" s="132">
        <v>2021</v>
      </c>
      <c r="Y62" s="133" t="s">
        <v>51</v>
      </c>
    </row>
    <row r="63" spans="1:25">
      <c r="A63" s="66" t="s">
        <v>38</v>
      </c>
      <c r="B63" s="127">
        <f>B21/B21</f>
        <v>1</v>
      </c>
      <c r="C63" s="127">
        <f t="shared" ref="C63:Y63" si="9">C21/C21</f>
        <v>1</v>
      </c>
      <c r="D63" s="127">
        <f t="shared" si="9"/>
        <v>1</v>
      </c>
      <c r="E63" s="127">
        <f t="shared" si="9"/>
        <v>1</v>
      </c>
      <c r="F63" s="127">
        <f t="shared" si="9"/>
        <v>1</v>
      </c>
      <c r="G63" s="127">
        <f t="shared" si="9"/>
        <v>1</v>
      </c>
      <c r="H63" s="127">
        <f t="shared" si="9"/>
        <v>1</v>
      </c>
      <c r="I63" s="127">
        <f t="shared" si="9"/>
        <v>1</v>
      </c>
      <c r="J63" s="127">
        <f t="shared" si="9"/>
        <v>1</v>
      </c>
      <c r="K63" s="127">
        <f t="shared" si="9"/>
        <v>1</v>
      </c>
      <c r="L63" s="127">
        <f t="shared" si="9"/>
        <v>1</v>
      </c>
      <c r="M63" s="127">
        <f t="shared" si="9"/>
        <v>1</v>
      </c>
      <c r="N63" s="127">
        <f t="shared" si="9"/>
        <v>1</v>
      </c>
      <c r="O63" s="127">
        <f t="shared" si="9"/>
        <v>1</v>
      </c>
      <c r="P63" s="127">
        <f t="shared" si="9"/>
        <v>1</v>
      </c>
      <c r="Q63" s="127">
        <f t="shared" si="9"/>
        <v>1</v>
      </c>
      <c r="R63" s="127">
        <f t="shared" si="9"/>
        <v>1</v>
      </c>
      <c r="S63" s="127">
        <f t="shared" si="9"/>
        <v>1</v>
      </c>
      <c r="T63" s="127">
        <f t="shared" si="9"/>
        <v>1</v>
      </c>
      <c r="U63" s="127">
        <f t="shared" si="9"/>
        <v>1</v>
      </c>
      <c r="V63" s="127">
        <f t="shared" si="9"/>
        <v>1</v>
      </c>
      <c r="W63" s="127">
        <f t="shared" si="9"/>
        <v>1</v>
      </c>
      <c r="X63" s="134">
        <f t="shared" si="9"/>
        <v>1</v>
      </c>
      <c r="Y63" s="135">
        <f t="shared" si="9"/>
        <v>1</v>
      </c>
    </row>
    <row r="64" spans="1:25">
      <c r="A64" s="74" t="s">
        <v>39</v>
      </c>
      <c r="B64" s="128">
        <f>B22/B21</f>
        <v>0.89512180003719088</v>
      </c>
      <c r="C64" s="128">
        <f t="shared" ref="C64:Y64" si="10">C22/C21</f>
        <v>0.89167743126038013</v>
      </c>
      <c r="D64" s="128">
        <f t="shared" si="10"/>
        <v>0.87358155494687417</v>
      </c>
      <c r="E64" s="128">
        <f t="shared" si="10"/>
        <v>0.85910571513177381</v>
      </c>
      <c r="F64" s="128">
        <f t="shared" si="10"/>
        <v>0.84234286042900686</v>
      </c>
      <c r="G64" s="128">
        <f t="shared" si="10"/>
        <v>0.83402560455192032</v>
      </c>
      <c r="H64" s="128">
        <f t="shared" si="10"/>
        <v>0.82121416147674353</v>
      </c>
      <c r="I64" s="128">
        <f t="shared" si="10"/>
        <v>0.82646702196655675</v>
      </c>
      <c r="J64" s="128">
        <f t="shared" si="10"/>
        <v>0.81044434011764377</v>
      </c>
      <c r="K64" s="128">
        <f t="shared" si="10"/>
        <v>0.79470358919209572</v>
      </c>
      <c r="L64" s="128">
        <f t="shared" si="10"/>
        <v>0.79644995837697041</v>
      </c>
      <c r="M64" s="128">
        <f t="shared" si="10"/>
        <v>0.79646775488359645</v>
      </c>
      <c r="N64" s="128">
        <f t="shared" si="10"/>
        <v>0.79575696040185961</v>
      </c>
      <c r="O64" s="128">
        <f t="shared" si="10"/>
        <v>0.79715139603134</v>
      </c>
      <c r="P64" s="128">
        <f t="shared" si="10"/>
        <v>0.81425570648368573</v>
      </c>
      <c r="Q64" s="128">
        <f t="shared" si="10"/>
        <v>0.82326677759290068</v>
      </c>
      <c r="R64" s="128">
        <f t="shared" si="10"/>
        <v>0.82561861552592752</v>
      </c>
      <c r="S64" s="128">
        <f t="shared" si="10"/>
        <v>0.83078517025089604</v>
      </c>
      <c r="T64" s="128">
        <f t="shared" si="10"/>
        <v>0.83412907936864578</v>
      </c>
      <c r="U64" s="128">
        <f t="shared" si="10"/>
        <v>0.83521590941100254</v>
      </c>
      <c r="V64" s="128">
        <f t="shared" si="10"/>
        <v>0.83324432952022265</v>
      </c>
      <c r="W64" s="128">
        <f t="shared" si="10"/>
        <v>0.82765760976019254</v>
      </c>
      <c r="X64" s="134">
        <f t="shared" si="10"/>
        <v>0.82895069887785811</v>
      </c>
      <c r="Y64" s="136">
        <f t="shared" si="10"/>
        <v>0.82394900165688445</v>
      </c>
    </row>
    <row r="65" spans="1:25">
      <c r="A65" s="75" t="s">
        <v>40</v>
      </c>
      <c r="B65" s="129">
        <f>B23/B21</f>
        <v>0.58820430174177152</v>
      </c>
      <c r="C65" s="129">
        <f t="shared" ref="C65:Y65" si="11">C23/C21</f>
        <v>0.58254905579135141</v>
      </c>
      <c r="D65" s="129">
        <f t="shared" si="11"/>
        <v>0.60403937031574506</v>
      </c>
      <c r="E65" s="129">
        <f t="shared" si="11"/>
        <v>0.59289310038495702</v>
      </c>
      <c r="F65" s="129">
        <f t="shared" si="11"/>
        <v>0.5793892690781528</v>
      </c>
      <c r="G65" s="129">
        <f t="shared" si="11"/>
        <v>0.5707823613086771</v>
      </c>
      <c r="H65" s="129">
        <f t="shared" si="11"/>
        <v>0.55983841104191212</v>
      </c>
      <c r="I65" s="129">
        <f t="shared" si="11"/>
        <v>0.56018949327468071</v>
      </c>
      <c r="J65" s="129">
        <f t="shared" si="11"/>
        <v>0.54591146336748497</v>
      </c>
      <c r="K65" s="129">
        <f t="shared" si="11"/>
        <v>0.53391584890442267</v>
      </c>
      <c r="L65" s="129">
        <f t="shared" si="11"/>
        <v>0.53478879669164048</v>
      </c>
      <c r="M65" s="129">
        <f t="shared" si="11"/>
        <v>0.53505485683703502</v>
      </c>
      <c r="N65" s="129">
        <f t="shared" si="11"/>
        <v>0.53583070592636139</v>
      </c>
      <c r="O65" s="129">
        <f t="shared" si="11"/>
        <v>0.53743841038205753</v>
      </c>
      <c r="P65" s="129">
        <f t="shared" si="11"/>
        <v>0.54751435373197033</v>
      </c>
      <c r="Q65" s="129">
        <f t="shared" si="11"/>
        <v>0.55637825845812539</v>
      </c>
      <c r="R65" s="129">
        <f t="shared" si="11"/>
        <v>0.55813176719458901</v>
      </c>
      <c r="S65" s="129">
        <f t="shared" si="11"/>
        <v>0.56129592293906805</v>
      </c>
      <c r="T65" s="129">
        <f t="shared" si="11"/>
        <v>0.56375330000561708</v>
      </c>
      <c r="U65" s="129">
        <f t="shared" si="11"/>
        <v>0.56339258049069041</v>
      </c>
      <c r="V65" s="129">
        <f t="shared" si="11"/>
        <v>0.55943112510188597</v>
      </c>
      <c r="W65" s="129">
        <f t="shared" si="11"/>
        <v>0.55413157232000443</v>
      </c>
      <c r="X65" s="137">
        <f t="shared" si="11"/>
        <v>0.55392749669544672</v>
      </c>
      <c r="Y65" s="138">
        <f t="shared" si="11"/>
        <v>0.54913083770956783</v>
      </c>
    </row>
    <row r="66" spans="1:25">
      <c r="A66" s="75" t="s">
        <v>41</v>
      </c>
      <c r="B66" s="129">
        <f>B24/B21</f>
        <v>0.1263249240686791</v>
      </c>
      <c r="C66" s="129">
        <f t="shared" ref="C66:Y66" si="12">C24/C21</f>
        <v>0.12871378483114965</v>
      </c>
      <c r="D66" s="129">
        <f t="shared" si="12"/>
        <v>0.13614062547030673</v>
      </c>
      <c r="E66" s="129">
        <f t="shared" si="12"/>
        <v>0.13360971276280723</v>
      </c>
      <c r="F66" s="129">
        <f t="shared" si="12"/>
        <v>0.13269883259531887</v>
      </c>
      <c r="G66" s="129">
        <f t="shared" si="12"/>
        <v>0.13217638691322903</v>
      </c>
      <c r="H66" s="129">
        <f t="shared" si="12"/>
        <v>0.13039331201256804</v>
      </c>
      <c r="I66" s="129">
        <f t="shared" si="12"/>
        <v>0.13256069706454615</v>
      </c>
      <c r="J66" s="129">
        <f t="shared" si="12"/>
        <v>0.13164508022424126</v>
      </c>
      <c r="K66" s="129">
        <f t="shared" si="12"/>
        <v>0.13015190213738406</v>
      </c>
      <c r="L66" s="129">
        <f t="shared" si="12"/>
        <v>0.1308574344101614</v>
      </c>
      <c r="M66" s="129">
        <f t="shared" si="12"/>
        <v>0.13141557398983142</v>
      </c>
      <c r="N66" s="129">
        <f t="shared" si="12"/>
        <v>0.13169988777854968</v>
      </c>
      <c r="O66" s="129">
        <f t="shared" si="12"/>
        <v>0.13260278398535311</v>
      </c>
      <c r="P66" s="129">
        <f t="shared" si="12"/>
        <v>0.13502310600756195</v>
      </c>
      <c r="Q66" s="129">
        <f t="shared" si="12"/>
        <v>0.13544093178036606</v>
      </c>
      <c r="R66" s="129">
        <f t="shared" si="12"/>
        <v>0.13566398530353216</v>
      </c>
      <c r="S66" s="129">
        <f t="shared" si="12"/>
        <v>0.13650873655913978</v>
      </c>
      <c r="T66" s="129">
        <f t="shared" si="12"/>
        <v>0.13615682750098299</v>
      </c>
      <c r="U66" s="129">
        <f t="shared" si="12"/>
        <v>0.13681304751978818</v>
      </c>
      <c r="V66" s="129">
        <f t="shared" si="12"/>
        <v>0.13696281514376457</v>
      </c>
      <c r="W66" s="129">
        <f t="shared" si="12"/>
        <v>0.13574166829896187</v>
      </c>
      <c r="X66" s="137">
        <f t="shared" si="12"/>
        <v>0.13611947014652528</v>
      </c>
      <c r="Y66" s="138">
        <f t="shared" si="12"/>
        <v>0.13617343929905362</v>
      </c>
    </row>
    <row r="67" spans="1:25">
      <c r="A67" s="75" t="s">
        <v>42</v>
      </c>
      <c r="B67" s="129">
        <f>B25/B21</f>
        <v>0.16838157813177959</v>
      </c>
      <c r="C67" s="129">
        <f t="shared" ref="C67:Y67" si="13">C25/C21</f>
        <v>0.16805068585839947</v>
      </c>
      <c r="D67" s="129">
        <f t="shared" si="13"/>
        <v>0.12160250428919725</v>
      </c>
      <c r="E67" s="129">
        <f t="shared" si="13"/>
        <v>0.12099496594610601</v>
      </c>
      <c r="F67" s="129">
        <f t="shared" si="13"/>
        <v>0.11918454195180861</v>
      </c>
      <c r="G67" s="129">
        <f t="shared" si="13"/>
        <v>0.12008534850640114</v>
      </c>
      <c r="H67" s="129">
        <f t="shared" si="13"/>
        <v>0.11976098299949503</v>
      </c>
      <c r="I67" s="129">
        <f t="shared" si="13"/>
        <v>0.12240927163522544</v>
      </c>
      <c r="J67" s="129">
        <f t="shared" si="13"/>
        <v>0.12192427715335119</v>
      </c>
      <c r="K67" s="129">
        <f t="shared" si="13"/>
        <v>0.11969350719182686</v>
      </c>
      <c r="L67" s="129">
        <f t="shared" si="13"/>
        <v>0.12041139665404549</v>
      </c>
      <c r="M67" s="129">
        <f t="shared" si="13"/>
        <v>0.11964142360181965</v>
      </c>
      <c r="N67" s="129">
        <f t="shared" si="13"/>
        <v>0.11793940041682253</v>
      </c>
      <c r="O67" s="129">
        <f t="shared" si="13"/>
        <v>0.11690584529226461</v>
      </c>
      <c r="P67" s="129">
        <f t="shared" si="13"/>
        <v>0.12149558885310181</v>
      </c>
      <c r="Q67" s="129">
        <f t="shared" si="13"/>
        <v>0.12124237382140876</v>
      </c>
      <c r="R67" s="129">
        <f t="shared" si="13"/>
        <v>0.12135719653742311</v>
      </c>
      <c r="S67" s="129">
        <f t="shared" si="13"/>
        <v>0.12245183691756273</v>
      </c>
      <c r="T67" s="129">
        <f t="shared" si="13"/>
        <v>0.12357467842498455</v>
      </c>
      <c r="U67" s="129">
        <f t="shared" si="13"/>
        <v>0.12357398383144137</v>
      </c>
      <c r="V67" s="129">
        <f t="shared" si="13"/>
        <v>0.12557969588802384</v>
      </c>
      <c r="W67" s="129">
        <f t="shared" si="13"/>
        <v>0.12639561239051963</v>
      </c>
      <c r="X67" s="137">
        <f t="shared" si="13"/>
        <v>0.12723233118654553</v>
      </c>
      <c r="Y67" s="138">
        <f t="shared" si="13"/>
        <v>0.1269342020275773</v>
      </c>
    </row>
    <row r="68" spans="1:25">
      <c r="A68" s="75" t="s">
        <v>43</v>
      </c>
      <c r="B68" s="129">
        <f>B26/B21</f>
        <v>1.2180003719085106E-2</v>
      </c>
      <c r="C68" s="129">
        <f t="shared" ref="C68:Y68" si="14">C26/C21</f>
        <v>1.236390477947961E-2</v>
      </c>
      <c r="D68" s="129">
        <f t="shared" si="14"/>
        <v>1.1799054871625079E-2</v>
      </c>
      <c r="E68" s="129">
        <f t="shared" si="14"/>
        <v>1.1607936037903464E-2</v>
      </c>
      <c r="F68" s="129">
        <f t="shared" si="14"/>
        <v>1.1070216803726494E-2</v>
      </c>
      <c r="G68" s="129">
        <f t="shared" si="14"/>
        <v>1.0981507823613087E-2</v>
      </c>
      <c r="H68" s="129">
        <f t="shared" si="14"/>
        <v>1.1221455422768332E-2</v>
      </c>
      <c r="I68" s="129">
        <f t="shared" si="14"/>
        <v>1.1307559992104447E-2</v>
      </c>
      <c r="J68" s="129">
        <f t="shared" si="14"/>
        <v>1.0963519372566347E-2</v>
      </c>
      <c r="K68" s="129">
        <f t="shared" si="14"/>
        <v>1.0942330958462159E-2</v>
      </c>
      <c r="L68" s="129">
        <f t="shared" si="14"/>
        <v>1.0392330621123016E-2</v>
      </c>
      <c r="M68" s="129">
        <f t="shared" si="14"/>
        <v>1.0355900454910355E-2</v>
      </c>
      <c r="N68" s="129">
        <f t="shared" si="14"/>
        <v>1.0286966280126115E-2</v>
      </c>
      <c r="O68" s="129">
        <f t="shared" si="14"/>
        <v>1.0204356371664737E-2</v>
      </c>
      <c r="P68" s="129">
        <f t="shared" si="14"/>
        <v>1.0222657891051673E-2</v>
      </c>
      <c r="Q68" s="129">
        <f t="shared" si="14"/>
        <v>1.0205213533000555E-2</v>
      </c>
      <c r="R68" s="129">
        <f t="shared" si="14"/>
        <v>1.0465666490383278E-2</v>
      </c>
      <c r="S68" s="129">
        <f t="shared" si="14"/>
        <v>1.0528673835125449E-2</v>
      </c>
      <c r="T68" s="129">
        <f t="shared" si="14"/>
        <v>1.0644273437061169E-2</v>
      </c>
      <c r="U68" s="129">
        <f t="shared" si="14"/>
        <v>1.143629756908256E-2</v>
      </c>
      <c r="V68" s="129">
        <f t="shared" si="14"/>
        <v>1.1270693386548245E-2</v>
      </c>
      <c r="W68" s="129">
        <f t="shared" si="14"/>
        <v>1.1388756750706551E-2</v>
      </c>
      <c r="X68" s="137">
        <f t="shared" si="14"/>
        <v>1.1671400849340496E-2</v>
      </c>
      <c r="Y68" s="138">
        <f t="shared" si="14"/>
        <v>1.1710522620685782E-2</v>
      </c>
    </row>
    <row r="69" spans="1:25">
      <c r="A69" s="74" t="s">
        <v>44</v>
      </c>
      <c r="B69" s="128">
        <f>B27/B21</f>
        <v>0.10487819996280914</v>
      </c>
      <c r="C69" s="128">
        <f t="shared" ref="C69:Y69" si="15">C27/C21</f>
        <v>0.10832256873961986</v>
      </c>
      <c r="D69" s="128">
        <f t="shared" si="15"/>
        <v>0.12641844505312586</v>
      </c>
      <c r="E69" s="128">
        <f t="shared" si="15"/>
        <v>0.13834764583950251</v>
      </c>
      <c r="F69" s="128">
        <f t="shared" si="15"/>
        <v>0.15765713957099314</v>
      </c>
      <c r="G69" s="128">
        <f t="shared" si="15"/>
        <v>0.16597439544807965</v>
      </c>
      <c r="H69" s="128">
        <f t="shared" si="15"/>
        <v>0.17878583852325647</v>
      </c>
      <c r="I69" s="128">
        <f t="shared" si="15"/>
        <v>0.17353297803344331</v>
      </c>
      <c r="J69" s="128">
        <f t="shared" si="15"/>
        <v>0.1895556598823562</v>
      </c>
      <c r="K69" s="128">
        <f t="shared" si="15"/>
        <v>0.20529641080790428</v>
      </c>
      <c r="L69" s="128">
        <f t="shared" si="15"/>
        <v>0.20355004162302962</v>
      </c>
      <c r="M69" s="128">
        <f t="shared" si="15"/>
        <v>0.20353224511640353</v>
      </c>
      <c r="N69" s="128">
        <f t="shared" si="15"/>
        <v>0.20424303959814033</v>
      </c>
      <c r="O69" s="128">
        <f t="shared" si="15"/>
        <v>0.20284860396865997</v>
      </c>
      <c r="P69" s="128">
        <f t="shared" si="15"/>
        <v>0.18574429351631425</v>
      </c>
      <c r="Q69" s="128">
        <f t="shared" si="15"/>
        <v>0.17673322240709927</v>
      </c>
      <c r="R69" s="128">
        <f t="shared" si="15"/>
        <v>0.17438138447407242</v>
      </c>
      <c r="S69" s="128">
        <f t="shared" si="15"/>
        <v>0.16921482974910393</v>
      </c>
      <c r="T69" s="128">
        <f t="shared" si="15"/>
        <v>0.16587092063135428</v>
      </c>
      <c r="U69" s="128">
        <f t="shared" si="15"/>
        <v>0.16478409058899748</v>
      </c>
      <c r="V69" s="128">
        <f t="shared" si="15"/>
        <v>0.16675567047977741</v>
      </c>
      <c r="W69" s="128">
        <f t="shared" si="15"/>
        <v>0.17234239023980749</v>
      </c>
      <c r="X69" s="134">
        <f t="shared" si="15"/>
        <v>0.17104930112214192</v>
      </c>
      <c r="Y69" s="136">
        <f t="shared" si="15"/>
        <v>0.17605099834311549</v>
      </c>
    </row>
    <row r="70" spans="1:25">
      <c r="A70" s="75" t="s">
        <v>45</v>
      </c>
      <c r="B70" s="129">
        <f>B28/B21</f>
        <v>9.0652699435938761E-2</v>
      </c>
      <c r="C70" s="129">
        <f t="shared" ref="C70:Y70" si="16">C28/C21</f>
        <v>9.1683582456787843E-2</v>
      </c>
      <c r="D70" s="129">
        <f t="shared" si="16"/>
        <v>8.9456099689973811E-2</v>
      </c>
      <c r="E70" s="129">
        <f t="shared" si="16"/>
        <v>8.6526502813147763E-2</v>
      </c>
      <c r="F70" s="129">
        <f t="shared" si="16"/>
        <v>8.4047386278681926E-2</v>
      </c>
      <c r="G70" s="129">
        <f t="shared" si="16"/>
        <v>8.2731152204836414E-2</v>
      </c>
      <c r="H70" s="129">
        <f t="shared" si="16"/>
        <v>8.0037030802895134E-2</v>
      </c>
      <c r="I70" s="129">
        <f t="shared" si="16"/>
        <v>8.0647435355158892E-2</v>
      </c>
      <c r="J70" s="129">
        <f t="shared" si="16"/>
        <v>7.9312915964762087E-2</v>
      </c>
      <c r="K70" s="129">
        <f t="shared" si="16"/>
        <v>7.7053367388089794E-2</v>
      </c>
      <c r="L70" s="129">
        <f t="shared" si="16"/>
        <v>7.6210424554902123E-2</v>
      </c>
      <c r="M70" s="129">
        <f t="shared" si="16"/>
        <v>7.5060208723575064E-2</v>
      </c>
      <c r="N70" s="129">
        <f t="shared" si="16"/>
        <v>7.4279912360391179E-2</v>
      </c>
      <c r="O70" s="129">
        <f t="shared" si="16"/>
        <v>7.285748902829757E-2</v>
      </c>
      <c r="P70" s="129">
        <f t="shared" si="16"/>
        <v>7.4079260607758018E-2</v>
      </c>
      <c r="Q70" s="129">
        <f t="shared" si="16"/>
        <v>7.2850804215196893E-2</v>
      </c>
      <c r="R70" s="129">
        <f t="shared" si="16"/>
        <v>7.1561778049934591E-2</v>
      </c>
      <c r="S70" s="129">
        <f t="shared" si="16"/>
        <v>7.0592517921146958E-2</v>
      </c>
      <c r="T70" s="129">
        <f t="shared" si="16"/>
        <v>7.0746503398303656E-2</v>
      </c>
      <c r="U70" s="129">
        <f t="shared" si="16"/>
        <v>7.0026196445170552E-2</v>
      </c>
      <c r="V70" s="129">
        <f t="shared" si="16"/>
        <v>6.8860844880406988E-2</v>
      </c>
      <c r="W70" s="129">
        <f t="shared" si="16"/>
        <v>6.8500433724151447E-2</v>
      </c>
      <c r="X70" s="137">
        <f t="shared" si="16"/>
        <v>6.7075400061872487E-2</v>
      </c>
      <c r="Y70" s="138">
        <f t="shared" si="16"/>
        <v>6.6415793760004491E-2</v>
      </c>
    </row>
    <row r="71" spans="1:25">
      <c r="A71" s="76" t="s">
        <v>46</v>
      </c>
      <c r="B71" s="130">
        <f>B29/B21</f>
        <v>1.422550052687039E-2</v>
      </c>
      <c r="C71" s="130">
        <f t="shared" ref="C71:Y71" si="17">C29/C21</f>
        <v>1.6638986282832009E-2</v>
      </c>
      <c r="D71" s="130">
        <f t="shared" si="17"/>
        <v>3.696234536315203E-2</v>
      </c>
      <c r="E71" s="130">
        <f t="shared" si="17"/>
        <v>5.1821143026354752E-2</v>
      </c>
      <c r="F71" s="130">
        <f t="shared" si="17"/>
        <v>7.3609753292311231E-2</v>
      </c>
      <c r="G71" s="130">
        <f t="shared" si="17"/>
        <v>8.324324324324324E-2</v>
      </c>
      <c r="H71" s="130">
        <f t="shared" si="17"/>
        <v>9.8748807720361334E-2</v>
      </c>
      <c r="I71" s="130">
        <f t="shared" si="17"/>
        <v>9.2885542678284402E-2</v>
      </c>
      <c r="J71" s="130">
        <f t="shared" si="17"/>
        <v>0.1102427439175941</v>
      </c>
      <c r="K71" s="130">
        <f t="shared" si="17"/>
        <v>0.12824304341981449</v>
      </c>
      <c r="L71" s="130">
        <f t="shared" si="17"/>
        <v>0.12733961706812749</v>
      </c>
      <c r="M71" s="130">
        <f t="shared" si="17"/>
        <v>0.12847203639282848</v>
      </c>
      <c r="N71" s="130">
        <f t="shared" si="17"/>
        <v>0.12996312723774917</v>
      </c>
      <c r="O71" s="130">
        <f t="shared" si="17"/>
        <v>0.12999111494036239</v>
      </c>
      <c r="P71" s="130">
        <f t="shared" si="17"/>
        <v>0.11166503290855623</v>
      </c>
      <c r="Q71" s="130">
        <f t="shared" si="17"/>
        <v>0.10388241819190239</v>
      </c>
      <c r="R71" s="130">
        <f t="shared" si="17"/>
        <v>0.10281960642413783</v>
      </c>
      <c r="S71" s="130">
        <f t="shared" si="17"/>
        <v>9.8622311827956985E-2</v>
      </c>
      <c r="T71" s="130">
        <f t="shared" si="17"/>
        <v>9.5124417233050609E-2</v>
      </c>
      <c r="U71" s="130">
        <f t="shared" si="17"/>
        <v>9.4757894143826932E-2</v>
      </c>
      <c r="V71" s="130">
        <f t="shared" si="17"/>
        <v>9.7894825599370419E-2</v>
      </c>
      <c r="W71" s="130">
        <f t="shared" si="17"/>
        <v>0.10384195651565604</v>
      </c>
      <c r="X71" s="139">
        <f t="shared" si="17"/>
        <v>0.10397390106026942</v>
      </c>
      <c r="Y71" s="140">
        <f t="shared" si="17"/>
        <v>0.10963520458311102</v>
      </c>
    </row>
    <row r="72" spans="1:25">
      <c r="A72" s="19" t="s">
        <v>52</v>
      </c>
      <c r="B72" s="14"/>
      <c r="C72" s="14"/>
      <c r="D72" s="14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</row>
    <row r="73" spans="1:25">
      <c r="A73" s="14"/>
      <c r="B73" s="14"/>
      <c r="C73" s="14"/>
      <c r="D73" s="14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</row>
    <row r="75" spans="1:25" ht="16.5">
      <c r="A75" s="22" t="s">
        <v>49</v>
      </c>
      <c r="B75" s="73" t="s">
        <v>15</v>
      </c>
      <c r="C75" s="73" t="s">
        <v>16</v>
      </c>
      <c r="D75" s="73" t="s">
        <v>17</v>
      </c>
      <c r="E75" s="73">
        <v>2002</v>
      </c>
      <c r="F75" s="73">
        <v>2003</v>
      </c>
      <c r="G75" s="73">
        <v>2004</v>
      </c>
      <c r="H75" s="73">
        <v>2005</v>
      </c>
      <c r="I75" s="73">
        <v>2006</v>
      </c>
      <c r="J75" s="73">
        <v>2007</v>
      </c>
      <c r="K75" s="73">
        <v>2008</v>
      </c>
      <c r="L75" s="73">
        <v>2009</v>
      </c>
      <c r="M75" s="73">
        <v>2010</v>
      </c>
      <c r="N75" s="73">
        <v>2011</v>
      </c>
      <c r="O75" s="73">
        <v>2012</v>
      </c>
      <c r="P75" s="73">
        <v>2013</v>
      </c>
      <c r="Q75" s="73">
        <v>2014</v>
      </c>
      <c r="R75" s="73">
        <v>2015</v>
      </c>
      <c r="S75" s="73">
        <v>2016</v>
      </c>
      <c r="T75" s="73">
        <v>2017</v>
      </c>
      <c r="U75" s="73">
        <v>2018</v>
      </c>
      <c r="V75" s="73">
        <v>2019</v>
      </c>
      <c r="W75" s="73">
        <v>2020</v>
      </c>
      <c r="X75" s="132">
        <v>2021</v>
      </c>
      <c r="Y75" s="133" t="s">
        <v>51</v>
      </c>
    </row>
    <row r="76" spans="1:25">
      <c r="A76" s="66" t="s">
        <v>38</v>
      </c>
      <c r="B76" s="127">
        <f>B34/B34</f>
        <v>1</v>
      </c>
      <c r="C76" s="127">
        <f t="shared" ref="C76:Y76" si="18">C34/C34</f>
        <v>1</v>
      </c>
      <c r="D76" s="127">
        <f t="shared" si="18"/>
        <v>1</v>
      </c>
      <c r="E76" s="127">
        <f t="shared" si="18"/>
        <v>1</v>
      </c>
      <c r="F76" s="127">
        <f t="shared" si="18"/>
        <v>1</v>
      </c>
      <c r="G76" s="127">
        <f t="shared" si="18"/>
        <v>1</v>
      </c>
      <c r="H76" s="127">
        <f t="shared" si="18"/>
        <v>1</v>
      </c>
      <c r="I76" s="127">
        <f t="shared" si="18"/>
        <v>1</v>
      </c>
      <c r="J76" s="127">
        <f t="shared" si="18"/>
        <v>1</v>
      </c>
      <c r="K76" s="127">
        <f t="shared" si="18"/>
        <v>1</v>
      </c>
      <c r="L76" s="127">
        <f t="shared" si="18"/>
        <v>1</v>
      </c>
      <c r="M76" s="127">
        <f t="shared" si="18"/>
        <v>1</v>
      </c>
      <c r="N76" s="127">
        <f t="shared" si="18"/>
        <v>1</v>
      </c>
      <c r="O76" s="127">
        <f t="shared" si="18"/>
        <v>1</v>
      </c>
      <c r="P76" s="127">
        <f t="shared" si="18"/>
        <v>1</v>
      </c>
      <c r="Q76" s="127">
        <f t="shared" si="18"/>
        <v>1</v>
      </c>
      <c r="R76" s="127">
        <f t="shared" si="18"/>
        <v>1</v>
      </c>
      <c r="S76" s="127">
        <f t="shared" si="18"/>
        <v>1</v>
      </c>
      <c r="T76" s="127">
        <f t="shared" si="18"/>
        <v>1</v>
      </c>
      <c r="U76" s="127">
        <f t="shared" si="18"/>
        <v>1</v>
      </c>
      <c r="V76" s="127">
        <f t="shared" si="18"/>
        <v>1</v>
      </c>
      <c r="W76" s="127">
        <f t="shared" si="18"/>
        <v>1</v>
      </c>
      <c r="X76" s="134">
        <f t="shared" si="18"/>
        <v>1</v>
      </c>
      <c r="Y76" s="135">
        <f t="shared" si="18"/>
        <v>1</v>
      </c>
    </row>
    <row r="77" spans="1:25">
      <c r="A77" s="74" t="s">
        <v>39</v>
      </c>
      <c r="B77" s="128">
        <f>B35/B34</f>
        <v>0.88170380475973931</v>
      </c>
      <c r="C77" s="128">
        <f t="shared" ref="C77:Y77" si="19">C35/C34</f>
        <v>0.88162847420879886</v>
      </c>
      <c r="D77" s="128">
        <f t="shared" si="19"/>
        <v>0.87546540374705861</v>
      </c>
      <c r="E77" s="128">
        <f t="shared" si="19"/>
        <v>0.87063807097576873</v>
      </c>
      <c r="F77" s="128">
        <f t="shared" si="19"/>
        <v>0.8532195051367385</v>
      </c>
      <c r="G77" s="128">
        <f t="shared" si="19"/>
        <v>0.8433738392754786</v>
      </c>
      <c r="H77" s="128">
        <f t="shared" si="19"/>
        <v>0.83274172937668611</v>
      </c>
      <c r="I77" s="128">
        <f t="shared" si="19"/>
        <v>0.83428425444945931</v>
      </c>
      <c r="J77" s="128">
        <f t="shared" si="19"/>
        <v>0.81905345894419979</v>
      </c>
      <c r="K77" s="128">
        <f t="shared" si="19"/>
        <v>0.80709037773468439</v>
      </c>
      <c r="L77" s="128">
        <f t="shared" si="19"/>
        <v>0.8083936639268412</v>
      </c>
      <c r="M77" s="128">
        <f t="shared" si="19"/>
        <v>0.80738550032559153</v>
      </c>
      <c r="N77" s="128">
        <f t="shared" si="19"/>
        <v>0.8067195065869559</v>
      </c>
      <c r="O77" s="128">
        <f t="shared" si="19"/>
        <v>0.80461792491134987</v>
      </c>
      <c r="P77" s="128">
        <f t="shared" si="19"/>
        <v>0.81576382119481972</v>
      </c>
      <c r="Q77" s="128">
        <f t="shared" si="19"/>
        <v>0.82277992277992273</v>
      </c>
      <c r="R77" s="128">
        <f t="shared" si="19"/>
        <v>0.82281486389487057</v>
      </c>
      <c r="S77" s="128">
        <f t="shared" si="19"/>
        <v>0.82577903682719545</v>
      </c>
      <c r="T77" s="128">
        <f t="shared" si="19"/>
        <v>0.82774279823926</v>
      </c>
      <c r="U77" s="128">
        <f t="shared" si="19"/>
        <v>0.82747274197596277</v>
      </c>
      <c r="V77" s="128">
        <f t="shared" si="19"/>
        <v>0.82513980469076043</v>
      </c>
      <c r="W77" s="128">
        <f t="shared" si="19"/>
        <v>0.82021444601446258</v>
      </c>
      <c r="X77" s="134">
        <f t="shared" si="19"/>
        <v>0.82129848463784239</v>
      </c>
      <c r="Y77" s="136">
        <f t="shared" si="19"/>
        <v>0.81722456218133455</v>
      </c>
    </row>
    <row r="78" spans="1:25">
      <c r="A78" s="75" t="s">
        <v>40</v>
      </c>
      <c r="B78" s="129">
        <f>B36/B34</f>
        <v>0.56795513112020612</v>
      </c>
      <c r="C78" s="129">
        <f t="shared" ref="C78:Y78" si="20">C36/C34</f>
        <v>0.56502755277183891</v>
      </c>
      <c r="D78" s="129">
        <f t="shared" si="20"/>
        <v>0.59252971137521226</v>
      </c>
      <c r="E78" s="129">
        <f t="shared" si="20"/>
        <v>0.59076367083358017</v>
      </c>
      <c r="F78" s="129">
        <f t="shared" si="20"/>
        <v>0.57745622919982631</v>
      </c>
      <c r="G78" s="129">
        <f t="shared" si="20"/>
        <v>0.570847185601284</v>
      </c>
      <c r="H78" s="129">
        <f t="shared" si="20"/>
        <v>0.56348147096407786</v>
      </c>
      <c r="I78" s="129">
        <f t="shared" si="20"/>
        <v>0.56351301484572369</v>
      </c>
      <c r="J78" s="129">
        <f t="shared" si="20"/>
        <v>0.55086682646747309</v>
      </c>
      <c r="K78" s="129">
        <f t="shared" si="20"/>
        <v>0.54294922568486603</v>
      </c>
      <c r="L78" s="129">
        <f t="shared" si="20"/>
        <v>0.54395514669860101</v>
      </c>
      <c r="M78" s="129">
        <f t="shared" si="20"/>
        <v>0.54314087258519639</v>
      </c>
      <c r="N78" s="129">
        <f t="shared" si="20"/>
        <v>0.54224037655205992</v>
      </c>
      <c r="O78" s="129">
        <f t="shared" si="20"/>
        <v>0.54061662561242996</v>
      </c>
      <c r="P78" s="129">
        <f t="shared" si="20"/>
        <v>0.54830803509260551</v>
      </c>
      <c r="Q78" s="129">
        <f t="shared" si="20"/>
        <v>0.55449531163816879</v>
      </c>
      <c r="R78" s="129">
        <f t="shared" si="20"/>
        <v>0.55419358400971785</v>
      </c>
      <c r="S78" s="129">
        <f t="shared" si="20"/>
        <v>0.55615730711548073</v>
      </c>
      <c r="T78" s="129">
        <f t="shared" si="20"/>
        <v>0.55797626344235807</v>
      </c>
      <c r="U78" s="129">
        <f t="shared" si="20"/>
        <v>0.55773681715512669</v>
      </c>
      <c r="V78" s="129">
        <f t="shared" si="20"/>
        <v>0.55448905211028576</v>
      </c>
      <c r="W78" s="129">
        <f t="shared" si="20"/>
        <v>0.54969107583187871</v>
      </c>
      <c r="X78" s="137">
        <f t="shared" si="20"/>
        <v>0.55003475601279017</v>
      </c>
      <c r="Y78" s="138">
        <f t="shared" si="20"/>
        <v>0.54536133894923522</v>
      </c>
    </row>
    <row r="79" spans="1:25">
      <c r="A79" s="75" t="s">
        <v>41</v>
      </c>
      <c r="B79" s="129">
        <f>B37/B34</f>
        <v>0.12493557677732303</v>
      </c>
      <c r="C79" s="129">
        <f t="shared" ref="C79:Y79" si="21">C37/C34</f>
        <v>0.12686319973501159</v>
      </c>
      <c r="D79" s="129">
        <f t="shared" si="21"/>
        <v>0.134244780031573</v>
      </c>
      <c r="E79" s="129">
        <f t="shared" si="21"/>
        <v>0.1332721132768529</v>
      </c>
      <c r="F79" s="129">
        <f t="shared" si="21"/>
        <v>0.13207929387932282</v>
      </c>
      <c r="G79" s="129">
        <f t="shared" si="21"/>
        <v>0.13025908517711796</v>
      </c>
      <c r="H79" s="129">
        <f t="shared" si="21"/>
        <v>0.12866676132329974</v>
      </c>
      <c r="I79" s="129">
        <f t="shared" si="21"/>
        <v>0.13014845723693547</v>
      </c>
      <c r="J79" s="129">
        <f t="shared" si="21"/>
        <v>0.12902056970845643</v>
      </c>
      <c r="K79" s="129">
        <f t="shared" si="21"/>
        <v>0.12678556796766177</v>
      </c>
      <c r="L79" s="129">
        <f t="shared" si="21"/>
        <v>0.1273746665940885</v>
      </c>
      <c r="M79" s="129">
        <f t="shared" si="21"/>
        <v>0.12757759930540483</v>
      </c>
      <c r="N79" s="129">
        <f t="shared" si="21"/>
        <v>0.12797900830470418</v>
      </c>
      <c r="O79" s="129">
        <f t="shared" si="21"/>
        <v>0.12825163089083183</v>
      </c>
      <c r="P79" s="129">
        <f t="shared" si="21"/>
        <v>0.12889569697813674</v>
      </c>
      <c r="Q79" s="129">
        <f t="shared" si="21"/>
        <v>0.12945394373965802</v>
      </c>
      <c r="R79" s="129">
        <f t="shared" si="21"/>
        <v>0.12950692949036496</v>
      </c>
      <c r="S79" s="129">
        <f t="shared" si="21"/>
        <v>0.1302005221351997</v>
      </c>
      <c r="T79" s="129">
        <f t="shared" si="21"/>
        <v>0.13002173065136235</v>
      </c>
      <c r="U79" s="129">
        <f t="shared" si="21"/>
        <v>0.1297230975154067</v>
      </c>
      <c r="V79" s="129">
        <f t="shared" si="21"/>
        <v>0.12990011963386472</v>
      </c>
      <c r="W79" s="129">
        <f t="shared" si="21"/>
        <v>0.12980356301775967</v>
      </c>
      <c r="X79" s="137">
        <f t="shared" si="21"/>
        <v>0.12990407340469901</v>
      </c>
      <c r="Y79" s="138">
        <f t="shared" si="21"/>
        <v>0.12993238749722899</v>
      </c>
    </row>
    <row r="80" spans="1:25">
      <c r="A80" s="75" t="s">
        <v>42</v>
      </c>
      <c r="B80" s="129">
        <f>B38/B34</f>
        <v>0.17620130362285888</v>
      </c>
      <c r="C80" s="129">
        <f t="shared" ref="C80:Y80" si="22">C38/C34</f>
        <v>0.17736155861362884</v>
      </c>
      <c r="D80" s="129">
        <f t="shared" si="22"/>
        <v>0.136419146337831</v>
      </c>
      <c r="E80" s="129">
        <f t="shared" si="22"/>
        <v>0.13457550802772675</v>
      </c>
      <c r="F80" s="129">
        <f t="shared" si="22"/>
        <v>0.13216611199536971</v>
      </c>
      <c r="G80" s="129">
        <f t="shared" si="22"/>
        <v>0.13088960220107762</v>
      </c>
      <c r="H80" s="129">
        <f t="shared" si="22"/>
        <v>0.12909271617208576</v>
      </c>
      <c r="I80" s="129">
        <f t="shared" si="22"/>
        <v>0.12906980044849414</v>
      </c>
      <c r="J80" s="129">
        <f t="shared" si="22"/>
        <v>0.12801716929594736</v>
      </c>
      <c r="K80" s="129">
        <f t="shared" si="22"/>
        <v>0.12645781553000301</v>
      </c>
      <c r="L80" s="129">
        <f t="shared" si="22"/>
        <v>0.12623156061183388</v>
      </c>
      <c r="M80" s="129">
        <f t="shared" si="22"/>
        <v>0.12554265248534838</v>
      </c>
      <c r="N80" s="129">
        <f t="shared" si="22"/>
        <v>0.12540914870019207</v>
      </c>
      <c r="O80" s="129">
        <f t="shared" si="22"/>
        <v>0.12465149013344883</v>
      </c>
      <c r="P80" s="129">
        <f t="shared" si="22"/>
        <v>0.1275588358167386</v>
      </c>
      <c r="Q80" s="129">
        <f t="shared" si="22"/>
        <v>0.12768891340319913</v>
      </c>
      <c r="R80" s="129">
        <f t="shared" si="22"/>
        <v>0.12785047761029208</v>
      </c>
      <c r="S80" s="129">
        <f t="shared" si="22"/>
        <v>0.1281730822640671</v>
      </c>
      <c r="T80" s="129">
        <f t="shared" si="22"/>
        <v>0.12840586170390594</v>
      </c>
      <c r="U80" s="129">
        <f t="shared" si="22"/>
        <v>0.12844036697247707</v>
      </c>
      <c r="V80" s="129">
        <f t="shared" si="22"/>
        <v>0.12923239573769579</v>
      </c>
      <c r="W80" s="129">
        <f t="shared" si="22"/>
        <v>0.12908320172886709</v>
      </c>
      <c r="X80" s="137">
        <f t="shared" si="22"/>
        <v>0.12968163492284165</v>
      </c>
      <c r="Y80" s="138">
        <f t="shared" si="22"/>
        <v>0.13009864774994459</v>
      </c>
    </row>
    <row r="81" spans="1:25">
      <c r="A81" s="75" t="s">
        <v>43</v>
      </c>
      <c r="B81" s="129">
        <f>B39/B34</f>
        <v>1.2581476428679702E-2</v>
      </c>
      <c r="C81" s="129">
        <f t="shared" ref="C81:Y81" si="23">C39/C34</f>
        <v>1.2376163088319431E-2</v>
      </c>
      <c r="D81" s="129">
        <f t="shared" si="23"/>
        <v>1.2271766002442439E-2</v>
      </c>
      <c r="E81" s="129">
        <f t="shared" si="23"/>
        <v>1.2026778837608863E-2</v>
      </c>
      <c r="F81" s="129">
        <f t="shared" si="23"/>
        <v>1.1517870062219649E-2</v>
      </c>
      <c r="G81" s="129">
        <f t="shared" si="23"/>
        <v>1.1377966295999083E-2</v>
      </c>
      <c r="H81" s="129">
        <f t="shared" si="23"/>
        <v>1.1500780917222774E-2</v>
      </c>
      <c r="I81" s="129">
        <f t="shared" si="23"/>
        <v>1.155298191830594E-2</v>
      </c>
      <c r="J81" s="129">
        <f t="shared" si="23"/>
        <v>1.1148893472322872E-2</v>
      </c>
      <c r="K81" s="129">
        <f t="shared" si="23"/>
        <v>1.0897768552153606E-2</v>
      </c>
      <c r="L81" s="129">
        <f t="shared" si="23"/>
        <v>1.0832290022317783E-2</v>
      </c>
      <c r="M81" s="129">
        <f t="shared" si="23"/>
        <v>1.112437594964185E-2</v>
      </c>
      <c r="N81" s="129">
        <f t="shared" si="23"/>
        <v>1.1090973029999729E-2</v>
      </c>
      <c r="O81" s="129">
        <f t="shared" si="23"/>
        <v>1.109817827463931E-2</v>
      </c>
      <c r="P81" s="129">
        <f t="shared" si="23"/>
        <v>1.1001253307338811E-2</v>
      </c>
      <c r="Q81" s="129">
        <f t="shared" si="23"/>
        <v>1.1141753998896857E-2</v>
      </c>
      <c r="R81" s="129">
        <f t="shared" si="23"/>
        <v>1.126387278449561E-2</v>
      </c>
      <c r="S81" s="129">
        <f t="shared" si="23"/>
        <v>1.1248125312447925E-2</v>
      </c>
      <c r="T81" s="129">
        <f t="shared" si="23"/>
        <v>1.13389424416337E-2</v>
      </c>
      <c r="U81" s="129">
        <f t="shared" si="23"/>
        <v>1.1572460332952231E-2</v>
      </c>
      <c r="V81" s="129">
        <f t="shared" si="23"/>
        <v>1.1518237208914114E-2</v>
      </c>
      <c r="W81" s="129">
        <f t="shared" si="23"/>
        <v>1.163660543595711E-2</v>
      </c>
      <c r="X81" s="137">
        <f t="shared" si="23"/>
        <v>1.1678020297511469E-2</v>
      </c>
      <c r="Y81" s="138">
        <f t="shared" si="23"/>
        <v>1.1832187984925737E-2</v>
      </c>
    </row>
    <row r="82" spans="1:25">
      <c r="A82" s="74" t="s">
        <v>44</v>
      </c>
      <c r="B82" s="128">
        <f>B40/B34</f>
        <v>0.11829619524026072</v>
      </c>
      <c r="C82" s="128">
        <f t="shared" ref="C82:Y82" si="24">C40/C34</f>
        <v>0.11837152579120118</v>
      </c>
      <c r="D82" s="128">
        <f t="shared" si="24"/>
        <v>0.12453459625294135</v>
      </c>
      <c r="E82" s="128">
        <f t="shared" si="24"/>
        <v>0.13190947331003022</v>
      </c>
      <c r="F82" s="128">
        <f t="shared" si="24"/>
        <v>0.14678049486326147</v>
      </c>
      <c r="G82" s="128">
        <f t="shared" si="24"/>
        <v>0.15662616072452137</v>
      </c>
      <c r="H82" s="128">
        <f t="shared" si="24"/>
        <v>0.16725827062331391</v>
      </c>
      <c r="I82" s="128">
        <f t="shared" si="24"/>
        <v>0.16571574555054075</v>
      </c>
      <c r="J82" s="128">
        <f t="shared" si="24"/>
        <v>0.18094654105580021</v>
      </c>
      <c r="K82" s="128">
        <f t="shared" si="24"/>
        <v>0.19290962226531561</v>
      </c>
      <c r="L82" s="128">
        <f t="shared" si="24"/>
        <v>0.19160633607315877</v>
      </c>
      <c r="M82" s="128">
        <f t="shared" si="24"/>
        <v>0.1926144996744085</v>
      </c>
      <c r="N82" s="128">
        <f t="shared" si="24"/>
        <v>0.19328049341304407</v>
      </c>
      <c r="O82" s="128">
        <f t="shared" si="24"/>
        <v>0.19538207508865008</v>
      </c>
      <c r="P82" s="128">
        <f t="shared" si="24"/>
        <v>0.18423617880518034</v>
      </c>
      <c r="Q82" s="128">
        <f t="shared" si="24"/>
        <v>0.17722007722007721</v>
      </c>
      <c r="R82" s="128">
        <f t="shared" si="24"/>
        <v>0.17718513610512948</v>
      </c>
      <c r="S82" s="128">
        <f t="shared" si="24"/>
        <v>0.17422096317280453</v>
      </c>
      <c r="T82" s="128">
        <f t="shared" si="24"/>
        <v>0.17225720176073997</v>
      </c>
      <c r="U82" s="128">
        <f t="shared" si="24"/>
        <v>0.17252725802403726</v>
      </c>
      <c r="V82" s="128">
        <f t="shared" si="24"/>
        <v>0.17486019530923963</v>
      </c>
      <c r="W82" s="128">
        <f t="shared" si="24"/>
        <v>0.17978555398553736</v>
      </c>
      <c r="X82" s="134">
        <f t="shared" si="24"/>
        <v>0.17870151536215764</v>
      </c>
      <c r="Y82" s="136">
        <f t="shared" si="24"/>
        <v>0.18277543781866548</v>
      </c>
    </row>
    <row r="83" spans="1:25">
      <c r="A83" s="75" t="s">
        <v>45</v>
      </c>
      <c r="B83" s="129">
        <f>B41/B34</f>
        <v>0.1046233136274064</v>
      </c>
      <c r="C83" s="129">
        <f t="shared" ref="C83:Y83" si="25">C41/C34</f>
        <v>0.10364660182480653</v>
      </c>
      <c r="D83" s="129">
        <f t="shared" si="25"/>
        <v>0.10198671551544396</v>
      </c>
      <c r="E83" s="129">
        <f t="shared" si="25"/>
        <v>0.10030215060133894</v>
      </c>
      <c r="F83" s="129">
        <f t="shared" si="25"/>
        <v>9.810447113297642E-2</v>
      </c>
      <c r="G83" s="129">
        <f t="shared" si="25"/>
        <v>9.6641063854178602E-2</v>
      </c>
      <c r="H83" s="129">
        <f t="shared" si="25"/>
        <v>9.476075535993185E-2</v>
      </c>
      <c r="I83" s="129">
        <f t="shared" si="25"/>
        <v>9.3474126429929888E-2</v>
      </c>
      <c r="J83" s="129">
        <f t="shared" si="25"/>
        <v>9.2257093483471761E-2</v>
      </c>
      <c r="K83" s="129">
        <f t="shared" si="25"/>
        <v>8.9804167918498892E-2</v>
      </c>
      <c r="L83" s="129">
        <f t="shared" si="25"/>
        <v>8.8536280006532034E-2</v>
      </c>
      <c r="M83" s="129">
        <f t="shared" si="25"/>
        <v>8.7312784892554812E-2</v>
      </c>
      <c r="N83" s="129">
        <f t="shared" si="25"/>
        <v>8.5427543484729626E-2</v>
      </c>
      <c r="O83" s="129">
        <f t="shared" si="25"/>
        <v>8.5022873074736757E-2</v>
      </c>
      <c r="P83" s="129">
        <f t="shared" si="25"/>
        <v>8.6088288539200669E-2</v>
      </c>
      <c r="Q83" s="129">
        <f t="shared" si="25"/>
        <v>8.3866519580805293E-2</v>
      </c>
      <c r="R83" s="129">
        <f t="shared" si="25"/>
        <v>8.2656948815636899E-2</v>
      </c>
      <c r="S83" s="129">
        <f t="shared" si="25"/>
        <v>8.2041881908570799E-2</v>
      </c>
      <c r="T83" s="129">
        <f t="shared" si="25"/>
        <v>8.1072045467209003E-2</v>
      </c>
      <c r="U83" s="129">
        <f t="shared" si="25"/>
        <v>8.036585705920081E-2</v>
      </c>
      <c r="V83" s="129">
        <f t="shared" si="25"/>
        <v>7.9236569012046856E-2</v>
      </c>
      <c r="W83" s="129">
        <f t="shared" si="25"/>
        <v>7.8713323913224165E-2</v>
      </c>
      <c r="X83" s="137">
        <f t="shared" si="25"/>
        <v>7.7241762824968724E-2</v>
      </c>
      <c r="Y83" s="138">
        <f t="shared" si="25"/>
        <v>7.5870095322544892E-2</v>
      </c>
    </row>
    <row r="84" spans="1:25">
      <c r="A84" s="76" t="s">
        <v>46</v>
      </c>
      <c r="B84" s="130">
        <f>B42/B34</f>
        <v>1.3672881612854328E-2</v>
      </c>
      <c r="C84" s="130">
        <f t="shared" ref="C84:Y84" si="26">C42/C34</f>
        <v>1.4724923966394653E-2</v>
      </c>
      <c r="D84" s="130">
        <f t="shared" si="26"/>
        <v>2.2547880737497392E-2</v>
      </c>
      <c r="E84" s="130">
        <f t="shared" si="26"/>
        <v>3.1577700100716866E-2</v>
      </c>
      <c r="F84" s="130">
        <f t="shared" si="26"/>
        <v>4.8676023730285053E-2</v>
      </c>
      <c r="G84" s="130">
        <f t="shared" si="26"/>
        <v>5.9985096870342772E-2</v>
      </c>
      <c r="H84" s="130">
        <f t="shared" si="26"/>
        <v>7.2497515263382079E-2</v>
      </c>
      <c r="I84" s="130">
        <f t="shared" si="26"/>
        <v>7.2241619120610862E-2</v>
      </c>
      <c r="J84" s="130">
        <f t="shared" si="26"/>
        <v>8.8689447572328453E-2</v>
      </c>
      <c r="K84" s="130">
        <f t="shared" si="26"/>
        <v>0.1031054543468167</v>
      </c>
      <c r="L84" s="130">
        <f t="shared" si="26"/>
        <v>0.10307005606662675</v>
      </c>
      <c r="M84" s="130">
        <f t="shared" si="26"/>
        <v>0.1053017147818537</v>
      </c>
      <c r="N84" s="130">
        <f t="shared" si="26"/>
        <v>0.10785294992831444</v>
      </c>
      <c r="O84" s="130">
        <f t="shared" si="26"/>
        <v>0.11035920201391333</v>
      </c>
      <c r="P84" s="130">
        <f t="shared" si="26"/>
        <v>9.814789026597967E-2</v>
      </c>
      <c r="Q84" s="130">
        <f t="shared" si="26"/>
        <v>9.3353557639271931E-2</v>
      </c>
      <c r="R84" s="130">
        <f t="shared" si="26"/>
        <v>9.4528187289492568E-2</v>
      </c>
      <c r="S84" s="130">
        <f t="shared" si="26"/>
        <v>9.2179081264233742E-2</v>
      </c>
      <c r="T84" s="130">
        <f t="shared" si="26"/>
        <v>9.1185156293530953E-2</v>
      </c>
      <c r="U84" s="130">
        <f t="shared" si="26"/>
        <v>9.2161400964836451E-2</v>
      </c>
      <c r="V84" s="130">
        <f t="shared" si="26"/>
        <v>9.5623626297192774E-2</v>
      </c>
      <c r="W84" s="130">
        <f t="shared" si="26"/>
        <v>0.1010722300723132</v>
      </c>
      <c r="X84" s="139">
        <f t="shared" si="26"/>
        <v>0.10145975253718893</v>
      </c>
      <c r="Y84" s="140">
        <f>Y42/Y34</f>
        <v>0.10690534249612059</v>
      </c>
    </row>
    <row r="85" spans="1:25">
      <c r="A85" s="19" t="s">
        <v>52</v>
      </c>
      <c r="B85" s="14"/>
      <c r="C85" s="14"/>
      <c r="D85" s="14"/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76"/>
  <sheetViews>
    <sheetView zoomScale="70" zoomScaleNormal="70" zoomScalePageLayoutView="70" workbookViewId="0">
      <selection activeCell="B1" sqref="B1:D1048576"/>
    </sheetView>
  </sheetViews>
  <sheetFormatPr defaultColWidth="10.875" defaultRowHeight="15"/>
  <cols>
    <col min="1" max="1" width="36" style="5" customWidth="1"/>
    <col min="2" max="4" width="10.875" style="5" customWidth="1"/>
    <col min="5" max="5" width="11.625" style="5" customWidth="1"/>
    <col min="6" max="16384" width="10.875" style="5"/>
  </cols>
  <sheetData>
    <row r="1" spans="1:25" ht="30.75" customHeight="1">
      <c r="A1" s="20" t="s">
        <v>0</v>
      </c>
      <c r="B1" s="20"/>
      <c r="C1" s="20"/>
      <c r="D1" s="20"/>
      <c r="E1" s="10"/>
      <c r="F1" s="10"/>
      <c r="G1" s="10"/>
      <c r="H1" s="11"/>
    </row>
    <row r="2" spans="1:25" ht="30.75" customHeight="1">
      <c r="A2" s="10" t="s">
        <v>3</v>
      </c>
      <c r="B2" s="10"/>
      <c r="C2" s="10"/>
      <c r="D2" s="10"/>
      <c r="E2" s="11"/>
      <c r="F2" s="11"/>
      <c r="G2" s="11"/>
      <c r="H2" s="11"/>
      <c r="I2" s="11"/>
      <c r="J2" s="11"/>
      <c r="K2" s="11"/>
    </row>
    <row r="5" spans="1:25" ht="18" customHeight="1">
      <c r="A5" s="8" t="s">
        <v>53</v>
      </c>
      <c r="B5" s="8"/>
      <c r="C5" s="8"/>
      <c r="D5" s="8"/>
      <c r="E5" s="8"/>
      <c r="F5" s="8"/>
      <c r="G5" s="8"/>
      <c r="H5" s="8"/>
    </row>
    <row r="6" spans="1:25" ht="18" customHeight="1">
      <c r="A6" s="8"/>
      <c r="B6" s="8"/>
      <c r="C6" s="8"/>
      <c r="D6" s="8"/>
      <c r="E6" s="8"/>
      <c r="F6" s="8"/>
      <c r="G6" s="8"/>
      <c r="H6" s="8"/>
    </row>
    <row r="7" spans="1:25" s="26" customFormat="1" ht="18" customHeight="1">
      <c r="A7" s="77" t="s">
        <v>14</v>
      </c>
      <c r="B7" s="78">
        <v>1999</v>
      </c>
      <c r="C7" s="78">
        <v>2000</v>
      </c>
      <c r="D7" s="78">
        <v>2001</v>
      </c>
      <c r="E7" s="78">
        <v>2002</v>
      </c>
      <c r="F7" s="78">
        <v>2003</v>
      </c>
      <c r="G7" s="78">
        <v>2004</v>
      </c>
      <c r="H7" s="78">
        <v>2005</v>
      </c>
      <c r="I7" s="78">
        <v>2006</v>
      </c>
      <c r="J7" s="78">
        <v>2007</v>
      </c>
      <c r="K7" s="78">
        <v>2008</v>
      </c>
      <c r="L7" s="78">
        <v>2009</v>
      </c>
      <c r="M7" s="78">
        <v>2010</v>
      </c>
      <c r="N7" s="78">
        <v>2011</v>
      </c>
      <c r="O7" s="78">
        <v>2012</v>
      </c>
      <c r="P7" s="78">
        <v>2013</v>
      </c>
      <c r="Q7" s="78">
        <v>2014</v>
      </c>
      <c r="R7" s="78">
        <v>2015</v>
      </c>
      <c r="S7" s="78">
        <v>2016</v>
      </c>
      <c r="T7" s="78">
        <v>2017</v>
      </c>
      <c r="U7" s="78">
        <v>2018</v>
      </c>
      <c r="V7" s="78">
        <v>2019</v>
      </c>
      <c r="W7" s="78">
        <v>2020</v>
      </c>
      <c r="X7" s="78">
        <v>2021</v>
      </c>
      <c r="Y7" s="78">
        <v>2022</v>
      </c>
    </row>
    <row r="8" spans="1:25" s="26" customFormat="1" ht="18" customHeight="1">
      <c r="A8" s="27" t="s">
        <v>38</v>
      </c>
      <c r="B8" s="40">
        <f>B14+B21</f>
        <v>65251</v>
      </c>
      <c r="C8" s="40">
        <f t="shared" ref="C8:Y8" si="0">C14+C21</f>
        <v>65723</v>
      </c>
      <c r="D8" s="40">
        <f t="shared" si="0"/>
        <v>66796</v>
      </c>
      <c r="E8" s="40">
        <f t="shared" si="0"/>
        <v>67528</v>
      </c>
      <c r="F8" s="40">
        <f t="shared" si="0"/>
        <v>69333</v>
      </c>
      <c r="G8" s="40">
        <f t="shared" si="0"/>
        <v>70042</v>
      </c>
      <c r="H8" s="40">
        <f t="shared" si="0"/>
        <v>70861</v>
      </c>
      <c r="I8" s="40">
        <f t="shared" si="0"/>
        <v>70692</v>
      </c>
      <c r="J8" s="40">
        <f t="shared" si="0"/>
        <v>72089</v>
      </c>
      <c r="K8" s="40">
        <f t="shared" si="0"/>
        <v>73808</v>
      </c>
      <c r="L8" s="40">
        <f t="shared" si="0"/>
        <v>73981</v>
      </c>
      <c r="M8" s="40">
        <f t="shared" si="0"/>
        <v>74226</v>
      </c>
      <c r="N8" s="40">
        <f t="shared" si="0"/>
        <v>74393</v>
      </c>
      <c r="O8" s="40">
        <f t="shared" si="0"/>
        <v>74084</v>
      </c>
      <c r="P8" s="40">
        <f t="shared" si="0"/>
        <v>71610</v>
      </c>
      <c r="Q8" s="40">
        <f t="shared" si="0"/>
        <v>72320</v>
      </c>
      <c r="R8" s="40">
        <f t="shared" si="0"/>
        <v>72149</v>
      </c>
      <c r="S8" s="40">
        <f t="shared" si="0"/>
        <v>71718</v>
      </c>
      <c r="T8" s="40">
        <f t="shared" si="0"/>
        <v>71500</v>
      </c>
      <c r="U8" s="40">
        <f t="shared" si="0"/>
        <v>71362</v>
      </c>
      <c r="V8" s="40">
        <f t="shared" si="0"/>
        <v>71522</v>
      </c>
      <c r="W8" s="40">
        <f t="shared" si="0"/>
        <v>71830</v>
      </c>
      <c r="X8" s="40">
        <f t="shared" si="0"/>
        <v>71522</v>
      </c>
      <c r="Y8" s="40">
        <f t="shared" si="0"/>
        <v>71697</v>
      </c>
    </row>
    <row r="9" spans="1:25" s="26" customFormat="1" ht="18" customHeight="1">
      <c r="A9" s="28" t="s">
        <v>54</v>
      </c>
      <c r="B9" s="29">
        <f>B15+B22</f>
        <v>64341</v>
      </c>
      <c r="C9" s="29">
        <f t="shared" ref="C9:Y9" si="1">C15+C22</f>
        <v>64693</v>
      </c>
      <c r="D9" s="29">
        <f t="shared" si="1"/>
        <v>64811</v>
      </c>
      <c r="E9" s="29">
        <f t="shared" si="1"/>
        <v>64712</v>
      </c>
      <c r="F9" s="29">
        <f t="shared" si="1"/>
        <v>65091</v>
      </c>
      <c r="G9" s="29">
        <f t="shared" si="1"/>
        <v>65023</v>
      </c>
      <c r="H9" s="29">
        <f t="shared" si="1"/>
        <v>64788</v>
      </c>
      <c r="I9" s="29">
        <f t="shared" si="1"/>
        <v>64853</v>
      </c>
      <c r="J9" s="29">
        <f t="shared" si="1"/>
        <v>64915</v>
      </c>
      <c r="K9" s="29">
        <f t="shared" si="1"/>
        <v>65263</v>
      </c>
      <c r="L9" s="29">
        <f t="shared" si="1"/>
        <v>65452</v>
      </c>
      <c r="M9" s="29">
        <f t="shared" si="1"/>
        <v>65544</v>
      </c>
      <c r="N9" s="29">
        <f t="shared" si="1"/>
        <v>65542</v>
      </c>
      <c r="O9" s="29">
        <f t="shared" si="1"/>
        <v>65179</v>
      </c>
      <c r="P9" s="29">
        <f t="shared" si="1"/>
        <v>64099</v>
      </c>
      <c r="Q9" s="29">
        <f t="shared" si="1"/>
        <v>65189</v>
      </c>
      <c r="R9" s="29">
        <f t="shared" si="1"/>
        <v>65031</v>
      </c>
      <c r="S9" s="29">
        <f t="shared" si="1"/>
        <v>64877</v>
      </c>
      <c r="T9" s="29">
        <f t="shared" si="1"/>
        <v>64840</v>
      </c>
      <c r="U9" s="29">
        <f t="shared" si="1"/>
        <v>64693</v>
      </c>
      <c r="V9" s="29">
        <f t="shared" si="1"/>
        <v>64602</v>
      </c>
      <c r="W9" s="29">
        <f t="shared" si="1"/>
        <v>64471</v>
      </c>
      <c r="X9" s="29">
        <f t="shared" si="1"/>
        <v>64176</v>
      </c>
      <c r="Y9" s="29">
        <f t="shared" si="1"/>
        <v>63935</v>
      </c>
    </row>
    <row r="10" spans="1:25" s="26" customFormat="1" ht="18" customHeight="1">
      <c r="A10" s="30" t="s">
        <v>55</v>
      </c>
      <c r="B10" s="31">
        <f>B16+B23</f>
        <v>910</v>
      </c>
      <c r="C10" s="31">
        <f t="shared" ref="C10:Y10" si="2">C16+C23</f>
        <v>1030</v>
      </c>
      <c r="D10" s="31">
        <f t="shared" si="2"/>
        <v>1985</v>
      </c>
      <c r="E10" s="31">
        <f t="shared" si="2"/>
        <v>2816</v>
      </c>
      <c r="F10" s="31">
        <f t="shared" si="2"/>
        <v>4242</v>
      </c>
      <c r="G10" s="31">
        <f t="shared" si="2"/>
        <v>5019</v>
      </c>
      <c r="H10" s="31">
        <f t="shared" si="2"/>
        <v>6073</v>
      </c>
      <c r="I10" s="31">
        <f t="shared" si="2"/>
        <v>5839</v>
      </c>
      <c r="J10" s="31">
        <f t="shared" si="2"/>
        <v>7174</v>
      </c>
      <c r="K10" s="31">
        <f t="shared" si="2"/>
        <v>8545</v>
      </c>
      <c r="L10" s="31">
        <f t="shared" si="2"/>
        <v>8529</v>
      </c>
      <c r="M10" s="31">
        <f t="shared" si="2"/>
        <v>8682</v>
      </c>
      <c r="N10" s="31">
        <f t="shared" si="2"/>
        <v>8851</v>
      </c>
      <c r="O10" s="31">
        <f t="shared" si="2"/>
        <v>8905</v>
      </c>
      <c r="P10" s="31">
        <f t="shared" si="2"/>
        <v>7511</v>
      </c>
      <c r="Q10" s="31">
        <f t="shared" si="2"/>
        <v>7131</v>
      </c>
      <c r="R10" s="31">
        <f t="shared" si="2"/>
        <v>7118</v>
      </c>
      <c r="S10" s="31">
        <f t="shared" si="2"/>
        <v>6841</v>
      </c>
      <c r="T10" s="31">
        <f t="shared" si="2"/>
        <v>6660</v>
      </c>
      <c r="U10" s="31">
        <f t="shared" si="2"/>
        <v>6669</v>
      </c>
      <c r="V10" s="31">
        <f t="shared" si="2"/>
        <v>6920</v>
      </c>
      <c r="W10" s="31">
        <f t="shared" si="2"/>
        <v>7359</v>
      </c>
      <c r="X10" s="31">
        <f t="shared" si="2"/>
        <v>7346</v>
      </c>
      <c r="Y10" s="31">
        <f t="shared" si="2"/>
        <v>7762</v>
      </c>
    </row>
    <row r="11" spans="1:25" s="26" customFormat="1" ht="18" customHeight="1">
      <c r="A11" s="32" t="s">
        <v>47</v>
      </c>
      <c r="B11" s="33"/>
      <c r="C11" s="33"/>
      <c r="D11" s="33"/>
      <c r="E11" s="33"/>
      <c r="F11" s="33"/>
      <c r="G11" s="33"/>
      <c r="H11" s="33"/>
    </row>
    <row r="12" spans="1:25" s="26" customFormat="1" ht="18" customHeight="1">
      <c r="A12" s="33"/>
      <c r="B12" s="33"/>
      <c r="C12" s="33"/>
      <c r="D12" s="33"/>
      <c r="E12" s="33"/>
      <c r="F12" s="33"/>
      <c r="G12" s="33"/>
      <c r="H12" s="33"/>
    </row>
    <row r="13" spans="1:25" s="26" customFormat="1" ht="18" customHeight="1">
      <c r="A13" s="77" t="s">
        <v>48</v>
      </c>
      <c r="B13" s="78">
        <v>1999</v>
      </c>
      <c r="C13" s="78">
        <v>2000</v>
      </c>
      <c r="D13" s="78">
        <v>2001</v>
      </c>
      <c r="E13" s="78">
        <v>2002</v>
      </c>
      <c r="F13" s="78">
        <v>2003</v>
      </c>
      <c r="G13" s="78">
        <v>2004</v>
      </c>
      <c r="H13" s="78">
        <v>2005</v>
      </c>
      <c r="I13" s="78">
        <v>2006</v>
      </c>
      <c r="J13" s="78">
        <v>2007</v>
      </c>
      <c r="K13" s="78">
        <v>2008</v>
      </c>
      <c r="L13" s="78">
        <v>2009</v>
      </c>
      <c r="M13" s="78">
        <v>2010</v>
      </c>
      <c r="N13" s="78">
        <v>2011</v>
      </c>
      <c r="O13" s="78">
        <v>2012</v>
      </c>
      <c r="P13" s="78">
        <v>2013</v>
      </c>
      <c r="Q13" s="78">
        <v>2014</v>
      </c>
      <c r="R13" s="78">
        <v>2015</v>
      </c>
      <c r="S13" s="78">
        <v>2016</v>
      </c>
      <c r="T13" s="78">
        <v>2017</v>
      </c>
      <c r="U13" s="78">
        <v>2018</v>
      </c>
      <c r="V13" s="78">
        <v>2019</v>
      </c>
      <c r="W13" s="78">
        <v>2020</v>
      </c>
      <c r="X13" s="78">
        <v>2021</v>
      </c>
      <c r="Y13" s="78">
        <v>2022</v>
      </c>
    </row>
    <row r="14" spans="1:25" s="26" customFormat="1" ht="18" customHeight="1">
      <c r="A14" s="27" t="s">
        <v>38</v>
      </c>
      <c r="B14" s="40">
        <v>32266</v>
      </c>
      <c r="C14" s="40">
        <v>32514</v>
      </c>
      <c r="D14" s="40">
        <v>33223</v>
      </c>
      <c r="E14" s="40">
        <v>33770</v>
      </c>
      <c r="F14" s="40">
        <v>34778</v>
      </c>
      <c r="G14" s="40">
        <v>35150</v>
      </c>
      <c r="H14" s="40">
        <v>35646</v>
      </c>
      <c r="I14" s="40">
        <v>35463</v>
      </c>
      <c r="J14" s="40">
        <v>36211</v>
      </c>
      <c r="K14" s="40">
        <v>37195</v>
      </c>
      <c r="L14" s="40">
        <v>37239</v>
      </c>
      <c r="M14" s="40">
        <v>37370</v>
      </c>
      <c r="N14" s="40">
        <v>37426</v>
      </c>
      <c r="O14" s="40">
        <v>37141</v>
      </c>
      <c r="P14" s="40">
        <v>35705</v>
      </c>
      <c r="Q14" s="40">
        <v>36060</v>
      </c>
      <c r="R14" s="40">
        <v>35927</v>
      </c>
      <c r="S14" s="40">
        <v>35712</v>
      </c>
      <c r="T14" s="40">
        <v>35606</v>
      </c>
      <c r="U14" s="40">
        <v>35501</v>
      </c>
      <c r="V14" s="40">
        <v>35579</v>
      </c>
      <c r="W14" s="40">
        <v>35737</v>
      </c>
      <c r="X14" s="40">
        <v>35557</v>
      </c>
      <c r="Y14" s="40">
        <v>35609</v>
      </c>
    </row>
    <row r="15" spans="1:25" s="26" customFormat="1" ht="18" customHeight="1">
      <c r="A15" s="28" t="s">
        <v>54</v>
      </c>
      <c r="B15" s="29">
        <f>B14-B16</f>
        <v>31807</v>
      </c>
      <c r="C15" s="29">
        <f t="shared" ref="C15:Y15" si="3">C14-C16</f>
        <v>31973</v>
      </c>
      <c r="D15" s="29">
        <f t="shared" si="3"/>
        <v>31995</v>
      </c>
      <c r="E15" s="29">
        <f t="shared" si="3"/>
        <v>32020</v>
      </c>
      <c r="F15" s="29">
        <f t="shared" si="3"/>
        <v>32218</v>
      </c>
      <c r="G15" s="29">
        <f t="shared" si="3"/>
        <v>32224</v>
      </c>
      <c r="H15" s="29">
        <f t="shared" si="3"/>
        <v>32126</v>
      </c>
      <c r="I15" s="29">
        <f t="shared" si="3"/>
        <v>32169</v>
      </c>
      <c r="J15" s="29">
        <f t="shared" si="3"/>
        <v>32219</v>
      </c>
      <c r="K15" s="29">
        <f t="shared" si="3"/>
        <v>32425</v>
      </c>
      <c r="L15" s="29">
        <f t="shared" si="3"/>
        <v>32497</v>
      </c>
      <c r="M15" s="29">
        <f t="shared" si="3"/>
        <v>32569</v>
      </c>
      <c r="N15" s="29">
        <f t="shared" si="3"/>
        <v>32562</v>
      </c>
      <c r="O15" s="29">
        <f t="shared" si="3"/>
        <v>32313</v>
      </c>
      <c r="P15" s="29">
        <f t="shared" si="3"/>
        <v>31718</v>
      </c>
      <c r="Q15" s="29">
        <f t="shared" si="3"/>
        <v>32314</v>
      </c>
      <c r="R15" s="29">
        <f t="shared" si="3"/>
        <v>32233</v>
      </c>
      <c r="S15" s="29">
        <f t="shared" si="3"/>
        <v>32190</v>
      </c>
      <c r="T15" s="29">
        <f t="shared" si="3"/>
        <v>32219</v>
      </c>
      <c r="U15" s="29">
        <f t="shared" si="3"/>
        <v>32137</v>
      </c>
      <c r="V15" s="29">
        <f t="shared" si="3"/>
        <v>32096</v>
      </c>
      <c r="W15" s="29">
        <f t="shared" si="3"/>
        <v>32026</v>
      </c>
      <c r="X15" s="29">
        <f t="shared" si="3"/>
        <v>31860</v>
      </c>
      <c r="Y15" s="29">
        <f t="shared" si="3"/>
        <v>31705</v>
      </c>
    </row>
    <row r="16" spans="1:25" s="26" customFormat="1" ht="18" customHeight="1">
      <c r="A16" s="30" t="s">
        <v>55</v>
      </c>
      <c r="B16" s="31">
        <v>459</v>
      </c>
      <c r="C16" s="31">
        <v>541</v>
      </c>
      <c r="D16" s="31">
        <v>1228</v>
      </c>
      <c r="E16" s="31">
        <v>1750</v>
      </c>
      <c r="F16" s="31">
        <v>2560</v>
      </c>
      <c r="G16" s="31">
        <v>2926</v>
      </c>
      <c r="H16" s="31">
        <v>3520</v>
      </c>
      <c r="I16" s="31">
        <v>3294</v>
      </c>
      <c r="J16" s="31">
        <v>3992</v>
      </c>
      <c r="K16" s="31">
        <v>4770</v>
      </c>
      <c r="L16" s="31">
        <v>4742</v>
      </c>
      <c r="M16" s="31">
        <v>4801</v>
      </c>
      <c r="N16" s="31">
        <v>4864</v>
      </c>
      <c r="O16" s="31">
        <v>4828</v>
      </c>
      <c r="P16" s="31">
        <v>3987</v>
      </c>
      <c r="Q16" s="31">
        <v>3746</v>
      </c>
      <c r="R16" s="31">
        <v>3694</v>
      </c>
      <c r="S16" s="31">
        <v>3522</v>
      </c>
      <c r="T16" s="31">
        <v>3387</v>
      </c>
      <c r="U16" s="31">
        <v>3364</v>
      </c>
      <c r="V16" s="31">
        <v>3483</v>
      </c>
      <c r="W16" s="31">
        <v>3711</v>
      </c>
      <c r="X16" s="31">
        <v>3697</v>
      </c>
      <c r="Y16" s="31">
        <v>3904</v>
      </c>
    </row>
    <row r="17" spans="1:25" s="26" customFormat="1" ht="18" customHeight="1">
      <c r="A17" s="32" t="s">
        <v>47</v>
      </c>
      <c r="B17" s="33"/>
      <c r="C17" s="33"/>
      <c r="D17" s="33"/>
      <c r="E17" s="33"/>
      <c r="F17" s="33"/>
      <c r="G17" s="33"/>
      <c r="H17" s="33"/>
    </row>
    <row r="18" spans="1:25" s="26" customFormat="1" ht="18" customHeight="1">
      <c r="A18" s="34"/>
      <c r="B18" s="33"/>
      <c r="C18" s="33"/>
      <c r="D18" s="33"/>
      <c r="E18" s="33"/>
      <c r="F18" s="33"/>
      <c r="G18" s="33"/>
      <c r="H18" s="33"/>
    </row>
    <row r="19" spans="1:25" s="26" customFormat="1" ht="18" customHeight="1">
      <c r="A19" s="34"/>
      <c r="B19" s="33"/>
      <c r="C19" s="33"/>
      <c r="D19" s="33"/>
      <c r="E19" s="33"/>
      <c r="F19" s="33"/>
      <c r="G19" s="33"/>
      <c r="H19" s="33"/>
    </row>
    <row r="20" spans="1:25" s="26" customFormat="1" ht="18" customHeight="1">
      <c r="A20" s="77" t="s">
        <v>49</v>
      </c>
      <c r="B20" s="78">
        <v>1999</v>
      </c>
      <c r="C20" s="78">
        <v>2000</v>
      </c>
      <c r="D20" s="78">
        <v>2001</v>
      </c>
      <c r="E20" s="78">
        <v>2002</v>
      </c>
      <c r="F20" s="78">
        <v>2003</v>
      </c>
      <c r="G20" s="78">
        <v>2004</v>
      </c>
      <c r="H20" s="78">
        <v>2005</v>
      </c>
      <c r="I20" s="78">
        <v>2006</v>
      </c>
      <c r="J20" s="78">
        <v>2007</v>
      </c>
      <c r="K20" s="78">
        <v>2008</v>
      </c>
      <c r="L20" s="78">
        <v>2009</v>
      </c>
      <c r="M20" s="78">
        <v>2010</v>
      </c>
      <c r="N20" s="78">
        <v>2011</v>
      </c>
      <c r="O20" s="78">
        <v>2012</v>
      </c>
      <c r="P20" s="78">
        <v>2013</v>
      </c>
      <c r="Q20" s="78">
        <v>2014</v>
      </c>
      <c r="R20" s="78">
        <v>2015</v>
      </c>
      <c r="S20" s="78">
        <v>2016</v>
      </c>
      <c r="T20" s="78">
        <v>2017</v>
      </c>
      <c r="U20" s="78">
        <v>2018</v>
      </c>
      <c r="V20" s="78">
        <v>2019</v>
      </c>
      <c r="W20" s="78">
        <v>2020</v>
      </c>
      <c r="X20" s="78">
        <v>2021</v>
      </c>
      <c r="Y20" s="78">
        <v>2022</v>
      </c>
    </row>
    <row r="21" spans="1:25" s="26" customFormat="1" ht="18" customHeight="1">
      <c r="A21" s="27" t="s">
        <v>38</v>
      </c>
      <c r="B21" s="40">
        <v>32985</v>
      </c>
      <c r="C21" s="40">
        <v>33209</v>
      </c>
      <c r="D21" s="40">
        <v>33573</v>
      </c>
      <c r="E21" s="40">
        <v>33758</v>
      </c>
      <c r="F21" s="40">
        <v>34555</v>
      </c>
      <c r="G21" s="40">
        <v>34892</v>
      </c>
      <c r="H21" s="40">
        <v>35215</v>
      </c>
      <c r="I21" s="40">
        <v>35229</v>
      </c>
      <c r="J21" s="40">
        <v>35878</v>
      </c>
      <c r="K21" s="40">
        <v>36613</v>
      </c>
      <c r="L21" s="40">
        <v>36742</v>
      </c>
      <c r="M21" s="40">
        <v>36856</v>
      </c>
      <c r="N21" s="40">
        <v>36967</v>
      </c>
      <c r="O21" s="40">
        <v>36943</v>
      </c>
      <c r="P21" s="40">
        <v>35905</v>
      </c>
      <c r="Q21" s="40">
        <v>36260</v>
      </c>
      <c r="R21" s="40">
        <v>36222</v>
      </c>
      <c r="S21" s="40">
        <v>36006</v>
      </c>
      <c r="T21" s="40">
        <v>35894</v>
      </c>
      <c r="U21" s="40">
        <v>35861</v>
      </c>
      <c r="V21" s="40">
        <v>35943</v>
      </c>
      <c r="W21" s="40">
        <v>36093</v>
      </c>
      <c r="X21" s="40">
        <v>35965</v>
      </c>
      <c r="Y21" s="40">
        <v>36088</v>
      </c>
    </row>
    <row r="22" spans="1:25" s="26" customFormat="1" ht="18" customHeight="1">
      <c r="A22" s="28" t="s">
        <v>54</v>
      </c>
      <c r="B22" s="29">
        <f>B21-B23</f>
        <v>32534</v>
      </c>
      <c r="C22" s="29">
        <f t="shared" ref="C22:Y22" si="4">C21-C23</f>
        <v>32720</v>
      </c>
      <c r="D22" s="29">
        <f t="shared" si="4"/>
        <v>32816</v>
      </c>
      <c r="E22" s="29">
        <f t="shared" si="4"/>
        <v>32692</v>
      </c>
      <c r="F22" s="29">
        <f t="shared" si="4"/>
        <v>32873</v>
      </c>
      <c r="G22" s="29">
        <f t="shared" si="4"/>
        <v>32799</v>
      </c>
      <c r="H22" s="29">
        <f t="shared" si="4"/>
        <v>32662</v>
      </c>
      <c r="I22" s="29">
        <f t="shared" si="4"/>
        <v>32684</v>
      </c>
      <c r="J22" s="29">
        <f t="shared" si="4"/>
        <v>32696</v>
      </c>
      <c r="K22" s="29">
        <f t="shared" si="4"/>
        <v>32838</v>
      </c>
      <c r="L22" s="29">
        <f t="shared" si="4"/>
        <v>32955</v>
      </c>
      <c r="M22" s="29">
        <f t="shared" si="4"/>
        <v>32975</v>
      </c>
      <c r="N22" s="29">
        <f t="shared" si="4"/>
        <v>32980</v>
      </c>
      <c r="O22" s="29">
        <f t="shared" si="4"/>
        <v>32866</v>
      </c>
      <c r="P22" s="29">
        <f t="shared" si="4"/>
        <v>32381</v>
      </c>
      <c r="Q22" s="29">
        <f t="shared" si="4"/>
        <v>32875</v>
      </c>
      <c r="R22" s="29">
        <f t="shared" si="4"/>
        <v>32798</v>
      </c>
      <c r="S22" s="29">
        <f t="shared" si="4"/>
        <v>32687</v>
      </c>
      <c r="T22" s="29">
        <f t="shared" si="4"/>
        <v>32621</v>
      </c>
      <c r="U22" s="29">
        <f t="shared" si="4"/>
        <v>32556</v>
      </c>
      <c r="V22" s="29">
        <f t="shared" si="4"/>
        <v>32506</v>
      </c>
      <c r="W22" s="29">
        <f t="shared" si="4"/>
        <v>32445</v>
      </c>
      <c r="X22" s="29">
        <f t="shared" si="4"/>
        <v>32316</v>
      </c>
      <c r="Y22" s="29">
        <f t="shared" si="4"/>
        <v>32230</v>
      </c>
    </row>
    <row r="23" spans="1:25" s="26" customFormat="1" ht="18" customHeight="1">
      <c r="A23" s="30" t="s">
        <v>55</v>
      </c>
      <c r="B23" s="31">
        <v>451</v>
      </c>
      <c r="C23" s="31">
        <v>489</v>
      </c>
      <c r="D23" s="31">
        <v>757</v>
      </c>
      <c r="E23" s="31">
        <v>1066</v>
      </c>
      <c r="F23" s="31">
        <v>1682</v>
      </c>
      <c r="G23" s="31">
        <v>2093</v>
      </c>
      <c r="H23" s="31">
        <v>2553</v>
      </c>
      <c r="I23" s="31">
        <v>2545</v>
      </c>
      <c r="J23" s="31">
        <v>3182</v>
      </c>
      <c r="K23" s="31">
        <v>3775</v>
      </c>
      <c r="L23" s="31">
        <v>3787</v>
      </c>
      <c r="M23" s="31">
        <v>3881</v>
      </c>
      <c r="N23" s="31">
        <v>3987</v>
      </c>
      <c r="O23" s="31">
        <v>4077</v>
      </c>
      <c r="P23" s="31">
        <v>3524</v>
      </c>
      <c r="Q23" s="31">
        <v>3385</v>
      </c>
      <c r="R23" s="31">
        <v>3424</v>
      </c>
      <c r="S23" s="31">
        <v>3319</v>
      </c>
      <c r="T23" s="31">
        <v>3273</v>
      </c>
      <c r="U23" s="31">
        <v>3305</v>
      </c>
      <c r="V23" s="31">
        <v>3437</v>
      </c>
      <c r="W23" s="31">
        <v>3648</v>
      </c>
      <c r="X23" s="31">
        <v>3649</v>
      </c>
      <c r="Y23" s="31">
        <v>3858</v>
      </c>
    </row>
    <row r="24" spans="1:25" s="26" customFormat="1" ht="18" customHeight="1">
      <c r="A24" s="32" t="s">
        <v>47</v>
      </c>
      <c r="B24" s="33"/>
      <c r="C24" s="33"/>
      <c r="D24" s="33"/>
      <c r="E24" s="33"/>
      <c r="F24" s="33"/>
      <c r="G24" s="33"/>
      <c r="H24" s="33"/>
    </row>
    <row r="25" spans="1:25" s="26" customFormat="1" ht="18" customHeight="1"/>
    <row r="26" spans="1:25" s="26" customFormat="1" ht="18" customHeight="1"/>
    <row r="27" spans="1:25" s="26" customFormat="1" ht="18" customHeight="1"/>
    <row r="28" spans="1:25" s="35" customFormat="1" ht="18" customHeight="1">
      <c r="A28" s="33" t="s">
        <v>56</v>
      </c>
      <c r="B28" s="33"/>
      <c r="C28" s="33"/>
      <c r="D28" s="33"/>
      <c r="E28" s="33"/>
      <c r="F28" s="33"/>
      <c r="G28" s="33"/>
      <c r="H28" s="33"/>
      <c r="I28" s="33"/>
      <c r="J28" s="33"/>
    </row>
    <row r="29" spans="1:25" s="35" customFormat="1" ht="18" customHeight="1">
      <c r="A29" s="33"/>
      <c r="B29" s="33"/>
      <c r="C29" s="33"/>
      <c r="D29" s="33"/>
      <c r="E29" s="33"/>
      <c r="F29" s="33"/>
      <c r="G29" s="33"/>
      <c r="H29" s="33"/>
      <c r="I29" s="33"/>
      <c r="J29" s="33"/>
    </row>
    <row r="30" spans="1:25" s="35" customFormat="1" ht="18" customHeight="1">
      <c r="A30" s="79" t="s">
        <v>14</v>
      </c>
      <c r="B30" s="105">
        <v>1999</v>
      </c>
      <c r="C30" s="105">
        <v>2000</v>
      </c>
      <c r="D30" s="105">
        <v>2001</v>
      </c>
      <c r="E30" s="105">
        <v>2002</v>
      </c>
      <c r="F30" s="105">
        <v>2003</v>
      </c>
      <c r="G30" s="105">
        <v>2004</v>
      </c>
      <c r="H30" s="105">
        <v>2005</v>
      </c>
      <c r="I30" s="105">
        <v>2006</v>
      </c>
      <c r="J30" s="105">
        <v>2007</v>
      </c>
      <c r="K30" s="105">
        <v>2008</v>
      </c>
      <c r="L30" s="105">
        <v>2009</v>
      </c>
      <c r="M30" s="105">
        <v>2010</v>
      </c>
      <c r="N30" s="105">
        <v>2011</v>
      </c>
      <c r="O30" s="105">
        <v>2012</v>
      </c>
      <c r="P30" s="105">
        <v>2013</v>
      </c>
      <c r="Q30" s="105">
        <v>2014</v>
      </c>
      <c r="R30" s="105">
        <v>2015</v>
      </c>
      <c r="S30" s="105">
        <v>2016</v>
      </c>
      <c r="T30" s="105">
        <v>2017</v>
      </c>
      <c r="U30" s="105">
        <v>2018</v>
      </c>
      <c r="V30" s="105">
        <v>2019</v>
      </c>
      <c r="W30" s="105">
        <v>2020</v>
      </c>
      <c r="X30" s="105">
        <v>2021</v>
      </c>
      <c r="Y30" s="105">
        <v>2022</v>
      </c>
    </row>
    <row r="31" spans="1:25" s="35" customFormat="1" ht="18" customHeight="1">
      <c r="A31" s="36" t="s">
        <v>54</v>
      </c>
      <c r="B31" s="106">
        <f t="shared" ref="B31:W31" si="5">B9/B8</f>
        <v>0.98605385358078801</v>
      </c>
      <c r="C31" s="106">
        <f t="shared" si="5"/>
        <v>0.98432816517809596</v>
      </c>
      <c r="D31" s="106">
        <f t="shared" si="5"/>
        <v>0.97028265165578775</v>
      </c>
      <c r="E31" s="106">
        <f t="shared" si="5"/>
        <v>0.95829877976543065</v>
      </c>
      <c r="F31" s="106">
        <f t="shared" si="5"/>
        <v>0.93881701354333436</v>
      </c>
      <c r="G31" s="106">
        <f t="shared" si="5"/>
        <v>0.92834299420347788</v>
      </c>
      <c r="H31" s="106">
        <f t="shared" si="5"/>
        <v>0.91429700399373426</v>
      </c>
      <c r="I31" s="106">
        <f t="shared" si="5"/>
        <v>0.91740225202285974</v>
      </c>
      <c r="J31" s="106">
        <f t="shared" si="5"/>
        <v>0.90048412379142451</v>
      </c>
      <c r="K31" s="106">
        <f t="shared" si="5"/>
        <v>0.8842266420984175</v>
      </c>
      <c r="L31" s="106">
        <f t="shared" si="5"/>
        <v>0.88471364269204256</v>
      </c>
      <c r="M31" s="106">
        <f t="shared" si="5"/>
        <v>0.88303289952307817</v>
      </c>
      <c r="N31" s="106">
        <f t="shared" si="5"/>
        <v>0.88102375223475327</v>
      </c>
      <c r="O31" s="106">
        <f t="shared" si="5"/>
        <v>0.87979860698666379</v>
      </c>
      <c r="P31" s="106">
        <f t="shared" si="5"/>
        <v>0.8951124144672532</v>
      </c>
      <c r="Q31" s="106">
        <f t="shared" si="5"/>
        <v>0.90139657079646018</v>
      </c>
      <c r="R31" s="106">
        <f t="shared" si="5"/>
        <v>0.9013430539577818</v>
      </c>
      <c r="S31" s="106">
        <f t="shared" si="5"/>
        <v>0.9046125101090382</v>
      </c>
      <c r="T31" s="106">
        <f t="shared" si="5"/>
        <v>0.90685314685314689</v>
      </c>
      <c r="U31" s="106">
        <f t="shared" si="5"/>
        <v>0.90654690171239594</v>
      </c>
      <c r="V31" s="106">
        <f t="shared" si="5"/>
        <v>0.90324655350801153</v>
      </c>
      <c r="W31" s="106">
        <f t="shared" si="5"/>
        <v>0.89754977029096483</v>
      </c>
      <c r="X31" s="106">
        <f>X9/X8</f>
        <v>0.89729034422974752</v>
      </c>
      <c r="Y31" s="106">
        <f>Y9/Y8</f>
        <v>0.89173884541891568</v>
      </c>
    </row>
    <row r="32" spans="1:25" s="35" customFormat="1" ht="18" customHeight="1">
      <c r="A32" s="28" t="s">
        <v>55</v>
      </c>
      <c r="B32" s="106">
        <f t="shared" ref="B32:W32" si="6">B10/B8</f>
        <v>1.3946146419211967E-2</v>
      </c>
      <c r="C32" s="106">
        <f t="shared" si="6"/>
        <v>1.5671834821904051E-2</v>
      </c>
      <c r="D32" s="106">
        <f t="shared" si="6"/>
        <v>2.9717348344212229E-2</v>
      </c>
      <c r="E32" s="106">
        <f t="shared" si="6"/>
        <v>4.1701220234569361E-2</v>
      </c>
      <c r="F32" s="106">
        <f t="shared" si="6"/>
        <v>6.1182986456665658E-2</v>
      </c>
      <c r="G32" s="106">
        <f t="shared" si="6"/>
        <v>7.165700579652208E-2</v>
      </c>
      <c r="H32" s="106">
        <f t="shared" si="6"/>
        <v>8.5702996006265783E-2</v>
      </c>
      <c r="I32" s="106">
        <f t="shared" si="6"/>
        <v>8.2597747977140271E-2</v>
      </c>
      <c r="J32" s="106">
        <f t="shared" si="6"/>
        <v>9.9515876208575507E-2</v>
      </c>
      <c r="K32" s="106">
        <f t="shared" si="6"/>
        <v>0.11577335790158248</v>
      </c>
      <c r="L32" s="106">
        <f t="shared" si="6"/>
        <v>0.11528635730795744</v>
      </c>
      <c r="M32" s="106">
        <f t="shared" si="6"/>
        <v>0.11696710047692184</v>
      </c>
      <c r="N32" s="106">
        <f t="shared" si="6"/>
        <v>0.11897624776524673</v>
      </c>
      <c r="O32" s="106">
        <f t="shared" si="6"/>
        <v>0.12020139301333621</v>
      </c>
      <c r="P32" s="106">
        <f t="shared" si="6"/>
        <v>0.10488758553274682</v>
      </c>
      <c r="Q32" s="106">
        <f t="shared" si="6"/>
        <v>9.8603429203539816E-2</v>
      </c>
      <c r="R32" s="106">
        <f t="shared" si="6"/>
        <v>9.8656946042218183E-2</v>
      </c>
      <c r="S32" s="106">
        <f t="shared" si="6"/>
        <v>9.5387489890961824E-2</v>
      </c>
      <c r="T32" s="106">
        <f t="shared" si="6"/>
        <v>9.3146853146853142E-2</v>
      </c>
      <c r="U32" s="106">
        <f t="shared" si="6"/>
        <v>9.345309828760405E-2</v>
      </c>
      <c r="V32" s="106">
        <f t="shared" si="6"/>
        <v>9.6753446491988485E-2</v>
      </c>
      <c r="W32" s="106">
        <f t="shared" si="6"/>
        <v>0.10245022970903522</v>
      </c>
      <c r="X32" s="106">
        <f>X10/X8</f>
        <v>0.10270965577025251</v>
      </c>
      <c r="Y32" s="106">
        <f>Y10/Y8</f>
        <v>0.10826115458108429</v>
      </c>
    </row>
    <row r="33" spans="1:25" s="35" customFormat="1" ht="18" customHeight="1">
      <c r="A33" s="30" t="s">
        <v>38</v>
      </c>
      <c r="B33" s="41">
        <f t="shared" ref="B33:W33" si="7">B31+B32</f>
        <v>1</v>
      </c>
      <c r="C33" s="41">
        <f t="shared" si="7"/>
        <v>1</v>
      </c>
      <c r="D33" s="41">
        <f t="shared" si="7"/>
        <v>1</v>
      </c>
      <c r="E33" s="41">
        <f t="shared" si="7"/>
        <v>1</v>
      </c>
      <c r="F33" s="41">
        <f t="shared" si="7"/>
        <v>1</v>
      </c>
      <c r="G33" s="41">
        <f t="shared" si="7"/>
        <v>1</v>
      </c>
      <c r="H33" s="41">
        <f t="shared" si="7"/>
        <v>1</v>
      </c>
      <c r="I33" s="41">
        <f t="shared" si="7"/>
        <v>1</v>
      </c>
      <c r="J33" s="41">
        <f t="shared" si="7"/>
        <v>1</v>
      </c>
      <c r="K33" s="41">
        <f t="shared" si="7"/>
        <v>1</v>
      </c>
      <c r="L33" s="41">
        <f t="shared" si="7"/>
        <v>1</v>
      </c>
      <c r="M33" s="41">
        <f t="shared" si="7"/>
        <v>1</v>
      </c>
      <c r="N33" s="41">
        <f t="shared" si="7"/>
        <v>1</v>
      </c>
      <c r="O33" s="41">
        <f t="shared" si="7"/>
        <v>1</v>
      </c>
      <c r="P33" s="41">
        <f t="shared" si="7"/>
        <v>1</v>
      </c>
      <c r="Q33" s="41">
        <f t="shared" si="7"/>
        <v>1</v>
      </c>
      <c r="R33" s="41">
        <f t="shared" si="7"/>
        <v>1</v>
      </c>
      <c r="S33" s="41">
        <f t="shared" si="7"/>
        <v>1</v>
      </c>
      <c r="T33" s="41">
        <f t="shared" si="7"/>
        <v>1</v>
      </c>
      <c r="U33" s="41">
        <f t="shared" si="7"/>
        <v>1</v>
      </c>
      <c r="V33" s="41">
        <f t="shared" si="7"/>
        <v>1</v>
      </c>
      <c r="W33" s="41">
        <f t="shared" si="7"/>
        <v>1</v>
      </c>
      <c r="X33" s="41">
        <f>X31+X32</f>
        <v>1</v>
      </c>
      <c r="Y33" s="41">
        <f>Y31+Y32</f>
        <v>1</v>
      </c>
    </row>
    <row r="34" spans="1:25" s="35" customFormat="1" ht="18" customHeight="1">
      <c r="A34" s="32" t="s">
        <v>52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</row>
    <row r="35" spans="1:25" s="35" customFormat="1" ht="18" customHeight="1">
      <c r="A35" s="34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</row>
    <row r="36" spans="1:25" s="35" customFormat="1" ht="18" customHeight="1">
      <c r="A36" s="34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</row>
    <row r="37" spans="1:25" s="35" customFormat="1" ht="18" customHeight="1">
      <c r="A37" s="79" t="s">
        <v>48</v>
      </c>
      <c r="B37" s="105">
        <v>1999</v>
      </c>
      <c r="C37" s="105">
        <v>2000</v>
      </c>
      <c r="D37" s="105">
        <v>2001</v>
      </c>
      <c r="E37" s="105">
        <v>2002</v>
      </c>
      <c r="F37" s="105">
        <v>2003</v>
      </c>
      <c r="G37" s="105">
        <v>2004</v>
      </c>
      <c r="H37" s="105">
        <v>2005</v>
      </c>
      <c r="I37" s="105">
        <v>2006</v>
      </c>
      <c r="J37" s="105">
        <v>2007</v>
      </c>
      <c r="K37" s="105">
        <v>2008</v>
      </c>
      <c r="L37" s="105">
        <v>2009</v>
      </c>
      <c r="M37" s="105">
        <v>2010</v>
      </c>
      <c r="N37" s="105">
        <v>2011</v>
      </c>
      <c r="O37" s="105">
        <v>2012</v>
      </c>
      <c r="P37" s="105">
        <v>2013</v>
      </c>
      <c r="Q37" s="105">
        <v>2014</v>
      </c>
      <c r="R37" s="105">
        <v>2015</v>
      </c>
      <c r="S37" s="105">
        <v>2016</v>
      </c>
      <c r="T37" s="105">
        <v>2017</v>
      </c>
      <c r="U37" s="105">
        <v>2018</v>
      </c>
      <c r="V37" s="105">
        <v>2019</v>
      </c>
      <c r="W37" s="105">
        <v>2020</v>
      </c>
      <c r="X37" s="105">
        <v>2021</v>
      </c>
      <c r="Y37" s="105">
        <v>2022</v>
      </c>
    </row>
    <row r="38" spans="1:25" s="35" customFormat="1" ht="18" customHeight="1">
      <c r="A38" s="36" t="s">
        <v>54</v>
      </c>
      <c r="B38" s="106">
        <f t="shared" ref="B38:W38" si="8">B15/B14</f>
        <v>0.98577449947312956</v>
      </c>
      <c r="C38" s="106">
        <f t="shared" si="8"/>
        <v>0.983361013717168</v>
      </c>
      <c r="D38" s="106">
        <f t="shared" si="8"/>
        <v>0.96303765463684798</v>
      </c>
      <c r="E38" s="106">
        <f t="shared" si="8"/>
        <v>0.94817885697364523</v>
      </c>
      <c r="F38" s="106">
        <f t="shared" si="8"/>
        <v>0.92639024670768877</v>
      </c>
      <c r="G38" s="106">
        <f t="shared" si="8"/>
        <v>0.91675675675675672</v>
      </c>
      <c r="H38" s="106">
        <f t="shared" si="8"/>
        <v>0.90125119227963868</v>
      </c>
      <c r="I38" s="106">
        <f t="shared" si="8"/>
        <v>0.90711445732171558</v>
      </c>
      <c r="J38" s="106">
        <f t="shared" si="8"/>
        <v>0.88975725608240586</v>
      </c>
      <c r="K38" s="106">
        <f t="shared" si="8"/>
        <v>0.87175695658018548</v>
      </c>
      <c r="L38" s="106">
        <f t="shared" si="8"/>
        <v>0.87266038293187254</v>
      </c>
      <c r="M38" s="106">
        <f t="shared" si="8"/>
        <v>0.87152796360717155</v>
      </c>
      <c r="N38" s="106">
        <f t="shared" si="8"/>
        <v>0.87003687276225083</v>
      </c>
      <c r="O38" s="106">
        <f t="shared" si="8"/>
        <v>0.87000888505963758</v>
      </c>
      <c r="P38" s="106">
        <f t="shared" si="8"/>
        <v>0.88833496709144377</v>
      </c>
      <c r="Q38" s="106">
        <f t="shared" si="8"/>
        <v>0.89611758180809764</v>
      </c>
      <c r="R38" s="106">
        <f t="shared" si="8"/>
        <v>0.89718039357586221</v>
      </c>
      <c r="S38" s="106">
        <f t="shared" si="8"/>
        <v>0.901377688172043</v>
      </c>
      <c r="T38" s="106">
        <f t="shared" si="8"/>
        <v>0.90487558276694935</v>
      </c>
      <c r="U38" s="106">
        <f t="shared" si="8"/>
        <v>0.90524210585617304</v>
      </c>
      <c r="V38" s="106">
        <f t="shared" si="8"/>
        <v>0.90210517440062954</v>
      </c>
      <c r="W38" s="106">
        <f t="shared" si="8"/>
        <v>0.89615804348434391</v>
      </c>
      <c r="X38" s="106">
        <f>X15/X14</f>
        <v>0.89602609893973062</v>
      </c>
      <c r="Y38" s="106">
        <f>Y15/Y14</f>
        <v>0.89036479541688895</v>
      </c>
    </row>
    <row r="39" spans="1:25" s="35" customFormat="1" ht="18" customHeight="1">
      <c r="A39" s="28" t="s">
        <v>55</v>
      </c>
      <c r="B39" s="106">
        <f t="shared" ref="B39:W39" si="9">B16/B14</f>
        <v>1.422550052687039E-2</v>
      </c>
      <c r="C39" s="106">
        <f t="shared" si="9"/>
        <v>1.6638986282832009E-2</v>
      </c>
      <c r="D39" s="106">
        <f t="shared" si="9"/>
        <v>3.696234536315203E-2</v>
      </c>
      <c r="E39" s="106">
        <f t="shared" si="9"/>
        <v>5.1821143026354752E-2</v>
      </c>
      <c r="F39" s="106">
        <f t="shared" si="9"/>
        <v>7.3609753292311231E-2</v>
      </c>
      <c r="G39" s="106">
        <f t="shared" si="9"/>
        <v>8.324324324324324E-2</v>
      </c>
      <c r="H39" s="106">
        <f t="shared" si="9"/>
        <v>9.8748807720361334E-2</v>
      </c>
      <c r="I39" s="106">
        <f t="shared" si="9"/>
        <v>9.2885542678284402E-2</v>
      </c>
      <c r="J39" s="106">
        <f t="shared" si="9"/>
        <v>0.1102427439175941</v>
      </c>
      <c r="K39" s="106">
        <f t="shared" si="9"/>
        <v>0.12824304341981449</v>
      </c>
      <c r="L39" s="106">
        <f t="shared" si="9"/>
        <v>0.12733961706812749</v>
      </c>
      <c r="M39" s="106">
        <f t="shared" si="9"/>
        <v>0.12847203639282848</v>
      </c>
      <c r="N39" s="106">
        <f t="shared" si="9"/>
        <v>0.12996312723774917</v>
      </c>
      <c r="O39" s="106">
        <f t="shared" si="9"/>
        <v>0.12999111494036239</v>
      </c>
      <c r="P39" s="106">
        <f t="shared" si="9"/>
        <v>0.11166503290855623</v>
      </c>
      <c r="Q39" s="106">
        <f t="shared" si="9"/>
        <v>0.10388241819190239</v>
      </c>
      <c r="R39" s="106">
        <f t="shared" si="9"/>
        <v>0.10281960642413783</v>
      </c>
      <c r="S39" s="106">
        <f t="shared" si="9"/>
        <v>9.8622311827956985E-2</v>
      </c>
      <c r="T39" s="106">
        <f t="shared" si="9"/>
        <v>9.5124417233050609E-2</v>
      </c>
      <c r="U39" s="106">
        <f t="shared" si="9"/>
        <v>9.4757894143826932E-2</v>
      </c>
      <c r="V39" s="106">
        <f t="shared" si="9"/>
        <v>9.7894825599370419E-2</v>
      </c>
      <c r="W39" s="106">
        <f t="shared" si="9"/>
        <v>0.10384195651565604</v>
      </c>
      <c r="X39" s="106">
        <f>X16/X14</f>
        <v>0.10397390106026942</v>
      </c>
      <c r="Y39" s="106">
        <f>Y16/Y14</f>
        <v>0.10963520458311102</v>
      </c>
    </row>
    <row r="40" spans="1:25" s="35" customFormat="1" ht="18" customHeight="1">
      <c r="A40" s="30" t="s">
        <v>38</v>
      </c>
      <c r="B40" s="41">
        <f t="shared" ref="B40:W40" si="10">B38+B39</f>
        <v>1</v>
      </c>
      <c r="C40" s="41">
        <f t="shared" si="10"/>
        <v>1</v>
      </c>
      <c r="D40" s="41">
        <f t="shared" si="10"/>
        <v>1</v>
      </c>
      <c r="E40" s="41">
        <f t="shared" si="10"/>
        <v>1</v>
      </c>
      <c r="F40" s="41">
        <f t="shared" si="10"/>
        <v>1</v>
      </c>
      <c r="G40" s="41">
        <f t="shared" si="10"/>
        <v>1</v>
      </c>
      <c r="H40" s="41">
        <f t="shared" si="10"/>
        <v>1</v>
      </c>
      <c r="I40" s="41">
        <f t="shared" si="10"/>
        <v>1</v>
      </c>
      <c r="J40" s="41">
        <f t="shared" si="10"/>
        <v>1</v>
      </c>
      <c r="K40" s="41">
        <f t="shared" si="10"/>
        <v>1</v>
      </c>
      <c r="L40" s="41">
        <f t="shared" si="10"/>
        <v>1</v>
      </c>
      <c r="M40" s="41">
        <f t="shared" si="10"/>
        <v>1</v>
      </c>
      <c r="N40" s="41">
        <f t="shared" si="10"/>
        <v>1</v>
      </c>
      <c r="O40" s="41">
        <f t="shared" si="10"/>
        <v>1</v>
      </c>
      <c r="P40" s="41">
        <f t="shared" si="10"/>
        <v>1</v>
      </c>
      <c r="Q40" s="41">
        <f t="shared" si="10"/>
        <v>1</v>
      </c>
      <c r="R40" s="41">
        <f t="shared" si="10"/>
        <v>1</v>
      </c>
      <c r="S40" s="41">
        <f t="shared" si="10"/>
        <v>1</v>
      </c>
      <c r="T40" s="41">
        <f t="shared" si="10"/>
        <v>1</v>
      </c>
      <c r="U40" s="41">
        <f t="shared" si="10"/>
        <v>1</v>
      </c>
      <c r="V40" s="41">
        <f t="shared" si="10"/>
        <v>1</v>
      </c>
      <c r="W40" s="41">
        <f t="shared" si="10"/>
        <v>1</v>
      </c>
      <c r="X40" s="41">
        <f>X38+X39</f>
        <v>1</v>
      </c>
      <c r="Y40" s="41">
        <f>Y38+Y39</f>
        <v>1</v>
      </c>
    </row>
    <row r="41" spans="1:25" s="35" customFormat="1" ht="18" customHeight="1">
      <c r="A41" s="32" t="s">
        <v>52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</row>
    <row r="42" spans="1:25" s="35" customFormat="1" ht="18" customHeight="1">
      <c r="A42" s="34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</row>
    <row r="43" spans="1:25" s="35" customFormat="1" ht="18" customHeight="1">
      <c r="A43" s="34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</row>
    <row r="44" spans="1:25" s="35" customFormat="1" ht="18" customHeight="1">
      <c r="A44" s="79" t="s">
        <v>49</v>
      </c>
      <c r="B44" s="105">
        <v>1999</v>
      </c>
      <c r="C44" s="105">
        <v>2000</v>
      </c>
      <c r="D44" s="105">
        <v>2001</v>
      </c>
      <c r="E44" s="105">
        <v>2002</v>
      </c>
      <c r="F44" s="105">
        <v>2003</v>
      </c>
      <c r="G44" s="105">
        <v>2004</v>
      </c>
      <c r="H44" s="105">
        <v>2005</v>
      </c>
      <c r="I44" s="105">
        <v>2006</v>
      </c>
      <c r="J44" s="105">
        <v>2007</v>
      </c>
      <c r="K44" s="105">
        <v>2008</v>
      </c>
      <c r="L44" s="105">
        <v>2009</v>
      </c>
      <c r="M44" s="105">
        <v>2010</v>
      </c>
      <c r="N44" s="105">
        <v>2011</v>
      </c>
      <c r="O44" s="105">
        <v>2012</v>
      </c>
      <c r="P44" s="105">
        <v>2013</v>
      </c>
      <c r="Q44" s="105">
        <v>2014</v>
      </c>
      <c r="R44" s="105">
        <v>2015</v>
      </c>
      <c r="S44" s="105">
        <v>2016</v>
      </c>
      <c r="T44" s="105">
        <v>2017</v>
      </c>
      <c r="U44" s="105">
        <v>2018</v>
      </c>
      <c r="V44" s="105">
        <v>2019</v>
      </c>
      <c r="W44" s="105">
        <v>2020</v>
      </c>
      <c r="X44" s="105">
        <v>2021</v>
      </c>
      <c r="Y44" s="105">
        <v>2022</v>
      </c>
    </row>
    <row r="45" spans="1:25" s="35" customFormat="1" ht="18" customHeight="1">
      <c r="A45" s="36" t="s">
        <v>54</v>
      </c>
      <c r="B45" s="106">
        <f t="shared" ref="B45:W45" si="11">B22/B21</f>
        <v>0.98632711838714571</v>
      </c>
      <c r="C45" s="106">
        <f t="shared" si="11"/>
        <v>0.98527507603360531</v>
      </c>
      <c r="D45" s="106">
        <f t="shared" si="11"/>
        <v>0.97745211926250264</v>
      </c>
      <c r="E45" s="106">
        <f t="shared" si="11"/>
        <v>0.96842229989928308</v>
      </c>
      <c r="F45" s="106">
        <f t="shared" si="11"/>
        <v>0.95132397626971499</v>
      </c>
      <c r="G45" s="106">
        <f t="shared" si="11"/>
        <v>0.94001490312965719</v>
      </c>
      <c r="H45" s="106">
        <f t="shared" si="11"/>
        <v>0.92750248473661789</v>
      </c>
      <c r="I45" s="106">
        <f t="shared" si="11"/>
        <v>0.92775838087938911</v>
      </c>
      <c r="J45" s="106">
        <f t="shared" si="11"/>
        <v>0.91131055242767156</v>
      </c>
      <c r="K45" s="106">
        <f t="shared" si="11"/>
        <v>0.89689454565318327</v>
      </c>
      <c r="L45" s="106">
        <f t="shared" si="11"/>
        <v>0.89692994393337322</v>
      </c>
      <c r="M45" s="106">
        <f t="shared" si="11"/>
        <v>0.89469828521814632</v>
      </c>
      <c r="N45" s="106">
        <f t="shared" si="11"/>
        <v>0.8921470500716856</v>
      </c>
      <c r="O45" s="106">
        <f t="shared" si="11"/>
        <v>0.88964079798608664</v>
      </c>
      <c r="P45" s="106">
        <f t="shared" si="11"/>
        <v>0.9018521097340203</v>
      </c>
      <c r="Q45" s="106">
        <f t="shared" si="11"/>
        <v>0.90664644236072811</v>
      </c>
      <c r="R45" s="106">
        <f t="shared" si="11"/>
        <v>0.90547181271050747</v>
      </c>
      <c r="S45" s="106">
        <f t="shared" si="11"/>
        <v>0.90782091873576631</v>
      </c>
      <c r="T45" s="106">
        <f t="shared" si="11"/>
        <v>0.90881484370646903</v>
      </c>
      <c r="U45" s="106">
        <f t="shared" si="11"/>
        <v>0.90783859903516351</v>
      </c>
      <c r="V45" s="106">
        <f t="shared" si="11"/>
        <v>0.90437637370280721</v>
      </c>
      <c r="W45" s="106">
        <f t="shared" si="11"/>
        <v>0.89892776992768686</v>
      </c>
      <c r="X45" s="106">
        <f>X22/X21</f>
        <v>0.89854024746281103</v>
      </c>
      <c r="Y45" s="106">
        <f>Y22/Y21</f>
        <v>0.8930946575038794</v>
      </c>
    </row>
    <row r="46" spans="1:25" s="35" customFormat="1" ht="18" customHeight="1">
      <c r="A46" s="28" t="s">
        <v>55</v>
      </c>
      <c r="B46" s="106">
        <f t="shared" ref="B46:W46" si="12">B23/B21</f>
        <v>1.3672881612854328E-2</v>
      </c>
      <c r="C46" s="106">
        <f t="shared" si="12"/>
        <v>1.4724923966394653E-2</v>
      </c>
      <c r="D46" s="106">
        <f t="shared" si="12"/>
        <v>2.2547880737497392E-2</v>
      </c>
      <c r="E46" s="106">
        <f t="shared" si="12"/>
        <v>3.1577700100716866E-2</v>
      </c>
      <c r="F46" s="106">
        <f t="shared" si="12"/>
        <v>4.8676023730285053E-2</v>
      </c>
      <c r="G46" s="106">
        <f t="shared" si="12"/>
        <v>5.9985096870342772E-2</v>
      </c>
      <c r="H46" s="106">
        <f t="shared" si="12"/>
        <v>7.2497515263382079E-2</v>
      </c>
      <c r="I46" s="106">
        <f t="shared" si="12"/>
        <v>7.2241619120610862E-2</v>
      </c>
      <c r="J46" s="106">
        <f t="shared" si="12"/>
        <v>8.8689447572328453E-2</v>
      </c>
      <c r="K46" s="106">
        <f t="shared" si="12"/>
        <v>0.1031054543468167</v>
      </c>
      <c r="L46" s="106">
        <f t="shared" si="12"/>
        <v>0.10307005606662675</v>
      </c>
      <c r="M46" s="106">
        <f t="shared" si="12"/>
        <v>0.1053017147818537</v>
      </c>
      <c r="N46" s="106">
        <f t="shared" si="12"/>
        <v>0.10785294992831444</v>
      </c>
      <c r="O46" s="106">
        <f t="shared" si="12"/>
        <v>0.11035920201391333</v>
      </c>
      <c r="P46" s="106">
        <f t="shared" si="12"/>
        <v>9.814789026597967E-2</v>
      </c>
      <c r="Q46" s="106">
        <f t="shared" si="12"/>
        <v>9.3353557639271931E-2</v>
      </c>
      <c r="R46" s="106">
        <f t="shared" si="12"/>
        <v>9.4528187289492568E-2</v>
      </c>
      <c r="S46" s="106">
        <f t="shared" si="12"/>
        <v>9.2179081264233742E-2</v>
      </c>
      <c r="T46" s="106">
        <f t="shared" si="12"/>
        <v>9.1185156293530953E-2</v>
      </c>
      <c r="U46" s="106">
        <f t="shared" si="12"/>
        <v>9.2161400964836451E-2</v>
      </c>
      <c r="V46" s="106">
        <f t="shared" si="12"/>
        <v>9.5623626297192774E-2</v>
      </c>
      <c r="W46" s="106">
        <f t="shared" si="12"/>
        <v>0.1010722300723132</v>
      </c>
      <c r="X46" s="106">
        <f>X23/X21</f>
        <v>0.10145975253718893</v>
      </c>
      <c r="Y46" s="106">
        <f>Y23/Y21</f>
        <v>0.10690534249612059</v>
      </c>
    </row>
    <row r="47" spans="1:25" s="35" customFormat="1" ht="18" customHeight="1">
      <c r="A47" s="30" t="s">
        <v>38</v>
      </c>
      <c r="B47" s="41">
        <f t="shared" ref="B47:W47" si="13">B45+B46</f>
        <v>1</v>
      </c>
      <c r="C47" s="41">
        <f t="shared" si="13"/>
        <v>1</v>
      </c>
      <c r="D47" s="41">
        <f t="shared" si="13"/>
        <v>1</v>
      </c>
      <c r="E47" s="41">
        <f t="shared" si="13"/>
        <v>1</v>
      </c>
      <c r="F47" s="41">
        <f t="shared" si="13"/>
        <v>1</v>
      </c>
      <c r="G47" s="41">
        <f t="shared" si="13"/>
        <v>1</v>
      </c>
      <c r="H47" s="41">
        <f t="shared" si="13"/>
        <v>1</v>
      </c>
      <c r="I47" s="41">
        <f t="shared" si="13"/>
        <v>1</v>
      </c>
      <c r="J47" s="41">
        <f t="shared" si="13"/>
        <v>1</v>
      </c>
      <c r="K47" s="41">
        <f t="shared" si="13"/>
        <v>1</v>
      </c>
      <c r="L47" s="41">
        <f t="shared" si="13"/>
        <v>1</v>
      </c>
      <c r="M47" s="41">
        <f t="shared" si="13"/>
        <v>1</v>
      </c>
      <c r="N47" s="41">
        <f t="shared" si="13"/>
        <v>1</v>
      </c>
      <c r="O47" s="41">
        <f t="shared" si="13"/>
        <v>1</v>
      </c>
      <c r="P47" s="41">
        <f t="shared" si="13"/>
        <v>1</v>
      </c>
      <c r="Q47" s="41">
        <f t="shared" si="13"/>
        <v>1</v>
      </c>
      <c r="R47" s="41">
        <f t="shared" si="13"/>
        <v>1</v>
      </c>
      <c r="S47" s="41">
        <f t="shared" si="13"/>
        <v>1</v>
      </c>
      <c r="T47" s="41">
        <f t="shared" si="13"/>
        <v>1</v>
      </c>
      <c r="U47" s="41">
        <f t="shared" si="13"/>
        <v>1</v>
      </c>
      <c r="V47" s="41">
        <f t="shared" si="13"/>
        <v>1</v>
      </c>
      <c r="W47" s="41">
        <f t="shared" si="13"/>
        <v>1</v>
      </c>
      <c r="X47" s="41">
        <f>X45+X46</f>
        <v>1</v>
      </c>
      <c r="Y47" s="41">
        <f>Y45+Y46</f>
        <v>1</v>
      </c>
    </row>
    <row r="48" spans="1:25" s="9" customFormat="1" ht="18" customHeight="1">
      <c r="A48" s="19" t="s">
        <v>52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</row>
    <row r="49" spans="1:25" s="9" customFormat="1" ht="18" customHeight="1">
      <c r="A49" s="14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 spans="1:25" s="9" customFormat="1" ht="18" customHeight="1">
      <c r="A50" s="8"/>
    </row>
    <row r="51" spans="1:25" s="9" customFormat="1" ht="18" customHeight="1">
      <c r="A51" s="8"/>
    </row>
    <row r="52" spans="1:25" s="9" customFormat="1" ht="18" customHeight="1">
      <c r="A52" s="8" t="s">
        <v>57</v>
      </c>
    </row>
    <row r="53" spans="1:25" s="9" customFormat="1" ht="18" customHeight="1">
      <c r="A53" s="8"/>
    </row>
    <row r="54" spans="1:25" s="9" customFormat="1" ht="18" customHeight="1">
      <c r="B54" s="78">
        <v>1999</v>
      </c>
      <c r="C54" s="78">
        <v>2000</v>
      </c>
      <c r="D54" s="78">
        <v>2001</v>
      </c>
      <c r="E54" s="78">
        <v>2002</v>
      </c>
      <c r="F54" s="78">
        <v>2003</v>
      </c>
      <c r="G54" s="78">
        <v>2004</v>
      </c>
      <c r="H54" s="78">
        <v>2005</v>
      </c>
      <c r="I54" s="78">
        <v>2006</v>
      </c>
      <c r="J54" s="78">
        <v>2007</v>
      </c>
      <c r="K54" s="78">
        <v>2008</v>
      </c>
      <c r="L54" s="78">
        <v>2009</v>
      </c>
      <c r="M54" s="78">
        <v>2010</v>
      </c>
      <c r="N54" s="78">
        <v>2011</v>
      </c>
      <c r="O54" s="78">
        <v>2012</v>
      </c>
      <c r="P54" s="78">
        <v>2013</v>
      </c>
      <c r="Q54" s="78">
        <v>2014</v>
      </c>
      <c r="R54" s="78">
        <v>2015</v>
      </c>
      <c r="S54" s="78">
        <v>2016</v>
      </c>
      <c r="T54" s="78">
        <v>2017</v>
      </c>
      <c r="U54" s="78">
        <v>2018</v>
      </c>
      <c r="V54" s="78">
        <v>2019</v>
      </c>
      <c r="W54" s="78">
        <v>2020</v>
      </c>
      <c r="X54" s="78">
        <v>2021</v>
      </c>
      <c r="Y54" s="78">
        <v>2022</v>
      </c>
    </row>
    <row r="55" spans="1:25" s="9" customFormat="1" ht="18" customHeight="1">
      <c r="A55" s="80" t="s">
        <v>38</v>
      </c>
      <c r="B55" s="42">
        <f t="shared" ref="B55:W55" si="14">B10</f>
        <v>910</v>
      </c>
      <c r="C55" s="42">
        <f t="shared" si="14"/>
        <v>1030</v>
      </c>
      <c r="D55" s="42">
        <f t="shared" si="14"/>
        <v>1985</v>
      </c>
      <c r="E55" s="42">
        <f t="shared" si="14"/>
        <v>2816</v>
      </c>
      <c r="F55" s="42">
        <f t="shared" si="14"/>
        <v>4242</v>
      </c>
      <c r="G55" s="42">
        <f t="shared" si="14"/>
        <v>5019</v>
      </c>
      <c r="H55" s="42">
        <f t="shared" si="14"/>
        <v>6073</v>
      </c>
      <c r="I55" s="42">
        <f t="shared" si="14"/>
        <v>5839</v>
      </c>
      <c r="J55" s="42">
        <f t="shared" si="14"/>
        <v>7174</v>
      </c>
      <c r="K55" s="42">
        <f t="shared" si="14"/>
        <v>8545</v>
      </c>
      <c r="L55" s="42">
        <f t="shared" si="14"/>
        <v>8529</v>
      </c>
      <c r="M55" s="42">
        <f t="shared" si="14"/>
        <v>8682</v>
      </c>
      <c r="N55" s="42">
        <f t="shared" si="14"/>
        <v>8851</v>
      </c>
      <c r="O55" s="42">
        <f t="shared" si="14"/>
        <v>8905</v>
      </c>
      <c r="P55" s="42">
        <f t="shared" si="14"/>
        <v>7511</v>
      </c>
      <c r="Q55" s="42">
        <f t="shared" si="14"/>
        <v>7131</v>
      </c>
      <c r="R55" s="42">
        <f t="shared" si="14"/>
        <v>7118</v>
      </c>
      <c r="S55" s="42">
        <f t="shared" si="14"/>
        <v>6841</v>
      </c>
      <c r="T55" s="42">
        <f t="shared" si="14"/>
        <v>6660</v>
      </c>
      <c r="U55" s="42">
        <f t="shared" si="14"/>
        <v>6669</v>
      </c>
      <c r="V55" s="42">
        <f t="shared" si="14"/>
        <v>6920</v>
      </c>
      <c r="W55" s="42">
        <f t="shared" si="14"/>
        <v>7359</v>
      </c>
      <c r="X55" s="42">
        <f>X10</f>
        <v>7346</v>
      </c>
      <c r="Y55" s="42">
        <f>Y10</f>
        <v>7762</v>
      </c>
    </row>
    <row r="56" spans="1:25" s="9" customFormat="1" ht="18" customHeight="1">
      <c r="A56" s="81" t="s">
        <v>58</v>
      </c>
      <c r="B56" s="38">
        <f t="shared" ref="B56:W56" si="15">B16</f>
        <v>459</v>
      </c>
      <c r="C56" s="38">
        <f t="shared" si="15"/>
        <v>541</v>
      </c>
      <c r="D56" s="38">
        <f t="shared" si="15"/>
        <v>1228</v>
      </c>
      <c r="E56" s="38">
        <f t="shared" si="15"/>
        <v>1750</v>
      </c>
      <c r="F56" s="38">
        <f t="shared" si="15"/>
        <v>2560</v>
      </c>
      <c r="G56" s="38">
        <f t="shared" si="15"/>
        <v>2926</v>
      </c>
      <c r="H56" s="38">
        <f t="shared" si="15"/>
        <v>3520</v>
      </c>
      <c r="I56" s="38">
        <f t="shared" si="15"/>
        <v>3294</v>
      </c>
      <c r="J56" s="38">
        <f t="shared" si="15"/>
        <v>3992</v>
      </c>
      <c r="K56" s="38">
        <f t="shared" si="15"/>
        <v>4770</v>
      </c>
      <c r="L56" s="38">
        <f t="shared" si="15"/>
        <v>4742</v>
      </c>
      <c r="M56" s="38">
        <f t="shared" si="15"/>
        <v>4801</v>
      </c>
      <c r="N56" s="38">
        <f t="shared" si="15"/>
        <v>4864</v>
      </c>
      <c r="O56" s="38">
        <f t="shared" si="15"/>
        <v>4828</v>
      </c>
      <c r="P56" s="38">
        <f t="shared" si="15"/>
        <v>3987</v>
      </c>
      <c r="Q56" s="38">
        <f t="shared" si="15"/>
        <v>3746</v>
      </c>
      <c r="R56" s="38">
        <f t="shared" si="15"/>
        <v>3694</v>
      </c>
      <c r="S56" s="38">
        <f t="shared" si="15"/>
        <v>3522</v>
      </c>
      <c r="T56" s="38">
        <f t="shared" si="15"/>
        <v>3387</v>
      </c>
      <c r="U56" s="38">
        <f t="shared" si="15"/>
        <v>3364</v>
      </c>
      <c r="V56" s="38">
        <f t="shared" si="15"/>
        <v>3483</v>
      </c>
      <c r="W56" s="38">
        <f t="shared" si="15"/>
        <v>3711</v>
      </c>
      <c r="X56" s="38">
        <f>X16</f>
        <v>3697</v>
      </c>
      <c r="Y56" s="38">
        <f>Y16</f>
        <v>3904</v>
      </c>
    </row>
    <row r="57" spans="1:25" s="9" customFormat="1" ht="18" customHeight="1">
      <c r="A57" s="82" t="s">
        <v>59</v>
      </c>
      <c r="B57" s="39">
        <f t="shared" ref="B57:W57" si="16">B23</f>
        <v>451</v>
      </c>
      <c r="C57" s="39">
        <f t="shared" si="16"/>
        <v>489</v>
      </c>
      <c r="D57" s="39">
        <f t="shared" si="16"/>
        <v>757</v>
      </c>
      <c r="E57" s="39">
        <f t="shared" si="16"/>
        <v>1066</v>
      </c>
      <c r="F57" s="39">
        <f t="shared" si="16"/>
        <v>1682</v>
      </c>
      <c r="G57" s="39">
        <f t="shared" si="16"/>
        <v>2093</v>
      </c>
      <c r="H57" s="39">
        <f t="shared" si="16"/>
        <v>2553</v>
      </c>
      <c r="I57" s="39">
        <f t="shared" si="16"/>
        <v>2545</v>
      </c>
      <c r="J57" s="39">
        <f t="shared" si="16"/>
        <v>3182</v>
      </c>
      <c r="K57" s="39">
        <f t="shared" si="16"/>
        <v>3775</v>
      </c>
      <c r="L57" s="39">
        <f t="shared" si="16"/>
        <v>3787</v>
      </c>
      <c r="M57" s="39">
        <f t="shared" si="16"/>
        <v>3881</v>
      </c>
      <c r="N57" s="39">
        <f t="shared" si="16"/>
        <v>3987</v>
      </c>
      <c r="O57" s="39">
        <f t="shared" si="16"/>
        <v>4077</v>
      </c>
      <c r="P57" s="39">
        <f t="shared" si="16"/>
        <v>3524</v>
      </c>
      <c r="Q57" s="39">
        <f t="shared" si="16"/>
        <v>3385</v>
      </c>
      <c r="R57" s="39">
        <f t="shared" si="16"/>
        <v>3424</v>
      </c>
      <c r="S57" s="39">
        <f t="shared" si="16"/>
        <v>3319</v>
      </c>
      <c r="T57" s="39">
        <f t="shared" si="16"/>
        <v>3273</v>
      </c>
      <c r="U57" s="39">
        <f t="shared" si="16"/>
        <v>3305</v>
      </c>
      <c r="V57" s="39">
        <f t="shared" si="16"/>
        <v>3437</v>
      </c>
      <c r="W57" s="39">
        <f t="shared" si="16"/>
        <v>3648</v>
      </c>
      <c r="X57" s="39">
        <f>X23</f>
        <v>3649</v>
      </c>
      <c r="Y57" s="39">
        <f>Y23</f>
        <v>3858</v>
      </c>
    </row>
    <row r="58" spans="1:25" s="9" customFormat="1" ht="18" customHeight="1">
      <c r="A58" s="19" t="s">
        <v>52</v>
      </c>
    </row>
    <row r="59" spans="1:25" s="9" customFormat="1" ht="18" customHeight="1">
      <c r="A59" s="8"/>
    </row>
    <row r="60" spans="1:25" s="9" customFormat="1" ht="18" customHeight="1">
      <c r="A60" s="8"/>
    </row>
    <row r="61" spans="1:25" s="9" customFormat="1" ht="18" customHeight="1">
      <c r="B61" s="83">
        <v>1999</v>
      </c>
      <c r="C61" s="83">
        <v>2000</v>
      </c>
      <c r="D61" s="83">
        <v>2001</v>
      </c>
      <c r="E61" s="83">
        <v>2002</v>
      </c>
      <c r="F61" s="83">
        <v>2003</v>
      </c>
      <c r="G61" s="83">
        <v>2004</v>
      </c>
      <c r="H61" s="83">
        <v>2005</v>
      </c>
      <c r="I61" s="83">
        <v>2006</v>
      </c>
      <c r="J61" s="83">
        <v>2007</v>
      </c>
      <c r="K61" s="83">
        <v>2008</v>
      </c>
      <c r="L61" s="83">
        <v>2009</v>
      </c>
      <c r="M61" s="83">
        <v>2010</v>
      </c>
      <c r="N61" s="83">
        <v>2011</v>
      </c>
      <c r="O61" s="83">
        <v>2012</v>
      </c>
      <c r="P61" s="83">
        <v>2013</v>
      </c>
      <c r="Q61" s="83">
        <v>2014</v>
      </c>
      <c r="R61" s="83">
        <v>2015</v>
      </c>
      <c r="S61" s="83">
        <v>2016</v>
      </c>
      <c r="T61" s="83">
        <v>2017</v>
      </c>
      <c r="U61" s="83">
        <v>2018</v>
      </c>
      <c r="V61" s="83">
        <v>2019</v>
      </c>
      <c r="W61" s="83">
        <v>2020</v>
      </c>
      <c r="X61" s="83">
        <v>2021</v>
      </c>
      <c r="Y61" s="83">
        <v>2022</v>
      </c>
    </row>
    <row r="62" spans="1:25" s="9" customFormat="1" ht="18" customHeight="1">
      <c r="A62" s="84" t="s">
        <v>58</v>
      </c>
      <c r="B62" s="7">
        <f t="shared" ref="B62:W62" si="17">B56/B55</f>
        <v>0.50439560439560438</v>
      </c>
      <c r="C62" s="7">
        <f t="shared" si="17"/>
        <v>0.52524271844660197</v>
      </c>
      <c r="D62" s="7">
        <f t="shared" si="17"/>
        <v>0.61863979848866502</v>
      </c>
      <c r="E62" s="7">
        <f t="shared" si="17"/>
        <v>0.62144886363636365</v>
      </c>
      <c r="F62" s="7">
        <f t="shared" si="17"/>
        <v>0.60348892032060353</v>
      </c>
      <c r="G62" s="7">
        <f t="shared" si="17"/>
        <v>0.5829846582984658</v>
      </c>
      <c r="H62" s="7">
        <f t="shared" si="17"/>
        <v>0.57961468796311544</v>
      </c>
      <c r="I62" s="7">
        <f t="shared" si="17"/>
        <v>0.56413769481075526</v>
      </c>
      <c r="J62" s="7">
        <f t="shared" si="17"/>
        <v>0.55645386116531925</v>
      </c>
      <c r="K62" s="7">
        <f t="shared" si="17"/>
        <v>0.55822118197776482</v>
      </c>
      <c r="L62" s="7">
        <f t="shared" si="17"/>
        <v>0.55598546136710048</v>
      </c>
      <c r="M62" s="7">
        <f t="shared" si="17"/>
        <v>0.55298318359824927</v>
      </c>
      <c r="N62" s="7">
        <f t="shared" si="17"/>
        <v>0.54954242458479263</v>
      </c>
      <c r="O62" s="7">
        <f t="shared" si="17"/>
        <v>0.54216732172936555</v>
      </c>
      <c r="P62" s="7">
        <f t="shared" si="17"/>
        <v>0.53082146185594459</v>
      </c>
      <c r="Q62" s="7">
        <f t="shared" si="17"/>
        <v>0.52531201794979665</v>
      </c>
      <c r="R62" s="7">
        <f t="shared" si="17"/>
        <v>0.51896600168586682</v>
      </c>
      <c r="S62" s="7">
        <f t="shared" si="17"/>
        <v>0.51483701213272914</v>
      </c>
      <c r="T62" s="7">
        <f t="shared" si="17"/>
        <v>0.50855855855855858</v>
      </c>
      <c r="U62" s="7">
        <f t="shared" si="17"/>
        <v>0.50442345179187287</v>
      </c>
      <c r="V62" s="7">
        <f t="shared" si="17"/>
        <v>0.50332369942196531</v>
      </c>
      <c r="W62" s="7">
        <f t="shared" si="17"/>
        <v>0.50428047289033839</v>
      </c>
      <c r="X62" s="7">
        <f t="shared" ref="X62:Y62" si="18">X56/X55</f>
        <v>0.50326708412741628</v>
      </c>
      <c r="Y62" s="7">
        <f t="shared" si="18"/>
        <v>0.50296315382633339</v>
      </c>
    </row>
    <row r="63" spans="1:25" s="9" customFormat="1" ht="18" customHeight="1">
      <c r="A63" s="85" t="s">
        <v>59</v>
      </c>
      <c r="B63" s="7">
        <f t="shared" ref="B63:W63" si="19">B57/B55</f>
        <v>0.49560439560439562</v>
      </c>
      <c r="C63" s="7">
        <f t="shared" si="19"/>
        <v>0.47475728155339808</v>
      </c>
      <c r="D63" s="7">
        <f t="shared" si="19"/>
        <v>0.38136020151133504</v>
      </c>
      <c r="E63" s="7">
        <f t="shared" si="19"/>
        <v>0.37855113636363635</v>
      </c>
      <c r="F63" s="7">
        <f t="shared" si="19"/>
        <v>0.39651107967939653</v>
      </c>
      <c r="G63" s="7">
        <f t="shared" si="19"/>
        <v>0.41701534170153415</v>
      </c>
      <c r="H63" s="7">
        <f t="shared" si="19"/>
        <v>0.42038531203688456</v>
      </c>
      <c r="I63" s="7">
        <f t="shared" si="19"/>
        <v>0.43586230518924474</v>
      </c>
      <c r="J63" s="7">
        <f t="shared" si="19"/>
        <v>0.4435461388346808</v>
      </c>
      <c r="K63" s="7">
        <f t="shared" si="19"/>
        <v>0.44177881802223523</v>
      </c>
      <c r="L63" s="7">
        <f t="shared" si="19"/>
        <v>0.44401453863289952</v>
      </c>
      <c r="M63" s="7">
        <f t="shared" si="19"/>
        <v>0.44701681640175073</v>
      </c>
      <c r="N63" s="7">
        <f t="shared" si="19"/>
        <v>0.45045757541520731</v>
      </c>
      <c r="O63" s="7">
        <f t="shared" si="19"/>
        <v>0.45783267827063445</v>
      </c>
      <c r="P63" s="7">
        <f t="shared" si="19"/>
        <v>0.46917853814405541</v>
      </c>
      <c r="Q63" s="7">
        <f t="shared" si="19"/>
        <v>0.47468798205020335</v>
      </c>
      <c r="R63" s="7">
        <f t="shared" si="19"/>
        <v>0.48103399831413318</v>
      </c>
      <c r="S63" s="7">
        <f t="shared" si="19"/>
        <v>0.48516298786727086</v>
      </c>
      <c r="T63" s="7">
        <f t="shared" si="19"/>
        <v>0.49144144144144142</v>
      </c>
      <c r="U63" s="7">
        <f t="shared" si="19"/>
        <v>0.49557654820812713</v>
      </c>
      <c r="V63" s="7">
        <f t="shared" si="19"/>
        <v>0.49667630057803469</v>
      </c>
      <c r="W63" s="7">
        <f t="shared" si="19"/>
        <v>0.49571952710966166</v>
      </c>
      <c r="X63" s="7">
        <f t="shared" ref="X63:Y63" si="20">X57/X55</f>
        <v>0.49673291587258372</v>
      </c>
      <c r="Y63" s="7">
        <f t="shared" si="20"/>
        <v>0.49703684617366656</v>
      </c>
    </row>
    <row r="64" spans="1:25" s="9" customFormat="1" ht="18" customHeight="1">
      <c r="A64" s="86" t="s">
        <v>38</v>
      </c>
      <c r="B64" s="41">
        <f t="shared" ref="B64:W64" si="21">SUM(B62:B63)</f>
        <v>1</v>
      </c>
      <c r="C64" s="41">
        <f t="shared" si="21"/>
        <v>1</v>
      </c>
      <c r="D64" s="41">
        <f t="shared" si="21"/>
        <v>1</v>
      </c>
      <c r="E64" s="41">
        <f t="shared" si="21"/>
        <v>1</v>
      </c>
      <c r="F64" s="41">
        <f t="shared" si="21"/>
        <v>1</v>
      </c>
      <c r="G64" s="41">
        <f t="shared" si="21"/>
        <v>1</v>
      </c>
      <c r="H64" s="41">
        <f t="shared" si="21"/>
        <v>1</v>
      </c>
      <c r="I64" s="41">
        <f t="shared" si="21"/>
        <v>1</v>
      </c>
      <c r="J64" s="41">
        <f t="shared" si="21"/>
        <v>1</v>
      </c>
      <c r="K64" s="41">
        <f t="shared" si="21"/>
        <v>1</v>
      </c>
      <c r="L64" s="41">
        <f t="shared" si="21"/>
        <v>1</v>
      </c>
      <c r="M64" s="41">
        <f t="shared" si="21"/>
        <v>1</v>
      </c>
      <c r="N64" s="41">
        <f t="shared" si="21"/>
        <v>1</v>
      </c>
      <c r="O64" s="41">
        <f t="shared" si="21"/>
        <v>1</v>
      </c>
      <c r="P64" s="41">
        <f t="shared" si="21"/>
        <v>1</v>
      </c>
      <c r="Q64" s="41">
        <f t="shared" si="21"/>
        <v>1</v>
      </c>
      <c r="R64" s="41">
        <f t="shared" si="21"/>
        <v>1</v>
      </c>
      <c r="S64" s="41">
        <f t="shared" si="21"/>
        <v>1</v>
      </c>
      <c r="T64" s="41">
        <f t="shared" si="21"/>
        <v>1</v>
      </c>
      <c r="U64" s="41">
        <f t="shared" si="21"/>
        <v>1</v>
      </c>
      <c r="V64" s="41">
        <f t="shared" si="21"/>
        <v>1</v>
      </c>
      <c r="W64" s="41">
        <f t="shared" si="21"/>
        <v>1</v>
      </c>
      <c r="X64" s="41">
        <f t="shared" ref="X64:Y64" si="22">SUM(X62:X63)</f>
        <v>1</v>
      </c>
      <c r="Y64" s="41">
        <f t="shared" si="22"/>
        <v>1</v>
      </c>
    </row>
    <row r="65" spans="1:23" s="9" customFormat="1" ht="18" customHeight="1">
      <c r="A65" s="19" t="s">
        <v>52</v>
      </c>
      <c r="B65" s="14"/>
      <c r="C65" s="14"/>
      <c r="D65" s="14"/>
      <c r="E65" s="8"/>
      <c r="F65" s="8"/>
      <c r="G65" s="8"/>
      <c r="H65" s="8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s="9" customFormat="1" ht="18" customHeight="1">
      <c r="A66" s="8"/>
      <c r="B66" s="8"/>
      <c r="C66" s="8"/>
      <c r="D66" s="8"/>
      <c r="E66" s="8"/>
      <c r="F66" s="8"/>
      <c r="G66" s="8"/>
      <c r="H66" s="8"/>
      <c r="I66" s="8"/>
      <c r="J66" s="8"/>
    </row>
    <row r="67" spans="1:23" s="9" customFormat="1" ht="18" customHeight="1">
      <c r="A67" s="8"/>
      <c r="B67" s="8"/>
      <c r="C67" s="8"/>
      <c r="D67" s="8"/>
      <c r="E67" s="8"/>
      <c r="F67" s="8"/>
      <c r="G67" s="8"/>
      <c r="H67" s="8"/>
      <c r="I67" s="8"/>
      <c r="J67" s="8"/>
    </row>
    <row r="68" spans="1:23" s="9" customFormat="1" ht="18" customHeight="1">
      <c r="A68" s="8"/>
      <c r="B68" s="8"/>
      <c r="C68" s="8"/>
      <c r="D68" s="8"/>
      <c r="E68" s="8"/>
      <c r="F68" s="8"/>
      <c r="G68" s="8"/>
      <c r="H68" s="8"/>
      <c r="I68" s="8"/>
      <c r="J68" s="8"/>
    </row>
    <row r="69" spans="1:23" s="9" customFormat="1" ht="18" customHeight="1">
      <c r="A69" s="8"/>
      <c r="B69" s="8"/>
      <c r="C69" s="8"/>
      <c r="D69" s="8"/>
      <c r="E69" s="8"/>
      <c r="F69" s="8"/>
      <c r="G69" s="8"/>
      <c r="H69" s="8"/>
      <c r="I69" s="8"/>
      <c r="J69" s="8"/>
    </row>
    <row r="70" spans="1:23" s="9" customFormat="1" ht="18" customHeight="1">
      <c r="A70" s="8"/>
      <c r="B70" s="8"/>
      <c r="C70" s="8"/>
      <c r="D70" s="8"/>
      <c r="E70" s="8"/>
      <c r="F70" s="8"/>
      <c r="G70" s="8"/>
      <c r="H70" s="8"/>
      <c r="I70" s="8"/>
      <c r="J70" s="8"/>
    </row>
    <row r="71" spans="1:23" s="9" customFormat="1" ht="18" customHeight="1">
      <c r="A71" s="8"/>
      <c r="B71" s="8"/>
      <c r="C71" s="8"/>
      <c r="D71" s="8"/>
      <c r="E71" s="8"/>
      <c r="F71" s="8"/>
      <c r="G71" s="8"/>
      <c r="H71" s="8"/>
      <c r="I71" s="8"/>
      <c r="J71" s="8"/>
    </row>
    <row r="72" spans="1:23" s="9" customFormat="1" ht="18" customHeight="1">
      <c r="A72" s="8"/>
      <c r="B72" s="8"/>
      <c r="C72" s="8"/>
      <c r="D72" s="8"/>
      <c r="E72" s="8"/>
      <c r="F72" s="8"/>
      <c r="G72" s="8"/>
      <c r="H72" s="8"/>
      <c r="I72" s="8"/>
      <c r="J72" s="8"/>
    </row>
    <row r="73" spans="1:23" s="9" customFormat="1" ht="18" customHeight="1">
      <c r="A73" s="8"/>
      <c r="B73" s="8"/>
      <c r="C73" s="8"/>
      <c r="D73" s="8"/>
      <c r="E73" s="8"/>
      <c r="F73" s="8"/>
      <c r="G73" s="8"/>
      <c r="H73" s="8"/>
      <c r="I73" s="8"/>
      <c r="J73" s="8"/>
    </row>
    <row r="74" spans="1:23" s="9" customFormat="1" ht="18" customHeight="1">
      <c r="A74" s="8"/>
      <c r="B74" s="8"/>
      <c r="C74" s="8"/>
      <c r="D74" s="8"/>
      <c r="E74" s="8"/>
      <c r="F74" s="8"/>
      <c r="G74" s="8"/>
      <c r="H74" s="8"/>
      <c r="I74" s="8"/>
      <c r="J74" s="8"/>
    </row>
    <row r="75" spans="1:23" s="9" customFormat="1" ht="18" customHeight="1">
      <c r="A75" s="8"/>
      <c r="B75" s="8"/>
      <c r="C75" s="8"/>
      <c r="D75" s="8"/>
      <c r="E75" s="8"/>
      <c r="F75" s="8"/>
      <c r="G75" s="8"/>
      <c r="H75" s="8"/>
      <c r="I75" s="8"/>
      <c r="J75" s="8"/>
    </row>
    <row r="76" spans="1:23" s="9" customFormat="1" ht="18" customHeight="1">
      <c r="A76" s="8"/>
      <c r="B76" s="8"/>
      <c r="C76" s="8"/>
      <c r="D76" s="8"/>
      <c r="E76" s="8"/>
      <c r="F76" s="8"/>
      <c r="G76" s="8"/>
      <c r="H76" s="8"/>
      <c r="I76" s="8"/>
      <c r="J76" s="8"/>
    </row>
  </sheetData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75"/>
  <sheetViews>
    <sheetView zoomScale="72" zoomScaleNormal="80" zoomScalePageLayoutView="80" workbookViewId="0">
      <selection activeCell="K70" sqref="K70"/>
    </sheetView>
  </sheetViews>
  <sheetFormatPr defaultColWidth="10.875" defaultRowHeight="15"/>
  <cols>
    <col min="1" max="1" width="29.125" style="5" customWidth="1"/>
    <col min="2" max="3" width="10.875" style="5" customWidth="1"/>
    <col min="4" max="16384" width="10.875" style="5"/>
  </cols>
  <sheetData>
    <row r="1" spans="1:24" ht="28.5">
      <c r="A1" s="43" t="s">
        <v>0</v>
      </c>
      <c r="B1" s="43"/>
      <c r="C1" s="43"/>
    </row>
    <row r="2" spans="1:24" ht="23.25">
      <c r="A2" s="44" t="s">
        <v>4</v>
      </c>
      <c r="B2" s="44"/>
      <c r="C2" s="44"/>
    </row>
    <row r="3" spans="1:24" ht="18" customHeight="1"/>
    <row r="4" spans="1:24" ht="18" customHeight="1"/>
    <row r="5" spans="1:24" ht="18" customHeight="1">
      <c r="A5" s="33" t="s">
        <v>60</v>
      </c>
      <c r="B5" s="33"/>
      <c r="C5" s="33"/>
    </row>
    <row r="6" spans="1:24" ht="18" customHeight="1"/>
    <row r="7" spans="1:24" ht="18" customHeight="1">
      <c r="A7" s="77" t="s">
        <v>14</v>
      </c>
      <c r="B7" s="78">
        <v>2000</v>
      </c>
      <c r="C7" s="78">
        <v>2001</v>
      </c>
      <c r="D7" s="78">
        <v>2002</v>
      </c>
      <c r="E7" s="78">
        <v>2003</v>
      </c>
      <c r="F7" s="78">
        <v>2004</v>
      </c>
      <c r="G7" s="78">
        <v>2005</v>
      </c>
      <c r="H7" s="78">
        <v>2006</v>
      </c>
      <c r="I7" s="78">
        <v>2007</v>
      </c>
      <c r="J7" s="78">
        <v>2008</v>
      </c>
      <c r="K7" s="78">
        <v>2009</v>
      </c>
      <c r="L7" s="78">
        <v>2010</v>
      </c>
      <c r="M7" s="78">
        <v>2011</v>
      </c>
      <c r="N7" s="78">
        <v>2012</v>
      </c>
      <c r="O7" s="78">
        <v>2013</v>
      </c>
      <c r="P7" s="78">
        <v>2014</v>
      </c>
      <c r="Q7" s="78">
        <v>2015</v>
      </c>
      <c r="R7" s="78">
        <v>2016</v>
      </c>
      <c r="S7" s="78">
        <v>2017</v>
      </c>
      <c r="T7" s="78">
        <v>2018</v>
      </c>
      <c r="U7" s="78">
        <v>2019</v>
      </c>
      <c r="V7" s="78">
        <v>2020</v>
      </c>
      <c r="W7" s="78">
        <v>2021</v>
      </c>
      <c r="X7" s="78">
        <v>2022</v>
      </c>
    </row>
    <row r="8" spans="1:24" ht="18" customHeight="1">
      <c r="A8" s="27" t="s">
        <v>38</v>
      </c>
      <c r="B8" s="40">
        <f>B9+B10</f>
        <v>65722</v>
      </c>
      <c r="C8" s="40">
        <f t="shared" ref="C8:X8" si="0">C9+C10</f>
        <v>66796</v>
      </c>
      <c r="D8" s="40">
        <f t="shared" si="0"/>
        <v>67528</v>
      </c>
      <c r="E8" s="40">
        <f t="shared" si="0"/>
        <v>69333</v>
      </c>
      <c r="F8" s="40">
        <f t="shared" si="0"/>
        <v>70042</v>
      </c>
      <c r="G8" s="40">
        <f t="shared" si="0"/>
        <v>70861</v>
      </c>
      <c r="H8" s="40">
        <f t="shared" si="0"/>
        <v>70692</v>
      </c>
      <c r="I8" s="40">
        <f t="shared" si="0"/>
        <v>72089</v>
      </c>
      <c r="J8" s="40">
        <f t="shared" si="0"/>
        <v>73808</v>
      </c>
      <c r="K8" s="40">
        <f t="shared" si="0"/>
        <v>73981</v>
      </c>
      <c r="L8" s="40">
        <f t="shared" si="0"/>
        <v>74226</v>
      </c>
      <c r="M8" s="40">
        <f t="shared" si="0"/>
        <v>74393</v>
      </c>
      <c r="N8" s="40">
        <f t="shared" si="0"/>
        <v>74084</v>
      </c>
      <c r="O8" s="40">
        <f t="shared" si="0"/>
        <v>71610</v>
      </c>
      <c r="P8" s="40">
        <f t="shared" si="0"/>
        <v>72320</v>
      </c>
      <c r="Q8" s="40">
        <f t="shared" si="0"/>
        <v>72149</v>
      </c>
      <c r="R8" s="40">
        <f t="shared" si="0"/>
        <v>71718</v>
      </c>
      <c r="S8" s="40">
        <f t="shared" si="0"/>
        <v>71500</v>
      </c>
      <c r="T8" s="40">
        <f t="shared" si="0"/>
        <v>71362</v>
      </c>
      <c r="U8" s="40">
        <f t="shared" si="0"/>
        <v>71522</v>
      </c>
      <c r="V8" s="40">
        <f t="shared" si="0"/>
        <v>71830</v>
      </c>
      <c r="W8" s="40">
        <f t="shared" si="0"/>
        <v>71522</v>
      </c>
      <c r="X8" s="40">
        <f t="shared" si="0"/>
        <v>71697</v>
      </c>
    </row>
    <row r="9" spans="1:24" ht="18" customHeight="1">
      <c r="A9" s="28" t="s">
        <v>61</v>
      </c>
      <c r="B9" s="29">
        <v>65341</v>
      </c>
      <c r="C9" s="29">
        <v>65488</v>
      </c>
      <c r="D9" s="29">
        <v>65392</v>
      </c>
      <c r="E9" s="29">
        <v>65789</v>
      </c>
      <c r="F9" s="29">
        <v>65680</v>
      </c>
      <c r="G9" s="29">
        <v>65426</v>
      </c>
      <c r="H9" s="29">
        <v>65503</v>
      </c>
      <c r="I9" s="29">
        <v>65584</v>
      </c>
      <c r="J9" s="29">
        <v>65859</v>
      </c>
      <c r="K9" s="29">
        <v>65993</v>
      </c>
      <c r="L9" s="29">
        <v>66017</v>
      </c>
      <c r="M9" s="29">
        <v>65948</v>
      </c>
      <c r="N9" s="29">
        <v>65584</v>
      </c>
      <c r="O9" s="29">
        <v>64534</v>
      </c>
      <c r="P9" s="29">
        <v>65681</v>
      </c>
      <c r="Q9" s="29">
        <v>65533</v>
      </c>
      <c r="R9" s="29">
        <v>65390</v>
      </c>
      <c r="S9" s="29">
        <v>65492</v>
      </c>
      <c r="T9" s="29">
        <v>65358</v>
      </c>
      <c r="U9" s="29">
        <v>65298</v>
      </c>
      <c r="V9" s="29">
        <v>65257</v>
      </c>
      <c r="W9" s="29">
        <v>65085</v>
      </c>
      <c r="X9" s="29">
        <v>64892</v>
      </c>
    </row>
    <row r="10" spans="1:24" ht="18" customHeight="1">
      <c r="A10" s="30" t="s">
        <v>62</v>
      </c>
      <c r="B10" s="31">
        <v>381</v>
      </c>
      <c r="C10" s="31">
        <v>1308</v>
      </c>
      <c r="D10" s="31">
        <v>2136</v>
      </c>
      <c r="E10" s="31">
        <v>3544</v>
      </c>
      <c r="F10" s="31">
        <v>4362</v>
      </c>
      <c r="G10" s="31">
        <v>5435</v>
      </c>
      <c r="H10" s="31">
        <v>5189</v>
      </c>
      <c r="I10" s="31">
        <v>6505</v>
      </c>
      <c r="J10" s="31">
        <v>7949</v>
      </c>
      <c r="K10" s="31">
        <v>7988</v>
      </c>
      <c r="L10" s="31">
        <v>8209</v>
      </c>
      <c r="M10" s="31">
        <v>8445</v>
      </c>
      <c r="N10" s="31">
        <v>8500</v>
      </c>
      <c r="O10" s="31">
        <v>7076</v>
      </c>
      <c r="P10" s="31">
        <v>6639</v>
      </c>
      <c r="Q10" s="31">
        <v>6616</v>
      </c>
      <c r="R10" s="31">
        <v>6328</v>
      </c>
      <c r="S10" s="31">
        <v>6008</v>
      </c>
      <c r="T10" s="31">
        <v>6004</v>
      </c>
      <c r="U10" s="31">
        <v>6224</v>
      </c>
      <c r="V10" s="31">
        <v>6573</v>
      </c>
      <c r="W10" s="31">
        <v>6437</v>
      </c>
      <c r="X10" s="31">
        <v>6805</v>
      </c>
    </row>
    <row r="11" spans="1:24" ht="18" customHeight="1">
      <c r="A11" s="32" t="s">
        <v>47</v>
      </c>
      <c r="B11" s="33"/>
      <c r="C11" s="33"/>
      <c r="D11" s="33"/>
      <c r="E11" s="33"/>
      <c r="F11" s="33"/>
      <c r="G11" s="33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</row>
    <row r="12" spans="1:24" ht="18" customHeight="1"/>
    <row r="13" spans="1:24" ht="18" customHeight="1"/>
    <row r="14" spans="1:24" ht="18" customHeight="1">
      <c r="A14" s="77" t="s">
        <v>48</v>
      </c>
      <c r="B14" s="78">
        <v>2000</v>
      </c>
      <c r="C14" s="78">
        <v>2001</v>
      </c>
      <c r="D14" s="78">
        <v>2002</v>
      </c>
      <c r="E14" s="78">
        <v>2003</v>
      </c>
      <c r="F14" s="78">
        <v>2004</v>
      </c>
      <c r="G14" s="78">
        <v>2005</v>
      </c>
      <c r="H14" s="78">
        <v>2006</v>
      </c>
      <c r="I14" s="78">
        <v>2007</v>
      </c>
      <c r="J14" s="78">
        <v>2008</v>
      </c>
      <c r="K14" s="78">
        <v>2009</v>
      </c>
      <c r="L14" s="78">
        <v>2010</v>
      </c>
      <c r="M14" s="78">
        <v>2011</v>
      </c>
      <c r="N14" s="78">
        <v>2012</v>
      </c>
      <c r="O14" s="78">
        <v>2013</v>
      </c>
      <c r="P14" s="78">
        <v>2014</v>
      </c>
      <c r="Q14" s="78">
        <v>2015</v>
      </c>
      <c r="R14" s="78">
        <v>2016</v>
      </c>
      <c r="S14" s="78">
        <v>2017</v>
      </c>
      <c r="T14" s="78">
        <v>2018</v>
      </c>
      <c r="U14" s="78">
        <v>2019</v>
      </c>
      <c r="V14" s="78">
        <v>2020</v>
      </c>
      <c r="W14" s="78">
        <v>2021</v>
      </c>
      <c r="X14" s="78">
        <v>2022</v>
      </c>
    </row>
    <row r="15" spans="1:24" ht="18" customHeight="1">
      <c r="A15" s="27" t="s">
        <v>38</v>
      </c>
      <c r="B15" s="40">
        <f>B16+B17</f>
        <v>32513</v>
      </c>
      <c r="C15" s="40">
        <f t="shared" ref="C15:X15" si="1">C16+C17</f>
        <v>33222</v>
      </c>
      <c r="D15" s="40">
        <f t="shared" si="1"/>
        <v>33770</v>
      </c>
      <c r="E15" s="40">
        <f t="shared" si="1"/>
        <v>34778</v>
      </c>
      <c r="F15" s="40">
        <f t="shared" si="1"/>
        <v>35150</v>
      </c>
      <c r="G15" s="40">
        <f t="shared" si="1"/>
        <v>35646</v>
      </c>
      <c r="H15" s="40">
        <f t="shared" si="1"/>
        <v>35463</v>
      </c>
      <c r="I15" s="40">
        <f t="shared" si="1"/>
        <v>36211</v>
      </c>
      <c r="J15" s="40">
        <f t="shared" si="1"/>
        <v>37195</v>
      </c>
      <c r="K15" s="40">
        <f t="shared" si="1"/>
        <v>37239</v>
      </c>
      <c r="L15" s="40">
        <f t="shared" si="1"/>
        <v>37370</v>
      </c>
      <c r="M15" s="40">
        <f t="shared" si="1"/>
        <v>37426</v>
      </c>
      <c r="N15" s="40">
        <f t="shared" si="1"/>
        <v>37141</v>
      </c>
      <c r="O15" s="40">
        <f t="shared" si="1"/>
        <v>35705</v>
      </c>
      <c r="P15" s="40">
        <f t="shared" si="1"/>
        <v>36060</v>
      </c>
      <c r="Q15" s="40">
        <f t="shared" si="1"/>
        <v>35927</v>
      </c>
      <c r="R15" s="40">
        <f t="shared" si="1"/>
        <v>35712</v>
      </c>
      <c r="S15" s="40">
        <f t="shared" si="1"/>
        <v>35606</v>
      </c>
      <c r="T15" s="40">
        <f t="shared" si="1"/>
        <v>35501</v>
      </c>
      <c r="U15" s="40">
        <f t="shared" si="1"/>
        <v>35579</v>
      </c>
      <c r="V15" s="40">
        <f t="shared" si="1"/>
        <v>35737</v>
      </c>
      <c r="W15" s="40">
        <f t="shared" si="1"/>
        <v>35557</v>
      </c>
      <c r="X15" s="40">
        <f t="shared" si="1"/>
        <v>35609</v>
      </c>
    </row>
    <row r="16" spans="1:24" ht="18" customHeight="1">
      <c r="A16" s="28" t="s">
        <v>61</v>
      </c>
      <c r="B16" s="29">
        <v>32288</v>
      </c>
      <c r="C16" s="29">
        <v>32323</v>
      </c>
      <c r="D16" s="29">
        <v>32338</v>
      </c>
      <c r="E16" s="29">
        <v>32540</v>
      </c>
      <c r="F16" s="29">
        <v>32515</v>
      </c>
      <c r="G16" s="29">
        <v>32405</v>
      </c>
      <c r="H16" s="29">
        <v>32450</v>
      </c>
      <c r="I16" s="29">
        <v>32511</v>
      </c>
      <c r="J16" s="29">
        <v>32677</v>
      </c>
      <c r="K16" s="29">
        <v>32730</v>
      </c>
      <c r="L16" s="29">
        <v>32758</v>
      </c>
      <c r="M16" s="29">
        <v>32705</v>
      </c>
      <c r="N16" s="29">
        <v>32445</v>
      </c>
      <c r="O16" s="29">
        <v>31863</v>
      </c>
      <c r="P16" s="29">
        <v>32484</v>
      </c>
      <c r="Q16" s="29">
        <v>32401</v>
      </c>
      <c r="R16" s="29">
        <v>32368</v>
      </c>
      <c r="S16" s="29">
        <v>32468</v>
      </c>
      <c r="T16" s="29">
        <v>32374</v>
      </c>
      <c r="U16" s="29">
        <v>32346</v>
      </c>
      <c r="V16" s="29">
        <v>32317</v>
      </c>
      <c r="W16" s="29">
        <v>32206</v>
      </c>
      <c r="X16" s="29">
        <v>32085</v>
      </c>
    </row>
    <row r="17" spans="1:24" ht="18" customHeight="1">
      <c r="A17" s="30" t="s">
        <v>62</v>
      </c>
      <c r="B17" s="31">
        <v>225</v>
      </c>
      <c r="C17" s="31">
        <v>899</v>
      </c>
      <c r="D17" s="31">
        <v>1432</v>
      </c>
      <c r="E17" s="31">
        <v>2238</v>
      </c>
      <c r="F17" s="31">
        <v>2635</v>
      </c>
      <c r="G17" s="31">
        <v>3241</v>
      </c>
      <c r="H17" s="31">
        <v>3013</v>
      </c>
      <c r="I17" s="31">
        <v>3700</v>
      </c>
      <c r="J17" s="31">
        <v>4518</v>
      </c>
      <c r="K17" s="31">
        <v>4509</v>
      </c>
      <c r="L17" s="31">
        <v>4612</v>
      </c>
      <c r="M17" s="31">
        <v>4721</v>
      </c>
      <c r="N17" s="31">
        <v>4696</v>
      </c>
      <c r="O17" s="31">
        <v>3842</v>
      </c>
      <c r="P17" s="31">
        <v>3576</v>
      </c>
      <c r="Q17" s="31">
        <v>3526</v>
      </c>
      <c r="R17" s="31">
        <v>3344</v>
      </c>
      <c r="S17" s="31">
        <v>3138</v>
      </c>
      <c r="T17" s="31">
        <v>3127</v>
      </c>
      <c r="U17" s="31">
        <v>3233</v>
      </c>
      <c r="V17" s="31">
        <v>3420</v>
      </c>
      <c r="W17" s="31">
        <v>3351</v>
      </c>
      <c r="X17" s="31">
        <v>3524</v>
      </c>
    </row>
    <row r="18" spans="1:24" ht="18" customHeight="1">
      <c r="A18" s="32" t="s">
        <v>47</v>
      </c>
      <c r="B18" s="33"/>
      <c r="C18" s="33"/>
      <c r="D18" s="33"/>
      <c r="E18" s="33"/>
      <c r="F18" s="33"/>
      <c r="G18" s="33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ht="18" customHeight="1"/>
    <row r="20" spans="1:24" ht="18" customHeight="1"/>
    <row r="21" spans="1:24" ht="18" customHeight="1">
      <c r="A21" s="77" t="s">
        <v>49</v>
      </c>
      <c r="B21" s="78">
        <v>2000</v>
      </c>
      <c r="C21" s="78">
        <v>2001</v>
      </c>
      <c r="D21" s="78">
        <v>2002</v>
      </c>
      <c r="E21" s="78">
        <v>2003</v>
      </c>
      <c r="F21" s="78">
        <v>2004</v>
      </c>
      <c r="G21" s="78">
        <v>2005</v>
      </c>
      <c r="H21" s="78">
        <v>2006</v>
      </c>
      <c r="I21" s="78">
        <v>2007</v>
      </c>
      <c r="J21" s="78">
        <v>2008</v>
      </c>
      <c r="K21" s="78">
        <v>2009</v>
      </c>
      <c r="L21" s="78">
        <v>2010</v>
      </c>
      <c r="M21" s="78">
        <v>2011</v>
      </c>
      <c r="N21" s="78">
        <v>2012</v>
      </c>
      <c r="O21" s="78">
        <v>2013</v>
      </c>
      <c r="P21" s="78">
        <v>2014</v>
      </c>
      <c r="Q21" s="78">
        <v>2015</v>
      </c>
      <c r="R21" s="78">
        <v>2016</v>
      </c>
      <c r="S21" s="78">
        <v>2017</v>
      </c>
      <c r="T21" s="78">
        <v>2018</v>
      </c>
      <c r="U21" s="78">
        <v>2019</v>
      </c>
      <c r="V21" s="78">
        <v>2020</v>
      </c>
      <c r="W21" s="78">
        <v>2021</v>
      </c>
      <c r="X21" s="78">
        <v>2022</v>
      </c>
    </row>
    <row r="22" spans="1:24" ht="18" customHeight="1">
      <c r="A22" s="27" t="s">
        <v>38</v>
      </c>
      <c r="B22" s="40">
        <f>B23+B24</f>
        <v>33209</v>
      </c>
      <c r="C22" s="40">
        <f t="shared" ref="C22:X22" si="2">C23+C24</f>
        <v>33573</v>
      </c>
      <c r="D22" s="40">
        <f t="shared" si="2"/>
        <v>33758</v>
      </c>
      <c r="E22" s="40">
        <f t="shared" si="2"/>
        <v>34555</v>
      </c>
      <c r="F22" s="40">
        <f t="shared" si="2"/>
        <v>34892</v>
      </c>
      <c r="G22" s="40">
        <f t="shared" si="2"/>
        <v>35215</v>
      </c>
      <c r="H22" s="40">
        <f t="shared" si="2"/>
        <v>35229</v>
      </c>
      <c r="I22" s="40">
        <f t="shared" si="2"/>
        <v>35878</v>
      </c>
      <c r="J22" s="40">
        <f t="shared" si="2"/>
        <v>36613</v>
      </c>
      <c r="K22" s="40">
        <f t="shared" si="2"/>
        <v>36742</v>
      </c>
      <c r="L22" s="40">
        <f t="shared" si="2"/>
        <v>36856</v>
      </c>
      <c r="M22" s="40">
        <f t="shared" si="2"/>
        <v>36967</v>
      </c>
      <c r="N22" s="40">
        <f t="shared" si="2"/>
        <v>36943</v>
      </c>
      <c r="O22" s="40">
        <f t="shared" si="2"/>
        <v>35905</v>
      </c>
      <c r="P22" s="40">
        <f t="shared" si="2"/>
        <v>36260</v>
      </c>
      <c r="Q22" s="40">
        <f t="shared" si="2"/>
        <v>36222</v>
      </c>
      <c r="R22" s="40">
        <f t="shared" si="2"/>
        <v>36006</v>
      </c>
      <c r="S22" s="40">
        <f t="shared" si="2"/>
        <v>35894</v>
      </c>
      <c r="T22" s="40">
        <f t="shared" si="2"/>
        <v>35861</v>
      </c>
      <c r="U22" s="40">
        <f t="shared" si="2"/>
        <v>35943</v>
      </c>
      <c r="V22" s="40">
        <f t="shared" si="2"/>
        <v>36093</v>
      </c>
      <c r="W22" s="40">
        <f t="shared" si="2"/>
        <v>35965</v>
      </c>
      <c r="X22" s="40">
        <f t="shared" si="2"/>
        <v>36088</v>
      </c>
    </row>
    <row r="23" spans="1:24" ht="18" customHeight="1">
      <c r="A23" s="28" t="s">
        <v>61</v>
      </c>
      <c r="B23" s="29">
        <v>33053</v>
      </c>
      <c r="C23" s="29">
        <v>33165</v>
      </c>
      <c r="D23" s="29">
        <v>33053</v>
      </c>
      <c r="E23" s="29">
        <v>33249</v>
      </c>
      <c r="F23" s="29">
        <v>33165</v>
      </c>
      <c r="G23" s="29">
        <v>33021</v>
      </c>
      <c r="H23" s="29">
        <v>33053</v>
      </c>
      <c r="I23" s="29">
        <v>33073</v>
      </c>
      <c r="J23" s="29">
        <v>33182</v>
      </c>
      <c r="K23" s="29">
        <v>33263</v>
      </c>
      <c r="L23" s="29">
        <v>33259</v>
      </c>
      <c r="M23" s="29">
        <v>33243</v>
      </c>
      <c r="N23" s="29">
        <v>33139</v>
      </c>
      <c r="O23" s="29">
        <v>32671</v>
      </c>
      <c r="P23" s="29">
        <v>33197</v>
      </c>
      <c r="Q23" s="29">
        <v>33132</v>
      </c>
      <c r="R23" s="29">
        <v>33022</v>
      </c>
      <c r="S23" s="29">
        <v>33024</v>
      </c>
      <c r="T23" s="29">
        <v>32984</v>
      </c>
      <c r="U23" s="29">
        <v>32952</v>
      </c>
      <c r="V23" s="29">
        <v>32940</v>
      </c>
      <c r="W23" s="29">
        <v>32879</v>
      </c>
      <c r="X23" s="29">
        <v>32807</v>
      </c>
    </row>
    <row r="24" spans="1:24" ht="18" customHeight="1">
      <c r="A24" s="30" t="s">
        <v>62</v>
      </c>
      <c r="B24" s="31">
        <v>156</v>
      </c>
      <c r="C24" s="31">
        <v>408</v>
      </c>
      <c r="D24" s="31">
        <v>705</v>
      </c>
      <c r="E24" s="31">
        <v>1306</v>
      </c>
      <c r="F24" s="31">
        <v>1727</v>
      </c>
      <c r="G24" s="31">
        <v>2194</v>
      </c>
      <c r="H24" s="31">
        <v>2176</v>
      </c>
      <c r="I24" s="31">
        <v>2805</v>
      </c>
      <c r="J24" s="31">
        <v>3431</v>
      </c>
      <c r="K24" s="31">
        <v>3479</v>
      </c>
      <c r="L24" s="31">
        <v>3597</v>
      </c>
      <c r="M24" s="31">
        <v>3724</v>
      </c>
      <c r="N24" s="31">
        <v>3804</v>
      </c>
      <c r="O24" s="31">
        <v>3234</v>
      </c>
      <c r="P24" s="31">
        <v>3063</v>
      </c>
      <c r="Q24" s="31">
        <v>3090</v>
      </c>
      <c r="R24" s="31">
        <v>2984</v>
      </c>
      <c r="S24" s="31">
        <v>2870</v>
      </c>
      <c r="T24" s="31">
        <v>2877</v>
      </c>
      <c r="U24" s="31">
        <v>2991</v>
      </c>
      <c r="V24" s="31">
        <v>3153</v>
      </c>
      <c r="W24" s="31">
        <v>3086</v>
      </c>
      <c r="X24" s="31">
        <v>3281</v>
      </c>
    </row>
    <row r="25" spans="1:24" ht="18" customHeight="1">
      <c r="A25" s="32" t="s">
        <v>47</v>
      </c>
      <c r="B25" s="33"/>
      <c r="C25" s="33"/>
      <c r="D25" s="33"/>
      <c r="E25" s="33"/>
      <c r="F25" s="33"/>
      <c r="G25" s="33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</row>
    <row r="26" spans="1:24" ht="18" customHeight="1">
      <c r="A26" s="34"/>
      <c r="B26" s="33"/>
      <c r="C26" s="33"/>
      <c r="D26" s="33"/>
      <c r="E26" s="33"/>
      <c r="F26" s="33"/>
      <c r="G26" s="33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</row>
    <row r="27" spans="1:24" ht="18" customHeight="1">
      <c r="A27" s="34"/>
      <c r="B27" s="33"/>
      <c r="C27" s="33"/>
      <c r="D27" s="33"/>
      <c r="E27" s="33"/>
      <c r="F27" s="33"/>
      <c r="G27" s="33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</row>
    <row r="28" spans="1:24" ht="18" customHeight="1">
      <c r="A28" s="34"/>
      <c r="B28" s="33"/>
      <c r="C28" s="33"/>
      <c r="D28" s="33"/>
      <c r="E28" s="33"/>
      <c r="F28" s="33"/>
      <c r="G28" s="33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</row>
    <row r="29" spans="1:24" ht="18" customHeight="1">
      <c r="A29" s="33" t="s">
        <v>63</v>
      </c>
      <c r="B29" s="33"/>
      <c r="C29" s="33"/>
      <c r="D29" s="33"/>
      <c r="E29" s="33"/>
      <c r="F29" s="33"/>
      <c r="G29" s="33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</row>
    <row r="30" spans="1:24" ht="18" customHeight="1">
      <c r="A30" s="34"/>
      <c r="B30" s="33"/>
      <c r="C30" s="33"/>
      <c r="D30" s="33"/>
      <c r="E30" s="33"/>
      <c r="F30" s="33"/>
      <c r="G30" s="33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</row>
    <row r="31" spans="1:24" ht="18" customHeight="1">
      <c r="A31" s="79" t="s">
        <v>14</v>
      </c>
      <c r="B31" s="105">
        <v>2000</v>
      </c>
      <c r="C31" s="105">
        <v>2001</v>
      </c>
      <c r="D31" s="105">
        <v>2002</v>
      </c>
      <c r="E31" s="105">
        <v>2003</v>
      </c>
      <c r="F31" s="105">
        <v>2004</v>
      </c>
      <c r="G31" s="105">
        <v>2005</v>
      </c>
      <c r="H31" s="105">
        <v>2006</v>
      </c>
      <c r="I31" s="105">
        <v>2007</v>
      </c>
      <c r="J31" s="105">
        <v>2008</v>
      </c>
      <c r="K31" s="105">
        <v>2009</v>
      </c>
      <c r="L31" s="105">
        <v>2010</v>
      </c>
      <c r="M31" s="105">
        <v>2011</v>
      </c>
      <c r="N31" s="105">
        <v>2012</v>
      </c>
      <c r="O31" s="105">
        <v>2013</v>
      </c>
      <c r="P31" s="105">
        <v>2014</v>
      </c>
      <c r="Q31" s="105">
        <v>2015</v>
      </c>
      <c r="R31" s="105">
        <v>2016</v>
      </c>
      <c r="S31" s="105">
        <v>2017</v>
      </c>
      <c r="T31" s="105">
        <v>2018</v>
      </c>
      <c r="U31" s="105">
        <v>2019</v>
      </c>
      <c r="V31" s="105">
        <v>2020</v>
      </c>
      <c r="W31" s="105">
        <v>2021</v>
      </c>
      <c r="X31" s="105">
        <v>2022</v>
      </c>
    </row>
    <row r="32" spans="1:24" ht="18" customHeight="1">
      <c r="A32" s="36" t="s">
        <v>61</v>
      </c>
      <c r="B32" s="106">
        <f t="shared" ref="B32:V32" si="3">B9/B8</f>
        <v>0.99420285444752132</v>
      </c>
      <c r="C32" s="106">
        <f t="shared" si="3"/>
        <v>0.98041798910114375</v>
      </c>
      <c r="D32" s="106">
        <f t="shared" si="3"/>
        <v>0.96836867669707383</v>
      </c>
      <c r="E32" s="106">
        <f t="shared" si="3"/>
        <v>0.94888436963639244</v>
      </c>
      <c r="F32" s="106">
        <f t="shared" si="3"/>
        <v>0.93772308043745178</v>
      </c>
      <c r="G32" s="106">
        <f t="shared" si="3"/>
        <v>0.92330054613962542</v>
      </c>
      <c r="H32" s="106">
        <f t="shared" si="3"/>
        <v>0.92659706897527305</v>
      </c>
      <c r="I32" s="106">
        <f t="shared" si="3"/>
        <v>0.90976431910555011</v>
      </c>
      <c r="J32" s="106">
        <f t="shared" si="3"/>
        <v>0.89230164751788421</v>
      </c>
      <c r="K32" s="106">
        <f t="shared" si="3"/>
        <v>0.89202633108500828</v>
      </c>
      <c r="L32" s="106">
        <f t="shared" si="3"/>
        <v>0.88940532966884922</v>
      </c>
      <c r="M32" s="106">
        <f t="shared" si="3"/>
        <v>0.88648125495678354</v>
      </c>
      <c r="N32" s="106">
        <f t="shared" si="3"/>
        <v>0.88526537443982511</v>
      </c>
      <c r="O32" s="106">
        <f t="shared" si="3"/>
        <v>0.90118698505795281</v>
      </c>
      <c r="P32" s="106">
        <f t="shared" si="3"/>
        <v>0.90819966814159292</v>
      </c>
      <c r="Q32" s="106">
        <f t="shared" si="3"/>
        <v>0.90830087735103748</v>
      </c>
      <c r="R32" s="106">
        <f t="shared" si="3"/>
        <v>0.9117655260882902</v>
      </c>
      <c r="S32" s="106">
        <f t="shared" si="3"/>
        <v>0.91597202797202792</v>
      </c>
      <c r="T32" s="106">
        <f t="shared" si="3"/>
        <v>0.91586558672682938</v>
      </c>
      <c r="U32" s="106">
        <f t="shared" si="3"/>
        <v>0.91297782500489355</v>
      </c>
      <c r="V32" s="106">
        <f t="shared" si="3"/>
        <v>0.9084922734233607</v>
      </c>
      <c r="W32" s="106">
        <f>W9/W8</f>
        <v>0.9099997203657616</v>
      </c>
      <c r="X32" s="106">
        <f>X9/X8</f>
        <v>0.90508668424062377</v>
      </c>
    </row>
    <row r="33" spans="1:24" ht="18" customHeight="1">
      <c r="A33" s="28" t="s">
        <v>62</v>
      </c>
      <c r="B33" s="106">
        <f t="shared" ref="B33:V33" si="4">B10/B8</f>
        <v>5.797145552478622E-3</v>
      </c>
      <c r="C33" s="106">
        <f t="shared" si="4"/>
        <v>1.9582010898856219E-2</v>
      </c>
      <c r="D33" s="106">
        <f t="shared" si="4"/>
        <v>3.1631323302926194E-2</v>
      </c>
      <c r="E33" s="106">
        <f t="shared" si="4"/>
        <v>5.1115630363607514E-2</v>
      </c>
      <c r="F33" s="106">
        <f t="shared" si="4"/>
        <v>6.2276919562548189E-2</v>
      </c>
      <c r="G33" s="106">
        <f t="shared" si="4"/>
        <v>7.6699453860374536E-2</v>
      </c>
      <c r="H33" s="106">
        <f t="shared" si="4"/>
        <v>7.3402931024726989E-2</v>
      </c>
      <c r="I33" s="106">
        <f t="shared" si="4"/>
        <v>9.0235680894449916E-2</v>
      </c>
      <c r="J33" s="106">
        <f t="shared" si="4"/>
        <v>0.10769835248211576</v>
      </c>
      <c r="K33" s="106">
        <f t="shared" si="4"/>
        <v>0.10797366891499169</v>
      </c>
      <c r="L33" s="106">
        <f t="shared" si="4"/>
        <v>0.11059467033115081</v>
      </c>
      <c r="M33" s="106">
        <f t="shared" si="4"/>
        <v>0.11351874504321643</v>
      </c>
      <c r="N33" s="106">
        <f t="shared" si="4"/>
        <v>0.11473462556017494</v>
      </c>
      <c r="O33" s="106">
        <f t="shared" si="4"/>
        <v>9.8813014942047195E-2</v>
      </c>
      <c r="P33" s="106">
        <f t="shared" si="4"/>
        <v>9.180033185840708E-2</v>
      </c>
      <c r="Q33" s="106">
        <f t="shared" si="4"/>
        <v>9.1699122648962558E-2</v>
      </c>
      <c r="R33" s="106">
        <f t="shared" si="4"/>
        <v>8.8234473911709757E-2</v>
      </c>
      <c r="S33" s="106">
        <f t="shared" si="4"/>
        <v>8.4027972027972034E-2</v>
      </c>
      <c r="T33" s="106">
        <f t="shared" si="4"/>
        <v>8.4134413273170588E-2</v>
      </c>
      <c r="U33" s="106">
        <f t="shared" si="4"/>
        <v>8.7022174995106408E-2</v>
      </c>
      <c r="V33" s="106">
        <f t="shared" si="4"/>
        <v>9.1507726576639289E-2</v>
      </c>
      <c r="W33" s="106">
        <f>W10/W8</f>
        <v>9.0000279634238414E-2</v>
      </c>
      <c r="X33" s="106">
        <f>X10/X8</f>
        <v>9.4913315759376268E-2</v>
      </c>
    </row>
    <row r="34" spans="1:24" ht="18" customHeight="1">
      <c r="A34" s="30" t="s">
        <v>38</v>
      </c>
      <c r="B34" s="41">
        <f t="shared" ref="B34:V34" si="5">SUM(B32:B33)</f>
        <v>1</v>
      </c>
      <c r="C34" s="41">
        <f t="shared" si="5"/>
        <v>1</v>
      </c>
      <c r="D34" s="41">
        <f t="shared" si="5"/>
        <v>1</v>
      </c>
      <c r="E34" s="41">
        <f t="shared" si="5"/>
        <v>1</v>
      </c>
      <c r="F34" s="41">
        <f t="shared" si="5"/>
        <v>1</v>
      </c>
      <c r="G34" s="41">
        <f t="shared" si="5"/>
        <v>1</v>
      </c>
      <c r="H34" s="41">
        <f t="shared" si="5"/>
        <v>1</v>
      </c>
      <c r="I34" s="41">
        <f t="shared" si="5"/>
        <v>1</v>
      </c>
      <c r="J34" s="41">
        <f t="shared" si="5"/>
        <v>1</v>
      </c>
      <c r="K34" s="41">
        <f t="shared" si="5"/>
        <v>1</v>
      </c>
      <c r="L34" s="41">
        <f t="shared" si="5"/>
        <v>1</v>
      </c>
      <c r="M34" s="41">
        <f t="shared" si="5"/>
        <v>1</v>
      </c>
      <c r="N34" s="41">
        <f t="shared" si="5"/>
        <v>1</v>
      </c>
      <c r="O34" s="41">
        <f t="shared" si="5"/>
        <v>1</v>
      </c>
      <c r="P34" s="41">
        <f t="shared" si="5"/>
        <v>1</v>
      </c>
      <c r="Q34" s="41">
        <f t="shared" si="5"/>
        <v>1</v>
      </c>
      <c r="R34" s="41">
        <f t="shared" si="5"/>
        <v>1</v>
      </c>
      <c r="S34" s="41">
        <f t="shared" si="5"/>
        <v>1</v>
      </c>
      <c r="T34" s="41">
        <f t="shared" si="5"/>
        <v>1</v>
      </c>
      <c r="U34" s="41">
        <f t="shared" si="5"/>
        <v>1</v>
      </c>
      <c r="V34" s="41">
        <f t="shared" si="5"/>
        <v>1</v>
      </c>
      <c r="W34" s="41">
        <f>SUM(W32:W33)</f>
        <v>1</v>
      </c>
      <c r="X34" s="41">
        <f>SUM(X32:X33)</f>
        <v>1</v>
      </c>
    </row>
    <row r="35" spans="1:24" ht="18" customHeight="1">
      <c r="A35" s="32" t="s">
        <v>52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</row>
    <row r="36" spans="1:24" ht="18" customHeight="1">
      <c r="A36" s="34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</row>
    <row r="37" spans="1:24" ht="18" customHeight="1">
      <c r="A37" s="34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</row>
    <row r="38" spans="1:24" ht="18" customHeight="1">
      <c r="A38" s="79" t="s">
        <v>48</v>
      </c>
      <c r="B38" s="105">
        <v>2000</v>
      </c>
      <c r="C38" s="105">
        <v>2001</v>
      </c>
      <c r="D38" s="105">
        <v>2002</v>
      </c>
      <c r="E38" s="105">
        <v>2003</v>
      </c>
      <c r="F38" s="105">
        <v>2004</v>
      </c>
      <c r="G38" s="105">
        <v>2005</v>
      </c>
      <c r="H38" s="105">
        <v>2006</v>
      </c>
      <c r="I38" s="105">
        <v>2007</v>
      </c>
      <c r="J38" s="105">
        <v>2008</v>
      </c>
      <c r="K38" s="105">
        <v>2009</v>
      </c>
      <c r="L38" s="105">
        <v>2010</v>
      </c>
      <c r="M38" s="105">
        <v>2011</v>
      </c>
      <c r="N38" s="105">
        <v>2012</v>
      </c>
      <c r="O38" s="105">
        <v>2013</v>
      </c>
      <c r="P38" s="105">
        <v>2014</v>
      </c>
      <c r="Q38" s="105">
        <v>2015</v>
      </c>
      <c r="R38" s="105">
        <v>2016</v>
      </c>
      <c r="S38" s="105">
        <v>2017</v>
      </c>
      <c r="T38" s="105">
        <v>2018</v>
      </c>
      <c r="U38" s="105">
        <v>2019</v>
      </c>
      <c r="V38" s="105">
        <v>2020</v>
      </c>
      <c r="W38" s="105">
        <v>2021</v>
      </c>
      <c r="X38" s="105">
        <v>2022</v>
      </c>
    </row>
    <row r="39" spans="1:24" ht="18" customHeight="1">
      <c r="A39" s="36" t="s">
        <v>61</v>
      </c>
      <c r="B39" s="106">
        <f t="shared" ref="B39:V39" si="6">B16/B15</f>
        <v>0.99307969120044293</v>
      </c>
      <c r="C39" s="106">
        <f t="shared" si="6"/>
        <v>0.97293961832520615</v>
      </c>
      <c r="D39" s="106">
        <f t="shared" si="6"/>
        <v>0.9575954989635771</v>
      </c>
      <c r="E39" s="106">
        <f t="shared" si="6"/>
        <v>0.93564897348898735</v>
      </c>
      <c r="F39" s="106">
        <f t="shared" si="6"/>
        <v>0.92503556187766711</v>
      </c>
      <c r="G39" s="106">
        <f t="shared" si="6"/>
        <v>0.90907815743701958</v>
      </c>
      <c r="H39" s="106">
        <f t="shared" si="6"/>
        <v>0.91503820883737985</v>
      </c>
      <c r="I39" s="106">
        <f t="shared" si="6"/>
        <v>0.89782110408439419</v>
      </c>
      <c r="J39" s="106">
        <f t="shared" si="6"/>
        <v>0.87853206076085499</v>
      </c>
      <c r="K39" s="106">
        <f t="shared" si="6"/>
        <v>0.87891726415854343</v>
      </c>
      <c r="L39" s="106">
        <f t="shared" si="6"/>
        <v>0.87658549638747663</v>
      </c>
      <c r="M39" s="106">
        <f t="shared" si="6"/>
        <v>0.87385774595201193</v>
      </c>
      <c r="N39" s="106">
        <f t="shared" si="6"/>
        <v>0.87356290891467647</v>
      </c>
      <c r="O39" s="106">
        <f t="shared" si="6"/>
        <v>0.8923960229659712</v>
      </c>
      <c r="P39" s="106">
        <f t="shared" si="6"/>
        <v>0.90083194675540768</v>
      </c>
      <c r="Q39" s="106">
        <f t="shared" si="6"/>
        <v>0.90185654243326741</v>
      </c>
      <c r="R39" s="106">
        <f t="shared" si="6"/>
        <v>0.90636200716845883</v>
      </c>
      <c r="S39" s="106">
        <f t="shared" si="6"/>
        <v>0.91186878615963607</v>
      </c>
      <c r="T39" s="106">
        <f t="shared" si="6"/>
        <v>0.9119179741415735</v>
      </c>
      <c r="U39" s="106">
        <f t="shared" si="6"/>
        <v>0.90913179122516086</v>
      </c>
      <c r="V39" s="106">
        <f t="shared" si="6"/>
        <v>0.90430086465008253</v>
      </c>
      <c r="W39" s="106">
        <f>W16/W15</f>
        <v>0.90575695362375908</v>
      </c>
      <c r="X39" s="106">
        <f>X16/X15</f>
        <v>0.90103625487938444</v>
      </c>
    </row>
    <row r="40" spans="1:24" ht="18" customHeight="1">
      <c r="A40" s="28" t="s">
        <v>62</v>
      </c>
      <c r="B40" s="106">
        <f t="shared" ref="B40:V40" si="7">B17/B15</f>
        <v>6.9203087995571002E-3</v>
      </c>
      <c r="C40" s="106">
        <f t="shared" si="7"/>
        <v>2.7060381674793813E-2</v>
      </c>
      <c r="D40" s="106">
        <f t="shared" si="7"/>
        <v>4.2404501036422862E-2</v>
      </c>
      <c r="E40" s="106">
        <f t="shared" si="7"/>
        <v>6.435102651101271E-2</v>
      </c>
      <c r="F40" s="106">
        <f t="shared" si="7"/>
        <v>7.496443812233286E-2</v>
      </c>
      <c r="G40" s="106">
        <f t="shared" si="7"/>
        <v>9.0921842562980415E-2</v>
      </c>
      <c r="H40" s="106">
        <f t="shared" si="7"/>
        <v>8.496179116262019E-2</v>
      </c>
      <c r="I40" s="106">
        <f t="shared" si="7"/>
        <v>0.10217889591560575</v>
      </c>
      <c r="J40" s="106">
        <f t="shared" si="7"/>
        <v>0.12146793923914505</v>
      </c>
      <c r="K40" s="106">
        <f t="shared" si="7"/>
        <v>0.12108273584145654</v>
      </c>
      <c r="L40" s="106">
        <f t="shared" si="7"/>
        <v>0.12341450361252342</v>
      </c>
      <c r="M40" s="106">
        <f t="shared" si="7"/>
        <v>0.12614225404798804</v>
      </c>
      <c r="N40" s="106">
        <f t="shared" si="7"/>
        <v>0.1264370910853235</v>
      </c>
      <c r="O40" s="106">
        <f t="shared" si="7"/>
        <v>0.10760397703402885</v>
      </c>
      <c r="P40" s="106">
        <f t="shared" si="7"/>
        <v>9.9168053244592352E-2</v>
      </c>
      <c r="Q40" s="106">
        <f t="shared" si="7"/>
        <v>9.8143457566732539E-2</v>
      </c>
      <c r="R40" s="106">
        <f t="shared" si="7"/>
        <v>9.3637992831541214E-2</v>
      </c>
      <c r="S40" s="106">
        <f t="shared" si="7"/>
        <v>8.8131213840363987E-2</v>
      </c>
      <c r="T40" s="106">
        <f t="shared" si="7"/>
        <v>8.8082025858426519E-2</v>
      </c>
      <c r="U40" s="106">
        <f t="shared" si="7"/>
        <v>9.0868208774839088E-2</v>
      </c>
      <c r="V40" s="106">
        <f t="shared" si="7"/>
        <v>9.5699135349917447E-2</v>
      </c>
      <c r="W40" s="106">
        <f>W17/W15</f>
        <v>9.4243046376240966E-2</v>
      </c>
      <c r="X40" s="106">
        <f>X17/X15</f>
        <v>9.8963745120615579E-2</v>
      </c>
    </row>
    <row r="41" spans="1:24" ht="18" customHeight="1">
      <c r="A41" s="30" t="s">
        <v>38</v>
      </c>
      <c r="B41" s="41">
        <f t="shared" ref="B41:V41" si="8">SUM(B39:B40)</f>
        <v>1</v>
      </c>
      <c r="C41" s="41">
        <f t="shared" si="8"/>
        <v>1</v>
      </c>
      <c r="D41" s="41">
        <f t="shared" si="8"/>
        <v>1</v>
      </c>
      <c r="E41" s="41">
        <f t="shared" si="8"/>
        <v>1</v>
      </c>
      <c r="F41" s="41">
        <f t="shared" si="8"/>
        <v>1</v>
      </c>
      <c r="G41" s="41">
        <f t="shared" si="8"/>
        <v>1</v>
      </c>
      <c r="H41" s="41">
        <f t="shared" si="8"/>
        <v>1</v>
      </c>
      <c r="I41" s="41">
        <f t="shared" si="8"/>
        <v>1</v>
      </c>
      <c r="J41" s="41">
        <f t="shared" si="8"/>
        <v>1</v>
      </c>
      <c r="K41" s="41">
        <f t="shared" si="8"/>
        <v>1</v>
      </c>
      <c r="L41" s="41">
        <f t="shared" si="8"/>
        <v>1</v>
      </c>
      <c r="M41" s="41">
        <f t="shared" si="8"/>
        <v>1</v>
      </c>
      <c r="N41" s="41">
        <f t="shared" si="8"/>
        <v>1</v>
      </c>
      <c r="O41" s="41">
        <f t="shared" si="8"/>
        <v>1</v>
      </c>
      <c r="P41" s="41">
        <f t="shared" si="8"/>
        <v>1</v>
      </c>
      <c r="Q41" s="41">
        <f t="shared" si="8"/>
        <v>1</v>
      </c>
      <c r="R41" s="41">
        <f t="shared" si="8"/>
        <v>1</v>
      </c>
      <c r="S41" s="41">
        <f t="shared" si="8"/>
        <v>1</v>
      </c>
      <c r="T41" s="41">
        <f t="shared" si="8"/>
        <v>1</v>
      </c>
      <c r="U41" s="41">
        <f t="shared" si="8"/>
        <v>1</v>
      </c>
      <c r="V41" s="41">
        <f t="shared" si="8"/>
        <v>1</v>
      </c>
      <c r="W41" s="41">
        <f>SUM(W39:W40)</f>
        <v>1</v>
      </c>
      <c r="X41" s="41">
        <f>SUM(X39:X40)</f>
        <v>1</v>
      </c>
    </row>
    <row r="42" spans="1:24" ht="18" customHeight="1">
      <c r="A42" s="32" t="s">
        <v>52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</row>
    <row r="43" spans="1:24" ht="18" customHeight="1">
      <c r="A43" s="34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</row>
    <row r="44" spans="1:24" ht="18" customHeight="1">
      <c r="A44" s="34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</row>
    <row r="45" spans="1:24" ht="18" customHeight="1">
      <c r="A45" s="79" t="s">
        <v>49</v>
      </c>
      <c r="B45" s="78">
        <v>2000</v>
      </c>
      <c r="C45" s="78">
        <v>2001</v>
      </c>
      <c r="D45" s="78">
        <v>2002</v>
      </c>
      <c r="E45" s="78">
        <v>2003</v>
      </c>
      <c r="F45" s="78">
        <v>2004</v>
      </c>
      <c r="G45" s="78">
        <v>2005</v>
      </c>
      <c r="H45" s="78">
        <v>2006</v>
      </c>
      <c r="I45" s="78">
        <v>2007</v>
      </c>
      <c r="J45" s="78">
        <v>2008</v>
      </c>
      <c r="K45" s="78">
        <v>2009</v>
      </c>
      <c r="L45" s="78">
        <v>2010</v>
      </c>
      <c r="M45" s="78">
        <v>2011</v>
      </c>
      <c r="N45" s="78">
        <v>2012</v>
      </c>
      <c r="O45" s="78">
        <v>2013</v>
      </c>
      <c r="P45" s="78">
        <v>2014</v>
      </c>
      <c r="Q45" s="78">
        <v>2015</v>
      </c>
      <c r="R45" s="78">
        <v>2016</v>
      </c>
      <c r="S45" s="78">
        <v>2017</v>
      </c>
      <c r="T45" s="78">
        <v>2018</v>
      </c>
      <c r="U45" s="78">
        <v>2019</v>
      </c>
      <c r="V45" s="78">
        <v>2020</v>
      </c>
      <c r="W45" s="78">
        <v>2021</v>
      </c>
      <c r="X45" s="78">
        <v>2022</v>
      </c>
    </row>
    <row r="46" spans="1:24" ht="18" customHeight="1">
      <c r="A46" s="36" t="s">
        <v>61</v>
      </c>
      <c r="B46" s="107">
        <f t="shared" ref="B46:V46" si="9">B23/B22</f>
        <v>0.99530247824384954</v>
      </c>
      <c r="C46" s="107">
        <f t="shared" si="9"/>
        <v>0.98784737735680461</v>
      </c>
      <c r="D46" s="107">
        <f t="shared" si="9"/>
        <v>0.97911606137804374</v>
      </c>
      <c r="E46" s="107">
        <f t="shared" si="9"/>
        <v>0.96220518014759082</v>
      </c>
      <c r="F46" s="107">
        <f t="shared" si="9"/>
        <v>0.95050441361916771</v>
      </c>
      <c r="G46" s="107">
        <f t="shared" si="9"/>
        <v>0.93769700411756352</v>
      </c>
      <c r="H46" s="107">
        <f t="shared" si="9"/>
        <v>0.93823270600925379</v>
      </c>
      <c r="I46" s="107">
        <f t="shared" si="9"/>
        <v>0.92181838452533582</v>
      </c>
      <c r="J46" s="107">
        <f t="shared" si="9"/>
        <v>0.90629011553273431</v>
      </c>
      <c r="K46" s="107">
        <f t="shared" si="9"/>
        <v>0.90531272113657391</v>
      </c>
      <c r="L46" s="107">
        <f t="shared" si="9"/>
        <v>0.90240395051009337</v>
      </c>
      <c r="M46" s="107">
        <f t="shared" si="9"/>
        <v>0.89926150350312439</v>
      </c>
      <c r="N46" s="107">
        <f t="shared" si="9"/>
        <v>0.89703056059334652</v>
      </c>
      <c r="O46" s="107">
        <f t="shared" si="9"/>
        <v>0.90992897925080074</v>
      </c>
      <c r="P46" s="107">
        <f t="shared" si="9"/>
        <v>0.915526751241037</v>
      </c>
      <c r="Q46" s="107">
        <f t="shared" si="9"/>
        <v>0.91469272817624647</v>
      </c>
      <c r="R46" s="107">
        <f t="shared" si="9"/>
        <v>0.91712492362384046</v>
      </c>
      <c r="S46" s="107">
        <f t="shared" si="9"/>
        <v>0.92004234691034714</v>
      </c>
      <c r="T46" s="107">
        <f t="shared" si="9"/>
        <v>0.9197735701737263</v>
      </c>
      <c r="U46" s="107">
        <f t="shared" si="9"/>
        <v>0.91678490943994662</v>
      </c>
      <c r="V46" s="107">
        <f t="shared" si="9"/>
        <v>0.91264234062006488</v>
      </c>
      <c r="W46" s="107">
        <f>W23/W22</f>
        <v>0.91419435562352291</v>
      </c>
      <c r="X46" s="107">
        <f>X23/X22</f>
        <v>0.90908335180669475</v>
      </c>
    </row>
    <row r="47" spans="1:24" ht="18" customHeight="1">
      <c r="A47" s="28" t="s">
        <v>62</v>
      </c>
      <c r="B47" s="106">
        <f t="shared" ref="B47:V47" si="10">B24/B22</f>
        <v>4.6975217561504414E-3</v>
      </c>
      <c r="C47" s="106">
        <f t="shared" si="10"/>
        <v>1.2152622643195424E-2</v>
      </c>
      <c r="D47" s="106">
        <f t="shared" si="10"/>
        <v>2.0883938621956276E-2</v>
      </c>
      <c r="E47" s="106">
        <f t="shared" si="10"/>
        <v>3.7794819852409206E-2</v>
      </c>
      <c r="F47" s="106">
        <f t="shared" si="10"/>
        <v>4.9495586380832284E-2</v>
      </c>
      <c r="G47" s="106">
        <f t="shared" si="10"/>
        <v>6.2302995882436464E-2</v>
      </c>
      <c r="H47" s="106">
        <f t="shared" si="10"/>
        <v>6.1767293990746257E-2</v>
      </c>
      <c r="I47" s="106">
        <f t="shared" si="10"/>
        <v>7.8181615474664137E-2</v>
      </c>
      <c r="J47" s="106">
        <f t="shared" si="10"/>
        <v>9.3709884467265719E-2</v>
      </c>
      <c r="K47" s="106">
        <f t="shared" si="10"/>
        <v>9.4687278863426053E-2</v>
      </c>
      <c r="L47" s="106">
        <f t="shared" si="10"/>
        <v>9.7596049489906661E-2</v>
      </c>
      <c r="M47" s="106">
        <f t="shared" si="10"/>
        <v>0.10073849649687559</v>
      </c>
      <c r="N47" s="106">
        <f t="shared" si="10"/>
        <v>0.1029694394066535</v>
      </c>
      <c r="O47" s="106">
        <f t="shared" si="10"/>
        <v>9.0071020749199274E-2</v>
      </c>
      <c r="P47" s="106">
        <f t="shared" si="10"/>
        <v>8.4473248758963046E-2</v>
      </c>
      <c r="Q47" s="106">
        <f t="shared" si="10"/>
        <v>8.5307271823753514E-2</v>
      </c>
      <c r="R47" s="106">
        <f t="shared" si="10"/>
        <v>8.2875076376159526E-2</v>
      </c>
      <c r="S47" s="106">
        <f t="shared" si="10"/>
        <v>7.9957653089652872E-2</v>
      </c>
      <c r="T47" s="106">
        <f t="shared" si="10"/>
        <v>8.0226429826273662E-2</v>
      </c>
      <c r="U47" s="106">
        <f t="shared" si="10"/>
        <v>8.3215090560053412E-2</v>
      </c>
      <c r="V47" s="106">
        <f t="shared" si="10"/>
        <v>8.7357659379935171E-2</v>
      </c>
      <c r="W47" s="106">
        <f>W24/W22</f>
        <v>8.5805644376477128E-2</v>
      </c>
      <c r="X47" s="106">
        <f>X24/X22</f>
        <v>9.0916648193305249E-2</v>
      </c>
    </row>
    <row r="48" spans="1:24" ht="18" customHeight="1">
      <c r="A48" s="30" t="s">
        <v>38</v>
      </c>
      <c r="B48" s="41">
        <f t="shared" ref="B48:V48" si="11">SUM(B46:B47)</f>
        <v>1</v>
      </c>
      <c r="C48" s="41">
        <f t="shared" si="11"/>
        <v>1</v>
      </c>
      <c r="D48" s="41">
        <f t="shared" si="11"/>
        <v>1</v>
      </c>
      <c r="E48" s="41">
        <f t="shared" si="11"/>
        <v>1</v>
      </c>
      <c r="F48" s="41">
        <f t="shared" si="11"/>
        <v>1</v>
      </c>
      <c r="G48" s="41">
        <f t="shared" si="11"/>
        <v>1</v>
      </c>
      <c r="H48" s="41">
        <f t="shared" si="11"/>
        <v>1</v>
      </c>
      <c r="I48" s="41">
        <f t="shared" si="11"/>
        <v>1</v>
      </c>
      <c r="J48" s="41">
        <f t="shared" si="11"/>
        <v>1</v>
      </c>
      <c r="K48" s="41">
        <f t="shared" si="11"/>
        <v>1</v>
      </c>
      <c r="L48" s="41">
        <f t="shared" si="11"/>
        <v>1</v>
      </c>
      <c r="M48" s="41">
        <f t="shared" si="11"/>
        <v>1</v>
      </c>
      <c r="N48" s="41">
        <f t="shared" si="11"/>
        <v>1</v>
      </c>
      <c r="O48" s="41">
        <f t="shared" si="11"/>
        <v>1</v>
      </c>
      <c r="P48" s="41">
        <f t="shared" si="11"/>
        <v>1</v>
      </c>
      <c r="Q48" s="41">
        <f t="shared" si="11"/>
        <v>1</v>
      </c>
      <c r="R48" s="41">
        <f t="shared" si="11"/>
        <v>1</v>
      </c>
      <c r="S48" s="41">
        <f t="shared" si="11"/>
        <v>1</v>
      </c>
      <c r="T48" s="41">
        <f t="shared" si="11"/>
        <v>1</v>
      </c>
      <c r="U48" s="41">
        <f t="shared" si="11"/>
        <v>1</v>
      </c>
      <c r="V48" s="41">
        <f t="shared" si="11"/>
        <v>1</v>
      </c>
      <c r="W48" s="41">
        <f>SUM(W46:W47)</f>
        <v>1</v>
      </c>
      <c r="X48" s="41">
        <f>SUM(X46:X47)</f>
        <v>1</v>
      </c>
    </row>
    <row r="49" spans="1:24" ht="18" customHeight="1">
      <c r="A49" s="32" t="s">
        <v>52</v>
      </c>
      <c r="B49" s="33"/>
      <c r="C49" s="33"/>
      <c r="D49" s="33"/>
      <c r="E49" s="33"/>
      <c r="F49" s="33"/>
      <c r="G49" s="33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</row>
    <row r="50" spans="1:24" ht="18" customHeight="1">
      <c r="A50" s="34"/>
      <c r="B50" s="33"/>
      <c r="C50" s="33"/>
      <c r="D50" s="33"/>
      <c r="E50" s="33"/>
      <c r="F50" s="33"/>
      <c r="G50" s="33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</row>
    <row r="51" spans="1:24" ht="18" customHeight="1">
      <c r="A51" s="34"/>
      <c r="B51" s="33"/>
      <c r="C51" s="33"/>
      <c r="D51" s="33"/>
      <c r="E51" s="33"/>
      <c r="F51" s="33"/>
      <c r="G51" s="33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</row>
    <row r="52" spans="1:24" ht="18" customHeight="1">
      <c r="A52" s="34"/>
      <c r="B52" s="33"/>
      <c r="C52" s="33"/>
      <c r="D52" s="33"/>
      <c r="E52" s="33"/>
      <c r="F52" s="33"/>
      <c r="G52" s="33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</row>
    <row r="53" spans="1:24" ht="18" customHeight="1">
      <c r="A53" s="33" t="s">
        <v>64</v>
      </c>
      <c r="B53" s="33"/>
      <c r="C53" s="33"/>
      <c r="D53" s="33"/>
      <c r="E53" s="33"/>
      <c r="F53" s="33"/>
      <c r="G53" s="33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</row>
    <row r="54" spans="1:24" ht="18" customHeight="1">
      <c r="A54" s="34"/>
      <c r="B54" s="33"/>
      <c r="C54" s="33"/>
      <c r="D54" s="33"/>
      <c r="E54" s="33"/>
      <c r="F54" s="33"/>
      <c r="G54" s="33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</row>
    <row r="55" spans="1:24" ht="18" customHeight="1">
      <c r="A55" s="9"/>
      <c r="B55" s="78">
        <v>2000</v>
      </c>
      <c r="C55" s="78">
        <v>2001</v>
      </c>
      <c r="D55" s="78">
        <v>2002</v>
      </c>
      <c r="E55" s="78">
        <v>2003</v>
      </c>
      <c r="F55" s="78">
        <v>2004</v>
      </c>
      <c r="G55" s="78">
        <v>2005</v>
      </c>
      <c r="H55" s="78">
        <v>2006</v>
      </c>
      <c r="I55" s="78">
        <v>2007</v>
      </c>
      <c r="J55" s="78">
        <v>2008</v>
      </c>
      <c r="K55" s="78">
        <v>2009</v>
      </c>
      <c r="L55" s="78">
        <v>2010</v>
      </c>
      <c r="M55" s="78">
        <v>2011</v>
      </c>
      <c r="N55" s="78">
        <v>2012</v>
      </c>
      <c r="O55" s="78">
        <v>2013</v>
      </c>
      <c r="P55" s="78">
        <v>2014</v>
      </c>
      <c r="Q55" s="78">
        <v>2015</v>
      </c>
      <c r="R55" s="78">
        <v>2016</v>
      </c>
      <c r="S55" s="78">
        <v>2017</v>
      </c>
      <c r="T55" s="78">
        <v>2018</v>
      </c>
      <c r="U55" s="78">
        <v>2019</v>
      </c>
      <c r="V55" s="78">
        <v>2020</v>
      </c>
      <c r="W55" s="78">
        <v>2021</v>
      </c>
      <c r="X55" s="78">
        <v>2022</v>
      </c>
    </row>
    <row r="56" spans="1:24" ht="18" customHeight="1">
      <c r="A56" s="87" t="s">
        <v>38</v>
      </c>
      <c r="B56" s="42">
        <f>B10</f>
        <v>381</v>
      </c>
      <c r="C56" s="42">
        <f t="shared" ref="C56:X56" si="12">C10</f>
        <v>1308</v>
      </c>
      <c r="D56" s="42">
        <f t="shared" si="12"/>
        <v>2136</v>
      </c>
      <c r="E56" s="42">
        <f t="shared" si="12"/>
        <v>3544</v>
      </c>
      <c r="F56" s="42">
        <f t="shared" si="12"/>
        <v>4362</v>
      </c>
      <c r="G56" s="42">
        <f t="shared" si="12"/>
        <v>5435</v>
      </c>
      <c r="H56" s="42">
        <f t="shared" si="12"/>
        <v>5189</v>
      </c>
      <c r="I56" s="42">
        <f t="shared" si="12"/>
        <v>6505</v>
      </c>
      <c r="J56" s="42">
        <f t="shared" si="12"/>
        <v>7949</v>
      </c>
      <c r="K56" s="42">
        <f t="shared" si="12"/>
        <v>7988</v>
      </c>
      <c r="L56" s="42">
        <f t="shared" si="12"/>
        <v>8209</v>
      </c>
      <c r="M56" s="42">
        <f t="shared" si="12"/>
        <v>8445</v>
      </c>
      <c r="N56" s="42">
        <f t="shared" si="12"/>
        <v>8500</v>
      </c>
      <c r="O56" s="42">
        <f t="shared" si="12"/>
        <v>7076</v>
      </c>
      <c r="P56" s="42">
        <f t="shared" si="12"/>
        <v>6639</v>
      </c>
      <c r="Q56" s="42">
        <f t="shared" si="12"/>
        <v>6616</v>
      </c>
      <c r="R56" s="42">
        <f t="shared" si="12"/>
        <v>6328</v>
      </c>
      <c r="S56" s="42">
        <f t="shared" si="12"/>
        <v>6008</v>
      </c>
      <c r="T56" s="42">
        <f t="shared" si="12"/>
        <v>6004</v>
      </c>
      <c r="U56" s="42">
        <f t="shared" si="12"/>
        <v>6224</v>
      </c>
      <c r="V56" s="42">
        <f t="shared" si="12"/>
        <v>6573</v>
      </c>
      <c r="W56" s="42">
        <f t="shared" si="12"/>
        <v>6437</v>
      </c>
      <c r="X56" s="42">
        <f t="shared" si="12"/>
        <v>6805</v>
      </c>
    </row>
    <row r="57" spans="1:24" ht="18" customHeight="1">
      <c r="A57" s="46" t="s">
        <v>65</v>
      </c>
      <c r="B57" s="38">
        <f>B17</f>
        <v>225</v>
      </c>
      <c r="C57" s="38">
        <f t="shared" ref="C57:X57" si="13">C17</f>
        <v>899</v>
      </c>
      <c r="D57" s="38">
        <f t="shared" si="13"/>
        <v>1432</v>
      </c>
      <c r="E57" s="38">
        <f t="shared" si="13"/>
        <v>2238</v>
      </c>
      <c r="F57" s="38">
        <f t="shared" si="13"/>
        <v>2635</v>
      </c>
      <c r="G57" s="38">
        <f t="shared" si="13"/>
        <v>3241</v>
      </c>
      <c r="H57" s="38">
        <f t="shared" si="13"/>
        <v>3013</v>
      </c>
      <c r="I57" s="38">
        <f t="shared" si="13"/>
        <v>3700</v>
      </c>
      <c r="J57" s="38">
        <f t="shared" si="13"/>
        <v>4518</v>
      </c>
      <c r="K57" s="38">
        <f t="shared" si="13"/>
        <v>4509</v>
      </c>
      <c r="L57" s="38">
        <f t="shared" si="13"/>
        <v>4612</v>
      </c>
      <c r="M57" s="38">
        <f t="shared" si="13"/>
        <v>4721</v>
      </c>
      <c r="N57" s="38">
        <f t="shared" si="13"/>
        <v>4696</v>
      </c>
      <c r="O57" s="38">
        <f t="shared" si="13"/>
        <v>3842</v>
      </c>
      <c r="P57" s="38">
        <f t="shared" si="13"/>
        <v>3576</v>
      </c>
      <c r="Q57" s="38">
        <f t="shared" si="13"/>
        <v>3526</v>
      </c>
      <c r="R57" s="38">
        <f t="shared" si="13"/>
        <v>3344</v>
      </c>
      <c r="S57" s="38">
        <f t="shared" si="13"/>
        <v>3138</v>
      </c>
      <c r="T57" s="38">
        <f t="shared" si="13"/>
        <v>3127</v>
      </c>
      <c r="U57" s="38">
        <f t="shared" si="13"/>
        <v>3233</v>
      </c>
      <c r="V57" s="38">
        <f t="shared" si="13"/>
        <v>3420</v>
      </c>
      <c r="W57" s="38">
        <f t="shared" si="13"/>
        <v>3351</v>
      </c>
      <c r="X57" s="38">
        <f t="shared" si="13"/>
        <v>3524</v>
      </c>
    </row>
    <row r="58" spans="1:24" ht="18" customHeight="1">
      <c r="A58" s="48" t="s">
        <v>66</v>
      </c>
      <c r="B58" s="39">
        <f>B24</f>
        <v>156</v>
      </c>
      <c r="C58" s="39">
        <f t="shared" ref="C58:X58" si="14">C24</f>
        <v>408</v>
      </c>
      <c r="D58" s="39">
        <f t="shared" si="14"/>
        <v>705</v>
      </c>
      <c r="E58" s="39">
        <f t="shared" si="14"/>
        <v>1306</v>
      </c>
      <c r="F58" s="39">
        <f t="shared" si="14"/>
        <v>1727</v>
      </c>
      <c r="G58" s="39">
        <f t="shared" si="14"/>
        <v>2194</v>
      </c>
      <c r="H58" s="39">
        <f t="shared" si="14"/>
        <v>2176</v>
      </c>
      <c r="I58" s="39">
        <f t="shared" si="14"/>
        <v>2805</v>
      </c>
      <c r="J58" s="39">
        <f t="shared" si="14"/>
        <v>3431</v>
      </c>
      <c r="K58" s="39">
        <f t="shared" si="14"/>
        <v>3479</v>
      </c>
      <c r="L58" s="39">
        <f t="shared" si="14"/>
        <v>3597</v>
      </c>
      <c r="M58" s="39">
        <f t="shared" si="14"/>
        <v>3724</v>
      </c>
      <c r="N58" s="39">
        <f t="shared" si="14"/>
        <v>3804</v>
      </c>
      <c r="O58" s="39">
        <f t="shared" si="14"/>
        <v>3234</v>
      </c>
      <c r="P58" s="39">
        <f t="shared" si="14"/>
        <v>3063</v>
      </c>
      <c r="Q58" s="39">
        <f t="shared" si="14"/>
        <v>3090</v>
      </c>
      <c r="R58" s="39">
        <f t="shared" si="14"/>
        <v>2984</v>
      </c>
      <c r="S58" s="39">
        <f t="shared" si="14"/>
        <v>2870</v>
      </c>
      <c r="T58" s="39">
        <f t="shared" si="14"/>
        <v>2877</v>
      </c>
      <c r="U58" s="39">
        <f t="shared" si="14"/>
        <v>2991</v>
      </c>
      <c r="V58" s="39">
        <f t="shared" si="14"/>
        <v>3153</v>
      </c>
      <c r="W58" s="39">
        <f t="shared" si="14"/>
        <v>3086</v>
      </c>
      <c r="X58" s="39">
        <f t="shared" si="14"/>
        <v>3281</v>
      </c>
    </row>
    <row r="59" spans="1:24" ht="18" customHeight="1">
      <c r="A59" s="19" t="s">
        <v>52</v>
      </c>
      <c r="B59" s="8"/>
      <c r="C59" s="8"/>
      <c r="D59" s="8"/>
      <c r="E59" s="8"/>
      <c r="F59" s="8"/>
      <c r="G59" s="8"/>
    </row>
    <row r="60" spans="1:24" ht="18" customHeight="1">
      <c r="A60" s="8"/>
      <c r="B60" s="8"/>
      <c r="C60" s="8"/>
      <c r="D60" s="8"/>
      <c r="E60" s="8"/>
      <c r="F60" s="8"/>
      <c r="G60" s="8"/>
      <c r="H60" s="8"/>
      <c r="I60" s="8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</row>
    <row r="61" spans="1:24" ht="18" customHeight="1">
      <c r="A61" s="8"/>
      <c r="B61" s="8"/>
      <c r="C61" s="8"/>
      <c r="D61" s="8"/>
      <c r="E61" s="8"/>
      <c r="F61" s="8"/>
      <c r="G61" s="8"/>
      <c r="H61" s="8"/>
      <c r="I61" s="8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</row>
    <row r="62" spans="1:24" ht="18" customHeight="1">
      <c r="A62" s="9"/>
      <c r="B62" s="78">
        <v>2000</v>
      </c>
      <c r="C62" s="78">
        <v>2001</v>
      </c>
      <c r="D62" s="78">
        <v>2002</v>
      </c>
      <c r="E62" s="78">
        <v>2003</v>
      </c>
      <c r="F62" s="78">
        <v>2004</v>
      </c>
      <c r="G62" s="78">
        <v>2005</v>
      </c>
      <c r="H62" s="78">
        <v>2006</v>
      </c>
      <c r="I62" s="78">
        <v>2007</v>
      </c>
      <c r="J62" s="78">
        <v>2008</v>
      </c>
      <c r="K62" s="78">
        <v>2009</v>
      </c>
      <c r="L62" s="78">
        <v>2010</v>
      </c>
      <c r="M62" s="78">
        <v>2011</v>
      </c>
      <c r="N62" s="78">
        <v>2012</v>
      </c>
      <c r="O62" s="78">
        <v>2013</v>
      </c>
      <c r="P62" s="78">
        <v>2014</v>
      </c>
      <c r="Q62" s="78">
        <v>2015</v>
      </c>
      <c r="R62" s="78">
        <v>2016</v>
      </c>
      <c r="S62" s="78">
        <v>2017</v>
      </c>
      <c r="T62" s="78">
        <v>2018</v>
      </c>
      <c r="U62" s="78">
        <v>2019</v>
      </c>
      <c r="V62" s="78">
        <v>2020</v>
      </c>
      <c r="W62" s="78">
        <v>2021</v>
      </c>
      <c r="X62" s="78">
        <v>2022</v>
      </c>
    </row>
    <row r="63" spans="1:24" ht="18" customHeight="1">
      <c r="A63" s="88" t="s">
        <v>65</v>
      </c>
      <c r="B63" s="49">
        <f t="shared" ref="B63:V63" si="15">B57/B56</f>
        <v>0.59055118110236215</v>
      </c>
      <c r="C63" s="49">
        <f t="shared" si="15"/>
        <v>0.68730886850152906</v>
      </c>
      <c r="D63" s="49">
        <f t="shared" si="15"/>
        <v>0.67041198501872656</v>
      </c>
      <c r="E63" s="49">
        <f t="shared" si="15"/>
        <v>0.63148984198645597</v>
      </c>
      <c r="F63" s="49">
        <f t="shared" si="15"/>
        <v>0.60408069692801469</v>
      </c>
      <c r="G63" s="49">
        <f t="shared" si="15"/>
        <v>0.59632014719411219</v>
      </c>
      <c r="H63" s="49">
        <f t="shared" si="15"/>
        <v>0.5806513779148198</v>
      </c>
      <c r="I63" s="49">
        <f t="shared" si="15"/>
        <v>0.568793235972329</v>
      </c>
      <c r="J63" s="49">
        <f t="shared" si="15"/>
        <v>0.56837338029940876</v>
      </c>
      <c r="K63" s="49">
        <f t="shared" si="15"/>
        <v>0.56447170756134202</v>
      </c>
      <c r="L63" s="49">
        <f t="shared" si="15"/>
        <v>0.56182239005969059</v>
      </c>
      <c r="M63" s="49">
        <f t="shared" si="15"/>
        <v>0.55902901124925997</v>
      </c>
      <c r="N63" s="49">
        <f t="shared" si="15"/>
        <v>0.55247058823529416</v>
      </c>
      <c r="O63" s="49">
        <f t="shared" si="15"/>
        <v>0.54296212549462974</v>
      </c>
      <c r="P63" s="49">
        <f t="shared" si="15"/>
        <v>0.53863533664708541</v>
      </c>
      <c r="Q63" s="49">
        <f t="shared" si="15"/>
        <v>0.53295042321644504</v>
      </c>
      <c r="R63" s="49">
        <f t="shared" si="15"/>
        <v>0.52844500632111246</v>
      </c>
      <c r="S63" s="49">
        <f t="shared" si="15"/>
        <v>0.52230359520639147</v>
      </c>
      <c r="T63" s="49">
        <f t="shared" si="15"/>
        <v>0.52081945369753502</v>
      </c>
      <c r="U63" s="49">
        <f t="shared" si="15"/>
        <v>0.51944087403598971</v>
      </c>
      <c r="V63" s="49">
        <f t="shared" si="15"/>
        <v>0.52031036056595159</v>
      </c>
      <c r="W63" s="49">
        <f>W57/W56</f>
        <v>0.52058412303868262</v>
      </c>
      <c r="X63" s="49">
        <f>X57/X56</f>
        <v>0.51785451873622335</v>
      </c>
    </row>
    <row r="64" spans="1:24" ht="18" customHeight="1">
      <c r="A64" s="36" t="s">
        <v>66</v>
      </c>
      <c r="B64" s="25">
        <f t="shared" ref="B64:V64" si="16">B58/B56</f>
        <v>0.40944881889763779</v>
      </c>
      <c r="C64" s="25">
        <f t="shared" si="16"/>
        <v>0.31192660550458717</v>
      </c>
      <c r="D64" s="25">
        <f t="shared" si="16"/>
        <v>0.3300561797752809</v>
      </c>
      <c r="E64" s="25">
        <f t="shared" si="16"/>
        <v>0.36851015801354403</v>
      </c>
      <c r="F64" s="25">
        <f t="shared" si="16"/>
        <v>0.39591930307198531</v>
      </c>
      <c r="G64" s="25">
        <f t="shared" si="16"/>
        <v>0.40367985280588775</v>
      </c>
      <c r="H64" s="25">
        <f t="shared" si="16"/>
        <v>0.4193486220851802</v>
      </c>
      <c r="I64" s="25">
        <f t="shared" si="16"/>
        <v>0.431206764027671</v>
      </c>
      <c r="J64" s="25">
        <f t="shared" si="16"/>
        <v>0.4316266197005913</v>
      </c>
      <c r="K64" s="25">
        <f t="shared" si="16"/>
        <v>0.43552829243865798</v>
      </c>
      <c r="L64" s="25">
        <f t="shared" si="16"/>
        <v>0.43817760994030941</v>
      </c>
      <c r="M64" s="25">
        <f t="shared" si="16"/>
        <v>0.44097098875074009</v>
      </c>
      <c r="N64" s="25">
        <f t="shared" si="16"/>
        <v>0.4475294117647059</v>
      </c>
      <c r="O64" s="25">
        <f t="shared" si="16"/>
        <v>0.45703787450537026</v>
      </c>
      <c r="P64" s="25">
        <f t="shared" si="16"/>
        <v>0.46136466335291459</v>
      </c>
      <c r="Q64" s="25">
        <f t="shared" si="16"/>
        <v>0.46704957678355502</v>
      </c>
      <c r="R64" s="25">
        <f t="shared" si="16"/>
        <v>0.47155499367888748</v>
      </c>
      <c r="S64" s="25">
        <f t="shared" si="16"/>
        <v>0.47769640479360853</v>
      </c>
      <c r="T64" s="25">
        <f t="shared" si="16"/>
        <v>0.47918054630246504</v>
      </c>
      <c r="U64" s="25">
        <f t="shared" si="16"/>
        <v>0.48055912596401029</v>
      </c>
      <c r="V64" s="25">
        <f t="shared" si="16"/>
        <v>0.47968963943404835</v>
      </c>
      <c r="W64" s="25">
        <f>W58/W56</f>
        <v>0.47941587696131738</v>
      </c>
      <c r="X64" s="25">
        <f>X58/X56</f>
        <v>0.48214548126377665</v>
      </c>
    </row>
    <row r="65" spans="1:24" ht="18" customHeight="1">
      <c r="A65" s="86" t="s">
        <v>38</v>
      </c>
      <c r="B65" s="41">
        <f t="shared" ref="B65:V65" si="17">SUM(B63:B64)</f>
        <v>1</v>
      </c>
      <c r="C65" s="41">
        <f t="shared" si="17"/>
        <v>0.99923547400611623</v>
      </c>
      <c r="D65" s="41">
        <f t="shared" si="17"/>
        <v>1.0004681647940075</v>
      </c>
      <c r="E65" s="41">
        <f t="shared" si="17"/>
        <v>1</v>
      </c>
      <c r="F65" s="41">
        <f t="shared" si="17"/>
        <v>1</v>
      </c>
      <c r="G65" s="41">
        <f t="shared" si="17"/>
        <v>1</v>
      </c>
      <c r="H65" s="41">
        <f t="shared" si="17"/>
        <v>1</v>
      </c>
      <c r="I65" s="41">
        <f t="shared" si="17"/>
        <v>1</v>
      </c>
      <c r="J65" s="41">
        <f t="shared" si="17"/>
        <v>1</v>
      </c>
      <c r="K65" s="41">
        <f t="shared" si="17"/>
        <v>1</v>
      </c>
      <c r="L65" s="41">
        <f t="shared" si="17"/>
        <v>1</v>
      </c>
      <c r="M65" s="41">
        <f t="shared" si="17"/>
        <v>1</v>
      </c>
      <c r="N65" s="41">
        <f t="shared" si="17"/>
        <v>1</v>
      </c>
      <c r="O65" s="41">
        <f t="shared" si="17"/>
        <v>1</v>
      </c>
      <c r="P65" s="41">
        <f t="shared" si="17"/>
        <v>1</v>
      </c>
      <c r="Q65" s="41">
        <f t="shared" si="17"/>
        <v>1</v>
      </c>
      <c r="R65" s="41">
        <f t="shared" si="17"/>
        <v>1</v>
      </c>
      <c r="S65" s="41">
        <f t="shared" si="17"/>
        <v>1</v>
      </c>
      <c r="T65" s="41">
        <f t="shared" si="17"/>
        <v>1</v>
      </c>
      <c r="U65" s="41">
        <f t="shared" si="17"/>
        <v>1</v>
      </c>
      <c r="V65" s="41">
        <f t="shared" si="17"/>
        <v>1</v>
      </c>
      <c r="W65" s="41">
        <f>SUM(W63:W64)</f>
        <v>1</v>
      </c>
      <c r="X65" s="41">
        <f>SUM(X63:X64)</f>
        <v>1</v>
      </c>
    </row>
    <row r="66" spans="1:24" ht="18" customHeight="1">
      <c r="A66" s="19" t="s">
        <v>52</v>
      </c>
      <c r="B66" s="14"/>
      <c r="C66" s="14"/>
      <c r="D66" s="8"/>
      <c r="E66" s="8"/>
      <c r="F66" s="8"/>
      <c r="G66" s="8"/>
    </row>
    <row r="67" spans="1:24" ht="18" customHeight="1">
      <c r="A67" s="8"/>
      <c r="B67" s="8"/>
      <c r="C67" s="8"/>
      <c r="D67" s="8"/>
      <c r="E67" s="8"/>
      <c r="F67" s="8"/>
      <c r="G67" s="8"/>
      <c r="H67" s="8"/>
      <c r="I67" s="8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</row>
    <row r="68" spans="1:24" ht="18" customHeight="1">
      <c r="A68" s="34"/>
      <c r="B68" s="34"/>
      <c r="C68" s="34"/>
      <c r="D68" s="33"/>
      <c r="E68" s="33"/>
      <c r="F68" s="33"/>
      <c r="G68" s="33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</row>
    <row r="69" spans="1:24" ht="18" customHeight="1">
      <c r="A69" s="34"/>
      <c r="B69" s="34"/>
      <c r="C69" s="34"/>
      <c r="D69" s="33"/>
      <c r="E69" s="33"/>
      <c r="F69" s="33"/>
      <c r="G69" s="33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</row>
    <row r="70" spans="1:24" ht="18" customHeight="1">
      <c r="A70" s="34"/>
      <c r="B70" s="34"/>
      <c r="C70" s="34"/>
      <c r="D70" s="33"/>
      <c r="E70" s="33"/>
      <c r="F70" s="33"/>
      <c r="G70" s="33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</row>
    <row r="71" spans="1:24" ht="18" customHeight="1">
      <c r="A71" s="34"/>
      <c r="B71" s="34"/>
      <c r="C71" s="34"/>
      <c r="D71" s="33"/>
      <c r="E71" s="33"/>
      <c r="F71" s="33"/>
      <c r="G71" s="33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</row>
    <row r="72" spans="1:24" ht="18" customHeight="1">
      <c r="A72" s="34"/>
      <c r="B72" s="34"/>
      <c r="C72" s="34"/>
      <c r="D72" s="33"/>
      <c r="E72" s="33"/>
      <c r="F72" s="33"/>
      <c r="G72" s="33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</row>
    <row r="73" spans="1:24" ht="18" customHeight="1">
      <c r="A73" s="34"/>
      <c r="B73" s="34"/>
      <c r="C73" s="34"/>
      <c r="D73" s="33"/>
      <c r="E73" s="33"/>
      <c r="F73" s="33"/>
      <c r="G73" s="33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</row>
    <row r="74" spans="1:24" ht="18" customHeight="1">
      <c r="A74" s="34"/>
      <c r="B74" s="34"/>
      <c r="C74" s="34"/>
      <c r="D74" s="33"/>
      <c r="E74" s="33"/>
      <c r="F74" s="33"/>
      <c r="G74" s="33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</row>
    <row r="75" spans="1:24" ht="18" customHeight="1">
      <c r="A75" s="34"/>
      <c r="B75" s="34"/>
      <c r="C75" s="34"/>
      <c r="D75" s="33"/>
      <c r="E75" s="33"/>
      <c r="F75" s="33"/>
      <c r="G75" s="33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49"/>
  <sheetViews>
    <sheetView zoomScale="80" zoomScaleNormal="80" zoomScalePageLayoutView="80" workbookViewId="0">
      <selection activeCell="V8" sqref="V8"/>
    </sheetView>
  </sheetViews>
  <sheetFormatPr defaultColWidth="10.875" defaultRowHeight="15"/>
  <cols>
    <col min="1" max="1" width="27.125" style="5" customWidth="1"/>
    <col min="2" max="3" width="10.875" style="5" customWidth="1"/>
    <col min="4" max="16384" width="10.875" style="5"/>
  </cols>
  <sheetData>
    <row r="1" spans="1:23" ht="30" customHeight="1">
      <c r="A1" s="43" t="s">
        <v>0</v>
      </c>
      <c r="B1" s="43"/>
      <c r="C1" s="43"/>
    </row>
    <row r="2" spans="1:23" ht="30" customHeight="1">
      <c r="A2" s="44" t="s">
        <v>5</v>
      </c>
      <c r="B2" s="44"/>
      <c r="C2" s="44"/>
    </row>
    <row r="3" spans="1:23" ht="18" customHeight="1"/>
    <row r="4" spans="1:23" ht="18" customHeight="1"/>
    <row r="5" spans="1:23" ht="18" customHeight="1">
      <c r="A5" s="33" t="s">
        <v>67</v>
      </c>
      <c r="B5" s="33"/>
      <c r="C5" s="33"/>
    </row>
    <row r="6" spans="1:23" ht="18" customHeight="1"/>
    <row r="7" spans="1:23" ht="18" customHeight="1">
      <c r="A7" s="77" t="s">
        <v>14</v>
      </c>
      <c r="B7" s="78">
        <v>2001</v>
      </c>
      <c r="C7" s="78">
        <v>2002</v>
      </c>
      <c r="D7" s="78">
        <v>2003</v>
      </c>
      <c r="E7" s="78">
        <v>2004</v>
      </c>
      <c r="F7" s="78">
        <v>2005</v>
      </c>
      <c r="G7" s="78">
        <v>2006</v>
      </c>
      <c r="H7" s="78">
        <v>2007</v>
      </c>
      <c r="I7" s="78">
        <v>2008</v>
      </c>
      <c r="J7" s="78">
        <v>2009</v>
      </c>
      <c r="K7" s="78">
        <v>2010</v>
      </c>
      <c r="L7" s="78">
        <v>2011</v>
      </c>
      <c r="M7" s="78">
        <v>2012</v>
      </c>
      <c r="N7" s="78">
        <v>2013</v>
      </c>
      <c r="O7" s="78">
        <v>2014</v>
      </c>
      <c r="P7" s="78">
        <v>2015</v>
      </c>
      <c r="Q7" s="78">
        <v>2016</v>
      </c>
      <c r="R7" s="78">
        <v>2017</v>
      </c>
      <c r="S7" s="78">
        <v>2018</v>
      </c>
      <c r="T7" s="78">
        <v>2019</v>
      </c>
      <c r="U7" s="78">
        <v>2020</v>
      </c>
      <c r="V7" s="78">
        <v>2021</v>
      </c>
      <c r="W7" s="78">
        <v>2022</v>
      </c>
    </row>
    <row r="8" spans="1:23" ht="18" customHeight="1">
      <c r="A8" s="47" t="s">
        <v>68</v>
      </c>
      <c r="B8" s="53">
        <f>'Nacionalidad (esp-extr)'!C8-'Nacionalidad (esp-extr)'!B8</f>
        <v>1074</v>
      </c>
      <c r="C8" s="53">
        <f>'Nacionalidad (esp-extr)'!D8-'Nacionalidad (esp-extr)'!C8</f>
        <v>732</v>
      </c>
      <c r="D8" s="53">
        <f>'Nacionalidad (esp-extr)'!E8-'Nacionalidad (esp-extr)'!D8</f>
        <v>1805</v>
      </c>
      <c r="E8" s="53">
        <f>'Nacionalidad (esp-extr)'!F8-'Nacionalidad (esp-extr)'!E8</f>
        <v>709</v>
      </c>
      <c r="F8" s="53">
        <f>'Nacionalidad (esp-extr)'!G8-'Nacionalidad (esp-extr)'!F8</f>
        <v>819</v>
      </c>
      <c r="G8" s="53">
        <f>'Nacionalidad (esp-extr)'!H8-'Nacionalidad (esp-extr)'!G8</f>
        <v>-169</v>
      </c>
      <c r="H8" s="53">
        <f>'Nacionalidad (esp-extr)'!I8-'Nacionalidad (esp-extr)'!H8</f>
        <v>1397</v>
      </c>
      <c r="I8" s="53">
        <f>'Nacionalidad (esp-extr)'!J8-'Nacionalidad (esp-extr)'!I8</f>
        <v>1719</v>
      </c>
      <c r="J8" s="53">
        <f>'Nacionalidad (esp-extr)'!K8-'Nacionalidad (esp-extr)'!J8</f>
        <v>173</v>
      </c>
      <c r="K8" s="53">
        <f>'Nacionalidad (esp-extr)'!L8-'Nacionalidad (esp-extr)'!K8</f>
        <v>245</v>
      </c>
      <c r="L8" s="53">
        <f>'Nacionalidad (esp-extr)'!M8-'Nacionalidad (esp-extr)'!L8</f>
        <v>167</v>
      </c>
      <c r="M8" s="53">
        <f>'Nacionalidad (esp-extr)'!N8-'Nacionalidad (esp-extr)'!M8</f>
        <v>-309</v>
      </c>
      <c r="N8" s="53">
        <f>'Nacionalidad (esp-extr)'!O8-'Nacionalidad (esp-extr)'!N8</f>
        <v>-2474</v>
      </c>
      <c r="O8" s="53">
        <f>'Nacionalidad (esp-extr)'!P8-'Nacionalidad (esp-extr)'!O8</f>
        <v>710</v>
      </c>
      <c r="P8" s="53">
        <f>'Nacionalidad (esp-extr)'!Q8-'Nacionalidad (esp-extr)'!P8</f>
        <v>-171</v>
      </c>
      <c r="Q8" s="53">
        <f>'Nacionalidad (esp-extr)'!R8-'Nacionalidad (esp-extr)'!Q8</f>
        <v>-431</v>
      </c>
      <c r="R8" s="53">
        <f>'Nacionalidad (esp-extr)'!S8-'Nacionalidad (esp-extr)'!R8</f>
        <v>-218</v>
      </c>
      <c r="S8" s="53">
        <f>'Nacionalidad (esp-extr)'!T8-'Nacionalidad (esp-extr)'!S8</f>
        <v>-138</v>
      </c>
      <c r="T8" s="53">
        <f>'Nacionalidad (esp-extr)'!U8-'Nacionalidad (esp-extr)'!T8</f>
        <v>160</v>
      </c>
      <c r="U8" s="53">
        <f>'Nacionalidad (esp-extr)'!V8-'Nacionalidad (esp-extr)'!U8</f>
        <v>308</v>
      </c>
      <c r="V8" s="53">
        <f>'Nacionalidad (esp-extr)'!W8-'Nacionalidad (esp-extr)'!V8</f>
        <v>-308</v>
      </c>
      <c r="W8" s="53">
        <f>'Nacionalidad (esp-extr)'!X8-'Nacionalidad (esp-extr)'!W8</f>
        <v>175</v>
      </c>
    </row>
    <row r="9" spans="1:23" ht="18" customHeight="1">
      <c r="A9" s="46" t="s">
        <v>69</v>
      </c>
      <c r="B9" s="6">
        <f>'Nacionalidad (esp-extr)'!C9-'Nacionalidad (esp-extr)'!B9</f>
        <v>147</v>
      </c>
      <c r="C9" s="6">
        <f>'Nacionalidad (esp-extr)'!D9-'Nacionalidad (esp-extr)'!C9</f>
        <v>-96</v>
      </c>
      <c r="D9" s="6">
        <f>'Nacionalidad (esp-extr)'!E9-'Nacionalidad (esp-extr)'!D9</f>
        <v>397</v>
      </c>
      <c r="E9" s="6">
        <f>'Nacionalidad (esp-extr)'!F9-'Nacionalidad (esp-extr)'!E9</f>
        <v>-109</v>
      </c>
      <c r="F9" s="6">
        <f>'Nacionalidad (esp-extr)'!G9-'Nacionalidad (esp-extr)'!F9</f>
        <v>-254</v>
      </c>
      <c r="G9" s="6">
        <f>'Nacionalidad (esp-extr)'!H9-'Nacionalidad (esp-extr)'!G9</f>
        <v>77</v>
      </c>
      <c r="H9" s="6">
        <f>'Nacionalidad (esp-extr)'!I9-'Nacionalidad (esp-extr)'!H9</f>
        <v>81</v>
      </c>
      <c r="I9" s="6">
        <f>'Nacionalidad (esp-extr)'!J9-'Nacionalidad (esp-extr)'!I9</f>
        <v>275</v>
      </c>
      <c r="J9" s="6">
        <f>'Nacionalidad (esp-extr)'!K9-'Nacionalidad (esp-extr)'!J9</f>
        <v>134</v>
      </c>
      <c r="K9" s="6">
        <f>'Nacionalidad (esp-extr)'!L9-'Nacionalidad (esp-extr)'!K9</f>
        <v>24</v>
      </c>
      <c r="L9" s="6">
        <f>'Nacionalidad (esp-extr)'!M9-'Nacionalidad (esp-extr)'!L9</f>
        <v>-69</v>
      </c>
      <c r="M9" s="6">
        <f>'Nacionalidad (esp-extr)'!N9-'Nacionalidad (esp-extr)'!M9</f>
        <v>-364</v>
      </c>
      <c r="N9" s="6">
        <f>'Nacionalidad (esp-extr)'!O9-'Nacionalidad (esp-extr)'!N9</f>
        <v>-1050</v>
      </c>
      <c r="O9" s="6">
        <f>'Nacionalidad (esp-extr)'!P9-'Nacionalidad (esp-extr)'!O9</f>
        <v>1147</v>
      </c>
      <c r="P9" s="6">
        <f>'Nacionalidad (esp-extr)'!Q9-'Nacionalidad (esp-extr)'!P9</f>
        <v>-148</v>
      </c>
      <c r="Q9" s="6">
        <f>'Nacionalidad (esp-extr)'!R9-'Nacionalidad (esp-extr)'!Q9</f>
        <v>-143</v>
      </c>
      <c r="R9" s="6">
        <f>'Nacionalidad (esp-extr)'!S9-'Nacionalidad (esp-extr)'!R9</f>
        <v>102</v>
      </c>
      <c r="S9" s="6">
        <f>'Nacionalidad (esp-extr)'!T9-'Nacionalidad (esp-extr)'!S9</f>
        <v>-134</v>
      </c>
      <c r="T9" s="6">
        <f>'Nacionalidad (esp-extr)'!U9-'Nacionalidad (esp-extr)'!T9</f>
        <v>-60</v>
      </c>
      <c r="U9" s="6">
        <f>'Nacionalidad (esp-extr)'!V9-'Nacionalidad (esp-extr)'!U9</f>
        <v>-41</v>
      </c>
      <c r="V9" s="6">
        <f>'Nacionalidad (esp-extr)'!W9-'Nacionalidad (esp-extr)'!V9</f>
        <v>-172</v>
      </c>
      <c r="W9" s="6">
        <f>'Nacionalidad (esp-extr)'!X9-'Nacionalidad (esp-extr)'!W9</f>
        <v>-193</v>
      </c>
    </row>
    <row r="10" spans="1:23" ht="18" customHeight="1">
      <c r="A10" s="48" t="s">
        <v>70</v>
      </c>
      <c r="B10" s="45">
        <f>'Nacionalidad (esp-extr)'!C10-'Nacionalidad (esp-extr)'!B10</f>
        <v>927</v>
      </c>
      <c r="C10" s="45">
        <f>'Nacionalidad (esp-extr)'!D10-'Nacionalidad (esp-extr)'!C10</f>
        <v>828</v>
      </c>
      <c r="D10" s="45">
        <f>'Nacionalidad (esp-extr)'!E10-'Nacionalidad (esp-extr)'!D10</f>
        <v>1408</v>
      </c>
      <c r="E10" s="45">
        <f>'Nacionalidad (esp-extr)'!F10-'Nacionalidad (esp-extr)'!E10</f>
        <v>818</v>
      </c>
      <c r="F10" s="45">
        <f>'Nacionalidad (esp-extr)'!G10-'Nacionalidad (esp-extr)'!F10</f>
        <v>1073</v>
      </c>
      <c r="G10" s="45">
        <f>'Nacionalidad (esp-extr)'!H10-'Nacionalidad (esp-extr)'!G10</f>
        <v>-246</v>
      </c>
      <c r="H10" s="45">
        <f>'Nacionalidad (esp-extr)'!I10-'Nacionalidad (esp-extr)'!H10</f>
        <v>1316</v>
      </c>
      <c r="I10" s="45">
        <f>'Nacionalidad (esp-extr)'!J10-'Nacionalidad (esp-extr)'!I10</f>
        <v>1444</v>
      </c>
      <c r="J10" s="45">
        <f>'Nacionalidad (esp-extr)'!K10-'Nacionalidad (esp-extr)'!J10</f>
        <v>39</v>
      </c>
      <c r="K10" s="45">
        <f>'Nacionalidad (esp-extr)'!L10-'Nacionalidad (esp-extr)'!K10</f>
        <v>221</v>
      </c>
      <c r="L10" s="45">
        <f>'Nacionalidad (esp-extr)'!M10-'Nacionalidad (esp-extr)'!L10</f>
        <v>236</v>
      </c>
      <c r="M10" s="45">
        <f>'Nacionalidad (esp-extr)'!N10-'Nacionalidad (esp-extr)'!M10</f>
        <v>55</v>
      </c>
      <c r="N10" s="45">
        <f>'Nacionalidad (esp-extr)'!O10-'Nacionalidad (esp-extr)'!N10</f>
        <v>-1424</v>
      </c>
      <c r="O10" s="45">
        <f>'Nacionalidad (esp-extr)'!P10-'Nacionalidad (esp-extr)'!O10</f>
        <v>-437</v>
      </c>
      <c r="P10" s="45">
        <f>'Nacionalidad (esp-extr)'!Q10-'Nacionalidad (esp-extr)'!P10</f>
        <v>-23</v>
      </c>
      <c r="Q10" s="45">
        <f>'Nacionalidad (esp-extr)'!R10-'Nacionalidad (esp-extr)'!Q10</f>
        <v>-288</v>
      </c>
      <c r="R10" s="45">
        <f>'Nacionalidad (esp-extr)'!S10-'Nacionalidad (esp-extr)'!R10</f>
        <v>-320</v>
      </c>
      <c r="S10" s="45">
        <f>'Nacionalidad (esp-extr)'!T10-'Nacionalidad (esp-extr)'!S10</f>
        <v>-4</v>
      </c>
      <c r="T10" s="45">
        <f>'Nacionalidad (esp-extr)'!U10-'Nacionalidad (esp-extr)'!T10</f>
        <v>220</v>
      </c>
      <c r="U10" s="45">
        <f>'Nacionalidad (esp-extr)'!V10-'Nacionalidad (esp-extr)'!U10</f>
        <v>349</v>
      </c>
      <c r="V10" s="45">
        <f>'Nacionalidad (esp-extr)'!W10-'Nacionalidad (esp-extr)'!V10</f>
        <v>-136</v>
      </c>
      <c r="W10" s="45">
        <f>'Nacionalidad (esp-extr)'!X10-'Nacionalidad (esp-extr)'!W10</f>
        <v>368</v>
      </c>
    </row>
    <row r="11" spans="1:23" ht="18" customHeight="1">
      <c r="A11" s="32" t="s">
        <v>47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</row>
    <row r="12" spans="1:23" ht="18" customHeight="1"/>
    <row r="13" spans="1:23" ht="18" customHeight="1"/>
    <row r="14" spans="1:23" ht="18" customHeight="1">
      <c r="A14" s="77" t="s">
        <v>48</v>
      </c>
      <c r="B14" s="78">
        <v>2001</v>
      </c>
      <c r="C14" s="78">
        <v>2002</v>
      </c>
      <c r="D14" s="78">
        <v>2003</v>
      </c>
      <c r="E14" s="78">
        <v>2004</v>
      </c>
      <c r="F14" s="78">
        <v>2005</v>
      </c>
      <c r="G14" s="78">
        <v>2006</v>
      </c>
      <c r="H14" s="78">
        <v>2007</v>
      </c>
      <c r="I14" s="78">
        <v>2008</v>
      </c>
      <c r="J14" s="78">
        <v>2009</v>
      </c>
      <c r="K14" s="78">
        <v>2010</v>
      </c>
      <c r="L14" s="78">
        <v>2011</v>
      </c>
      <c r="M14" s="78">
        <v>2012</v>
      </c>
      <c r="N14" s="78">
        <v>2013</v>
      </c>
      <c r="O14" s="78">
        <v>2014</v>
      </c>
      <c r="P14" s="78">
        <v>2015</v>
      </c>
      <c r="Q14" s="78">
        <v>2016</v>
      </c>
      <c r="R14" s="78">
        <v>2017</v>
      </c>
      <c r="S14" s="78">
        <v>2018</v>
      </c>
      <c r="T14" s="78">
        <v>2019</v>
      </c>
      <c r="U14" s="78">
        <v>2020</v>
      </c>
      <c r="V14" s="78">
        <v>2021</v>
      </c>
      <c r="W14" s="78">
        <v>2022</v>
      </c>
    </row>
    <row r="15" spans="1:23" ht="18" customHeight="1">
      <c r="A15" s="27" t="s">
        <v>68</v>
      </c>
      <c r="B15" s="53">
        <f>'Nacionalidad (esp-extr)'!C15-'Nacionalidad (esp-extr)'!B15</f>
        <v>709</v>
      </c>
      <c r="C15" s="53">
        <f>'Nacionalidad (esp-extr)'!D15-'Nacionalidad (esp-extr)'!C15</f>
        <v>548</v>
      </c>
      <c r="D15" s="53">
        <f>'Nacionalidad (esp-extr)'!E15-'Nacionalidad (esp-extr)'!D15</f>
        <v>1008</v>
      </c>
      <c r="E15" s="53">
        <f>'Nacionalidad (esp-extr)'!F15-'Nacionalidad (esp-extr)'!E15</f>
        <v>372</v>
      </c>
      <c r="F15" s="53">
        <f>'Nacionalidad (esp-extr)'!G15-'Nacionalidad (esp-extr)'!F15</f>
        <v>496</v>
      </c>
      <c r="G15" s="53">
        <f>'Nacionalidad (esp-extr)'!H15-'Nacionalidad (esp-extr)'!G15</f>
        <v>-183</v>
      </c>
      <c r="H15" s="53">
        <f>'Nacionalidad (esp-extr)'!I15-'Nacionalidad (esp-extr)'!H15</f>
        <v>748</v>
      </c>
      <c r="I15" s="53">
        <f>'Nacionalidad (esp-extr)'!J15-'Nacionalidad (esp-extr)'!I15</f>
        <v>984</v>
      </c>
      <c r="J15" s="53">
        <f>'Nacionalidad (esp-extr)'!K15-'Nacionalidad (esp-extr)'!J15</f>
        <v>44</v>
      </c>
      <c r="K15" s="53">
        <f>'Nacionalidad (esp-extr)'!L15-'Nacionalidad (esp-extr)'!K15</f>
        <v>131</v>
      </c>
      <c r="L15" s="53">
        <f>'Nacionalidad (esp-extr)'!M15-'Nacionalidad (esp-extr)'!L15</f>
        <v>56</v>
      </c>
      <c r="M15" s="53">
        <f>'Nacionalidad (esp-extr)'!N15-'Nacionalidad (esp-extr)'!M15</f>
        <v>-285</v>
      </c>
      <c r="N15" s="53">
        <f>'Nacionalidad (esp-extr)'!O15-'Nacionalidad (esp-extr)'!N15</f>
        <v>-1436</v>
      </c>
      <c r="O15" s="53">
        <f>'Nacionalidad (esp-extr)'!P15-'Nacionalidad (esp-extr)'!O15</f>
        <v>355</v>
      </c>
      <c r="P15" s="53">
        <f>'Nacionalidad (esp-extr)'!Q15-'Nacionalidad (esp-extr)'!P15</f>
        <v>-133</v>
      </c>
      <c r="Q15" s="53">
        <f>'Nacionalidad (esp-extr)'!R15-'Nacionalidad (esp-extr)'!Q15</f>
        <v>-215</v>
      </c>
      <c r="R15" s="53">
        <f>'Nacionalidad (esp-extr)'!S15-'Nacionalidad (esp-extr)'!R15</f>
        <v>-106</v>
      </c>
      <c r="S15" s="53">
        <f>'Nacionalidad (esp-extr)'!T15-'Nacionalidad (esp-extr)'!S15</f>
        <v>-105</v>
      </c>
      <c r="T15" s="53">
        <f>'Nacionalidad (esp-extr)'!U15-'Nacionalidad (esp-extr)'!T15</f>
        <v>78</v>
      </c>
      <c r="U15" s="53">
        <f>'Nacionalidad (esp-extr)'!V15-'Nacionalidad (esp-extr)'!U15</f>
        <v>158</v>
      </c>
      <c r="V15" s="53">
        <f>'Nacionalidad (esp-extr)'!W15-'Nacionalidad (esp-extr)'!V15</f>
        <v>-180</v>
      </c>
      <c r="W15" s="53">
        <f>'Nacionalidad (esp-extr)'!X15-'Nacionalidad (esp-extr)'!W15</f>
        <v>52</v>
      </c>
    </row>
    <row r="16" spans="1:23" ht="18" customHeight="1">
      <c r="A16" s="28" t="s">
        <v>69</v>
      </c>
      <c r="B16" s="6">
        <f>'Nacionalidad (esp-extr)'!C16-'Nacionalidad (esp-extr)'!B16</f>
        <v>35</v>
      </c>
      <c r="C16" s="6">
        <f>'Nacionalidad (esp-extr)'!D16-'Nacionalidad (esp-extr)'!C16</f>
        <v>15</v>
      </c>
      <c r="D16" s="6">
        <f>'Nacionalidad (esp-extr)'!E16-'Nacionalidad (esp-extr)'!D16</f>
        <v>202</v>
      </c>
      <c r="E16" s="6">
        <f>'Nacionalidad (esp-extr)'!F16-'Nacionalidad (esp-extr)'!E16</f>
        <v>-25</v>
      </c>
      <c r="F16" s="6">
        <f>'Nacionalidad (esp-extr)'!G16-'Nacionalidad (esp-extr)'!F16</f>
        <v>-110</v>
      </c>
      <c r="G16" s="6">
        <f>'Nacionalidad (esp-extr)'!H16-'Nacionalidad (esp-extr)'!G16</f>
        <v>45</v>
      </c>
      <c r="H16" s="6">
        <f>'Nacionalidad (esp-extr)'!I16-'Nacionalidad (esp-extr)'!H16</f>
        <v>61</v>
      </c>
      <c r="I16" s="6">
        <f>'Nacionalidad (esp-extr)'!J16-'Nacionalidad (esp-extr)'!I16</f>
        <v>166</v>
      </c>
      <c r="J16" s="6">
        <f>'Nacionalidad (esp-extr)'!K16-'Nacionalidad (esp-extr)'!J16</f>
        <v>53</v>
      </c>
      <c r="K16" s="6">
        <f>'Nacionalidad (esp-extr)'!L16-'Nacionalidad (esp-extr)'!K16</f>
        <v>28</v>
      </c>
      <c r="L16" s="6">
        <f>'Nacionalidad (esp-extr)'!M16-'Nacionalidad (esp-extr)'!L16</f>
        <v>-53</v>
      </c>
      <c r="M16" s="6">
        <f>'Nacionalidad (esp-extr)'!N16-'Nacionalidad (esp-extr)'!M16</f>
        <v>-260</v>
      </c>
      <c r="N16" s="6">
        <f>'Nacionalidad (esp-extr)'!O16-'Nacionalidad (esp-extr)'!N16</f>
        <v>-582</v>
      </c>
      <c r="O16" s="6">
        <f>'Nacionalidad (esp-extr)'!P16-'Nacionalidad (esp-extr)'!O16</f>
        <v>621</v>
      </c>
      <c r="P16" s="6">
        <f>'Nacionalidad (esp-extr)'!Q16-'Nacionalidad (esp-extr)'!P16</f>
        <v>-83</v>
      </c>
      <c r="Q16" s="6">
        <f>'Nacionalidad (esp-extr)'!R16-'Nacionalidad (esp-extr)'!Q16</f>
        <v>-33</v>
      </c>
      <c r="R16" s="6">
        <f>'Nacionalidad (esp-extr)'!S16-'Nacionalidad (esp-extr)'!R16</f>
        <v>100</v>
      </c>
      <c r="S16" s="6">
        <f>'Nacionalidad (esp-extr)'!T16-'Nacionalidad (esp-extr)'!S16</f>
        <v>-94</v>
      </c>
      <c r="T16" s="6">
        <f>'Nacionalidad (esp-extr)'!U16-'Nacionalidad (esp-extr)'!T16</f>
        <v>-28</v>
      </c>
      <c r="U16" s="6">
        <f>'Nacionalidad (esp-extr)'!V16-'Nacionalidad (esp-extr)'!U16</f>
        <v>-29</v>
      </c>
      <c r="V16" s="6">
        <f>'Nacionalidad (esp-extr)'!W16-'Nacionalidad (esp-extr)'!V16</f>
        <v>-111</v>
      </c>
      <c r="W16" s="6">
        <f>'Nacionalidad (esp-extr)'!X16-'Nacionalidad (esp-extr)'!W16</f>
        <v>-121</v>
      </c>
    </row>
    <row r="17" spans="1:23" ht="18" customHeight="1">
      <c r="A17" s="30" t="s">
        <v>70</v>
      </c>
      <c r="B17" s="45">
        <f>'Nacionalidad (esp-extr)'!C17-'Nacionalidad (esp-extr)'!B17</f>
        <v>674</v>
      </c>
      <c r="C17" s="45">
        <f>'Nacionalidad (esp-extr)'!D17-'Nacionalidad (esp-extr)'!C17</f>
        <v>533</v>
      </c>
      <c r="D17" s="45">
        <f>'Nacionalidad (esp-extr)'!E17-'Nacionalidad (esp-extr)'!D17</f>
        <v>806</v>
      </c>
      <c r="E17" s="45">
        <f>'Nacionalidad (esp-extr)'!F17-'Nacionalidad (esp-extr)'!E17</f>
        <v>397</v>
      </c>
      <c r="F17" s="45">
        <f>'Nacionalidad (esp-extr)'!G17-'Nacionalidad (esp-extr)'!F17</f>
        <v>606</v>
      </c>
      <c r="G17" s="45">
        <f>'Nacionalidad (esp-extr)'!H17-'Nacionalidad (esp-extr)'!G17</f>
        <v>-228</v>
      </c>
      <c r="H17" s="45">
        <f>'Nacionalidad (esp-extr)'!I17-'Nacionalidad (esp-extr)'!H17</f>
        <v>687</v>
      </c>
      <c r="I17" s="45">
        <f>'Nacionalidad (esp-extr)'!J17-'Nacionalidad (esp-extr)'!I17</f>
        <v>818</v>
      </c>
      <c r="J17" s="45">
        <f>'Nacionalidad (esp-extr)'!K17-'Nacionalidad (esp-extr)'!J17</f>
        <v>-9</v>
      </c>
      <c r="K17" s="45">
        <f>'Nacionalidad (esp-extr)'!L17-'Nacionalidad (esp-extr)'!K17</f>
        <v>103</v>
      </c>
      <c r="L17" s="45">
        <f>'Nacionalidad (esp-extr)'!M17-'Nacionalidad (esp-extr)'!L17</f>
        <v>109</v>
      </c>
      <c r="M17" s="45">
        <f>'Nacionalidad (esp-extr)'!N17-'Nacionalidad (esp-extr)'!M17</f>
        <v>-25</v>
      </c>
      <c r="N17" s="45">
        <f>'Nacionalidad (esp-extr)'!O17-'Nacionalidad (esp-extr)'!N17</f>
        <v>-854</v>
      </c>
      <c r="O17" s="45">
        <f>'Nacionalidad (esp-extr)'!P17-'Nacionalidad (esp-extr)'!O17</f>
        <v>-266</v>
      </c>
      <c r="P17" s="45">
        <f>'Nacionalidad (esp-extr)'!Q17-'Nacionalidad (esp-extr)'!P17</f>
        <v>-50</v>
      </c>
      <c r="Q17" s="45">
        <f>'Nacionalidad (esp-extr)'!R17-'Nacionalidad (esp-extr)'!Q17</f>
        <v>-182</v>
      </c>
      <c r="R17" s="45">
        <f>'Nacionalidad (esp-extr)'!S17-'Nacionalidad (esp-extr)'!R17</f>
        <v>-206</v>
      </c>
      <c r="S17" s="45">
        <f>'Nacionalidad (esp-extr)'!T17-'Nacionalidad (esp-extr)'!S17</f>
        <v>-11</v>
      </c>
      <c r="T17" s="45">
        <f>'Nacionalidad (esp-extr)'!U17-'Nacionalidad (esp-extr)'!T17</f>
        <v>106</v>
      </c>
      <c r="U17" s="45">
        <f>'Nacionalidad (esp-extr)'!V17-'Nacionalidad (esp-extr)'!U17</f>
        <v>187</v>
      </c>
      <c r="V17" s="45">
        <f>'Nacionalidad (esp-extr)'!W17-'Nacionalidad (esp-extr)'!V17</f>
        <v>-69</v>
      </c>
      <c r="W17" s="45">
        <f>'Nacionalidad (esp-extr)'!X17-'Nacionalidad (esp-extr)'!W17</f>
        <v>173</v>
      </c>
    </row>
    <row r="18" spans="1:23" ht="18" customHeight="1">
      <c r="A18" s="32" t="s">
        <v>47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ht="18" customHeight="1"/>
    <row r="20" spans="1:23" ht="18" customHeight="1"/>
    <row r="21" spans="1:23" ht="18" customHeight="1">
      <c r="A21" s="77" t="s">
        <v>49</v>
      </c>
      <c r="B21" s="78">
        <v>2001</v>
      </c>
      <c r="C21" s="78">
        <v>2002</v>
      </c>
      <c r="D21" s="78">
        <v>2003</v>
      </c>
      <c r="E21" s="78">
        <v>2004</v>
      </c>
      <c r="F21" s="78">
        <v>2005</v>
      </c>
      <c r="G21" s="78">
        <v>2006</v>
      </c>
      <c r="H21" s="78">
        <v>2007</v>
      </c>
      <c r="I21" s="78">
        <v>2008</v>
      </c>
      <c r="J21" s="78">
        <v>2009</v>
      </c>
      <c r="K21" s="78">
        <v>2010</v>
      </c>
      <c r="L21" s="78">
        <v>2011</v>
      </c>
      <c r="M21" s="78">
        <v>2012</v>
      </c>
      <c r="N21" s="78">
        <v>2013</v>
      </c>
      <c r="O21" s="78">
        <v>2014</v>
      </c>
      <c r="P21" s="78">
        <v>2015</v>
      </c>
      <c r="Q21" s="78">
        <v>2016</v>
      </c>
      <c r="R21" s="78">
        <v>2017</v>
      </c>
      <c r="S21" s="78">
        <v>2018</v>
      </c>
      <c r="T21" s="78">
        <v>2019</v>
      </c>
      <c r="U21" s="78">
        <v>2020</v>
      </c>
      <c r="V21" s="78">
        <v>2021</v>
      </c>
      <c r="W21" s="78">
        <v>2022</v>
      </c>
    </row>
    <row r="22" spans="1:23" ht="18" customHeight="1">
      <c r="A22" s="27" t="s">
        <v>68</v>
      </c>
      <c r="B22" s="53">
        <f>'Nacionalidad (esp-extr)'!C22-'Nacionalidad (esp-extr)'!B22</f>
        <v>364</v>
      </c>
      <c r="C22" s="53">
        <f>'Nacionalidad (esp-extr)'!D22-'Nacionalidad (esp-extr)'!C22</f>
        <v>185</v>
      </c>
      <c r="D22" s="53">
        <f>'Nacionalidad (esp-extr)'!E22-'Nacionalidad (esp-extr)'!D22</f>
        <v>797</v>
      </c>
      <c r="E22" s="53">
        <f>'Nacionalidad (esp-extr)'!F22-'Nacionalidad (esp-extr)'!E22</f>
        <v>337</v>
      </c>
      <c r="F22" s="53">
        <f>'Nacionalidad (esp-extr)'!G22-'Nacionalidad (esp-extr)'!F22</f>
        <v>323</v>
      </c>
      <c r="G22" s="53">
        <f>'Nacionalidad (esp-extr)'!H22-'Nacionalidad (esp-extr)'!G22</f>
        <v>14</v>
      </c>
      <c r="H22" s="53">
        <f>'Nacionalidad (esp-extr)'!I22-'Nacionalidad (esp-extr)'!H22</f>
        <v>649</v>
      </c>
      <c r="I22" s="53">
        <f>'Nacionalidad (esp-extr)'!J22-'Nacionalidad (esp-extr)'!I22</f>
        <v>735</v>
      </c>
      <c r="J22" s="53">
        <f>'Nacionalidad (esp-extr)'!K22-'Nacionalidad (esp-extr)'!J22</f>
        <v>129</v>
      </c>
      <c r="K22" s="53">
        <f>'Nacionalidad (esp-extr)'!L22-'Nacionalidad (esp-extr)'!K22</f>
        <v>114</v>
      </c>
      <c r="L22" s="53">
        <f>'Nacionalidad (esp-extr)'!M22-'Nacionalidad (esp-extr)'!L22</f>
        <v>111</v>
      </c>
      <c r="M22" s="53">
        <f>'Nacionalidad (esp-extr)'!N22-'Nacionalidad (esp-extr)'!M22</f>
        <v>-24</v>
      </c>
      <c r="N22" s="53">
        <f>'Nacionalidad (esp-extr)'!O22-'Nacionalidad (esp-extr)'!N22</f>
        <v>-1038</v>
      </c>
      <c r="O22" s="53">
        <f>'Nacionalidad (esp-extr)'!P22-'Nacionalidad (esp-extr)'!O22</f>
        <v>355</v>
      </c>
      <c r="P22" s="53">
        <f>'Nacionalidad (esp-extr)'!Q22-'Nacionalidad (esp-extr)'!P22</f>
        <v>-38</v>
      </c>
      <c r="Q22" s="53">
        <f>'Nacionalidad (esp-extr)'!R22-'Nacionalidad (esp-extr)'!Q22</f>
        <v>-216</v>
      </c>
      <c r="R22" s="53">
        <f>'Nacionalidad (esp-extr)'!S22-'Nacionalidad (esp-extr)'!R22</f>
        <v>-112</v>
      </c>
      <c r="S22" s="53">
        <f>'Nacionalidad (esp-extr)'!T22-'Nacionalidad (esp-extr)'!S22</f>
        <v>-33</v>
      </c>
      <c r="T22" s="53">
        <f>'Nacionalidad (esp-extr)'!U22-'Nacionalidad (esp-extr)'!T22</f>
        <v>82</v>
      </c>
      <c r="U22" s="53">
        <f>'Nacionalidad (esp-extr)'!V22-'Nacionalidad (esp-extr)'!U22</f>
        <v>150</v>
      </c>
      <c r="V22" s="53">
        <f>'Nacionalidad (esp-extr)'!W22-'Nacionalidad (esp-extr)'!V22</f>
        <v>-128</v>
      </c>
      <c r="W22" s="53">
        <f>'Nacionalidad (esp-extr)'!X22-'Nacionalidad (esp-extr)'!W22</f>
        <v>123</v>
      </c>
    </row>
    <row r="23" spans="1:23" ht="18" customHeight="1">
      <c r="A23" s="28" t="s">
        <v>69</v>
      </c>
      <c r="B23" s="6">
        <f>'Nacionalidad (esp-extr)'!C23-'Nacionalidad (esp-extr)'!B23</f>
        <v>112</v>
      </c>
      <c r="C23" s="6">
        <f>'Nacionalidad (esp-extr)'!D23-'Nacionalidad (esp-extr)'!C23</f>
        <v>-112</v>
      </c>
      <c r="D23" s="6">
        <f>'Nacionalidad (esp-extr)'!E23-'Nacionalidad (esp-extr)'!D23</f>
        <v>196</v>
      </c>
      <c r="E23" s="6">
        <f>'Nacionalidad (esp-extr)'!F23-'Nacionalidad (esp-extr)'!E23</f>
        <v>-84</v>
      </c>
      <c r="F23" s="6">
        <f>'Nacionalidad (esp-extr)'!G23-'Nacionalidad (esp-extr)'!F23</f>
        <v>-144</v>
      </c>
      <c r="G23" s="6">
        <f>'Nacionalidad (esp-extr)'!H23-'Nacionalidad (esp-extr)'!G23</f>
        <v>32</v>
      </c>
      <c r="H23" s="6">
        <f>'Nacionalidad (esp-extr)'!I23-'Nacionalidad (esp-extr)'!H23</f>
        <v>20</v>
      </c>
      <c r="I23" s="6">
        <f>'Nacionalidad (esp-extr)'!J23-'Nacionalidad (esp-extr)'!I23</f>
        <v>109</v>
      </c>
      <c r="J23" s="6">
        <f>'Nacionalidad (esp-extr)'!K23-'Nacionalidad (esp-extr)'!J23</f>
        <v>81</v>
      </c>
      <c r="K23" s="6">
        <f>'Nacionalidad (esp-extr)'!L23-'Nacionalidad (esp-extr)'!K23</f>
        <v>-4</v>
      </c>
      <c r="L23" s="6">
        <f>'Nacionalidad (esp-extr)'!M23-'Nacionalidad (esp-extr)'!L23</f>
        <v>-16</v>
      </c>
      <c r="M23" s="6">
        <f>'Nacionalidad (esp-extr)'!N23-'Nacionalidad (esp-extr)'!M23</f>
        <v>-104</v>
      </c>
      <c r="N23" s="6">
        <f>'Nacionalidad (esp-extr)'!O23-'Nacionalidad (esp-extr)'!N23</f>
        <v>-468</v>
      </c>
      <c r="O23" s="6">
        <f>'Nacionalidad (esp-extr)'!P23-'Nacionalidad (esp-extr)'!O23</f>
        <v>526</v>
      </c>
      <c r="P23" s="6">
        <f>'Nacionalidad (esp-extr)'!Q23-'Nacionalidad (esp-extr)'!P23</f>
        <v>-65</v>
      </c>
      <c r="Q23" s="6">
        <f>'Nacionalidad (esp-extr)'!R23-'Nacionalidad (esp-extr)'!Q23</f>
        <v>-110</v>
      </c>
      <c r="R23" s="6">
        <f>'Nacionalidad (esp-extr)'!S23-'Nacionalidad (esp-extr)'!R23</f>
        <v>2</v>
      </c>
      <c r="S23" s="6">
        <f>'Nacionalidad (esp-extr)'!T23-'Nacionalidad (esp-extr)'!S23</f>
        <v>-40</v>
      </c>
      <c r="T23" s="6">
        <f>'Nacionalidad (esp-extr)'!U23-'Nacionalidad (esp-extr)'!T23</f>
        <v>-32</v>
      </c>
      <c r="U23" s="6">
        <f>'Nacionalidad (esp-extr)'!V23-'Nacionalidad (esp-extr)'!U23</f>
        <v>-12</v>
      </c>
      <c r="V23" s="6">
        <f>'Nacionalidad (esp-extr)'!W23-'Nacionalidad (esp-extr)'!V23</f>
        <v>-61</v>
      </c>
      <c r="W23" s="6">
        <f>'Nacionalidad (esp-extr)'!X23-'Nacionalidad (esp-extr)'!W23</f>
        <v>-72</v>
      </c>
    </row>
    <row r="24" spans="1:23" ht="18" customHeight="1">
      <c r="A24" s="30" t="s">
        <v>70</v>
      </c>
      <c r="B24" s="45">
        <f>'Nacionalidad (esp-extr)'!C24-'Nacionalidad (esp-extr)'!B24</f>
        <v>252</v>
      </c>
      <c r="C24" s="45">
        <f>'Nacionalidad (esp-extr)'!D24-'Nacionalidad (esp-extr)'!C24</f>
        <v>297</v>
      </c>
      <c r="D24" s="45">
        <f>'Nacionalidad (esp-extr)'!E24-'Nacionalidad (esp-extr)'!D24</f>
        <v>601</v>
      </c>
      <c r="E24" s="45">
        <f>'Nacionalidad (esp-extr)'!F24-'Nacionalidad (esp-extr)'!E24</f>
        <v>421</v>
      </c>
      <c r="F24" s="45">
        <f>'Nacionalidad (esp-extr)'!G24-'Nacionalidad (esp-extr)'!F24</f>
        <v>467</v>
      </c>
      <c r="G24" s="45">
        <f>'Nacionalidad (esp-extr)'!H24-'Nacionalidad (esp-extr)'!G24</f>
        <v>-18</v>
      </c>
      <c r="H24" s="45">
        <f>'Nacionalidad (esp-extr)'!I24-'Nacionalidad (esp-extr)'!H24</f>
        <v>629</v>
      </c>
      <c r="I24" s="45">
        <f>'Nacionalidad (esp-extr)'!J24-'Nacionalidad (esp-extr)'!I24</f>
        <v>626</v>
      </c>
      <c r="J24" s="45">
        <f>'Nacionalidad (esp-extr)'!K24-'Nacionalidad (esp-extr)'!J24</f>
        <v>48</v>
      </c>
      <c r="K24" s="45">
        <f>'Nacionalidad (esp-extr)'!L24-'Nacionalidad (esp-extr)'!K24</f>
        <v>118</v>
      </c>
      <c r="L24" s="45">
        <f>'Nacionalidad (esp-extr)'!M24-'Nacionalidad (esp-extr)'!L24</f>
        <v>127</v>
      </c>
      <c r="M24" s="45">
        <f>'Nacionalidad (esp-extr)'!N24-'Nacionalidad (esp-extr)'!M24</f>
        <v>80</v>
      </c>
      <c r="N24" s="45">
        <f>'Nacionalidad (esp-extr)'!O24-'Nacionalidad (esp-extr)'!N24</f>
        <v>-570</v>
      </c>
      <c r="O24" s="45">
        <f>'Nacionalidad (esp-extr)'!P24-'Nacionalidad (esp-extr)'!O24</f>
        <v>-171</v>
      </c>
      <c r="P24" s="45">
        <f>'Nacionalidad (esp-extr)'!Q24-'Nacionalidad (esp-extr)'!P24</f>
        <v>27</v>
      </c>
      <c r="Q24" s="45">
        <f>'Nacionalidad (esp-extr)'!R24-'Nacionalidad (esp-extr)'!Q24</f>
        <v>-106</v>
      </c>
      <c r="R24" s="45">
        <f>'Nacionalidad (esp-extr)'!S24-'Nacionalidad (esp-extr)'!R24</f>
        <v>-114</v>
      </c>
      <c r="S24" s="45">
        <f>'Nacionalidad (esp-extr)'!T24-'Nacionalidad (esp-extr)'!S24</f>
        <v>7</v>
      </c>
      <c r="T24" s="45">
        <f>'Nacionalidad (esp-extr)'!U24-'Nacionalidad (esp-extr)'!T24</f>
        <v>114</v>
      </c>
      <c r="U24" s="45">
        <f>'Nacionalidad (esp-extr)'!V24-'Nacionalidad (esp-extr)'!U24</f>
        <v>162</v>
      </c>
      <c r="V24" s="45">
        <f>'Nacionalidad (esp-extr)'!W24-'Nacionalidad (esp-extr)'!V24</f>
        <v>-67</v>
      </c>
      <c r="W24" s="45">
        <f>'Nacionalidad (esp-extr)'!X24-'Nacionalidad (esp-extr)'!W24</f>
        <v>195</v>
      </c>
    </row>
    <row r="25" spans="1:23" ht="18" customHeight="1">
      <c r="A25" s="32" t="s">
        <v>47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</row>
    <row r="26" spans="1:23" ht="18" customHeight="1"/>
    <row r="27" spans="1:23" ht="18" customHeight="1"/>
    <row r="28" spans="1:23" ht="18" customHeight="1"/>
    <row r="29" spans="1:23" ht="18" customHeight="1">
      <c r="A29" s="33" t="s">
        <v>71</v>
      </c>
    </row>
    <row r="30" spans="1:23" ht="18" customHeight="1"/>
    <row r="31" spans="1:23" ht="18" customHeight="1">
      <c r="A31" s="77" t="s">
        <v>14</v>
      </c>
      <c r="B31" s="78">
        <v>2001</v>
      </c>
      <c r="C31" s="78">
        <v>2002</v>
      </c>
      <c r="D31" s="78">
        <v>2003</v>
      </c>
      <c r="E31" s="78">
        <v>2004</v>
      </c>
      <c r="F31" s="78">
        <v>2005</v>
      </c>
      <c r="G31" s="78">
        <v>2006</v>
      </c>
      <c r="H31" s="78">
        <v>2007</v>
      </c>
      <c r="I31" s="78">
        <v>2008</v>
      </c>
      <c r="J31" s="78">
        <v>2009</v>
      </c>
      <c r="K31" s="78">
        <v>2010</v>
      </c>
      <c r="L31" s="78">
        <v>2011</v>
      </c>
      <c r="M31" s="78">
        <v>2012</v>
      </c>
      <c r="N31" s="78">
        <v>2013</v>
      </c>
      <c r="O31" s="78">
        <v>2014</v>
      </c>
      <c r="P31" s="78">
        <v>2015</v>
      </c>
      <c r="Q31" s="78">
        <v>2016</v>
      </c>
      <c r="R31" s="78">
        <v>2017</v>
      </c>
      <c r="S31" s="78">
        <v>2018</v>
      </c>
      <c r="T31" s="78">
        <v>2019</v>
      </c>
      <c r="U31" s="78">
        <v>2020</v>
      </c>
      <c r="V31" s="78">
        <v>2021</v>
      </c>
      <c r="W31" s="78">
        <v>2022</v>
      </c>
    </row>
    <row r="32" spans="1:23" ht="18" customHeight="1">
      <c r="A32" s="47" t="s">
        <v>68</v>
      </c>
      <c r="B32" s="51">
        <f>('Nacionalidad (esp-extr)'!C8-'Nacionalidad (esp-extr)'!B8)/'Nacionalidad (esp-extr)'!B8</f>
        <v>1.6341559903837375E-2</v>
      </c>
      <c r="C32" s="51">
        <f>('Nacionalidad (esp-extr)'!D8-'Nacionalidad (esp-extr)'!C8)/'Nacionalidad (esp-extr)'!C8</f>
        <v>1.0958740044314031E-2</v>
      </c>
      <c r="D32" s="51">
        <f>('Nacionalidad (esp-extr)'!E8-'Nacionalidad (esp-extr)'!D8)/'Nacionalidad (esp-extr)'!D8</f>
        <v>2.6729652884729296E-2</v>
      </c>
      <c r="E32" s="51">
        <f>('Nacionalidad (esp-extr)'!F8-'Nacionalidad (esp-extr)'!E8)/'Nacionalidad (esp-extr)'!E8</f>
        <v>1.022601070197453E-2</v>
      </c>
      <c r="F32" s="51">
        <f>('Nacionalidad (esp-extr)'!G8-'Nacionalidad (esp-extr)'!F8)/'Nacionalidad (esp-extr)'!F8</f>
        <v>1.1692984209474315E-2</v>
      </c>
      <c r="G32" s="51">
        <f>('Nacionalidad (esp-extr)'!H8-'Nacionalidad (esp-extr)'!G8)/'Nacionalidad (esp-extr)'!G8</f>
        <v>-2.3849508192094384E-3</v>
      </c>
      <c r="H32" s="51">
        <f>('Nacionalidad (esp-extr)'!I8-'Nacionalidad (esp-extr)'!H8)/'Nacionalidad (esp-extr)'!H8</f>
        <v>1.9761783511571325E-2</v>
      </c>
      <c r="I32" s="51">
        <f>('Nacionalidad (esp-extr)'!J8-'Nacionalidad (esp-extr)'!I8)/'Nacionalidad (esp-extr)'!I8</f>
        <v>2.3845524282484151E-2</v>
      </c>
      <c r="J32" s="51">
        <f>('Nacionalidad (esp-extr)'!K8-'Nacionalidad (esp-extr)'!J8)/'Nacionalidad (esp-extr)'!J8</f>
        <v>2.3439193583351396E-3</v>
      </c>
      <c r="K32" s="51">
        <f>('Nacionalidad (esp-extr)'!L8-'Nacionalidad (esp-extr)'!K8)/'Nacionalidad (esp-extr)'!K8</f>
        <v>3.3116611021748827E-3</v>
      </c>
      <c r="L32" s="51">
        <f>('Nacionalidad (esp-extr)'!M8-'Nacionalidad (esp-extr)'!L8)/'Nacionalidad (esp-extr)'!L8</f>
        <v>2.2498854848705305E-3</v>
      </c>
      <c r="M32" s="51">
        <f>('Nacionalidad (esp-extr)'!N8-'Nacionalidad (esp-extr)'!M8)/'Nacionalidad (esp-extr)'!M8</f>
        <v>-4.153616603712715E-3</v>
      </c>
      <c r="N32" s="51">
        <f>('Nacionalidad (esp-extr)'!O8-'Nacionalidad (esp-extr)'!N8)/'Nacionalidad (esp-extr)'!N8</f>
        <v>-3.3394525133632093E-2</v>
      </c>
      <c r="O32" s="51">
        <f>('Nacionalidad (esp-extr)'!P8-'Nacionalidad (esp-extr)'!O8)/'Nacionalidad (esp-extr)'!O8</f>
        <v>9.9148163664292705E-3</v>
      </c>
      <c r="P32" s="51">
        <f>('Nacionalidad (esp-extr)'!Q8-'Nacionalidad (esp-extr)'!P8)/'Nacionalidad (esp-extr)'!P8</f>
        <v>-2.3644911504424777E-3</v>
      </c>
      <c r="Q32" s="51">
        <f>('Nacionalidad (esp-extr)'!R8-'Nacionalidad (esp-extr)'!Q8)/'Nacionalidad (esp-extr)'!Q8</f>
        <v>-5.9737487699067209E-3</v>
      </c>
      <c r="R32" s="51">
        <f>('Nacionalidad (esp-extr)'!S8-'Nacionalidad (esp-extr)'!R8)/'Nacionalidad (esp-extr)'!R8</f>
        <v>-3.0396832036587748E-3</v>
      </c>
      <c r="S32" s="51">
        <f>('Nacionalidad (esp-extr)'!T8-'Nacionalidad (esp-extr)'!S8)/'Nacionalidad (esp-extr)'!S8</f>
        <v>-1.9300699300699301E-3</v>
      </c>
      <c r="T32" s="51">
        <f>('Nacionalidad (esp-extr)'!U8-'Nacionalidad (esp-extr)'!T8)/'Nacionalidad (esp-extr)'!T8</f>
        <v>2.2420896275328608E-3</v>
      </c>
      <c r="U32" s="51">
        <f>('Nacionalidad (esp-extr)'!V8-'Nacionalidad (esp-extr)'!U8)/'Nacionalidad (esp-extr)'!U8</f>
        <v>4.3063672716087357E-3</v>
      </c>
      <c r="V32" s="51">
        <f>('Nacionalidad (esp-extr)'!W8-'Nacionalidad (esp-extr)'!V8)/'Nacionalidad (esp-extr)'!V8</f>
        <v>-4.2879019908116387E-3</v>
      </c>
      <c r="W32" s="51">
        <f>('Nacionalidad (esp-extr)'!X8-'Nacionalidad (esp-extr)'!W8)/'Nacionalidad (esp-extr)'!W8</f>
        <v>2.4467995861413273E-3</v>
      </c>
    </row>
    <row r="33" spans="1:23" ht="18" customHeight="1">
      <c r="A33" s="46" t="s">
        <v>69</v>
      </c>
      <c r="B33" s="25">
        <f>('Nacionalidad (esp-extr)'!C9-'Nacionalidad (esp-extr)'!B9)/'Nacionalidad (esp-extr)'!B9</f>
        <v>2.2497360003673039E-3</v>
      </c>
      <c r="C33" s="25">
        <f>('Nacionalidad (esp-extr)'!D9-'Nacionalidad (esp-extr)'!C9)/'Nacionalidad (esp-extr)'!C9</f>
        <v>-1.4659174199853407E-3</v>
      </c>
      <c r="D33" s="25">
        <f>('Nacionalidad (esp-extr)'!E9-'Nacionalidad (esp-extr)'!D9)/'Nacionalidad (esp-extr)'!D9</f>
        <v>6.0710790310741372E-3</v>
      </c>
      <c r="E33" s="25">
        <f>('Nacionalidad (esp-extr)'!F9-'Nacionalidad (esp-extr)'!E9)/'Nacionalidad (esp-extr)'!E9</f>
        <v>-1.6568119290458891E-3</v>
      </c>
      <c r="F33" s="25">
        <f>('Nacionalidad (esp-extr)'!G9-'Nacionalidad (esp-extr)'!F9)/'Nacionalidad (esp-extr)'!F9</f>
        <v>-3.8672350791717418E-3</v>
      </c>
      <c r="G33" s="25">
        <f>('Nacionalidad (esp-extr)'!H9-'Nacionalidad (esp-extr)'!G9)/'Nacionalidad (esp-extr)'!G9</f>
        <v>1.1769021489927553E-3</v>
      </c>
      <c r="H33" s="25">
        <f>('Nacionalidad (esp-extr)'!I9-'Nacionalidad (esp-extr)'!H9)/'Nacionalidad (esp-extr)'!H9</f>
        <v>1.2365845839121873E-3</v>
      </c>
      <c r="I33" s="25">
        <f>('Nacionalidad (esp-extr)'!J9-'Nacionalidad (esp-extr)'!I9)/'Nacionalidad (esp-extr)'!I9</f>
        <v>4.1930958770431811E-3</v>
      </c>
      <c r="J33" s="25">
        <f>('Nacionalidad (esp-extr)'!K9-'Nacionalidad (esp-extr)'!J9)/'Nacionalidad (esp-extr)'!J9</f>
        <v>2.0346497821102658E-3</v>
      </c>
      <c r="K33" s="25">
        <f>('Nacionalidad (esp-extr)'!L9-'Nacionalidad (esp-extr)'!K9)/'Nacionalidad (esp-extr)'!K9</f>
        <v>3.6367493522040218E-4</v>
      </c>
      <c r="L33" s="25">
        <f>('Nacionalidad (esp-extr)'!M9-'Nacionalidad (esp-extr)'!L9)/'Nacionalidad (esp-extr)'!L9</f>
        <v>-1.0451853310510929E-3</v>
      </c>
      <c r="M33" s="25">
        <f>('Nacionalidad (esp-extr)'!N9-'Nacionalidad (esp-extr)'!M9)/'Nacionalidad (esp-extr)'!M9</f>
        <v>-5.5195002122884699E-3</v>
      </c>
      <c r="N33" s="25">
        <f>('Nacionalidad (esp-extr)'!O9-'Nacionalidad (esp-extr)'!N9)/'Nacionalidad (esp-extr)'!N9</f>
        <v>-1.601000243961942E-2</v>
      </c>
      <c r="O33" s="25">
        <f>('Nacionalidad (esp-extr)'!P9-'Nacionalidad (esp-extr)'!O9)/'Nacionalidad (esp-extr)'!O9</f>
        <v>1.7773576719248767E-2</v>
      </c>
      <c r="P33" s="25">
        <f>('Nacionalidad (esp-extr)'!Q9-'Nacionalidad (esp-extr)'!P9)/'Nacionalidad (esp-extr)'!P9</f>
        <v>-2.2533152662109284E-3</v>
      </c>
      <c r="Q33" s="25">
        <f>('Nacionalidad (esp-extr)'!R9-'Nacionalidad (esp-extr)'!Q9)/'Nacionalidad (esp-extr)'!Q9</f>
        <v>-2.1821067248561795E-3</v>
      </c>
      <c r="R33" s="25">
        <f>('Nacionalidad (esp-extr)'!S9-'Nacionalidad (esp-extr)'!R9)/'Nacionalidad (esp-extr)'!R9</f>
        <v>1.5598715399908242E-3</v>
      </c>
      <c r="S33" s="25">
        <f>('Nacionalidad (esp-extr)'!T9-'Nacionalidad (esp-extr)'!S9)/'Nacionalidad (esp-extr)'!S9</f>
        <v>-2.0460514261283823E-3</v>
      </c>
      <c r="T33" s="25">
        <f>('Nacionalidad (esp-extr)'!U9-'Nacionalidad (esp-extr)'!T9)/'Nacionalidad (esp-extr)'!T9</f>
        <v>-9.1802074726888823E-4</v>
      </c>
      <c r="U33" s="25">
        <f>('Nacionalidad (esp-extr)'!V9-'Nacionalidad (esp-extr)'!U9)/'Nacionalidad (esp-extr)'!U9</f>
        <v>-6.278905938926154E-4</v>
      </c>
      <c r="V33" s="25">
        <f>('Nacionalidad (esp-extr)'!W9-'Nacionalidad (esp-extr)'!V9)/'Nacionalidad (esp-extr)'!V9</f>
        <v>-2.6357325650888026E-3</v>
      </c>
      <c r="W33" s="25">
        <f>('Nacionalidad (esp-extr)'!X9-'Nacionalidad (esp-extr)'!W9)/'Nacionalidad (esp-extr)'!W9</f>
        <v>-2.9653529999231773E-3</v>
      </c>
    </row>
    <row r="34" spans="1:23" ht="18" customHeight="1">
      <c r="A34" s="48" t="s">
        <v>70</v>
      </c>
      <c r="B34" s="50">
        <f>('Nacionalidad (esp-extr)'!C10-'Nacionalidad (esp-extr)'!B10)/'Nacionalidad (esp-extr)'!B10</f>
        <v>2.4330708661417324</v>
      </c>
      <c r="C34" s="50">
        <f>('Nacionalidad (esp-extr)'!D10-'Nacionalidad (esp-extr)'!C10)/'Nacionalidad (esp-extr)'!C10</f>
        <v>0.6330275229357798</v>
      </c>
      <c r="D34" s="50">
        <f>('Nacionalidad (esp-extr)'!E10-'Nacionalidad (esp-extr)'!D10)/'Nacionalidad (esp-extr)'!D10</f>
        <v>0.65917602996254676</v>
      </c>
      <c r="E34" s="50">
        <f>('Nacionalidad (esp-extr)'!F10-'Nacionalidad (esp-extr)'!E10)/'Nacionalidad (esp-extr)'!E10</f>
        <v>0.23081264108352145</v>
      </c>
      <c r="F34" s="50">
        <f>('Nacionalidad (esp-extr)'!G10-'Nacionalidad (esp-extr)'!F10)/'Nacionalidad (esp-extr)'!F10</f>
        <v>0.24598807886290691</v>
      </c>
      <c r="G34" s="50">
        <f>('Nacionalidad (esp-extr)'!H10-'Nacionalidad (esp-extr)'!G10)/'Nacionalidad (esp-extr)'!G10</f>
        <v>-4.5262189512419504E-2</v>
      </c>
      <c r="H34" s="50">
        <f>('Nacionalidad (esp-extr)'!I10-'Nacionalidad (esp-extr)'!H10)/'Nacionalidad (esp-extr)'!H10</f>
        <v>0.25361341298901524</v>
      </c>
      <c r="I34" s="50">
        <f>('Nacionalidad (esp-extr)'!J10-'Nacionalidad (esp-extr)'!I10)/'Nacionalidad (esp-extr)'!I10</f>
        <v>0.22198308993082244</v>
      </c>
      <c r="J34" s="50">
        <f>('Nacionalidad (esp-extr)'!K10-'Nacionalidad (esp-extr)'!J10)/'Nacionalidad (esp-extr)'!J10</f>
        <v>4.9062775191848033E-3</v>
      </c>
      <c r="K34" s="50">
        <f>('Nacionalidad (esp-extr)'!L10-'Nacionalidad (esp-extr)'!K10)/'Nacionalidad (esp-extr)'!K10</f>
        <v>2.7666499749624436E-2</v>
      </c>
      <c r="L34" s="50">
        <f>('Nacionalidad (esp-extr)'!M10-'Nacionalidad (esp-extr)'!L10)/'Nacionalidad (esp-extr)'!L10</f>
        <v>2.8748934096723109E-2</v>
      </c>
      <c r="M34" s="50">
        <f>('Nacionalidad (esp-extr)'!N10-'Nacionalidad (esp-extr)'!M10)/'Nacionalidad (esp-extr)'!M10</f>
        <v>6.5127294256956776E-3</v>
      </c>
      <c r="N34" s="50">
        <f>('Nacionalidad (esp-extr)'!O10-'Nacionalidad (esp-extr)'!N10)/'Nacionalidad (esp-extr)'!N10</f>
        <v>-0.16752941176470587</v>
      </c>
      <c r="O34" s="50">
        <f>('Nacionalidad (esp-extr)'!P10-'Nacionalidad (esp-extr)'!O10)/'Nacionalidad (esp-extr)'!O10</f>
        <v>-6.1758055398530243E-2</v>
      </c>
      <c r="P34" s="50">
        <f>('Nacionalidad (esp-extr)'!Q10-'Nacionalidad (esp-extr)'!P10)/'Nacionalidad (esp-extr)'!P10</f>
        <v>-3.4643771652357281E-3</v>
      </c>
      <c r="Q34" s="50">
        <f>('Nacionalidad (esp-extr)'!R10-'Nacionalidad (esp-extr)'!Q10)/'Nacionalidad (esp-extr)'!Q10</f>
        <v>-4.3530834340991538E-2</v>
      </c>
      <c r="R34" s="50">
        <f>('Nacionalidad (esp-extr)'!S10-'Nacionalidad (esp-extr)'!R10)/'Nacionalidad (esp-extr)'!R10</f>
        <v>-5.0568900126422248E-2</v>
      </c>
      <c r="S34" s="50">
        <f>('Nacionalidad (esp-extr)'!T10-'Nacionalidad (esp-extr)'!S10)/'Nacionalidad (esp-extr)'!S10</f>
        <v>-6.6577896138482028E-4</v>
      </c>
      <c r="T34" s="50">
        <f>('Nacionalidad (esp-extr)'!U10-'Nacionalidad (esp-extr)'!T10)/'Nacionalidad (esp-extr)'!T10</f>
        <v>3.6642238507661559E-2</v>
      </c>
      <c r="U34" s="50">
        <f>('Nacionalidad (esp-extr)'!V10-'Nacionalidad (esp-extr)'!U10)/'Nacionalidad (esp-extr)'!U10</f>
        <v>5.6073264781491002E-2</v>
      </c>
      <c r="V34" s="50">
        <f>('Nacionalidad (esp-extr)'!W10-'Nacionalidad (esp-extr)'!V10)/'Nacionalidad (esp-extr)'!V10</f>
        <v>-2.0690704396774683E-2</v>
      </c>
      <c r="W34" s="50">
        <f>('Nacionalidad (esp-extr)'!X10-'Nacionalidad (esp-extr)'!W10)/'Nacionalidad (esp-extr)'!W10</f>
        <v>5.716948889234115E-2</v>
      </c>
    </row>
    <row r="35" spans="1:23" ht="18" customHeight="1">
      <c r="A35" s="32" t="s">
        <v>52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</row>
    <row r="36" spans="1:23" ht="18" customHeight="1"/>
    <row r="37" spans="1:23" ht="18" customHeight="1"/>
    <row r="38" spans="1:23" ht="18" customHeight="1">
      <c r="A38" s="77" t="s">
        <v>48</v>
      </c>
      <c r="B38" s="78">
        <v>2001</v>
      </c>
      <c r="C38" s="78">
        <v>2002</v>
      </c>
      <c r="D38" s="78">
        <v>2003</v>
      </c>
      <c r="E38" s="78">
        <v>2004</v>
      </c>
      <c r="F38" s="78">
        <v>2005</v>
      </c>
      <c r="G38" s="78">
        <v>2006</v>
      </c>
      <c r="H38" s="78">
        <v>2007</v>
      </c>
      <c r="I38" s="78">
        <v>2008</v>
      </c>
      <c r="J38" s="78">
        <v>2009</v>
      </c>
      <c r="K38" s="78">
        <v>2010</v>
      </c>
      <c r="L38" s="78">
        <v>2011</v>
      </c>
      <c r="M38" s="78">
        <v>2012</v>
      </c>
      <c r="N38" s="78">
        <v>2013</v>
      </c>
      <c r="O38" s="78">
        <v>2014</v>
      </c>
      <c r="P38" s="78">
        <v>2015</v>
      </c>
      <c r="Q38" s="78">
        <v>2016</v>
      </c>
      <c r="R38" s="78">
        <v>2017</v>
      </c>
      <c r="S38" s="78">
        <v>2018</v>
      </c>
      <c r="T38" s="78">
        <v>2019</v>
      </c>
      <c r="U38" s="78">
        <v>2020</v>
      </c>
      <c r="V38" s="78">
        <v>2021</v>
      </c>
      <c r="W38" s="78">
        <v>2022</v>
      </c>
    </row>
    <row r="39" spans="1:23" ht="18" customHeight="1">
      <c r="A39" s="27" t="s">
        <v>68</v>
      </c>
      <c r="B39" s="51">
        <f>('Nacionalidad (esp-extr)'!C15-'Nacionalidad (esp-extr)'!B15)/'Nacionalidad (esp-extr)'!B15</f>
        <v>2.1806661950604374E-2</v>
      </c>
      <c r="C39" s="51">
        <f>('Nacionalidad (esp-extr)'!D15-'Nacionalidad (esp-extr)'!C15)/'Nacionalidad (esp-extr)'!C15</f>
        <v>1.6495093612666305E-2</v>
      </c>
      <c r="D39" s="51">
        <f>('Nacionalidad (esp-extr)'!E15-'Nacionalidad (esp-extr)'!D15)/'Nacionalidad (esp-extr)'!D15</f>
        <v>2.9848978383180336E-2</v>
      </c>
      <c r="E39" s="51">
        <f>('Nacionalidad (esp-extr)'!F15-'Nacionalidad (esp-extr)'!E15)/'Nacionalidad (esp-extr)'!E15</f>
        <v>1.0696417275288975E-2</v>
      </c>
      <c r="F39" s="51">
        <f>('Nacionalidad (esp-extr)'!G15-'Nacionalidad (esp-extr)'!F15)/'Nacionalidad (esp-extr)'!F15</f>
        <v>1.4110953058321479E-2</v>
      </c>
      <c r="G39" s="51">
        <f>('Nacionalidad (esp-extr)'!H15-'Nacionalidad (esp-extr)'!G15)/'Nacionalidad (esp-extr)'!G15</f>
        <v>-5.1338158559165121E-3</v>
      </c>
      <c r="H39" s="51">
        <f>('Nacionalidad (esp-extr)'!I15-'Nacionalidad (esp-extr)'!H15)/'Nacionalidad (esp-extr)'!H15</f>
        <v>2.1092406169810788E-2</v>
      </c>
      <c r="I39" s="51">
        <f>('Nacionalidad (esp-extr)'!J15-'Nacionalidad (esp-extr)'!I15)/'Nacionalidad (esp-extr)'!I15</f>
        <v>2.7174063129988126E-2</v>
      </c>
      <c r="J39" s="51">
        <f>('Nacionalidad (esp-extr)'!K15-'Nacionalidad (esp-extr)'!J15)/'Nacionalidad (esp-extr)'!J15</f>
        <v>1.1829546982121252E-3</v>
      </c>
      <c r="K39" s="51">
        <f>('Nacionalidad (esp-extr)'!L15-'Nacionalidad (esp-extr)'!K15)/'Nacionalidad (esp-extr)'!K15</f>
        <v>3.5178173420338894E-3</v>
      </c>
      <c r="L39" s="51">
        <f>('Nacionalidad (esp-extr)'!M15-'Nacionalidad (esp-extr)'!L15)/'Nacionalidad (esp-extr)'!L15</f>
        <v>1.4985282312014985E-3</v>
      </c>
      <c r="M39" s="51">
        <f>('Nacionalidad (esp-extr)'!N15-'Nacionalidad (esp-extr)'!M15)/'Nacionalidad (esp-extr)'!M15</f>
        <v>-7.6150269865868647E-3</v>
      </c>
      <c r="N39" s="51">
        <f>('Nacionalidad (esp-extr)'!O15-'Nacionalidad (esp-extr)'!N15)/'Nacionalidad (esp-extr)'!N15</f>
        <v>-3.8663471635120218E-2</v>
      </c>
      <c r="O39" s="51">
        <f>('Nacionalidad (esp-extr)'!P15-'Nacionalidad (esp-extr)'!O15)/'Nacionalidad (esp-extr)'!O15</f>
        <v>9.9425850721187505E-3</v>
      </c>
      <c r="P39" s="51">
        <f>('Nacionalidad (esp-extr)'!Q15-'Nacionalidad (esp-extr)'!P15)/'Nacionalidad (esp-extr)'!P15</f>
        <v>-3.6882972823072658E-3</v>
      </c>
      <c r="Q39" s="51">
        <f>('Nacionalidad (esp-extr)'!R15-'Nacionalidad (esp-extr)'!Q15)/'Nacionalidad (esp-extr)'!Q15</f>
        <v>-5.9843571687032034E-3</v>
      </c>
      <c r="R39" s="51">
        <f>('Nacionalidad (esp-extr)'!S15-'Nacionalidad (esp-extr)'!R15)/'Nacionalidad (esp-extr)'!R15</f>
        <v>-2.9681899641577059E-3</v>
      </c>
      <c r="S39" s="51">
        <f>('Nacionalidad (esp-extr)'!T15-'Nacionalidad (esp-extr)'!S15)/'Nacionalidad (esp-extr)'!S15</f>
        <v>-2.9489411896871315E-3</v>
      </c>
      <c r="T39" s="51">
        <f>('Nacionalidad (esp-extr)'!U15-'Nacionalidad (esp-extr)'!T15)/'Nacionalidad (esp-extr)'!T15</f>
        <v>2.1971212078532999E-3</v>
      </c>
      <c r="U39" s="51">
        <f>('Nacionalidad (esp-extr)'!V15-'Nacionalidad (esp-extr)'!U15)/'Nacionalidad (esp-extr)'!U15</f>
        <v>4.4408218331037971E-3</v>
      </c>
      <c r="V39" s="51">
        <f>('Nacionalidad (esp-extr)'!W15-'Nacionalidad (esp-extr)'!V15)/'Nacionalidad (esp-extr)'!V15</f>
        <v>-5.0367965973640762E-3</v>
      </c>
      <c r="W39" s="51">
        <f>('Nacionalidad (esp-extr)'!X15-'Nacionalidad (esp-extr)'!W15)/'Nacionalidad (esp-extr)'!W15</f>
        <v>1.4624405883510983E-3</v>
      </c>
    </row>
    <row r="40" spans="1:23" ht="18" customHeight="1">
      <c r="A40" s="28" t="s">
        <v>69</v>
      </c>
      <c r="B40" s="25">
        <f>('Nacionalidad (esp-extr)'!C16-'Nacionalidad (esp-extr)'!B16)/'Nacionalidad (esp-extr)'!B16</f>
        <v>1.083994053518335E-3</v>
      </c>
      <c r="C40" s="25">
        <f>('Nacionalidad (esp-extr)'!D16-'Nacionalidad (esp-extr)'!C16)/'Nacionalidad (esp-extr)'!C16</f>
        <v>4.6406583547319247E-4</v>
      </c>
      <c r="D40" s="25">
        <f>('Nacionalidad (esp-extr)'!E16-'Nacionalidad (esp-extr)'!D16)/'Nacionalidad (esp-extr)'!D16</f>
        <v>6.2465211206629975E-3</v>
      </c>
      <c r="E40" s="25">
        <f>('Nacionalidad (esp-extr)'!F16-'Nacionalidad (esp-extr)'!E16)/'Nacionalidad (esp-extr)'!E16</f>
        <v>-7.682851874615857E-4</v>
      </c>
      <c r="F40" s="25">
        <f>('Nacionalidad (esp-extr)'!G16-'Nacionalidad (esp-extr)'!F16)/'Nacionalidad (esp-extr)'!F16</f>
        <v>-3.3830539750884206E-3</v>
      </c>
      <c r="G40" s="25">
        <f>('Nacionalidad (esp-extr)'!H16-'Nacionalidad (esp-extr)'!G16)/'Nacionalidad (esp-extr)'!G16</f>
        <v>1.3886745872550533E-3</v>
      </c>
      <c r="H40" s="25">
        <f>('Nacionalidad (esp-extr)'!I16-'Nacionalidad (esp-extr)'!H16)/'Nacionalidad (esp-extr)'!H16</f>
        <v>1.8798151001540831E-3</v>
      </c>
      <c r="I40" s="25">
        <f>('Nacionalidad (esp-extr)'!J16-'Nacionalidad (esp-extr)'!I16)/'Nacionalidad (esp-extr)'!I16</f>
        <v>5.1059641352157728E-3</v>
      </c>
      <c r="J40" s="25">
        <f>('Nacionalidad (esp-extr)'!K16-'Nacionalidad (esp-extr)'!J16)/'Nacionalidad (esp-extr)'!J16</f>
        <v>1.6219359182299477E-3</v>
      </c>
      <c r="K40" s="25">
        <f>('Nacionalidad (esp-extr)'!L16-'Nacionalidad (esp-extr)'!K16)/'Nacionalidad (esp-extr)'!K16</f>
        <v>8.5548426520012217E-4</v>
      </c>
      <c r="L40" s="25">
        <f>('Nacionalidad (esp-extr)'!M16-'Nacionalidad (esp-extr)'!L16)/'Nacionalidad (esp-extr)'!L16</f>
        <v>-1.6179253922705905E-3</v>
      </c>
      <c r="M40" s="25">
        <f>('Nacionalidad (esp-extr)'!N16-'Nacionalidad (esp-extr)'!M16)/'Nacionalidad (esp-extr)'!M16</f>
        <v>-7.9498547622687665E-3</v>
      </c>
      <c r="N40" s="25">
        <f>('Nacionalidad (esp-extr)'!O16-'Nacionalidad (esp-extr)'!N16)/'Nacionalidad (esp-extr)'!N16</f>
        <v>-1.7938049006010173E-2</v>
      </c>
      <c r="O40" s="25">
        <f>('Nacionalidad (esp-extr)'!P16-'Nacionalidad (esp-extr)'!O16)/'Nacionalidad (esp-extr)'!O16</f>
        <v>1.9489690236324263E-2</v>
      </c>
      <c r="P40" s="25">
        <f>('Nacionalidad (esp-extr)'!Q16-'Nacionalidad (esp-extr)'!P16)/'Nacionalidad (esp-extr)'!P16</f>
        <v>-2.5551040512252184E-3</v>
      </c>
      <c r="Q40" s="25">
        <f>('Nacionalidad (esp-extr)'!R16-'Nacionalidad (esp-extr)'!Q16)/'Nacionalidad (esp-extr)'!Q16</f>
        <v>-1.0184870837319836E-3</v>
      </c>
      <c r="R40" s="25">
        <f>('Nacionalidad (esp-extr)'!S16-'Nacionalidad (esp-extr)'!R16)/'Nacionalidad (esp-extr)'!R16</f>
        <v>3.0894710825506671E-3</v>
      </c>
      <c r="S40" s="25">
        <f>('Nacionalidad (esp-extr)'!T16-'Nacionalidad (esp-extr)'!S16)/'Nacionalidad (esp-extr)'!S16</f>
        <v>-2.8951583097203402E-3</v>
      </c>
      <c r="T40" s="25">
        <f>('Nacionalidad (esp-extr)'!U16-'Nacionalidad (esp-extr)'!T16)/'Nacionalidad (esp-extr)'!T16</f>
        <v>-8.6489157966269231E-4</v>
      </c>
      <c r="U40" s="25">
        <f>('Nacionalidad (esp-extr)'!V16-'Nacionalidad (esp-extr)'!U16)/'Nacionalidad (esp-extr)'!U16</f>
        <v>-8.9655598837568788E-4</v>
      </c>
      <c r="V40" s="25">
        <f>('Nacionalidad (esp-extr)'!W16-'Nacionalidad (esp-extr)'!V16)/'Nacionalidad (esp-extr)'!V16</f>
        <v>-3.4347247578673762E-3</v>
      </c>
      <c r="W40" s="25">
        <f>('Nacionalidad (esp-extr)'!X16-'Nacionalidad (esp-extr)'!W16)/'Nacionalidad (esp-extr)'!W16</f>
        <v>-3.7570639011364343E-3</v>
      </c>
    </row>
    <row r="41" spans="1:23" ht="18" customHeight="1">
      <c r="A41" s="30" t="s">
        <v>70</v>
      </c>
      <c r="B41" s="50">
        <f>('Nacionalidad (esp-extr)'!C17-'Nacionalidad (esp-extr)'!B17)/'Nacionalidad (esp-extr)'!B17</f>
        <v>2.9955555555555557</v>
      </c>
      <c r="C41" s="50">
        <f>('Nacionalidad (esp-extr)'!D17-'Nacionalidad (esp-extr)'!C17)/'Nacionalidad (esp-extr)'!C17</f>
        <v>0.59288097886540603</v>
      </c>
      <c r="D41" s="50">
        <f>('Nacionalidad (esp-extr)'!E17-'Nacionalidad (esp-extr)'!D17)/'Nacionalidad (esp-extr)'!D17</f>
        <v>0.56284916201117319</v>
      </c>
      <c r="E41" s="50">
        <f>('Nacionalidad (esp-extr)'!F17-'Nacionalidad (esp-extr)'!E17)/'Nacionalidad (esp-extr)'!E17</f>
        <v>0.177390527256479</v>
      </c>
      <c r="F41" s="50">
        <f>('Nacionalidad (esp-extr)'!G17-'Nacionalidad (esp-extr)'!F17)/'Nacionalidad (esp-extr)'!F17</f>
        <v>0.22998102466793169</v>
      </c>
      <c r="G41" s="50">
        <f>('Nacionalidad (esp-extr)'!H17-'Nacionalidad (esp-extr)'!G17)/'Nacionalidad (esp-extr)'!G17</f>
        <v>-7.0348657821659985E-2</v>
      </c>
      <c r="H41" s="50">
        <f>('Nacionalidad (esp-extr)'!I17-'Nacionalidad (esp-extr)'!H17)/'Nacionalidad (esp-extr)'!H17</f>
        <v>0.22801194822436111</v>
      </c>
      <c r="I41" s="50">
        <f>('Nacionalidad (esp-extr)'!J17-'Nacionalidad (esp-extr)'!I17)/'Nacionalidad (esp-extr)'!I17</f>
        <v>0.22108108108108107</v>
      </c>
      <c r="J41" s="50">
        <f>('Nacionalidad (esp-extr)'!K17-'Nacionalidad (esp-extr)'!J17)/'Nacionalidad (esp-extr)'!J17</f>
        <v>-1.9920318725099601E-3</v>
      </c>
      <c r="K41" s="50">
        <f>('Nacionalidad (esp-extr)'!L17-'Nacionalidad (esp-extr)'!K17)/'Nacionalidad (esp-extr)'!K17</f>
        <v>2.2843202483921046E-2</v>
      </c>
      <c r="L41" s="50">
        <f>('Nacionalidad (esp-extr)'!M17-'Nacionalidad (esp-extr)'!L17)/'Nacionalidad (esp-extr)'!L17</f>
        <v>2.3633998265394623E-2</v>
      </c>
      <c r="M41" s="50">
        <f>('Nacionalidad (esp-extr)'!N17-'Nacionalidad (esp-extr)'!M17)/'Nacionalidad (esp-extr)'!M17</f>
        <v>-5.2954882440160982E-3</v>
      </c>
      <c r="N41" s="50">
        <f>('Nacionalidad (esp-extr)'!O17-'Nacionalidad (esp-extr)'!N17)/'Nacionalidad (esp-extr)'!N17</f>
        <v>-0.18185689948892675</v>
      </c>
      <c r="O41" s="50">
        <f>('Nacionalidad (esp-extr)'!P17-'Nacionalidad (esp-extr)'!O17)/'Nacionalidad (esp-extr)'!O17</f>
        <v>-6.9234773555439874E-2</v>
      </c>
      <c r="P41" s="50">
        <f>('Nacionalidad (esp-extr)'!Q17-'Nacionalidad (esp-extr)'!P17)/'Nacionalidad (esp-extr)'!P17</f>
        <v>-1.3982102908277404E-2</v>
      </c>
      <c r="Q41" s="50">
        <f>('Nacionalidad (esp-extr)'!R17-'Nacionalidad (esp-extr)'!Q17)/'Nacionalidad (esp-extr)'!Q17</f>
        <v>-5.1616562677254681E-2</v>
      </c>
      <c r="R41" s="50">
        <f>('Nacionalidad (esp-extr)'!S17-'Nacionalidad (esp-extr)'!R17)/'Nacionalidad (esp-extr)'!R17</f>
        <v>-6.1602870813397131E-2</v>
      </c>
      <c r="S41" s="50">
        <f>('Nacionalidad (esp-extr)'!T17-'Nacionalidad (esp-extr)'!S17)/'Nacionalidad (esp-extr)'!S17</f>
        <v>-3.5054174633524539E-3</v>
      </c>
      <c r="T41" s="50">
        <f>('Nacionalidad (esp-extr)'!U17-'Nacionalidad (esp-extr)'!T17)/'Nacionalidad (esp-extr)'!T17</f>
        <v>3.3898305084745763E-2</v>
      </c>
      <c r="U41" s="50">
        <f>('Nacionalidad (esp-extr)'!V17-'Nacionalidad (esp-extr)'!U17)/'Nacionalidad (esp-extr)'!U17</f>
        <v>5.7841014537581191E-2</v>
      </c>
      <c r="V41" s="50">
        <f>('Nacionalidad (esp-extr)'!W17-'Nacionalidad (esp-extr)'!V17)/'Nacionalidad (esp-extr)'!V17</f>
        <v>-2.0175438596491228E-2</v>
      </c>
      <c r="W41" s="50">
        <f>('Nacionalidad (esp-extr)'!X17-'Nacionalidad (esp-extr)'!W17)/'Nacionalidad (esp-extr)'!W17</f>
        <v>5.1626380185019395E-2</v>
      </c>
    </row>
    <row r="42" spans="1:23" ht="18" customHeight="1">
      <c r="A42" s="32" t="s">
        <v>52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</row>
    <row r="43" spans="1:23" ht="18" customHeight="1"/>
    <row r="44" spans="1:23" ht="18" customHeight="1"/>
    <row r="45" spans="1:23" ht="18" customHeight="1">
      <c r="A45" s="77" t="s">
        <v>49</v>
      </c>
      <c r="B45" s="78">
        <v>2001</v>
      </c>
      <c r="C45" s="78">
        <v>2002</v>
      </c>
      <c r="D45" s="78">
        <v>2003</v>
      </c>
      <c r="E45" s="78">
        <v>2004</v>
      </c>
      <c r="F45" s="78">
        <v>2005</v>
      </c>
      <c r="G45" s="78">
        <v>2006</v>
      </c>
      <c r="H45" s="78">
        <v>2007</v>
      </c>
      <c r="I45" s="78">
        <v>2008</v>
      </c>
      <c r="J45" s="78">
        <v>2009</v>
      </c>
      <c r="K45" s="78">
        <v>2010</v>
      </c>
      <c r="L45" s="78">
        <v>2011</v>
      </c>
      <c r="M45" s="78">
        <v>2012</v>
      </c>
      <c r="N45" s="78">
        <v>2013</v>
      </c>
      <c r="O45" s="78">
        <v>2014</v>
      </c>
      <c r="P45" s="78">
        <v>2015</v>
      </c>
      <c r="Q45" s="78">
        <v>2016</v>
      </c>
      <c r="R45" s="78">
        <v>2017</v>
      </c>
      <c r="S45" s="78">
        <v>2018</v>
      </c>
      <c r="T45" s="78">
        <v>2019</v>
      </c>
      <c r="U45" s="78">
        <v>2020</v>
      </c>
      <c r="V45" s="78">
        <v>2021</v>
      </c>
      <c r="W45" s="78">
        <v>2022</v>
      </c>
    </row>
    <row r="46" spans="1:23" ht="18" customHeight="1">
      <c r="A46" s="27" t="s">
        <v>68</v>
      </c>
      <c r="B46" s="51">
        <f>('Nacionalidad (esp-extr)'!C22-'Nacionalidad (esp-extr)'!B22)/'Nacionalidad (esp-extr)'!B22</f>
        <v>1.0960884097684363E-2</v>
      </c>
      <c r="C46" s="51">
        <f>('Nacionalidad (esp-extr)'!D22-'Nacionalidad (esp-extr)'!C22)/'Nacionalidad (esp-extr)'!C22</f>
        <v>5.5103803651743964E-3</v>
      </c>
      <c r="D46" s="51">
        <f>('Nacionalidad (esp-extr)'!E22-'Nacionalidad (esp-extr)'!D22)/'Nacionalidad (esp-extr)'!D22</f>
        <v>2.3609218555601635E-2</v>
      </c>
      <c r="E46" s="51">
        <f>('Nacionalidad (esp-extr)'!F22-'Nacionalidad (esp-extr)'!E22)/'Nacionalidad (esp-extr)'!E22</f>
        <v>9.7525683692663862E-3</v>
      </c>
      <c r="F46" s="51">
        <f>('Nacionalidad (esp-extr)'!G22-'Nacionalidad (esp-extr)'!F22)/'Nacionalidad (esp-extr)'!F22</f>
        <v>9.2571363063166344E-3</v>
      </c>
      <c r="G46" s="51">
        <f>('Nacionalidad (esp-extr)'!H22-'Nacionalidad (esp-extr)'!G22)/'Nacionalidad (esp-extr)'!G22</f>
        <v>3.9755785886696012E-4</v>
      </c>
      <c r="H46" s="51">
        <f>('Nacionalidad (esp-extr)'!I22-'Nacionalidad (esp-extr)'!H22)/'Nacionalidad (esp-extr)'!H22</f>
        <v>1.8422322518379743E-2</v>
      </c>
      <c r="I46" s="51">
        <f>('Nacionalidad (esp-extr)'!J22-'Nacionalidad (esp-extr)'!I22)/'Nacionalidad (esp-extr)'!I22</f>
        <v>2.0486091755393277E-2</v>
      </c>
      <c r="J46" s="51">
        <f>('Nacionalidad (esp-extr)'!K22-'Nacionalidad (esp-extr)'!J22)/'Nacionalidad (esp-extr)'!J22</f>
        <v>3.5233387048316171E-3</v>
      </c>
      <c r="K46" s="51">
        <f>('Nacionalidad (esp-extr)'!L22-'Nacionalidad (esp-extr)'!K22)/'Nacionalidad (esp-extr)'!K22</f>
        <v>3.1027162375483097E-3</v>
      </c>
      <c r="L46" s="51">
        <f>('Nacionalidad (esp-extr)'!M22-'Nacionalidad (esp-extr)'!L22)/'Nacionalidad (esp-extr)'!L22</f>
        <v>3.0117212936835252E-3</v>
      </c>
      <c r="M46" s="51">
        <f>('Nacionalidad (esp-extr)'!N22-'Nacionalidad (esp-extr)'!M22)/'Nacionalidad (esp-extr)'!M22</f>
        <v>-6.4922768956095982E-4</v>
      </c>
      <c r="N46" s="51">
        <f>('Nacionalidad (esp-extr)'!O22-'Nacionalidad (esp-extr)'!N22)/'Nacionalidad (esp-extr)'!N22</f>
        <v>-2.8097339144086835E-2</v>
      </c>
      <c r="O46" s="51">
        <f>('Nacionalidad (esp-extr)'!P22-'Nacionalidad (esp-extr)'!O22)/'Nacionalidad (esp-extr)'!O22</f>
        <v>9.887202339507033E-3</v>
      </c>
      <c r="P46" s="51">
        <f>('Nacionalidad (esp-extr)'!Q22-'Nacionalidad (esp-extr)'!P22)/'Nacionalidad (esp-extr)'!P22</f>
        <v>-1.0479867622724766E-3</v>
      </c>
      <c r="Q46" s="51">
        <f>('Nacionalidad (esp-extr)'!R22-'Nacionalidad (esp-extr)'!Q22)/'Nacionalidad (esp-extr)'!Q22</f>
        <v>-5.963226768262382E-3</v>
      </c>
      <c r="R46" s="51">
        <f>('Nacionalidad (esp-extr)'!S22-'Nacionalidad (esp-extr)'!R22)/'Nacionalidad (esp-extr)'!R22</f>
        <v>-3.1105926789979448E-3</v>
      </c>
      <c r="S46" s="51">
        <f>('Nacionalidad (esp-extr)'!T22-'Nacionalidad (esp-extr)'!S22)/'Nacionalidad (esp-extr)'!S22</f>
        <v>-9.193737114838134E-4</v>
      </c>
      <c r="T46" s="51">
        <f>('Nacionalidad (esp-extr)'!U22-'Nacionalidad (esp-extr)'!T22)/'Nacionalidad (esp-extr)'!T22</f>
        <v>2.2866066200050192E-3</v>
      </c>
      <c r="U46" s="51">
        <f>('Nacionalidad (esp-extr)'!V22-'Nacionalidad (esp-extr)'!U22)/'Nacionalidad (esp-extr)'!U22</f>
        <v>4.1732743510558383E-3</v>
      </c>
      <c r="V46" s="51">
        <f>('Nacionalidad (esp-extr)'!W22-'Nacionalidad (esp-extr)'!V22)/'Nacionalidad (esp-extr)'!V22</f>
        <v>-3.5463940376250242E-3</v>
      </c>
      <c r="W46" s="51">
        <f>('Nacionalidad (esp-extr)'!X22-'Nacionalidad (esp-extr)'!W22)/'Nacionalidad (esp-extr)'!W22</f>
        <v>3.4199916585569302E-3</v>
      </c>
    </row>
    <row r="47" spans="1:23" ht="18" customHeight="1">
      <c r="A47" s="28" t="s">
        <v>69</v>
      </c>
      <c r="B47" s="25">
        <f>('Nacionalidad (esp-extr)'!C23-'Nacionalidad (esp-extr)'!B23)/'Nacionalidad (esp-extr)'!B23</f>
        <v>3.3884972619731947E-3</v>
      </c>
      <c r="C47" s="25">
        <f>('Nacionalidad (esp-extr)'!D23-'Nacionalidad (esp-extr)'!C23)/'Nacionalidad (esp-extr)'!C23</f>
        <v>-3.3770541233227799E-3</v>
      </c>
      <c r="D47" s="25">
        <f>('Nacionalidad (esp-extr)'!E23-'Nacionalidad (esp-extr)'!D23)/'Nacionalidad (esp-extr)'!D23</f>
        <v>5.9298702084530901E-3</v>
      </c>
      <c r="E47" s="25">
        <f>('Nacionalidad (esp-extr)'!F23-'Nacionalidad (esp-extr)'!E23)/'Nacionalidad (esp-extr)'!E23</f>
        <v>-2.526391771181088E-3</v>
      </c>
      <c r="F47" s="25">
        <f>('Nacionalidad (esp-extr)'!G23-'Nacionalidad (esp-extr)'!F23)/'Nacionalidad (esp-extr)'!F23</f>
        <v>-4.3419267299864318E-3</v>
      </c>
      <c r="G47" s="25">
        <f>('Nacionalidad (esp-extr)'!H23-'Nacionalidad (esp-extr)'!G23)/'Nacionalidad (esp-extr)'!G23</f>
        <v>9.6908028224463216E-4</v>
      </c>
      <c r="H47" s="25">
        <f>('Nacionalidad (esp-extr)'!I23-'Nacionalidad (esp-extr)'!H23)/'Nacionalidad (esp-extr)'!H23</f>
        <v>6.0508879678092763E-4</v>
      </c>
      <c r="I47" s="25">
        <f>('Nacionalidad (esp-extr)'!J23-'Nacionalidad (esp-extr)'!I23)/'Nacionalidad (esp-extr)'!I23</f>
        <v>3.2957397272699784E-3</v>
      </c>
      <c r="J47" s="25">
        <f>('Nacionalidad (esp-extr)'!K23-'Nacionalidad (esp-extr)'!J23)/'Nacionalidad (esp-extr)'!J23</f>
        <v>2.4410825146163584E-3</v>
      </c>
      <c r="K47" s="25">
        <f>('Nacionalidad (esp-extr)'!L23-'Nacionalidad (esp-extr)'!K23)/'Nacionalidad (esp-extr)'!K23</f>
        <v>-1.202537353816553E-4</v>
      </c>
      <c r="L47" s="25">
        <f>('Nacionalidad (esp-extr)'!M23-'Nacionalidad (esp-extr)'!L23)/'Nacionalidad (esp-extr)'!L23</f>
        <v>-4.8107279232688897E-4</v>
      </c>
      <c r="M47" s="25">
        <f>('Nacionalidad (esp-extr)'!N23-'Nacionalidad (esp-extr)'!M23)/'Nacionalidad (esp-extr)'!M23</f>
        <v>-3.1284781758565711E-3</v>
      </c>
      <c r="N47" s="25">
        <f>('Nacionalidad (esp-extr)'!O23-'Nacionalidad (esp-extr)'!N23)/'Nacionalidad (esp-extr)'!N23</f>
        <v>-1.4122333202570989E-2</v>
      </c>
      <c r="O47" s="25">
        <f>('Nacionalidad (esp-extr)'!P23-'Nacionalidad (esp-extr)'!O23)/'Nacionalidad (esp-extr)'!O23</f>
        <v>1.6099905114627652E-2</v>
      </c>
      <c r="P47" s="25">
        <f>('Nacionalidad (esp-extr)'!Q23-'Nacionalidad (esp-extr)'!P23)/'Nacionalidad (esp-extr)'!P23</f>
        <v>-1.9580082537578695E-3</v>
      </c>
      <c r="Q47" s="25">
        <f>('Nacionalidad (esp-extr)'!R23-'Nacionalidad (esp-extr)'!Q23)/'Nacionalidad (esp-extr)'!Q23</f>
        <v>-3.3200531208499337E-3</v>
      </c>
      <c r="R47" s="25">
        <f>('Nacionalidad (esp-extr)'!S23-'Nacionalidad (esp-extr)'!R23)/'Nacionalidad (esp-extr)'!R23</f>
        <v>6.0565683483738113E-5</v>
      </c>
      <c r="S47" s="25">
        <f>('Nacionalidad (esp-extr)'!T23-'Nacionalidad (esp-extr)'!S23)/'Nacionalidad (esp-extr)'!S23</f>
        <v>-1.2112403100775194E-3</v>
      </c>
      <c r="T47" s="25">
        <f>('Nacionalidad (esp-extr)'!U23-'Nacionalidad (esp-extr)'!T23)/'Nacionalidad (esp-extr)'!T23</f>
        <v>-9.7016735386854229E-4</v>
      </c>
      <c r="U47" s="25">
        <f>('Nacionalidad (esp-extr)'!V23-'Nacionalidad (esp-extr)'!U23)/'Nacionalidad (esp-extr)'!U23</f>
        <v>-3.6416605972323381E-4</v>
      </c>
      <c r="V47" s="25">
        <f>('Nacionalidad (esp-extr)'!W23-'Nacionalidad (esp-extr)'!V23)/'Nacionalidad (esp-extr)'!V23</f>
        <v>-1.8518518518518519E-3</v>
      </c>
      <c r="W47" s="25">
        <f>('Nacionalidad (esp-extr)'!X23-'Nacionalidad (esp-extr)'!W23)/'Nacionalidad (esp-extr)'!W23</f>
        <v>-2.1898476231028926E-3</v>
      </c>
    </row>
    <row r="48" spans="1:23" ht="18" customHeight="1">
      <c r="A48" s="30" t="s">
        <v>70</v>
      </c>
      <c r="B48" s="50">
        <f>('Nacionalidad (esp-extr)'!C24-'Nacionalidad (esp-extr)'!B24)/'Nacionalidad (esp-extr)'!B24</f>
        <v>1.6153846153846154</v>
      </c>
      <c r="C48" s="50">
        <f>('Nacionalidad (esp-extr)'!D24-'Nacionalidad (esp-extr)'!C24)/'Nacionalidad (esp-extr)'!C24</f>
        <v>0.7279411764705882</v>
      </c>
      <c r="D48" s="50">
        <f>('Nacionalidad (esp-extr)'!E24-'Nacionalidad (esp-extr)'!D24)/'Nacionalidad (esp-extr)'!D24</f>
        <v>0.85248226950354611</v>
      </c>
      <c r="E48" s="50">
        <f>('Nacionalidad (esp-extr)'!F24-'Nacionalidad (esp-extr)'!E24)/'Nacionalidad (esp-extr)'!E24</f>
        <v>0.3223583460949464</v>
      </c>
      <c r="F48" s="50">
        <f>('Nacionalidad (esp-extr)'!G24-'Nacionalidad (esp-extr)'!F24)/'Nacionalidad (esp-extr)'!F24</f>
        <v>0.27041111754487551</v>
      </c>
      <c r="G48" s="50">
        <f>('Nacionalidad (esp-extr)'!H24-'Nacionalidad (esp-extr)'!G24)/'Nacionalidad (esp-extr)'!G24</f>
        <v>-8.2041932543299913E-3</v>
      </c>
      <c r="H48" s="50">
        <f>('Nacionalidad (esp-extr)'!I24-'Nacionalidad (esp-extr)'!H24)/'Nacionalidad (esp-extr)'!H24</f>
        <v>0.2890625</v>
      </c>
      <c r="I48" s="50">
        <f>('Nacionalidad (esp-extr)'!J24-'Nacionalidad (esp-extr)'!I24)/'Nacionalidad (esp-extr)'!I24</f>
        <v>0.2231729055258467</v>
      </c>
      <c r="J48" s="50">
        <f>('Nacionalidad (esp-extr)'!K24-'Nacionalidad (esp-extr)'!J24)/'Nacionalidad (esp-extr)'!J24</f>
        <v>1.3990090352666861E-2</v>
      </c>
      <c r="K48" s="50">
        <f>('Nacionalidad (esp-extr)'!L24-'Nacionalidad (esp-extr)'!K24)/'Nacionalidad (esp-extr)'!K24</f>
        <v>3.3917792469100316E-2</v>
      </c>
      <c r="L48" s="50">
        <f>('Nacionalidad (esp-extr)'!M24-'Nacionalidad (esp-extr)'!L24)/'Nacionalidad (esp-extr)'!L24</f>
        <v>3.5307200444815126E-2</v>
      </c>
      <c r="M48" s="50">
        <f>('Nacionalidad (esp-extr)'!N24-'Nacionalidad (esp-extr)'!M24)/'Nacionalidad (esp-extr)'!M24</f>
        <v>2.1482277121374866E-2</v>
      </c>
      <c r="N48" s="50">
        <f>('Nacionalidad (esp-extr)'!O24-'Nacionalidad (esp-extr)'!N24)/'Nacionalidad (esp-extr)'!N24</f>
        <v>-0.14984227129337541</v>
      </c>
      <c r="O48" s="50">
        <f>('Nacionalidad (esp-extr)'!P24-'Nacionalidad (esp-extr)'!O24)/'Nacionalidad (esp-extr)'!O24</f>
        <v>-5.2875695732838589E-2</v>
      </c>
      <c r="P48" s="50">
        <f>('Nacionalidad (esp-extr)'!Q24-'Nacionalidad (esp-extr)'!P24)/'Nacionalidad (esp-extr)'!P24</f>
        <v>8.8148873653281102E-3</v>
      </c>
      <c r="Q48" s="50">
        <f>('Nacionalidad (esp-extr)'!R24-'Nacionalidad (esp-extr)'!Q24)/'Nacionalidad (esp-extr)'!Q24</f>
        <v>-3.4304207119741102E-2</v>
      </c>
      <c r="R48" s="50">
        <f>('Nacionalidad (esp-extr)'!S24-'Nacionalidad (esp-extr)'!R24)/'Nacionalidad (esp-extr)'!R24</f>
        <v>-3.8203753351206432E-2</v>
      </c>
      <c r="S48" s="50">
        <f>('Nacionalidad (esp-extr)'!T24-'Nacionalidad (esp-extr)'!S24)/'Nacionalidad (esp-extr)'!S24</f>
        <v>2.4390243902439024E-3</v>
      </c>
      <c r="T48" s="50">
        <f>('Nacionalidad (esp-extr)'!U24-'Nacionalidad (esp-extr)'!T24)/'Nacionalidad (esp-extr)'!T24</f>
        <v>3.9624608967674661E-2</v>
      </c>
      <c r="U48" s="50">
        <f>('Nacionalidad (esp-extr)'!V24-'Nacionalidad (esp-extr)'!U24)/'Nacionalidad (esp-extr)'!U24</f>
        <v>5.4162487462387159E-2</v>
      </c>
      <c r="V48" s="50">
        <f>('Nacionalidad (esp-extr)'!W24-'Nacionalidad (esp-extr)'!V24)/'Nacionalidad (esp-extr)'!V24</f>
        <v>-2.1249603552172536E-2</v>
      </c>
      <c r="W48" s="50">
        <f>('Nacionalidad (esp-extr)'!X24-'Nacionalidad (esp-extr)'!W24)/'Nacionalidad (esp-extr)'!W24</f>
        <v>6.3188593648736233E-2</v>
      </c>
    </row>
    <row r="49" spans="1:21" ht="21">
      <c r="A49" s="32" t="s">
        <v>52</v>
      </c>
      <c r="B49" s="34"/>
      <c r="C49" s="34"/>
      <c r="D49" s="33"/>
      <c r="E49" s="33"/>
      <c r="F49" s="33"/>
      <c r="G49" s="33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85"/>
  <sheetViews>
    <sheetView topLeftCell="A38" zoomScale="75" workbookViewId="0">
      <selection activeCell="C19" sqref="C19"/>
    </sheetView>
  </sheetViews>
  <sheetFormatPr defaultColWidth="10.875" defaultRowHeight="15"/>
  <cols>
    <col min="1" max="1" width="13.625" style="5" customWidth="1"/>
    <col min="2" max="16384" width="10.875" style="5"/>
  </cols>
  <sheetData>
    <row r="1" spans="1:22" ht="30" customHeight="1">
      <c r="A1" s="43" t="s">
        <v>0</v>
      </c>
    </row>
    <row r="2" spans="1:22" ht="30" customHeight="1">
      <c r="A2" s="44" t="s">
        <v>6</v>
      </c>
    </row>
    <row r="3" spans="1:22" ht="18" customHeight="1"/>
    <row r="4" spans="1:22" ht="18" customHeight="1"/>
    <row r="5" spans="1:22" ht="18" customHeight="1">
      <c r="A5" s="33" t="s">
        <v>72</v>
      </c>
    </row>
    <row r="6" spans="1:22" ht="18" customHeight="1"/>
    <row r="7" spans="1:22" ht="18" customHeight="1">
      <c r="A7" s="77" t="s">
        <v>14</v>
      </c>
      <c r="B7" s="78">
        <v>2002</v>
      </c>
      <c r="C7" s="78">
        <v>2003</v>
      </c>
      <c r="D7" s="78">
        <v>2004</v>
      </c>
      <c r="E7" s="78">
        <v>2005</v>
      </c>
      <c r="F7" s="78">
        <v>2006</v>
      </c>
      <c r="G7" s="78">
        <v>2007</v>
      </c>
      <c r="H7" s="78">
        <v>2008</v>
      </c>
      <c r="I7" s="78">
        <v>2009</v>
      </c>
      <c r="J7" s="78">
        <v>2010</v>
      </c>
      <c r="K7" s="78">
        <v>2011</v>
      </c>
      <c r="L7" s="78">
        <v>2012</v>
      </c>
      <c r="M7" s="78">
        <v>2013</v>
      </c>
      <c r="N7" s="78">
        <v>2014</v>
      </c>
      <c r="O7" s="78">
        <v>2015</v>
      </c>
      <c r="P7" s="78">
        <v>2016</v>
      </c>
      <c r="Q7" s="78">
        <v>2017</v>
      </c>
      <c r="R7" s="78">
        <v>2018</v>
      </c>
      <c r="S7" s="78">
        <v>2019</v>
      </c>
      <c r="T7" s="78">
        <v>2020</v>
      </c>
      <c r="U7" s="78">
        <v>2021</v>
      </c>
      <c r="V7" s="78">
        <v>2022</v>
      </c>
    </row>
    <row r="8" spans="1:22" ht="18" customHeight="1">
      <c r="A8" s="27" t="s">
        <v>73</v>
      </c>
      <c r="B8" s="40">
        <f>SUM(B9:B13)</f>
        <v>2131</v>
      </c>
      <c r="C8" s="40">
        <v>3544</v>
      </c>
      <c r="D8" s="40">
        <v>4362</v>
      </c>
      <c r="E8" s="40">
        <v>5435</v>
      </c>
      <c r="F8" s="40">
        <v>5189</v>
      </c>
      <c r="G8" s="40">
        <v>6505</v>
      </c>
      <c r="H8" s="40">
        <v>7949</v>
      </c>
      <c r="I8" s="40">
        <v>7988</v>
      </c>
      <c r="J8" s="40">
        <v>8209</v>
      </c>
      <c r="K8" s="40">
        <v>8445</v>
      </c>
      <c r="L8" s="40">
        <v>8500</v>
      </c>
      <c r="M8" s="40">
        <v>7076</v>
      </c>
      <c r="N8" s="40">
        <v>6639</v>
      </c>
      <c r="O8" s="40">
        <v>6616</v>
      </c>
      <c r="P8" s="40">
        <v>6328</v>
      </c>
      <c r="Q8" s="40">
        <v>6008</v>
      </c>
      <c r="R8" s="40">
        <v>6004</v>
      </c>
      <c r="S8" s="40">
        <v>6224</v>
      </c>
      <c r="T8" s="40">
        <v>6573</v>
      </c>
      <c r="U8" s="40">
        <v>6437</v>
      </c>
      <c r="V8" s="40">
        <v>6805</v>
      </c>
    </row>
    <row r="9" spans="1:22" ht="18" customHeight="1">
      <c r="A9" s="36" t="s">
        <v>74</v>
      </c>
      <c r="B9" s="6">
        <v>169</v>
      </c>
      <c r="C9" s="6">
        <v>397</v>
      </c>
      <c r="D9" s="6">
        <v>542</v>
      </c>
      <c r="E9" s="6">
        <v>714</v>
      </c>
      <c r="F9" s="6">
        <v>707</v>
      </c>
      <c r="G9" s="6">
        <v>889</v>
      </c>
      <c r="H9" s="6">
        <v>1116</v>
      </c>
      <c r="I9" s="6">
        <v>1168</v>
      </c>
      <c r="J9" s="6">
        <v>1236</v>
      </c>
      <c r="K9" s="6">
        <v>1275</v>
      </c>
      <c r="L9" s="6">
        <v>1252</v>
      </c>
      <c r="M9" s="6">
        <v>1121</v>
      </c>
      <c r="N9" s="6">
        <v>1073</v>
      </c>
      <c r="O9" s="6">
        <v>1109</v>
      </c>
      <c r="P9" s="6">
        <v>1077</v>
      </c>
      <c r="Q9" s="6">
        <v>970</v>
      </c>
      <c r="R9" s="6">
        <v>966</v>
      </c>
      <c r="S9" s="6">
        <v>1022</v>
      </c>
      <c r="T9" s="6">
        <v>1055</v>
      </c>
      <c r="U9" s="6">
        <v>973</v>
      </c>
      <c r="V9" s="6">
        <v>1016</v>
      </c>
    </row>
    <row r="10" spans="1:22" ht="18" customHeight="1">
      <c r="A10" s="36" t="s">
        <v>75</v>
      </c>
      <c r="B10" s="29">
        <v>1497</v>
      </c>
      <c r="C10" s="29">
        <v>2310</v>
      </c>
      <c r="D10" s="29">
        <v>2747</v>
      </c>
      <c r="E10" s="29">
        <v>3318</v>
      </c>
      <c r="F10" s="29">
        <v>3069</v>
      </c>
      <c r="G10" s="29">
        <v>3803</v>
      </c>
      <c r="H10" s="29">
        <v>4626</v>
      </c>
      <c r="I10" s="29">
        <v>4472</v>
      </c>
      <c r="J10" s="29">
        <v>4511</v>
      </c>
      <c r="K10" s="29">
        <v>4446</v>
      </c>
      <c r="L10" s="29">
        <v>4371</v>
      </c>
      <c r="M10" s="29">
        <v>3466</v>
      </c>
      <c r="N10" s="29">
        <v>3121</v>
      </c>
      <c r="O10" s="29">
        <v>2936</v>
      </c>
      <c r="P10" s="29">
        <v>2715</v>
      </c>
      <c r="Q10" s="29">
        <v>2524</v>
      </c>
      <c r="R10" s="29">
        <v>2403</v>
      </c>
      <c r="S10" s="29">
        <v>2383</v>
      </c>
      <c r="T10" s="29">
        <v>2497</v>
      </c>
      <c r="U10" s="29">
        <v>2417</v>
      </c>
      <c r="V10" s="29">
        <v>2522</v>
      </c>
    </row>
    <row r="11" spans="1:22" ht="18" customHeight="1">
      <c r="A11" s="36" t="s">
        <v>76</v>
      </c>
      <c r="B11" s="29">
        <v>440</v>
      </c>
      <c r="C11" s="29">
        <v>788</v>
      </c>
      <c r="D11" s="29">
        <v>1001</v>
      </c>
      <c r="E11" s="29">
        <v>1301</v>
      </c>
      <c r="F11" s="29">
        <v>1286</v>
      </c>
      <c r="G11" s="29">
        <v>1659</v>
      </c>
      <c r="H11" s="29">
        <v>2019</v>
      </c>
      <c r="I11" s="29">
        <v>2140</v>
      </c>
      <c r="J11" s="29">
        <v>2250</v>
      </c>
      <c r="K11" s="29">
        <v>2477</v>
      </c>
      <c r="L11" s="29">
        <v>2610</v>
      </c>
      <c r="M11" s="29">
        <v>2238</v>
      </c>
      <c r="N11" s="29">
        <v>2186</v>
      </c>
      <c r="O11" s="29">
        <v>2283</v>
      </c>
      <c r="P11" s="29">
        <v>2236</v>
      </c>
      <c r="Q11" s="29">
        <v>2213</v>
      </c>
      <c r="R11" s="29">
        <v>2302</v>
      </c>
      <c r="S11" s="29">
        <v>2460</v>
      </c>
      <c r="T11" s="29">
        <v>2632</v>
      </c>
      <c r="U11" s="29">
        <v>2642</v>
      </c>
      <c r="V11" s="108">
        <v>2800</v>
      </c>
    </row>
    <row r="12" spans="1:22" ht="18" customHeight="1">
      <c r="A12" s="36" t="s">
        <v>77</v>
      </c>
      <c r="B12" s="29">
        <v>16</v>
      </c>
      <c r="C12" s="29">
        <v>33</v>
      </c>
      <c r="D12" s="29">
        <v>57</v>
      </c>
      <c r="E12" s="29">
        <v>79</v>
      </c>
      <c r="F12" s="29">
        <v>103</v>
      </c>
      <c r="G12" s="29">
        <v>127</v>
      </c>
      <c r="H12" s="29">
        <v>155</v>
      </c>
      <c r="I12" s="29">
        <v>169</v>
      </c>
      <c r="J12" s="29">
        <v>169</v>
      </c>
      <c r="K12" s="29">
        <v>195</v>
      </c>
      <c r="L12" s="29">
        <v>208</v>
      </c>
      <c r="M12" s="29">
        <v>186</v>
      </c>
      <c r="N12" s="29">
        <v>200</v>
      </c>
      <c r="O12" s="29">
        <v>227</v>
      </c>
      <c r="P12" s="29">
        <v>229</v>
      </c>
      <c r="Q12" s="29">
        <v>231</v>
      </c>
      <c r="R12" s="29">
        <v>254</v>
      </c>
      <c r="S12" s="29">
        <v>268</v>
      </c>
      <c r="T12" s="29">
        <v>285</v>
      </c>
      <c r="U12" s="29">
        <v>292</v>
      </c>
      <c r="V12" s="29">
        <v>342</v>
      </c>
    </row>
    <row r="13" spans="1:22" ht="18" customHeight="1">
      <c r="A13" s="30" t="s">
        <v>78</v>
      </c>
      <c r="B13" s="54">
        <v>9</v>
      </c>
      <c r="C13" s="54">
        <v>16</v>
      </c>
      <c r="D13" s="54">
        <v>15</v>
      </c>
      <c r="E13" s="54">
        <v>23</v>
      </c>
      <c r="F13" s="54">
        <v>24</v>
      </c>
      <c r="G13" s="54">
        <v>27</v>
      </c>
      <c r="H13" s="54">
        <v>33</v>
      </c>
      <c r="I13" s="54">
        <v>39</v>
      </c>
      <c r="J13" s="54">
        <v>43</v>
      </c>
      <c r="K13" s="54">
        <v>52</v>
      </c>
      <c r="L13" s="54">
        <v>59</v>
      </c>
      <c r="M13" s="54">
        <v>65</v>
      </c>
      <c r="N13" s="54">
        <v>59</v>
      </c>
      <c r="O13" s="54">
        <v>61</v>
      </c>
      <c r="P13" s="54">
        <v>71</v>
      </c>
      <c r="Q13" s="54">
        <v>70</v>
      </c>
      <c r="R13" s="54">
        <v>79</v>
      </c>
      <c r="S13" s="54">
        <v>91</v>
      </c>
      <c r="T13" s="54">
        <v>104</v>
      </c>
      <c r="U13" s="54">
        <v>113</v>
      </c>
      <c r="V13" s="54">
        <v>125</v>
      </c>
    </row>
    <row r="14" spans="1:22" ht="18" customHeight="1">
      <c r="A14" s="32" t="s">
        <v>47</v>
      </c>
      <c r="B14" s="33"/>
      <c r="C14" s="33"/>
      <c r="D14" s="33"/>
      <c r="E14" s="33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</row>
    <row r="15" spans="1:22" ht="18" customHeight="1">
      <c r="B15" s="6"/>
    </row>
    <row r="16" spans="1:22" ht="18" customHeight="1"/>
    <row r="17" spans="1:22" ht="18" customHeight="1">
      <c r="A17" s="77" t="s">
        <v>48</v>
      </c>
      <c r="B17" s="78">
        <v>2002</v>
      </c>
      <c r="C17" s="78">
        <v>2003</v>
      </c>
      <c r="D17" s="78">
        <v>2004</v>
      </c>
      <c r="E17" s="78">
        <v>2005</v>
      </c>
      <c r="F17" s="78">
        <v>2006</v>
      </c>
      <c r="G17" s="78">
        <v>2007</v>
      </c>
      <c r="H17" s="78">
        <v>2008</v>
      </c>
      <c r="I17" s="78">
        <v>2009</v>
      </c>
      <c r="J17" s="78">
        <v>2010</v>
      </c>
      <c r="K17" s="78">
        <v>2011</v>
      </c>
      <c r="L17" s="78">
        <v>2012</v>
      </c>
      <c r="M17" s="78">
        <v>2013</v>
      </c>
      <c r="N17" s="78">
        <v>2014</v>
      </c>
      <c r="O17" s="78">
        <v>2015</v>
      </c>
      <c r="P17" s="78">
        <v>2016</v>
      </c>
      <c r="Q17" s="78">
        <v>2017</v>
      </c>
      <c r="R17" s="78">
        <v>2018</v>
      </c>
      <c r="S17" s="78">
        <v>2019</v>
      </c>
      <c r="T17" s="78">
        <v>2020</v>
      </c>
      <c r="U17" s="78">
        <v>2021</v>
      </c>
      <c r="V17" s="78">
        <v>2022</v>
      </c>
    </row>
    <row r="18" spans="1:22" ht="18" customHeight="1">
      <c r="A18" s="27" t="s">
        <v>73</v>
      </c>
      <c r="B18" s="40">
        <f>SUM(B19:B23)</f>
        <v>1428</v>
      </c>
      <c r="C18" s="40">
        <v>2238</v>
      </c>
      <c r="D18" s="40">
        <v>2635</v>
      </c>
      <c r="E18" s="40">
        <v>3241</v>
      </c>
      <c r="F18" s="40">
        <v>3013</v>
      </c>
      <c r="G18" s="40">
        <v>3700</v>
      </c>
      <c r="H18" s="40">
        <v>4518</v>
      </c>
      <c r="I18" s="40">
        <v>4509</v>
      </c>
      <c r="J18" s="40">
        <v>4612</v>
      </c>
      <c r="K18" s="40">
        <v>4721</v>
      </c>
      <c r="L18" s="40">
        <v>4696</v>
      </c>
      <c r="M18" s="40">
        <v>3842</v>
      </c>
      <c r="N18" s="40">
        <v>3576</v>
      </c>
      <c r="O18" s="40">
        <v>3526</v>
      </c>
      <c r="P18" s="40">
        <v>3344</v>
      </c>
      <c r="Q18" s="40">
        <v>3138</v>
      </c>
      <c r="R18" s="40">
        <v>3127</v>
      </c>
      <c r="S18" s="40">
        <v>3233</v>
      </c>
      <c r="T18" s="40">
        <v>3420</v>
      </c>
      <c r="U18" s="40">
        <v>3351</v>
      </c>
      <c r="V18" s="40">
        <v>3524</v>
      </c>
    </row>
    <row r="19" spans="1:22" ht="18" customHeight="1">
      <c r="A19" s="36" t="s">
        <v>74</v>
      </c>
      <c r="B19" s="6">
        <v>75</v>
      </c>
      <c r="C19" s="6">
        <v>186</v>
      </c>
      <c r="D19" s="6">
        <v>260</v>
      </c>
      <c r="E19" s="6">
        <v>359</v>
      </c>
      <c r="F19" s="6">
        <v>363</v>
      </c>
      <c r="G19" s="6">
        <v>451</v>
      </c>
      <c r="H19" s="6">
        <v>585</v>
      </c>
      <c r="I19" s="6">
        <v>624</v>
      </c>
      <c r="J19" s="6">
        <v>659</v>
      </c>
      <c r="K19" s="6">
        <v>675</v>
      </c>
      <c r="L19" s="6">
        <v>657</v>
      </c>
      <c r="M19" s="6">
        <v>577</v>
      </c>
      <c r="N19" s="6">
        <v>555</v>
      </c>
      <c r="O19" s="6">
        <v>569</v>
      </c>
      <c r="P19" s="6">
        <v>548</v>
      </c>
      <c r="Q19" s="6">
        <v>485</v>
      </c>
      <c r="R19" s="6">
        <v>495</v>
      </c>
      <c r="S19" s="6">
        <v>519</v>
      </c>
      <c r="T19" s="6">
        <v>538</v>
      </c>
      <c r="U19" s="6">
        <v>498</v>
      </c>
      <c r="V19" s="6">
        <v>523</v>
      </c>
    </row>
    <row r="20" spans="1:22" ht="18" customHeight="1">
      <c r="A20" s="36" t="s">
        <v>75</v>
      </c>
      <c r="B20" s="29">
        <v>1060</v>
      </c>
      <c r="C20" s="29">
        <v>1546</v>
      </c>
      <c r="D20" s="29">
        <v>1735</v>
      </c>
      <c r="E20" s="29">
        <v>2057</v>
      </c>
      <c r="F20" s="29">
        <v>1833</v>
      </c>
      <c r="G20" s="29">
        <v>2219</v>
      </c>
      <c r="H20" s="29">
        <v>2696</v>
      </c>
      <c r="I20" s="29">
        <v>2569</v>
      </c>
      <c r="J20" s="29">
        <v>2572</v>
      </c>
      <c r="K20" s="29">
        <v>2520</v>
      </c>
      <c r="L20" s="29">
        <v>2424</v>
      </c>
      <c r="M20" s="29">
        <v>1887</v>
      </c>
      <c r="N20" s="29">
        <v>1653</v>
      </c>
      <c r="O20" s="29">
        <v>1523</v>
      </c>
      <c r="P20" s="29">
        <v>1413</v>
      </c>
      <c r="Q20" s="29">
        <v>1290</v>
      </c>
      <c r="R20" s="29">
        <v>1210</v>
      </c>
      <c r="S20" s="29">
        <v>1209</v>
      </c>
      <c r="T20" s="29">
        <v>1267</v>
      </c>
      <c r="U20" s="29">
        <v>1235</v>
      </c>
      <c r="V20" s="29">
        <v>1278</v>
      </c>
    </row>
    <row r="21" spans="1:22" ht="18" customHeight="1">
      <c r="A21" s="36" t="s">
        <v>76</v>
      </c>
      <c r="B21" s="29">
        <v>281</v>
      </c>
      <c r="C21" s="29">
        <v>481</v>
      </c>
      <c r="D21" s="29">
        <v>599</v>
      </c>
      <c r="E21" s="29">
        <v>771</v>
      </c>
      <c r="F21" s="29">
        <v>753</v>
      </c>
      <c r="G21" s="29">
        <v>952</v>
      </c>
      <c r="H21" s="29">
        <v>1146</v>
      </c>
      <c r="I21" s="29">
        <v>1215</v>
      </c>
      <c r="J21" s="29">
        <v>1286</v>
      </c>
      <c r="K21" s="29">
        <v>1405</v>
      </c>
      <c r="L21" s="29">
        <v>1487</v>
      </c>
      <c r="M21" s="29">
        <v>1260</v>
      </c>
      <c r="N21" s="29">
        <v>1245</v>
      </c>
      <c r="O21" s="29">
        <v>1291</v>
      </c>
      <c r="P21" s="29">
        <v>1240</v>
      </c>
      <c r="Q21" s="29">
        <v>1220</v>
      </c>
      <c r="R21" s="29">
        <v>1253</v>
      </c>
      <c r="S21" s="29">
        <v>1329</v>
      </c>
      <c r="T21" s="29">
        <v>1426</v>
      </c>
      <c r="U21" s="29">
        <v>1420</v>
      </c>
      <c r="V21" s="29">
        <v>1496</v>
      </c>
    </row>
    <row r="22" spans="1:22" ht="18" customHeight="1">
      <c r="A22" s="36" t="s">
        <v>77</v>
      </c>
      <c r="B22" s="29">
        <v>8</v>
      </c>
      <c r="C22" s="29">
        <v>19</v>
      </c>
      <c r="D22" s="29">
        <v>35</v>
      </c>
      <c r="E22" s="29">
        <v>43</v>
      </c>
      <c r="F22" s="29">
        <v>53</v>
      </c>
      <c r="G22" s="29">
        <v>65</v>
      </c>
      <c r="H22" s="29">
        <v>74</v>
      </c>
      <c r="I22" s="29">
        <v>80</v>
      </c>
      <c r="J22" s="29">
        <v>77</v>
      </c>
      <c r="K22" s="29">
        <v>100</v>
      </c>
      <c r="L22" s="29">
        <v>105</v>
      </c>
      <c r="M22" s="29">
        <v>91</v>
      </c>
      <c r="N22" s="29">
        <v>96</v>
      </c>
      <c r="O22" s="29">
        <v>116</v>
      </c>
      <c r="P22" s="29">
        <v>110</v>
      </c>
      <c r="Q22" s="29">
        <v>109</v>
      </c>
      <c r="R22" s="29">
        <v>127</v>
      </c>
      <c r="S22" s="29">
        <v>127</v>
      </c>
      <c r="T22" s="29">
        <v>139</v>
      </c>
      <c r="U22" s="29">
        <v>141</v>
      </c>
      <c r="V22" s="29">
        <v>164</v>
      </c>
    </row>
    <row r="23" spans="1:22" ht="18" customHeight="1">
      <c r="A23" s="30" t="s">
        <v>78</v>
      </c>
      <c r="B23" s="54">
        <v>4</v>
      </c>
      <c r="C23" s="54">
        <v>6</v>
      </c>
      <c r="D23" s="54">
        <v>6</v>
      </c>
      <c r="E23" s="54">
        <v>11</v>
      </c>
      <c r="F23" s="54">
        <v>11</v>
      </c>
      <c r="G23" s="54">
        <v>13</v>
      </c>
      <c r="H23" s="54">
        <v>17</v>
      </c>
      <c r="I23" s="54">
        <v>21</v>
      </c>
      <c r="J23" s="54">
        <v>18</v>
      </c>
      <c r="K23" s="54">
        <v>21</v>
      </c>
      <c r="L23" s="54">
        <v>23</v>
      </c>
      <c r="M23" s="54">
        <v>27</v>
      </c>
      <c r="N23" s="54">
        <v>27</v>
      </c>
      <c r="O23" s="54">
        <v>27</v>
      </c>
      <c r="P23" s="54">
        <v>33</v>
      </c>
      <c r="Q23" s="54">
        <v>34</v>
      </c>
      <c r="R23" s="54">
        <v>42</v>
      </c>
      <c r="S23" s="54">
        <v>49</v>
      </c>
      <c r="T23" s="54">
        <v>50</v>
      </c>
      <c r="U23" s="54">
        <v>57</v>
      </c>
      <c r="V23" s="54">
        <v>63</v>
      </c>
    </row>
    <row r="24" spans="1:22" ht="18" customHeight="1">
      <c r="A24" s="32" t="s">
        <v>47</v>
      </c>
      <c r="B24" s="33"/>
      <c r="C24" s="33"/>
      <c r="D24" s="33"/>
      <c r="E24" s="33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</row>
    <row r="25" spans="1:22" ht="18" customHeight="1"/>
    <row r="26" spans="1:22" ht="18" customHeight="1"/>
    <row r="27" spans="1:22" ht="18" customHeight="1">
      <c r="A27" s="77" t="s">
        <v>49</v>
      </c>
      <c r="B27" s="78">
        <v>2002</v>
      </c>
      <c r="C27" s="78">
        <v>2003</v>
      </c>
      <c r="D27" s="78">
        <v>2004</v>
      </c>
      <c r="E27" s="78">
        <v>2005</v>
      </c>
      <c r="F27" s="78">
        <v>2006</v>
      </c>
      <c r="G27" s="78">
        <v>2007</v>
      </c>
      <c r="H27" s="78">
        <v>2008</v>
      </c>
      <c r="I27" s="78">
        <v>2009</v>
      </c>
      <c r="J27" s="78">
        <v>2010</v>
      </c>
      <c r="K27" s="78">
        <v>2011</v>
      </c>
      <c r="L27" s="78">
        <v>2012</v>
      </c>
      <c r="M27" s="78">
        <v>2013</v>
      </c>
      <c r="N27" s="78">
        <v>2014</v>
      </c>
      <c r="O27" s="78">
        <v>2015</v>
      </c>
      <c r="P27" s="78">
        <v>2016</v>
      </c>
      <c r="Q27" s="78">
        <v>2017</v>
      </c>
      <c r="R27" s="78">
        <v>2018</v>
      </c>
      <c r="S27" s="78">
        <v>2019</v>
      </c>
      <c r="T27" s="78">
        <v>2020</v>
      </c>
      <c r="U27" s="78">
        <v>2021</v>
      </c>
      <c r="V27" s="78">
        <v>2022</v>
      </c>
    </row>
    <row r="28" spans="1:22" ht="18" customHeight="1">
      <c r="A28" s="27" t="s">
        <v>73</v>
      </c>
      <c r="B28" s="40">
        <f>SUM(B29:B33)</f>
        <v>703</v>
      </c>
      <c r="C28" s="40">
        <v>1306</v>
      </c>
      <c r="D28" s="40">
        <v>1727</v>
      </c>
      <c r="E28" s="40">
        <v>2194</v>
      </c>
      <c r="F28" s="40">
        <v>2176</v>
      </c>
      <c r="G28" s="40">
        <v>2805</v>
      </c>
      <c r="H28" s="40">
        <v>3431</v>
      </c>
      <c r="I28" s="40">
        <v>3479</v>
      </c>
      <c r="J28" s="40">
        <v>3597</v>
      </c>
      <c r="K28" s="40">
        <v>3724</v>
      </c>
      <c r="L28" s="40">
        <v>3804</v>
      </c>
      <c r="M28" s="40">
        <v>3234</v>
      </c>
      <c r="N28" s="40">
        <v>3063</v>
      </c>
      <c r="O28" s="40">
        <v>3090</v>
      </c>
      <c r="P28" s="40">
        <v>2984</v>
      </c>
      <c r="Q28" s="40">
        <v>2870</v>
      </c>
      <c r="R28" s="40">
        <v>2877</v>
      </c>
      <c r="S28" s="40">
        <v>2991</v>
      </c>
      <c r="T28" s="40">
        <v>3153</v>
      </c>
      <c r="U28" s="40">
        <v>3086</v>
      </c>
      <c r="V28" s="40">
        <v>3281</v>
      </c>
    </row>
    <row r="29" spans="1:22" ht="18" customHeight="1">
      <c r="A29" s="36" t="s">
        <v>74</v>
      </c>
      <c r="B29" s="6">
        <v>94</v>
      </c>
      <c r="C29" s="6">
        <v>211</v>
      </c>
      <c r="D29" s="6">
        <v>282</v>
      </c>
      <c r="E29" s="6">
        <v>355</v>
      </c>
      <c r="F29" s="6">
        <v>344</v>
      </c>
      <c r="G29" s="6">
        <v>438</v>
      </c>
      <c r="H29" s="6">
        <v>531</v>
      </c>
      <c r="I29" s="6">
        <v>544</v>
      </c>
      <c r="J29" s="6">
        <v>577</v>
      </c>
      <c r="K29" s="6">
        <v>600</v>
      </c>
      <c r="L29" s="6">
        <v>595</v>
      </c>
      <c r="M29" s="6">
        <v>544</v>
      </c>
      <c r="N29" s="6">
        <v>518</v>
      </c>
      <c r="O29" s="6">
        <v>540</v>
      </c>
      <c r="P29" s="6">
        <v>529</v>
      </c>
      <c r="Q29" s="6">
        <v>485</v>
      </c>
      <c r="R29" s="6">
        <v>471</v>
      </c>
      <c r="S29" s="6">
        <v>503</v>
      </c>
      <c r="T29" s="6">
        <v>517</v>
      </c>
      <c r="U29" s="6">
        <v>475</v>
      </c>
      <c r="V29" s="6">
        <v>493</v>
      </c>
    </row>
    <row r="30" spans="1:22" ht="18" customHeight="1">
      <c r="A30" s="36" t="s">
        <v>75</v>
      </c>
      <c r="B30" s="29">
        <v>437</v>
      </c>
      <c r="C30" s="29">
        <v>764</v>
      </c>
      <c r="D30" s="29">
        <v>1012</v>
      </c>
      <c r="E30" s="29">
        <v>1261</v>
      </c>
      <c r="F30" s="29">
        <v>1236</v>
      </c>
      <c r="G30" s="29">
        <v>1584</v>
      </c>
      <c r="H30" s="29">
        <v>1930</v>
      </c>
      <c r="I30" s="29">
        <v>1903</v>
      </c>
      <c r="J30" s="29">
        <v>1939</v>
      </c>
      <c r="K30" s="29">
        <v>1926</v>
      </c>
      <c r="L30" s="29">
        <v>1947</v>
      </c>
      <c r="M30" s="29">
        <v>1579</v>
      </c>
      <c r="N30" s="29">
        <v>1468</v>
      </c>
      <c r="O30" s="29">
        <v>1413</v>
      </c>
      <c r="P30" s="29">
        <v>1302</v>
      </c>
      <c r="Q30" s="29">
        <v>1234</v>
      </c>
      <c r="R30" s="29">
        <v>1193</v>
      </c>
      <c r="S30" s="29">
        <v>1174</v>
      </c>
      <c r="T30" s="29">
        <v>1230</v>
      </c>
      <c r="U30" s="29">
        <v>1182</v>
      </c>
      <c r="V30" s="29">
        <v>1244</v>
      </c>
    </row>
    <row r="31" spans="1:22" ht="18" customHeight="1">
      <c r="A31" s="36" t="s">
        <v>76</v>
      </c>
      <c r="B31" s="29">
        <v>159</v>
      </c>
      <c r="C31" s="29">
        <v>307</v>
      </c>
      <c r="D31" s="29">
        <v>402</v>
      </c>
      <c r="E31" s="29">
        <v>530</v>
      </c>
      <c r="F31" s="29">
        <v>533</v>
      </c>
      <c r="G31" s="29">
        <v>707</v>
      </c>
      <c r="H31" s="29">
        <v>873</v>
      </c>
      <c r="I31" s="29">
        <v>925</v>
      </c>
      <c r="J31" s="29">
        <v>964</v>
      </c>
      <c r="K31" s="29">
        <v>1072</v>
      </c>
      <c r="L31" s="29">
        <v>1123</v>
      </c>
      <c r="M31" s="29">
        <v>978</v>
      </c>
      <c r="N31" s="29">
        <v>941</v>
      </c>
      <c r="O31" s="29">
        <v>992</v>
      </c>
      <c r="P31" s="29">
        <v>996</v>
      </c>
      <c r="Q31" s="29">
        <v>993</v>
      </c>
      <c r="R31" s="29">
        <v>1049</v>
      </c>
      <c r="S31" s="29">
        <v>1131</v>
      </c>
      <c r="T31" s="29">
        <v>1206</v>
      </c>
      <c r="U31" s="29">
        <v>1222</v>
      </c>
      <c r="V31" s="29">
        <v>1304</v>
      </c>
    </row>
    <row r="32" spans="1:22" ht="18" customHeight="1">
      <c r="A32" s="36" t="s">
        <v>77</v>
      </c>
      <c r="B32" s="29">
        <v>8</v>
      </c>
      <c r="C32" s="29">
        <v>14</v>
      </c>
      <c r="D32" s="29">
        <v>22</v>
      </c>
      <c r="E32" s="29">
        <v>36</v>
      </c>
      <c r="F32" s="29">
        <v>50</v>
      </c>
      <c r="G32" s="29">
        <v>62</v>
      </c>
      <c r="H32" s="29">
        <v>81</v>
      </c>
      <c r="I32" s="29">
        <v>89</v>
      </c>
      <c r="J32" s="29">
        <v>92</v>
      </c>
      <c r="K32" s="29">
        <v>95</v>
      </c>
      <c r="L32" s="29">
        <v>103</v>
      </c>
      <c r="M32" s="29">
        <v>95</v>
      </c>
      <c r="N32" s="29">
        <v>104</v>
      </c>
      <c r="O32" s="29">
        <v>111</v>
      </c>
      <c r="P32" s="29">
        <v>119</v>
      </c>
      <c r="Q32" s="29">
        <v>122</v>
      </c>
      <c r="R32" s="29">
        <v>127</v>
      </c>
      <c r="S32" s="29">
        <v>141</v>
      </c>
      <c r="T32" s="29">
        <v>146</v>
      </c>
      <c r="U32" s="29">
        <v>151</v>
      </c>
      <c r="V32" s="29">
        <v>178</v>
      </c>
    </row>
    <row r="33" spans="1:22" ht="18" customHeight="1">
      <c r="A33" s="30" t="s">
        <v>78</v>
      </c>
      <c r="B33" s="54">
        <v>5</v>
      </c>
      <c r="C33" s="54">
        <v>10</v>
      </c>
      <c r="D33" s="54">
        <v>9</v>
      </c>
      <c r="E33" s="54">
        <v>12</v>
      </c>
      <c r="F33" s="54">
        <v>13</v>
      </c>
      <c r="G33" s="54">
        <v>14</v>
      </c>
      <c r="H33" s="54">
        <v>16</v>
      </c>
      <c r="I33" s="54">
        <v>18</v>
      </c>
      <c r="J33" s="54">
        <v>25</v>
      </c>
      <c r="K33" s="54">
        <v>31</v>
      </c>
      <c r="L33" s="54">
        <v>36</v>
      </c>
      <c r="M33" s="54">
        <v>38</v>
      </c>
      <c r="N33" s="54">
        <v>32</v>
      </c>
      <c r="O33" s="54">
        <v>34</v>
      </c>
      <c r="P33" s="54">
        <v>38</v>
      </c>
      <c r="Q33" s="54">
        <v>36</v>
      </c>
      <c r="R33" s="54">
        <v>37</v>
      </c>
      <c r="S33" s="54">
        <v>42</v>
      </c>
      <c r="T33" s="54">
        <v>54</v>
      </c>
      <c r="U33" s="54">
        <v>56</v>
      </c>
      <c r="V33" s="54">
        <v>62</v>
      </c>
    </row>
    <row r="34" spans="1:22" ht="18" customHeight="1">
      <c r="A34" s="32" t="s">
        <v>47</v>
      </c>
      <c r="B34" s="33"/>
      <c r="C34" s="33"/>
      <c r="D34" s="33"/>
      <c r="E34" s="33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</row>
    <row r="35" spans="1:22" ht="18" customHeight="1"/>
    <row r="36" spans="1:22" ht="18" customHeight="1"/>
    <row r="37" spans="1:22" ht="18" customHeight="1"/>
    <row r="38" spans="1:22" ht="18" customHeight="1">
      <c r="A38" s="33" t="s">
        <v>79</v>
      </c>
    </row>
    <row r="39" spans="1:22" ht="18" customHeight="1"/>
    <row r="40" spans="1:22" ht="18" customHeight="1">
      <c r="A40" s="77" t="s">
        <v>14</v>
      </c>
      <c r="B40" s="78">
        <v>2002</v>
      </c>
      <c r="C40" s="78">
        <v>2003</v>
      </c>
      <c r="D40" s="78">
        <v>2004</v>
      </c>
      <c r="E40" s="78">
        <v>2005</v>
      </c>
      <c r="F40" s="78">
        <v>2006</v>
      </c>
      <c r="G40" s="78">
        <v>2007</v>
      </c>
      <c r="H40" s="78">
        <v>2008</v>
      </c>
      <c r="I40" s="78">
        <v>2009</v>
      </c>
      <c r="J40" s="78">
        <v>2010</v>
      </c>
      <c r="K40" s="78">
        <v>2011</v>
      </c>
      <c r="L40" s="78">
        <v>2012</v>
      </c>
      <c r="M40" s="78">
        <v>2013</v>
      </c>
      <c r="N40" s="78">
        <v>2014</v>
      </c>
      <c r="O40" s="78">
        <v>2015</v>
      </c>
      <c r="P40" s="78">
        <v>2016</v>
      </c>
      <c r="Q40" s="78">
        <v>2017</v>
      </c>
      <c r="R40" s="78">
        <v>2018</v>
      </c>
      <c r="S40" s="78">
        <v>2019</v>
      </c>
      <c r="T40" s="78">
        <v>2020</v>
      </c>
      <c r="U40" s="78">
        <v>2021</v>
      </c>
      <c r="V40" s="78">
        <v>2022</v>
      </c>
    </row>
    <row r="41" spans="1:22" ht="18" customHeight="1">
      <c r="A41" s="27" t="s">
        <v>73</v>
      </c>
      <c r="B41" s="52">
        <f t="shared" ref="B41:T41" si="0">SUM(B42:B46)</f>
        <v>1</v>
      </c>
      <c r="C41" s="52">
        <f t="shared" si="0"/>
        <v>1</v>
      </c>
      <c r="D41" s="52">
        <f t="shared" si="0"/>
        <v>0.99999999999999989</v>
      </c>
      <c r="E41" s="52">
        <f t="shared" si="0"/>
        <v>1</v>
      </c>
      <c r="F41" s="52">
        <f t="shared" si="0"/>
        <v>1</v>
      </c>
      <c r="G41" s="52">
        <f t="shared" si="0"/>
        <v>1</v>
      </c>
      <c r="H41" s="52">
        <f t="shared" si="0"/>
        <v>1</v>
      </c>
      <c r="I41" s="52">
        <f t="shared" si="0"/>
        <v>1</v>
      </c>
      <c r="J41" s="52">
        <f t="shared" si="0"/>
        <v>1</v>
      </c>
      <c r="K41" s="52">
        <f t="shared" si="0"/>
        <v>0.99999999999999989</v>
      </c>
      <c r="L41" s="52">
        <f t="shared" si="0"/>
        <v>0.99999999999999989</v>
      </c>
      <c r="M41" s="52">
        <f t="shared" si="0"/>
        <v>1</v>
      </c>
      <c r="N41" s="52">
        <f t="shared" si="0"/>
        <v>1</v>
      </c>
      <c r="O41" s="52">
        <f t="shared" si="0"/>
        <v>1</v>
      </c>
      <c r="P41" s="52">
        <f t="shared" si="0"/>
        <v>1</v>
      </c>
      <c r="Q41" s="52">
        <f t="shared" si="0"/>
        <v>1</v>
      </c>
      <c r="R41" s="52">
        <f t="shared" si="0"/>
        <v>1</v>
      </c>
      <c r="S41" s="52">
        <f t="shared" si="0"/>
        <v>0.99999999999999989</v>
      </c>
      <c r="T41" s="52">
        <f t="shared" si="0"/>
        <v>1</v>
      </c>
      <c r="U41" s="52">
        <f>SUM(U42:U46)</f>
        <v>0.99999999999999989</v>
      </c>
      <c r="V41" s="52">
        <f>SUM(V42:V46)</f>
        <v>0.99999999999999989</v>
      </c>
    </row>
    <row r="42" spans="1:22" ht="18" customHeight="1">
      <c r="A42" s="36" t="s">
        <v>74</v>
      </c>
      <c r="B42" s="7">
        <f t="shared" ref="B42:T42" si="1">B9/B8</f>
        <v>7.9305490380103233E-2</v>
      </c>
      <c r="C42" s="7">
        <f t="shared" si="1"/>
        <v>0.11202031602708803</v>
      </c>
      <c r="D42" s="7">
        <f t="shared" si="1"/>
        <v>0.12425492893168272</v>
      </c>
      <c r="E42" s="7">
        <f t="shared" si="1"/>
        <v>0.1313707451701932</v>
      </c>
      <c r="F42" s="7">
        <f t="shared" si="1"/>
        <v>0.13624975910580073</v>
      </c>
      <c r="G42" s="7">
        <f t="shared" si="1"/>
        <v>0.1366641045349731</v>
      </c>
      <c r="H42" s="7">
        <f t="shared" si="1"/>
        <v>0.14039501824128822</v>
      </c>
      <c r="I42" s="7">
        <f t="shared" si="1"/>
        <v>0.14621932899349024</v>
      </c>
      <c r="J42" s="7">
        <f t="shared" si="1"/>
        <v>0.15056645145571934</v>
      </c>
      <c r="K42" s="7">
        <f t="shared" si="1"/>
        <v>0.15097690941385436</v>
      </c>
      <c r="L42" s="7">
        <f t="shared" si="1"/>
        <v>0.14729411764705883</v>
      </c>
      <c r="M42" s="7">
        <f t="shared" si="1"/>
        <v>0.15842283776144714</v>
      </c>
      <c r="N42" s="7">
        <f t="shared" si="1"/>
        <v>0.16162072601295377</v>
      </c>
      <c r="O42" s="7">
        <f t="shared" si="1"/>
        <v>0.16762394195888755</v>
      </c>
      <c r="P42" s="7">
        <f t="shared" si="1"/>
        <v>0.17019595448798988</v>
      </c>
      <c r="Q42" s="7">
        <f t="shared" si="1"/>
        <v>0.16145139813581891</v>
      </c>
      <c r="R42" s="7">
        <f t="shared" si="1"/>
        <v>0.1608927381745503</v>
      </c>
      <c r="S42" s="7">
        <f t="shared" si="1"/>
        <v>0.16420308483290488</v>
      </c>
      <c r="T42" s="7">
        <f t="shared" si="1"/>
        <v>0.16050509660733303</v>
      </c>
      <c r="U42" s="7">
        <f>U9/U8</f>
        <v>0.15115737144632593</v>
      </c>
      <c r="V42" s="7">
        <f>V9/V8</f>
        <v>0.14930198383541513</v>
      </c>
    </row>
    <row r="43" spans="1:22" ht="18" customHeight="1">
      <c r="A43" s="36" t="s">
        <v>75</v>
      </c>
      <c r="B43" s="37">
        <f t="shared" ref="B43:T43" si="2">B10/B8</f>
        <v>0.70248709526044106</v>
      </c>
      <c r="C43" s="37">
        <f t="shared" si="2"/>
        <v>0.65180586907449212</v>
      </c>
      <c r="D43" s="37">
        <f t="shared" si="2"/>
        <v>0.62975699220541037</v>
      </c>
      <c r="E43" s="37">
        <f t="shared" si="2"/>
        <v>0.61048758049678009</v>
      </c>
      <c r="F43" s="37">
        <f t="shared" si="2"/>
        <v>0.59144343804201194</v>
      </c>
      <c r="G43" s="37">
        <f t="shared" si="2"/>
        <v>0.58462720983858574</v>
      </c>
      <c r="H43" s="37">
        <f t="shared" si="2"/>
        <v>0.5819599949679205</v>
      </c>
      <c r="I43" s="37">
        <f t="shared" si="2"/>
        <v>0.5598397596394592</v>
      </c>
      <c r="J43" s="37">
        <f t="shared" si="2"/>
        <v>0.549518820806432</v>
      </c>
      <c r="K43" s="37">
        <f t="shared" si="2"/>
        <v>0.52646536412078149</v>
      </c>
      <c r="L43" s="37">
        <f t="shared" si="2"/>
        <v>0.51423529411764701</v>
      </c>
      <c r="M43" s="37">
        <f t="shared" si="2"/>
        <v>0.48982475975127193</v>
      </c>
      <c r="N43" s="37">
        <f t="shared" si="2"/>
        <v>0.47010091881307425</v>
      </c>
      <c r="O43" s="37">
        <f t="shared" si="2"/>
        <v>0.44377267230955258</v>
      </c>
      <c r="P43" s="37">
        <f t="shared" si="2"/>
        <v>0.42904551201011376</v>
      </c>
      <c r="Q43" s="37">
        <f t="shared" si="2"/>
        <v>0.42010652463382159</v>
      </c>
      <c r="R43" s="37">
        <f t="shared" si="2"/>
        <v>0.40023317788141238</v>
      </c>
      <c r="S43" s="37">
        <f t="shared" si="2"/>
        <v>0.38287275064267351</v>
      </c>
      <c r="T43" s="37">
        <f t="shared" si="2"/>
        <v>0.37988741822607636</v>
      </c>
      <c r="U43" s="7">
        <f>U10/U8</f>
        <v>0.37548547459996895</v>
      </c>
      <c r="V43" s="7">
        <f>V10/V8</f>
        <v>0.37060984570168992</v>
      </c>
    </row>
    <row r="44" spans="1:22" ht="18" customHeight="1">
      <c r="A44" s="36" t="s">
        <v>76</v>
      </c>
      <c r="B44" s="37">
        <f t="shared" ref="B44:T44" si="3">B11/B8</f>
        <v>0.20647583294228061</v>
      </c>
      <c r="C44" s="37">
        <f t="shared" si="3"/>
        <v>0.22234762979683972</v>
      </c>
      <c r="D44" s="37">
        <f t="shared" si="3"/>
        <v>0.22948188904172398</v>
      </c>
      <c r="E44" s="37">
        <f t="shared" si="3"/>
        <v>0.23937442502299908</v>
      </c>
      <c r="F44" s="37">
        <f t="shared" si="3"/>
        <v>0.24783195220659088</v>
      </c>
      <c r="G44" s="37">
        <f t="shared" si="3"/>
        <v>0.25503458877786317</v>
      </c>
      <c r="H44" s="37">
        <f t="shared" si="3"/>
        <v>0.25399421310856712</v>
      </c>
      <c r="I44" s="37">
        <f t="shared" si="3"/>
        <v>0.26790185277916873</v>
      </c>
      <c r="J44" s="37">
        <f t="shared" si="3"/>
        <v>0.27408941405774151</v>
      </c>
      <c r="K44" s="37">
        <f t="shared" si="3"/>
        <v>0.29330965068087628</v>
      </c>
      <c r="L44" s="37">
        <f t="shared" si="3"/>
        <v>0.30705882352941177</v>
      </c>
      <c r="M44" s="37">
        <f t="shared" si="3"/>
        <v>0.31628038439796496</v>
      </c>
      <c r="N44" s="37">
        <f t="shared" si="3"/>
        <v>0.32926645579153485</v>
      </c>
      <c r="O44" s="37">
        <f t="shared" si="3"/>
        <v>0.34507255139056831</v>
      </c>
      <c r="P44" s="37">
        <f t="shared" si="3"/>
        <v>0.3533501896333755</v>
      </c>
      <c r="Q44" s="37">
        <f t="shared" si="3"/>
        <v>0.36834221038615178</v>
      </c>
      <c r="R44" s="37">
        <f t="shared" si="3"/>
        <v>0.38341105929380415</v>
      </c>
      <c r="S44" s="37">
        <f t="shared" si="3"/>
        <v>0.39524421593830333</v>
      </c>
      <c r="T44" s="37">
        <f t="shared" si="3"/>
        <v>0.40042598509052185</v>
      </c>
      <c r="U44" s="7">
        <f>U11/U8</f>
        <v>0.41043964579773184</v>
      </c>
      <c r="V44" s="7">
        <f>V11/V8</f>
        <v>0.41146216017634091</v>
      </c>
    </row>
    <row r="45" spans="1:22" ht="18" customHeight="1">
      <c r="A45" s="36" t="s">
        <v>77</v>
      </c>
      <c r="B45" s="37">
        <f t="shared" ref="B45:T45" si="4">B12/B8</f>
        <v>7.5082121069920222E-3</v>
      </c>
      <c r="C45" s="37">
        <f t="shared" si="4"/>
        <v>9.3115124153498874E-3</v>
      </c>
      <c r="D45" s="37">
        <f t="shared" si="4"/>
        <v>1.3067400275103164E-2</v>
      </c>
      <c r="E45" s="37">
        <f t="shared" si="4"/>
        <v>1.453541858325667E-2</v>
      </c>
      <c r="F45" s="37">
        <f t="shared" si="4"/>
        <v>1.9849682019656967E-2</v>
      </c>
      <c r="G45" s="37">
        <f t="shared" si="4"/>
        <v>1.9523443504996157E-2</v>
      </c>
      <c r="H45" s="37">
        <f t="shared" si="4"/>
        <v>1.9499308089067809E-2</v>
      </c>
      <c r="I45" s="37">
        <f t="shared" si="4"/>
        <v>2.1156735102653982E-2</v>
      </c>
      <c r="J45" s="37">
        <f t="shared" si="4"/>
        <v>2.058716043367036E-2</v>
      </c>
      <c r="K45" s="37">
        <f t="shared" si="4"/>
        <v>2.3090586145648313E-2</v>
      </c>
      <c r="L45" s="37">
        <f t="shared" si="4"/>
        <v>2.4470588235294119E-2</v>
      </c>
      <c r="M45" s="37">
        <f t="shared" si="4"/>
        <v>2.6286037309214246E-2</v>
      </c>
      <c r="N45" s="37">
        <f t="shared" si="4"/>
        <v>3.0125018828136767E-2</v>
      </c>
      <c r="O45" s="37">
        <f t="shared" si="4"/>
        <v>3.431076178960097E-2</v>
      </c>
      <c r="P45" s="37">
        <f t="shared" si="4"/>
        <v>3.6188369152970926E-2</v>
      </c>
      <c r="Q45" s="37">
        <f t="shared" si="4"/>
        <v>3.8448735019973368E-2</v>
      </c>
      <c r="R45" s="37">
        <f t="shared" si="4"/>
        <v>4.2305129913391075E-2</v>
      </c>
      <c r="S45" s="37">
        <f t="shared" si="4"/>
        <v>4.3059125964010285E-2</v>
      </c>
      <c r="T45" s="37">
        <f t="shared" si="4"/>
        <v>4.3359196713829304E-2</v>
      </c>
      <c r="U45" s="7">
        <f>U12/U8</f>
        <v>4.5362746621096788E-2</v>
      </c>
      <c r="V45" s="7">
        <f>V12/V8</f>
        <v>5.0257163850110212E-2</v>
      </c>
    </row>
    <row r="46" spans="1:22" ht="18" customHeight="1">
      <c r="A46" s="30" t="s">
        <v>78</v>
      </c>
      <c r="B46" s="55">
        <f t="shared" ref="B46:T46" si="5">B13/B8</f>
        <v>4.2233693101830123E-3</v>
      </c>
      <c r="C46" s="55">
        <f t="shared" si="5"/>
        <v>4.5146726862302479E-3</v>
      </c>
      <c r="D46" s="55">
        <f t="shared" si="5"/>
        <v>3.4387895460797797E-3</v>
      </c>
      <c r="E46" s="55">
        <f t="shared" si="5"/>
        <v>4.2318307267709288E-3</v>
      </c>
      <c r="F46" s="55">
        <f t="shared" si="5"/>
        <v>4.6251686259394876E-3</v>
      </c>
      <c r="G46" s="55">
        <f t="shared" si="5"/>
        <v>4.1506533435818598E-3</v>
      </c>
      <c r="H46" s="55">
        <f t="shared" si="5"/>
        <v>4.1514655931563721E-3</v>
      </c>
      <c r="I46" s="55">
        <f t="shared" si="5"/>
        <v>4.8823234852278415E-3</v>
      </c>
      <c r="J46" s="55">
        <f t="shared" si="5"/>
        <v>5.2381532464368377E-3</v>
      </c>
      <c r="K46" s="55">
        <f t="shared" si="5"/>
        <v>6.1574896388395502E-3</v>
      </c>
      <c r="L46" s="55">
        <f t="shared" si="5"/>
        <v>6.9411764705882353E-3</v>
      </c>
      <c r="M46" s="55">
        <f t="shared" si="5"/>
        <v>9.1859807801017521E-3</v>
      </c>
      <c r="N46" s="55">
        <f t="shared" si="5"/>
        <v>8.8868805543003467E-3</v>
      </c>
      <c r="O46" s="55">
        <f t="shared" si="5"/>
        <v>9.2200725513905679E-3</v>
      </c>
      <c r="P46" s="55">
        <f t="shared" si="5"/>
        <v>1.1219974715549938E-2</v>
      </c>
      <c r="Q46" s="55">
        <f t="shared" si="5"/>
        <v>1.1651131824234355E-2</v>
      </c>
      <c r="R46" s="55">
        <f t="shared" si="5"/>
        <v>1.3157894736842105E-2</v>
      </c>
      <c r="S46" s="55">
        <f t="shared" si="5"/>
        <v>1.462082262210797E-2</v>
      </c>
      <c r="T46" s="55">
        <f t="shared" si="5"/>
        <v>1.5822303362239463E-2</v>
      </c>
      <c r="U46" s="95">
        <f>U13/U8</f>
        <v>1.7554761534876496E-2</v>
      </c>
      <c r="V46" s="95">
        <f>V13/V8</f>
        <v>1.8368846436443792E-2</v>
      </c>
    </row>
    <row r="47" spans="1:22" ht="18" customHeight="1">
      <c r="A47" s="32" t="s">
        <v>52</v>
      </c>
      <c r="B47" s="33"/>
      <c r="C47" s="33"/>
      <c r="D47" s="33"/>
      <c r="E47" s="33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22" ht="18" customHeight="1"/>
    <row r="49" spans="1:22" ht="18" customHeight="1"/>
    <row r="50" spans="1:22" ht="18" customHeight="1">
      <c r="A50" s="77" t="s">
        <v>48</v>
      </c>
      <c r="B50" s="78">
        <v>2002</v>
      </c>
      <c r="C50" s="78">
        <v>2003</v>
      </c>
      <c r="D50" s="78">
        <v>2004</v>
      </c>
      <c r="E50" s="78">
        <v>2005</v>
      </c>
      <c r="F50" s="78">
        <v>2006</v>
      </c>
      <c r="G50" s="78">
        <v>2007</v>
      </c>
      <c r="H50" s="78">
        <v>2008</v>
      </c>
      <c r="I50" s="78">
        <v>2009</v>
      </c>
      <c r="J50" s="78">
        <v>2010</v>
      </c>
      <c r="K50" s="78">
        <v>2011</v>
      </c>
      <c r="L50" s="78">
        <v>2012</v>
      </c>
      <c r="M50" s="78">
        <v>2013</v>
      </c>
      <c r="N50" s="78">
        <v>2014</v>
      </c>
      <c r="O50" s="78">
        <v>2015</v>
      </c>
      <c r="P50" s="78">
        <v>2016</v>
      </c>
      <c r="Q50" s="78">
        <v>2017</v>
      </c>
      <c r="R50" s="78">
        <v>2018</v>
      </c>
      <c r="S50" s="78">
        <v>2019</v>
      </c>
      <c r="T50" s="78">
        <v>2020</v>
      </c>
      <c r="U50" s="78">
        <v>2021</v>
      </c>
      <c r="V50" s="78">
        <v>2022</v>
      </c>
    </row>
    <row r="51" spans="1:22" ht="18" customHeight="1">
      <c r="A51" s="27" t="s">
        <v>73</v>
      </c>
      <c r="B51" s="52">
        <f t="shared" ref="B51:T51" si="6">SUM(B52:B56)</f>
        <v>1</v>
      </c>
      <c r="C51" s="52">
        <f t="shared" si="6"/>
        <v>0.99999999999999989</v>
      </c>
      <c r="D51" s="52">
        <f t="shared" si="6"/>
        <v>1</v>
      </c>
      <c r="E51" s="52">
        <f t="shared" si="6"/>
        <v>0.99999999999999978</v>
      </c>
      <c r="F51" s="52">
        <f t="shared" si="6"/>
        <v>1</v>
      </c>
      <c r="G51" s="52">
        <f t="shared" si="6"/>
        <v>1</v>
      </c>
      <c r="H51" s="52">
        <f t="shared" si="6"/>
        <v>0.99999999999999989</v>
      </c>
      <c r="I51" s="52">
        <f t="shared" si="6"/>
        <v>1</v>
      </c>
      <c r="J51" s="52">
        <f t="shared" si="6"/>
        <v>0.99999999999999989</v>
      </c>
      <c r="K51" s="52">
        <f t="shared" si="6"/>
        <v>1</v>
      </c>
      <c r="L51" s="52">
        <f t="shared" si="6"/>
        <v>0.99999999999999989</v>
      </c>
      <c r="M51" s="52">
        <f t="shared" si="6"/>
        <v>1</v>
      </c>
      <c r="N51" s="52">
        <f t="shared" si="6"/>
        <v>1</v>
      </c>
      <c r="O51" s="52">
        <f t="shared" si="6"/>
        <v>1</v>
      </c>
      <c r="P51" s="52">
        <f t="shared" si="6"/>
        <v>1</v>
      </c>
      <c r="Q51" s="52">
        <f t="shared" si="6"/>
        <v>1</v>
      </c>
      <c r="R51" s="52">
        <f t="shared" si="6"/>
        <v>0.99999999999999989</v>
      </c>
      <c r="S51" s="52">
        <f t="shared" si="6"/>
        <v>1</v>
      </c>
      <c r="T51" s="52">
        <f t="shared" si="6"/>
        <v>0.99999999999999989</v>
      </c>
      <c r="U51" s="52">
        <f>SUM(U52:U56)</f>
        <v>1</v>
      </c>
      <c r="V51" s="52">
        <f>SUM(V52:V56)</f>
        <v>0.99999999999999989</v>
      </c>
    </row>
    <row r="52" spans="1:22" ht="18" customHeight="1">
      <c r="A52" s="36" t="s">
        <v>74</v>
      </c>
      <c r="B52" s="7">
        <f t="shared" ref="B52:T52" si="7">B19/B18</f>
        <v>5.2521008403361345E-2</v>
      </c>
      <c r="C52" s="7">
        <f t="shared" si="7"/>
        <v>8.3109919571045576E-2</v>
      </c>
      <c r="D52" s="7">
        <f t="shared" si="7"/>
        <v>9.8671726755218223E-2</v>
      </c>
      <c r="E52" s="7">
        <f t="shared" si="7"/>
        <v>0.11076828139463128</v>
      </c>
      <c r="F52" s="7">
        <f t="shared" si="7"/>
        <v>0.12047792897444408</v>
      </c>
      <c r="G52" s="7">
        <f t="shared" si="7"/>
        <v>0.1218918918918919</v>
      </c>
      <c r="H52" s="7">
        <f t="shared" si="7"/>
        <v>0.12948207171314741</v>
      </c>
      <c r="I52" s="7">
        <f t="shared" si="7"/>
        <v>0.1383898868928809</v>
      </c>
      <c r="J52" s="7">
        <f t="shared" si="7"/>
        <v>0.14288811795316567</v>
      </c>
      <c r="K52" s="7">
        <f t="shared" si="7"/>
        <v>0.14297818258843464</v>
      </c>
      <c r="L52" s="7">
        <f t="shared" si="7"/>
        <v>0.13990630323679729</v>
      </c>
      <c r="M52" s="7">
        <f t="shared" si="7"/>
        <v>0.15018219677251432</v>
      </c>
      <c r="N52" s="7">
        <f t="shared" si="7"/>
        <v>0.15520134228187921</v>
      </c>
      <c r="O52" s="7">
        <f t="shared" si="7"/>
        <v>0.1613726602382303</v>
      </c>
      <c r="P52" s="7">
        <f t="shared" si="7"/>
        <v>0.1638755980861244</v>
      </c>
      <c r="Q52" s="7">
        <f t="shared" si="7"/>
        <v>0.15455704270235818</v>
      </c>
      <c r="R52" s="7">
        <f t="shared" si="7"/>
        <v>0.15829868883914294</v>
      </c>
      <c r="S52" s="7">
        <f t="shared" si="7"/>
        <v>0.16053201360965047</v>
      </c>
      <c r="T52" s="7">
        <f t="shared" si="7"/>
        <v>0.15730994152046784</v>
      </c>
      <c r="U52" s="7">
        <f>U19/U18</f>
        <v>0.14861235452103849</v>
      </c>
      <c r="V52" s="7">
        <f>V19/V18</f>
        <v>0.14841089670828603</v>
      </c>
    </row>
    <row r="53" spans="1:22" ht="18" customHeight="1">
      <c r="A53" s="36" t="s">
        <v>75</v>
      </c>
      <c r="B53" s="37">
        <f t="shared" ref="B53:T53" si="8">B20/B18</f>
        <v>0.74229691876750703</v>
      </c>
      <c r="C53" s="37">
        <f t="shared" si="8"/>
        <v>0.69079535299374439</v>
      </c>
      <c r="D53" s="37">
        <f t="shared" si="8"/>
        <v>0.65844402277039848</v>
      </c>
      <c r="E53" s="37">
        <f t="shared" si="8"/>
        <v>0.63468065411909902</v>
      </c>
      <c r="F53" s="37">
        <f t="shared" si="8"/>
        <v>0.60836375705277135</v>
      </c>
      <c r="G53" s="37">
        <f t="shared" si="8"/>
        <v>0.59972972972972971</v>
      </c>
      <c r="H53" s="37">
        <f t="shared" si="8"/>
        <v>0.59672421425409472</v>
      </c>
      <c r="I53" s="37">
        <f t="shared" si="8"/>
        <v>0.56974939010867154</v>
      </c>
      <c r="J53" s="37">
        <f t="shared" si="8"/>
        <v>0.55767562879444921</v>
      </c>
      <c r="K53" s="37">
        <f t="shared" si="8"/>
        <v>0.53378521499682274</v>
      </c>
      <c r="L53" s="37">
        <f t="shared" si="8"/>
        <v>0.51618398637137985</v>
      </c>
      <c r="M53" s="37">
        <f t="shared" si="8"/>
        <v>0.49115044247787609</v>
      </c>
      <c r="N53" s="37">
        <f t="shared" si="8"/>
        <v>0.46224832214765099</v>
      </c>
      <c r="O53" s="37">
        <f t="shared" si="8"/>
        <v>0.43193420306296088</v>
      </c>
      <c r="P53" s="37">
        <f t="shared" si="8"/>
        <v>0.42254784688995217</v>
      </c>
      <c r="Q53" s="37">
        <f t="shared" si="8"/>
        <v>0.41108986615678778</v>
      </c>
      <c r="R53" s="37">
        <f t="shared" si="8"/>
        <v>0.38695235049568277</v>
      </c>
      <c r="S53" s="37">
        <f t="shared" si="8"/>
        <v>0.37395607794618002</v>
      </c>
      <c r="T53" s="37">
        <f t="shared" si="8"/>
        <v>0.37046783625730995</v>
      </c>
      <c r="U53" s="7">
        <f>U20/U18</f>
        <v>0.3685467024768726</v>
      </c>
      <c r="V53" s="7">
        <f>V20/V18</f>
        <v>0.36265607264472188</v>
      </c>
    </row>
    <row r="54" spans="1:22" ht="18" customHeight="1">
      <c r="A54" s="36" t="s">
        <v>76</v>
      </c>
      <c r="B54" s="37">
        <f t="shared" ref="B54:T54" si="9">B21/B18</f>
        <v>0.19677871148459383</v>
      </c>
      <c r="C54" s="37">
        <f t="shared" si="9"/>
        <v>0.21492403932082216</v>
      </c>
      <c r="D54" s="37">
        <f t="shared" si="9"/>
        <v>0.22732447817836812</v>
      </c>
      <c r="E54" s="37">
        <f t="shared" si="9"/>
        <v>0.2378895402653502</v>
      </c>
      <c r="F54" s="37">
        <f t="shared" si="9"/>
        <v>0.24991702621971457</v>
      </c>
      <c r="G54" s="37">
        <f t="shared" si="9"/>
        <v>0.25729729729729728</v>
      </c>
      <c r="H54" s="37">
        <f t="shared" si="9"/>
        <v>0.25365205843293492</v>
      </c>
      <c r="I54" s="37">
        <f t="shared" si="9"/>
        <v>0.26946107784431139</v>
      </c>
      <c r="J54" s="37">
        <f t="shared" si="9"/>
        <v>0.2788378143972246</v>
      </c>
      <c r="K54" s="37">
        <f t="shared" si="9"/>
        <v>0.29760643931370473</v>
      </c>
      <c r="L54" s="37">
        <f t="shared" si="9"/>
        <v>0.31665247018739351</v>
      </c>
      <c r="M54" s="37">
        <f t="shared" si="9"/>
        <v>0.32795419052576785</v>
      </c>
      <c r="N54" s="37">
        <f t="shared" si="9"/>
        <v>0.34815436241610737</v>
      </c>
      <c r="O54" s="37">
        <f t="shared" si="9"/>
        <v>0.36613726602382302</v>
      </c>
      <c r="P54" s="37">
        <f t="shared" si="9"/>
        <v>0.37081339712918659</v>
      </c>
      <c r="Q54" s="37">
        <f t="shared" si="9"/>
        <v>0.38878266411727214</v>
      </c>
      <c r="R54" s="37">
        <f t="shared" si="9"/>
        <v>0.40070354972817396</v>
      </c>
      <c r="S54" s="37">
        <f t="shared" si="9"/>
        <v>0.41107330652644603</v>
      </c>
      <c r="T54" s="37">
        <f t="shared" si="9"/>
        <v>0.41695906432748536</v>
      </c>
      <c r="U54" s="7">
        <f>U21/U18</f>
        <v>0.42375410325276036</v>
      </c>
      <c r="V54" s="7">
        <f>V21/V18</f>
        <v>0.42451759364358682</v>
      </c>
    </row>
    <row r="55" spans="1:22" ht="18" customHeight="1">
      <c r="A55" s="36" t="s">
        <v>77</v>
      </c>
      <c r="B55" s="37">
        <f t="shared" ref="B55:T55" si="10">B22/B18</f>
        <v>5.6022408963585435E-3</v>
      </c>
      <c r="C55" s="37">
        <f t="shared" si="10"/>
        <v>8.4897229669347631E-3</v>
      </c>
      <c r="D55" s="37">
        <f t="shared" si="10"/>
        <v>1.3282732447817837E-2</v>
      </c>
      <c r="E55" s="37">
        <f t="shared" si="10"/>
        <v>1.3267510027769207E-2</v>
      </c>
      <c r="F55" s="37">
        <f t="shared" si="10"/>
        <v>1.7590441420511117E-2</v>
      </c>
      <c r="G55" s="37">
        <f t="shared" si="10"/>
        <v>1.7567567567567569E-2</v>
      </c>
      <c r="H55" s="37">
        <f t="shared" si="10"/>
        <v>1.637892872952634E-2</v>
      </c>
      <c r="I55" s="37">
        <f t="shared" si="10"/>
        <v>1.7742293191394989E-2</v>
      </c>
      <c r="J55" s="37">
        <f t="shared" si="10"/>
        <v>1.6695576756287946E-2</v>
      </c>
      <c r="K55" s="37">
        <f t="shared" si="10"/>
        <v>2.1181952976064393E-2</v>
      </c>
      <c r="L55" s="37">
        <f t="shared" si="10"/>
        <v>2.2359454855195911E-2</v>
      </c>
      <c r="M55" s="37">
        <f t="shared" si="10"/>
        <v>2.368558042686101E-2</v>
      </c>
      <c r="N55" s="37">
        <f t="shared" si="10"/>
        <v>2.6845637583892617E-2</v>
      </c>
      <c r="O55" s="37">
        <f t="shared" si="10"/>
        <v>3.2898468519568916E-2</v>
      </c>
      <c r="P55" s="37">
        <f t="shared" si="10"/>
        <v>3.2894736842105261E-2</v>
      </c>
      <c r="Q55" s="37">
        <f t="shared" si="10"/>
        <v>3.4735500318674312E-2</v>
      </c>
      <c r="R55" s="37">
        <f t="shared" si="10"/>
        <v>4.0614007035497279E-2</v>
      </c>
      <c r="S55" s="37">
        <f t="shared" si="10"/>
        <v>3.9282400247448189E-2</v>
      </c>
      <c r="T55" s="37">
        <f t="shared" si="10"/>
        <v>4.0643274853801169E-2</v>
      </c>
      <c r="U55" s="7">
        <f>U22/U18</f>
        <v>4.2076991942703673E-2</v>
      </c>
      <c r="V55" s="7">
        <f>V22/V18</f>
        <v>4.6538024971623154E-2</v>
      </c>
    </row>
    <row r="56" spans="1:22" ht="18" customHeight="1">
      <c r="A56" s="30" t="s">
        <v>78</v>
      </c>
      <c r="B56" s="55">
        <f t="shared" ref="B56:T56" si="11">B23/B18</f>
        <v>2.8011204481792717E-3</v>
      </c>
      <c r="C56" s="55">
        <f t="shared" si="11"/>
        <v>2.6809651474530832E-3</v>
      </c>
      <c r="D56" s="55">
        <f t="shared" si="11"/>
        <v>2.2770398481973433E-3</v>
      </c>
      <c r="E56" s="55">
        <f t="shared" si="11"/>
        <v>3.3940141931502622E-3</v>
      </c>
      <c r="F56" s="55">
        <f t="shared" si="11"/>
        <v>3.6508463325589115E-3</v>
      </c>
      <c r="G56" s="55">
        <f t="shared" si="11"/>
        <v>3.5135135135135136E-3</v>
      </c>
      <c r="H56" s="55">
        <f t="shared" si="11"/>
        <v>3.7627268702965914E-3</v>
      </c>
      <c r="I56" s="55">
        <f t="shared" si="11"/>
        <v>4.6573519627411842E-3</v>
      </c>
      <c r="J56" s="55">
        <f t="shared" si="11"/>
        <v>3.9028620988725065E-3</v>
      </c>
      <c r="K56" s="55">
        <f t="shared" si="11"/>
        <v>4.4482101249735222E-3</v>
      </c>
      <c r="L56" s="55">
        <f t="shared" si="11"/>
        <v>4.8977853492333905E-3</v>
      </c>
      <c r="M56" s="55">
        <f t="shared" si="11"/>
        <v>7.0275897969807391E-3</v>
      </c>
      <c r="N56" s="55">
        <f t="shared" si="11"/>
        <v>7.550335570469799E-3</v>
      </c>
      <c r="O56" s="55">
        <f t="shared" si="11"/>
        <v>7.6574021554169031E-3</v>
      </c>
      <c r="P56" s="55">
        <f t="shared" si="11"/>
        <v>9.8684210526315784E-3</v>
      </c>
      <c r="Q56" s="55">
        <f t="shared" si="11"/>
        <v>1.0834926704907584E-2</v>
      </c>
      <c r="R56" s="55">
        <f t="shared" si="11"/>
        <v>1.3431403901503039E-2</v>
      </c>
      <c r="S56" s="55">
        <f t="shared" si="11"/>
        <v>1.5156201670275286E-2</v>
      </c>
      <c r="T56" s="55">
        <f t="shared" si="11"/>
        <v>1.4619883040935672E-2</v>
      </c>
      <c r="U56" s="95">
        <f>U23/U18</f>
        <v>1.7009847806624886E-2</v>
      </c>
      <c r="V56" s="95">
        <f>V23/V18</f>
        <v>1.7877412031782065E-2</v>
      </c>
    </row>
    <row r="57" spans="1:22" ht="18" customHeight="1">
      <c r="A57" s="32" t="s">
        <v>52</v>
      </c>
      <c r="B57" s="33"/>
      <c r="C57" s="33"/>
      <c r="D57" s="33"/>
      <c r="E57" s="33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</row>
    <row r="58" spans="1:22" ht="18" customHeight="1"/>
    <row r="59" spans="1:22" ht="18" customHeight="1"/>
    <row r="60" spans="1:22" ht="18" customHeight="1">
      <c r="A60" s="77" t="s">
        <v>49</v>
      </c>
      <c r="B60" s="78">
        <v>2002</v>
      </c>
      <c r="C60" s="78">
        <v>2003</v>
      </c>
      <c r="D60" s="78">
        <v>2004</v>
      </c>
      <c r="E60" s="78">
        <v>2005</v>
      </c>
      <c r="F60" s="78">
        <v>2006</v>
      </c>
      <c r="G60" s="78">
        <v>2007</v>
      </c>
      <c r="H60" s="78">
        <v>2008</v>
      </c>
      <c r="I60" s="78">
        <v>2009</v>
      </c>
      <c r="J60" s="78">
        <v>2010</v>
      </c>
      <c r="K60" s="78">
        <v>2011</v>
      </c>
      <c r="L60" s="78">
        <v>2012</v>
      </c>
      <c r="M60" s="78">
        <v>2013</v>
      </c>
      <c r="N60" s="78">
        <v>2014</v>
      </c>
      <c r="O60" s="78">
        <v>2015</v>
      </c>
      <c r="P60" s="78">
        <v>2016</v>
      </c>
      <c r="Q60" s="78">
        <v>2017</v>
      </c>
      <c r="R60" s="78">
        <v>2018</v>
      </c>
      <c r="S60" s="78">
        <v>2019</v>
      </c>
      <c r="T60" s="78">
        <v>2020</v>
      </c>
      <c r="U60" s="78">
        <v>2021</v>
      </c>
      <c r="V60" s="78">
        <v>2022</v>
      </c>
    </row>
    <row r="61" spans="1:22" ht="18" customHeight="1">
      <c r="A61" s="27" t="s">
        <v>73</v>
      </c>
      <c r="B61" s="52">
        <f t="shared" ref="B61:T61" si="12">SUM(B62:B66)</f>
        <v>1</v>
      </c>
      <c r="C61" s="52">
        <f t="shared" si="12"/>
        <v>1</v>
      </c>
      <c r="D61" s="52">
        <f t="shared" si="12"/>
        <v>1</v>
      </c>
      <c r="E61" s="52">
        <f t="shared" si="12"/>
        <v>1</v>
      </c>
      <c r="F61" s="52">
        <f t="shared" si="12"/>
        <v>0.99999999999999989</v>
      </c>
      <c r="G61" s="52">
        <f t="shared" si="12"/>
        <v>1</v>
      </c>
      <c r="H61" s="52">
        <f t="shared" si="12"/>
        <v>1</v>
      </c>
      <c r="I61" s="52">
        <f t="shared" si="12"/>
        <v>1.0000000000000002</v>
      </c>
      <c r="J61" s="52">
        <f t="shared" si="12"/>
        <v>1</v>
      </c>
      <c r="K61" s="52">
        <f t="shared" si="12"/>
        <v>1</v>
      </c>
      <c r="L61" s="52">
        <f t="shared" si="12"/>
        <v>1</v>
      </c>
      <c r="M61" s="52">
        <f t="shared" si="12"/>
        <v>1</v>
      </c>
      <c r="N61" s="52">
        <f t="shared" si="12"/>
        <v>0.99999999999999989</v>
      </c>
      <c r="O61" s="52">
        <f t="shared" si="12"/>
        <v>0.99999999999999989</v>
      </c>
      <c r="P61" s="52">
        <f t="shared" si="12"/>
        <v>1</v>
      </c>
      <c r="Q61" s="52">
        <f t="shared" si="12"/>
        <v>1</v>
      </c>
      <c r="R61" s="52">
        <f t="shared" si="12"/>
        <v>0.99999999999999989</v>
      </c>
      <c r="S61" s="52">
        <f t="shared" si="12"/>
        <v>0.99999999999999989</v>
      </c>
      <c r="T61" s="52">
        <f t="shared" si="12"/>
        <v>1</v>
      </c>
      <c r="U61" s="52">
        <f>SUM(U62:U66)</f>
        <v>0.99999999999999989</v>
      </c>
      <c r="V61" s="52">
        <f>SUM(V62:V66)</f>
        <v>1</v>
      </c>
    </row>
    <row r="62" spans="1:22" ht="18" customHeight="1">
      <c r="A62" s="36" t="s">
        <v>74</v>
      </c>
      <c r="B62" s="7">
        <f t="shared" ref="B62:T62" si="13">B29/B28</f>
        <v>0.1337126600284495</v>
      </c>
      <c r="C62" s="7">
        <f t="shared" si="13"/>
        <v>0.16156202143950996</v>
      </c>
      <c r="D62" s="7">
        <f t="shared" si="13"/>
        <v>0.16328894035900404</v>
      </c>
      <c r="E62" s="7">
        <f t="shared" si="13"/>
        <v>0.1618049225159526</v>
      </c>
      <c r="F62" s="7">
        <f t="shared" si="13"/>
        <v>0.15808823529411764</v>
      </c>
      <c r="G62" s="7">
        <f t="shared" si="13"/>
        <v>0.15614973262032086</v>
      </c>
      <c r="H62" s="7">
        <f t="shared" si="13"/>
        <v>0.15476537452637715</v>
      </c>
      <c r="I62" s="7">
        <f t="shared" si="13"/>
        <v>0.15636677206093705</v>
      </c>
      <c r="J62" s="7">
        <f t="shared" si="13"/>
        <v>0.16041145398943565</v>
      </c>
      <c r="K62" s="7">
        <f t="shared" si="13"/>
        <v>0.1611170784103115</v>
      </c>
      <c r="L62" s="7">
        <f t="shared" si="13"/>
        <v>0.1564143007360673</v>
      </c>
      <c r="M62" s="7">
        <f t="shared" si="13"/>
        <v>0.16821273964131106</v>
      </c>
      <c r="N62" s="7">
        <f t="shared" si="13"/>
        <v>0.16911524649036891</v>
      </c>
      <c r="O62" s="7">
        <f t="shared" si="13"/>
        <v>0.17475728155339806</v>
      </c>
      <c r="P62" s="7">
        <f t="shared" si="13"/>
        <v>0.17727882037533513</v>
      </c>
      <c r="Q62" s="7">
        <f t="shared" si="13"/>
        <v>0.16898954703832753</v>
      </c>
      <c r="R62" s="7">
        <f t="shared" si="13"/>
        <v>0.16371220020855057</v>
      </c>
      <c r="S62" s="7">
        <f t="shared" si="13"/>
        <v>0.16817118020728852</v>
      </c>
      <c r="T62" s="7">
        <f t="shared" si="13"/>
        <v>0.16397082143989852</v>
      </c>
      <c r="U62" s="7">
        <f>U29/U28</f>
        <v>0.15392093324692158</v>
      </c>
      <c r="V62" s="7">
        <f>V29/V28</f>
        <v>0.15025906735751296</v>
      </c>
    </row>
    <row r="63" spans="1:22" ht="18" customHeight="1">
      <c r="A63" s="36" t="s">
        <v>75</v>
      </c>
      <c r="B63" s="37">
        <f t="shared" ref="B63:T63" si="14">B30/B28</f>
        <v>0.6216216216216216</v>
      </c>
      <c r="C63" s="37">
        <f t="shared" si="14"/>
        <v>0.5849923430321593</v>
      </c>
      <c r="D63" s="37">
        <f t="shared" si="14"/>
        <v>0.5859872611464968</v>
      </c>
      <c r="E63" s="37">
        <f t="shared" si="14"/>
        <v>0.57474931631722881</v>
      </c>
      <c r="F63" s="37">
        <f t="shared" si="14"/>
        <v>0.56801470588235292</v>
      </c>
      <c r="G63" s="37">
        <f t="shared" si="14"/>
        <v>0.56470588235294117</v>
      </c>
      <c r="H63" s="37">
        <f t="shared" si="14"/>
        <v>0.56251821626348009</v>
      </c>
      <c r="I63" s="37">
        <f t="shared" si="14"/>
        <v>0.54699626329405004</v>
      </c>
      <c r="J63" s="37">
        <f t="shared" si="14"/>
        <v>0.53906032805115378</v>
      </c>
      <c r="K63" s="37">
        <f t="shared" si="14"/>
        <v>0.51718582169709992</v>
      </c>
      <c r="L63" s="37">
        <f t="shared" si="14"/>
        <v>0.51182965299684546</v>
      </c>
      <c r="M63" s="37">
        <f t="shared" si="14"/>
        <v>0.48824984539270255</v>
      </c>
      <c r="N63" s="37">
        <f t="shared" si="14"/>
        <v>0.47926869082598761</v>
      </c>
      <c r="O63" s="37">
        <f t="shared" si="14"/>
        <v>0.45728155339805826</v>
      </c>
      <c r="P63" s="37">
        <f t="shared" si="14"/>
        <v>0.43632707774798929</v>
      </c>
      <c r="Q63" s="37">
        <f t="shared" si="14"/>
        <v>0.4299651567944251</v>
      </c>
      <c r="R63" s="37">
        <f t="shared" si="14"/>
        <v>0.41466805700382342</v>
      </c>
      <c r="S63" s="37">
        <f t="shared" si="14"/>
        <v>0.39251086593112672</v>
      </c>
      <c r="T63" s="37">
        <f t="shared" si="14"/>
        <v>0.39010466222645102</v>
      </c>
      <c r="U63" s="7">
        <f>U30/U28</f>
        <v>0.38302009073233961</v>
      </c>
      <c r="V63" s="7">
        <f>V30/V28</f>
        <v>0.37915269734836937</v>
      </c>
    </row>
    <row r="64" spans="1:22" ht="18" customHeight="1">
      <c r="A64" s="36" t="s">
        <v>76</v>
      </c>
      <c r="B64" s="37">
        <f t="shared" ref="B64:T64" si="15">B31/B28</f>
        <v>0.22617354196301565</v>
      </c>
      <c r="C64" s="37">
        <f t="shared" si="15"/>
        <v>0.23506891271056662</v>
      </c>
      <c r="D64" s="37">
        <f t="shared" si="15"/>
        <v>0.23277359583092067</v>
      </c>
      <c r="E64" s="37">
        <f t="shared" si="15"/>
        <v>0.24156791248860529</v>
      </c>
      <c r="F64" s="37">
        <f t="shared" si="15"/>
        <v>0.24494485294117646</v>
      </c>
      <c r="G64" s="37">
        <f t="shared" si="15"/>
        <v>0.25204991087344031</v>
      </c>
      <c r="H64" s="37">
        <f t="shared" si="15"/>
        <v>0.25444476828912854</v>
      </c>
      <c r="I64" s="37">
        <f t="shared" si="15"/>
        <v>0.26588100028743894</v>
      </c>
      <c r="J64" s="37">
        <f t="shared" si="15"/>
        <v>0.2680011120378093</v>
      </c>
      <c r="K64" s="37">
        <f t="shared" si="15"/>
        <v>0.28786251342642322</v>
      </c>
      <c r="L64" s="37">
        <f t="shared" si="15"/>
        <v>0.29521556256572029</v>
      </c>
      <c r="M64" s="37">
        <f t="shared" si="15"/>
        <v>0.30241187384044527</v>
      </c>
      <c r="N64" s="37">
        <f t="shared" si="15"/>
        <v>0.30721514854717596</v>
      </c>
      <c r="O64" s="37">
        <f t="shared" si="15"/>
        <v>0.32103559870550163</v>
      </c>
      <c r="P64" s="37">
        <f t="shared" si="15"/>
        <v>0.33378016085790885</v>
      </c>
      <c r="Q64" s="37">
        <f t="shared" si="15"/>
        <v>0.34599303135888504</v>
      </c>
      <c r="R64" s="37">
        <f t="shared" si="15"/>
        <v>0.36461591936044491</v>
      </c>
      <c r="S64" s="37">
        <f t="shared" si="15"/>
        <v>0.37813440320962888</v>
      </c>
      <c r="T64" s="37">
        <f t="shared" si="15"/>
        <v>0.38249286393910559</v>
      </c>
      <c r="U64" s="7">
        <f>U31/U28</f>
        <v>0.39598185353208037</v>
      </c>
      <c r="V64" s="7">
        <f>V31/V28</f>
        <v>0.39743980493751907</v>
      </c>
    </row>
    <row r="65" spans="1:22" ht="18" customHeight="1">
      <c r="A65" s="36" t="s">
        <v>77</v>
      </c>
      <c r="B65" s="37">
        <f t="shared" ref="B65:T65" si="16">B32/B28</f>
        <v>1.1379800853485065E-2</v>
      </c>
      <c r="C65" s="37">
        <f t="shared" si="16"/>
        <v>1.0719754977029096E-2</v>
      </c>
      <c r="D65" s="37">
        <f t="shared" si="16"/>
        <v>1.2738853503184714E-2</v>
      </c>
      <c r="E65" s="37">
        <f t="shared" si="16"/>
        <v>1.6408386508659983E-2</v>
      </c>
      <c r="F65" s="37">
        <f t="shared" si="16"/>
        <v>2.297794117647059E-2</v>
      </c>
      <c r="G65" s="37">
        <f t="shared" si="16"/>
        <v>2.2103386809269161E-2</v>
      </c>
      <c r="H65" s="37">
        <f t="shared" si="16"/>
        <v>2.3608277470125328E-2</v>
      </c>
      <c r="I65" s="37">
        <f t="shared" si="16"/>
        <v>2.558206381144007E-2</v>
      </c>
      <c r="J65" s="37">
        <f t="shared" si="16"/>
        <v>2.5576869613566863E-2</v>
      </c>
      <c r="K65" s="37">
        <f t="shared" si="16"/>
        <v>2.5510204081632654E-2</v>
      </c>
      <c r="L65" s="37">
        <f t="shared" si="16"/>
        <v>2.7076761303890643E-2</v>
      </c>
      <c r="M65" s="37">
        <f t="shared" si="16"/>
        <v>2.937538651824366E-2</v>
      </c>
      <c r="N65" s="37">
        <f t="shared" si="16"/>
        <v>3.3953640222004568E-2</v>
      </c>
      <c r="O65" s="37">
        <f t="shared" si="16"/>
        <v>3.5922330097087375E-2</v>
      </c>
      <c r="P65" s="37">
        <f t="shared" si="16"/>
        <v>3.987935656836461E-2</v>
      </c>
      <c r="Q65" s="37">
        <f t="shared" si="16"/>
        <v>4.2508710801393727E-2</v>
      </c>
      <c r="R65" s="37">
        <f t="shared" si="16"/>
        <v>4.4143204727146335E-2</v>
      </c>
      <c r="S65" s="37">
        <f t="shared" si="16"/>
        <v>4.7141424272818457E-2</v>
      </c>
      <c r="T65" s="37">
        <f t="shared" si="16"/>
        <v>4.6305106248017758E-2</v>
      </c>
      <c r="U65" s="7">
        <f>U32/U28</f>
        <v>4.893065456902139E-2</v>
      </c>
      <c r="V65" s="7">
        <f>V32/V28</f>
        <v>5.4251752514477294E-2</v>
      </c>
    </row>
    <row r="66" spans="1:22" ht="18" customHeight="1">
      <c r="A66" s="30" t="s">
        <v>78</v>
      </c>
      <c r="B66" s="55">
        <f t="shared" ref="B66:T66" si="17">B33/B28</f>
        <v>7.1123755334281651E-3</v>
      </c>
      <c r="C66" s="55">
        <f t="shared" si="17"/>
        <v>7.656967840735069E-3</v>
      </c>
      <c r="D66" s="55">
        <f t="shared" si="17"/>
        <v>5.2113491603937466E-3</v>
      </c>
      <c r="E66" s="55">
        <f t="shared" si="17"/>
        <v>5.4694621695533276E-3</v>
      </c>
      <c r="F66" s="55">
        <f t="shared" si="17"/>
        <v>5.9742647058823525E-3</v>
      </c>
      <c r="G66" s="55">
        <f t="shared" si="17"/>
        <v>4.9910873440285209E-3</v>
      </c>
      <c r="H66" s="55">
        <f t="shared" si="17"/>
        <v>4.663363450888954E-3</v>
      </c>
      <c r="I66" s="55">
        <f t="shared" si="17"/>
        <v>5.1739005461339466E-3</v>
      </c>
      <c r="J66" s="55">
        <f t="shared" si="17"/>
        <v>6.9502363080344732E-3</v>
      </c>
      <c r="K66" s="55">
        <f t="shared" si="17"/>
        <v>8.3243823845327598E-3</v>
      </c>
      <c r="L66" s="55">
        <f t="shared" si="17"/>
        <v>9.4637223974763408E-3</v>
      </c>
      <c r="M66" s="55">
        <f t="shared" si="17"/>
        <v>1.1750154607297465E-2</v>
      </c>
      <c r="N66" s="55">
        <f t="shared" si="17"/>
        <v>1.0447273914462945E-2</v>
      </c>
      <c r="O66" s="55">
        <f t="shared" si="17"/>
        <v>1.1003236245954692E-2</v>
      </c>
      <c r="P66" s="55">
        <f t="shared" si="17"/>
        <v>1.2734584450402145E-2</v>
      </c>
      <c r="Q66" s="55">
        <f t="shared" si="17"/>
        <v>1.2543554006968641E-2</v>
      </c>
      <c r="R66" s="55">
        <f t="shared" si="17"/>
        <v>1.2860618700034758E-2</v>
      </c>
      <c r="S66" s="55">
        <f t="shared" si="17"/>
        <v>1.4042126379137413E-2</v>
      </c>
      <c r="T66" s="55">
        <f t="shared" si="17"/>
        <v>1.7126546146527116E-2</v>
      </c>
      <c r="U66" s="95">
        <f>U33/U28</f>
        <v>1.8146467919637071E-2</v>
      </c>
      <c r="V66" s="95">
        <f>V33/V28</f>
        <v>1.8896677842121304E-2</v>
      </c>
    </row>
    <row r="67" spans="1:22" ht="18" customHeight="1">
      <c r="A67" s="32" t="s">
        <v>52</v>
      </c>
      <c r="B67" s="33"/>
      <c r="C67" s="33"/>
      <c r="D67" s="33"/>
      <c r="E67" s="33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</row>
    <row r="68" spans="1:22" ht="18" customHeight="1"/>
    <row r="71" spans="1:22" ht="15.95" customHeight="1"/>
    <row r="74" spans="1:22" ht="15.95" customHeight="1"/>
    <row r="77" spans="1:22" ht="15.95" customHeight="1"/>
    <row r="78" spans="1:22" ht="15.95" customHeight="1"/>
    <row r="85" ht="15.95" customHeight="1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118"/>
  <sheetViews>
    <sheetView topLeftCell="A49" zoomScale="75" workbookViewId="0">
      <selection activeCell="B62" sqref="B62"/>
    </sheetView>
  </sheetViews>
  <sheetFormatPr defaultColWidth="10.875" defaultRowHeight="15"/>
  <cols>
    <col min="1" max="1" width="22" style="5" customWidth="1"/>
    <col min="2" max="16384" width="10.875" style="5"/>
  </cols>
  <sheetData>
    <row r="1" spans="1:22" ht="30.75" customHeight="1">
      <c r="A1" s="43" t="s">
        <v>0</v>
      </c>
    </row>
    <row r="2" spans="1:22" ht="30.75" customHeight="1">
      <c r="A2" s="44" t="s">
        <v>7</v>
      </c>
    </row>
    <row r="3" spans="1:22" ht="18" customHeight="1"/>
    <row r="4" spans="1:22" ht="18" customHeight="1"/>
    <row r="5" spans="1:22" ht="18" customHeight="1">
      <c r="A5" s="33" t="s">
        <v>80</v>
      </c>
    </row>
    <row r="6" spans="1:22" ht="18" customHeight="1"/>
    <row r="7" spans="1:22" customFormat="1" ht="18" customHeight="1">
      <c r="A7" s="77" t="s">
        <v>14</v>
      </c>
      <c r="B7" s="78">
        <v>2002</v>
      </c>
      <c r="C7" s="78">
        <v>2003</v>
      </c>
      <c r="D7" s="78">
        <v>2004</v>
      </c>
      <c r="E7" s="78">
        <v>2005</v>
      </c>
      <c r="F7" s="78">
        <v>2006</v>
      </c>
      <c r="G7" s="78">
        <v>2007</v>
      </c>
      <c r="H7" s="78">
        <v>2008</v>
      </c>
      <c r="I7" s="78">
        <v>2009</v>
      </c>
      <c r="J7" s="78">
        <v>2010</v>
      </c>
      <c r="K7" s="78">
        <v>2011</v>
      </c>
      <c r="L7" s="78">
        <v>2012</v>
      </c>
      <c r="M7" s="78">
        <v>2013</v>
      </c>
      <c r="N7" s="78">
        <v>2014</v>
      </c>
      <c r="O7" s="78">
        <v>2015</v>
      </c>
      <c r="P7" s="78">
        <v>2016</v>
      </c>
      <c r="Q7" s="78">
        <v>2017</v>
      </c>
      <c r="R7" s="78">
        <v>2018</v>
      </c>
      <c r="S7" s="78">
        <v>2019</v>
      </c>
      <c r="T7" s="78">
        <v>2020</v>
      </c>
      <c r="U7" s="78">
        <v>2021</v>
      </c>
      <c r="V7" s="78">
        <v>2022</v>
      </c>
    </row>
    <row r="8" spans="1:22" customFormat="1" ht="18" customHeight="1">
      <c r="A8" s="56" t="s">
        <v>81</v>
      </c>
      <c r="B8" s="40">
        <f>SUM(B9:B16)</f>
        <v>2816</v>
      </c>
      <c r="C8" s="40">
        <v>4242</v>
      </c>
      <c r="D8" s="40">
        <v>5019</v>
      </c>
      <c r="E8" s="40">
        <v>6073</v>
      </c>
      <c r="F8" s="40">
        <v>5839</v>
      </c>
      <c r="G8" s="40">
        <v>7174</v>
      </c>
      <c r="H8" s="40">
        <v>8545</v>
      </c>
      <c r="I8" s="40">
        <v>8529</v>
      </c>
      <c r="J8" s="40">
        <v>8682</v>
      </c>
      <c r="K8" s="40">
        <v>8851</v>
      </c>
      <c r="L8" s="40">
        <v>8905</v>
      </c>
      <c r="M8" s="40">
        <v>7511</v>
      </c>
      <c r="N8" s="40">
        <v>7131</v>
      </c>
      <c r="O8" s="40">
        <v>7118</v>
      </c>
      <c r="P8" s="40">
        <v>6841</v>
      </c>
      <c r="Q8" s="40">
        <v>6660</v>
      </c>
      <c r="R8" s="40">
        <v>6669</v>
      </c>
      <c r="S8" s="40">
        <v>6920</v>
      </c>
      <c r="T8" s="40">
        <v>7359</v>
      </c>
      <c r="U8" s="40">
        <v>7346</v>
      </c>
      <c r="V8" s="40">
        <v>7762</v>
      </c>
    </row>
    <row r="9" spans="1:22" customFormat="1" ht="18" customHeight="1">
      <c r="A9" s="36" t="s">
        <v>82</v>
      </c>
      <c r="B9" s="6">
        <v>619</v>
      </c>
      <c r="C9" s="6">
        <v>715</v>
      </c>
      <c r="D9" s="6">
        <v>767</v>
      </c>
      <c r="E9" s="6">
        <v>1076</v>
      </c>
      <c r="F9" s="6">
        <v>1236</v>
      </c>
      <c r="G9" s="6">
        <v>5357</v>
      </c>
      <c r="H9" s="6">
        <v>6577</v>
      </c>
      <c r="I9" s="6">
        <v>6704</v>
      </c>
      <c r="J9" s="6">
        <v>6670</v>
      </c>
      <c r="K9" s="6">
        <v>6853</v>
      </c>
      <c r="L9" s="6">
        <v>6935</v>
      </c>
      <c r="M9" s="6">
        <v>5429</v>
      </c>
      <c r="N9" s="6">
        <v>5054</v>
      </c>
      <c r="O9" s="6">
        <v>5151</v>
      </c>
      <c r="P9" s="6">
        <v>4739</v>
      </c>
      <c r="Q9" s="6">
        <v>4520</v>
      </c>
      <c r="R9" s="6">
        <v>4438</v>
      </c>
      <c r="S9" s="6">
        <v>4396</v>
      </c>
      <c r="T9" s="6">
        <v>4360</v>
      </c>
      <c r="U9" s="6">
        <v>3878</v>
      </c>
      <c r="V9" s="6">
        <v>3859</v>
      </c>
    </row>
    <row r="10" spans="1:22" customFormat="1" ht="18" customHeight="1">
      <c r="A10" s="36" t="s">
        <v>83</v>
      </c>
      <c r="B10" s="6">
        <v>1351</v>
      </c>
      <c r="C10" s="6">
        <v>2365</v>
      </c>
      <c r="D10" s="6">
        <v>2882</v>
      </c>
      <c r="E10" s="6">
        <v>3424</v>
      </c>
      <c r="F10" s="6">
        <v>3062</v>
      </c>
      <c r="G10" s="6">
        <v>257</v>
      </c>
      <c r="H10" s="6">
        <v>270</v>
      </c>
      <c r="I10" s="6">
        <v>247</v>
      </c>
      <c r="J10" s="6">
        <v>268</v>
      </c>
      <c r="K10" s="6">
        <v>246</v>
      </c>
      <c r="L10" s="6">
        <v>248</v>
      </c>
      <c r="M10" s="6">
        <v>275</v>
      </c>
      <c r="N10" s="6">
        <v>270</v>
      </c>
      <c r="O10" s="6">
        <v>261</v>
      </c>
      <c r="P10" s="6">
        <v>281</v>
      </c>
      <c r="Q10" s="6">
        <v>290</v>
      </c>
      <c r="R10" s="6">
        <v>277</v>
      </c>
      <c r="S10" s="6">
        <v>285</v>
      </c>
      <c r="T10" s="6">
        <v>319</v>
      </c>
      <c r="U10" s="6">
        <v>604</v>
      </c>
      <c r="V10" s="6">
        <v>657</v>
      </c>
    </row>
    <row r="11" spans="1:22" customFormat="1" ht="18" customHeight="1">
      <c r="A11" s="36" t="s">
        <v>84</v>
      </c>
      <c r="B11" s="6">
        <v>355</v>
      </c>
      <c r="C11" s="6">
        <v>461</v>
      </c>
      <c r="D11" s="6">
        <v>540</v>
      </c>
      <c r="E11" s="6">
        <v>636</v>
      </c>
      <c r="F11" s="6">
        <v>573</v>
      </c>
      <c r="G11" s="6">
        <v>597</v>
      </c>
      <c r="H11" s="6">
        <v>678</v>
      </c>
      <c r="I11" s="6">
        <v>630</v>
      </c>
      <c r="J11" s="6">
        <v>713</v>
      </c>
      <c r="K11" s="6">
        <v>673</v>
      </c>
      <c r="L11" s="6">
        <v>641</v>
      </c>
      <c r="M11" s="6">
        <v>677</v>
      </c>
      <c r="N11" s="6">
        <v>689</v>
      </c>
      <c r="O11" s="6">
        <v>654</v>
      </c>
      <c r="P11" s="6">
        <v>681</v>
      </c>
      <c r="Q11" s="6">
        <v>677</v>
      </c>
      <c r="R11" s="6">
        <v>712</v>
      </c>
      <c r="S11" s="6">
        <v>812</v>
      </c>
      <c r="T11" s="6">
        <v>955</v>
      </c>
      <c r="U11" s="6">
        <v>1033</v>
      </c>
      <c r="V11" s="6">
        <v>1149</v>
      </c>
    </row>
    <row r="12" spans="1:22" customFormat="1" ht="18" customHeight="1">
      <c r="A12" s="36" t="s">
        <v>85</v>
      </c>
      <c r="B12" s="6">
        <v>12</v>
      </c>
      <c r="C12" s="6">
        <v>17</v>
      </c>
      <c r="D12" s="6">
        <v>18</v>
      </c>
      <c r="E12" s="6">
        <v>23</v>
      </c>
      <c r="F12" s="6">
        <v>23</v>
      </c>
      <c r="G12" s="6">
        <v>24</v>
      </c>
      <c r="H12" s="6">
        <v>27</v>
      </c>
      <c r="I12" s="6">
        <v>26</v>
      </c>
      <c r="J12" s="6">
        <v>29</v>
      </c>
      <c r="K12" s="6">
        <v>31</v>
      </c>
      <c r="L12" s="6">
        <v>32</v>
      </c>
      <c r="M12" s="6">
        <v>27</v>
      </c>
      <c r="N12" s="6">
        <v>28</v>
      </c>
      <c r="O12" s="6">
        <v>28</v>
      </c>
      <c r="P12" s="6">
        <v>32</v>
      </c>
      <c r="Q12" s="6">
        <v>37</v>
      </c>
      <c r="R12" s="6">
        <v>42</v>
      </c>
      <c r="S12" s="6">
        <v>52</v>
      </c>
      <c r="T12" s="6">
        <v>67</v>
      </c>
      <c r="U12" s="6">
        <v>67</v>
      </c>
      <c r="V12" s="6">
        <v>83</v>
      </c>
    </row>
    <row r="13" spans="1:22" customFormat="1" ht="18" customHeight="1">
      <c r="A13" s="36" t="s">
        <v>86</v>
      </c>
      <c r="B13" s="6">
        <v>57</v>
      </c>
      <c r="C13" s="6">
        <v>62</v>
      </c>
      <c r="D13" s="6">
        <v>67</v>
      </c>
      <c r="E13" s="6">
        <v>70</v>
      </c>
      <c r="F13" s="6">
        <v>57</v>
      </c>
      <c r="G13" s="6">
        <v>83</v>
      </c>
      <c r="H13" s="6">
        <v>106</v>
      </c>
      <c r="I13" s="6">
        <v>107</v>
      </c>
      <c r="J13" s="6">
        <v>112</v>
      </c>
      <c r="K13" s="6">
        <v>130</v>
      </c>
      <c r="L13" s="6">
        <v>137</v>
      </c>
      <c r="M13" s="6">
        <v>165</v>
      </c>
      <c r="N13" s="6">
        <v>156</v>
      </c>
      <c r="O13" s="6">
        <v>137</v>
      </c>
      <c r="P13" s="6">
        <v>174</v>
      </c>
      <c r="Q13" s="6">
        <v>186</v>
      </c>
      <c r="R13" s="6">
        <v>194</v>
      </c>
      <c r="S13" s="6">
        <v>264</v>
      </c>
      <c r="T13" s="6">
        <v>362</v>
      </c>
      <c r="U13" s="6">
        <v>417</v>
      </c>
      <c r="V13" s="6">
        <v>466</v>
      </c>
    </row>
    <row r="14" spans="1:22" customFormat="1" ht="18" customHeight="1">
      <c r="A14" s="36" t="s">
        <v>87</v>
      </c>
      <c r="B14" s="6">
        <v>344</v>
      </c>
      <c r="C14" s="6">
        <v>532</v>
      </c>
      <c r="D14" s="6">
        <v>656</v>
      </c>
      <c r="E14" s="6">
        <v>743</v>
      </c>
      <c r="F14" s="6">
        <v>768</v>
      </c>
      <c r="G14" s="6">
        <v>738</v>
      </c>
      <c r="H14" s="6">
        <v>771</v>
      </c>
      <c r="I14" s="6">
        <v>696</v>
      </c>
      <c r="J14" s="6">
        <v>759</v>
      </c>
      <c r="K14" s="6">
        <v>769</v>
      </c>
      <c r="L14" s="6">
        <v>754</v>
      </c>
      <c r="M14" s="6">
        <v>755</v>
      </c>
      <c r="N14" s="6">
        <v>752</v>
      </c>
      <c r="O14" s="6">
        <v>726</v>
      </c>
      <c r="P14" s="6">
        <v>758</v>
      </c>
      <c r="Q14" s="6">
        <v>769</v>
      </c>
      <c r="R14" s="6">
        <v>824</v>
      </c>
      <c r="S14" s="6">
        <v>891</v>
      </c>
      <c r="T14" s="6">
        <v>1065</v>
      </c>
      <c r="U14" s="6">
        <v>1121</v>
      </c>
      <c r="V14" s="6">
        <v>1293</v>
      </c>
    </row>
    <row r="15" spans="1:22" customFormat="1" ht="18" customHeight="1">
      <c r="A15" s="36" t="s">
        <v>88</v>
      </c>
      <c r="B15" s="6">
        <v>78</v>
      </c>
      <c r="C15" s="6">
        <v>90</v>
      </c>
      <c r="D15" s="6">
        <v>89</v>
      </c>
      <c r="E15" s="6">
        <v>101</v>
      </c>
      <c r="F15" s="6">
        <v>120</v>
      </c>
      <c r="G15" s="6">
        <v>117</v>
      </c>
      <c r="H15" s="6">
        <v>115</v>
      </c>
      <c r="I15" s="6">
        <v>118</v>
      </c>
      <c r="J15" s="6">
        <v>131</v>
      </c>
      <c r="K15" s="6">
        <v>149</v>
      </c>
      <c r="L15" s="6">
        <v>158</v>
      </c>
      <c r="M15" s="6">
        <v>183</v>
      </c>
      <c r="N15" s="6">
        <v>182</v>
      </c>
      <c r="O15" s="6">
        <v>161</v>
      </c>
      <c r="P15" s="6">
        <v>176</v>
      </c>
      <c r="Q15" s="6">
        <v>180</v>
      </c>
      <c r="R15" s="6">
        <v>180</v>
      </c>
      <c r="S15" s="6">
        <v>216</v>
      </c>
      <c r="T15" s="6">
        <v>223</v>
      </c>
      <c r="U15" s="6">
        <v>218</v>
      </c>
      <c r="V15" s="6">
        <v>251</v>
      </c>
    </row>
    <row r="16" spans="1:22" customFormat="1" ht="18" customHeight="1">
      <c r="A16" s="30" t="s">
        <v>89</v>
      </c>
      <c r="B16" s="54">
        <v>0</v>
      </c>
      <c r="C16" s="54">
        <v>0</v>
      </c>
      <c r="D16" s="54">
        <v>0</v>
      </c>
      <c r="E16" s="54">
        <v>0</v>
      </c>
      <c r="F16" s="54">
        <v>0</v>
      </c>
      <c r="G16" s="54">
        <v>1</v>
      </c>
      <c r="H16" s="54">
        <v>1</v>
      </c>
      <c r="I16" s="54">
        <v>1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1</v>
      </c>
      <c r="R16" s="54">
        <v>2</v>
      </c>
      <c r="S16" s="54">
        <v>4</v>
      </c>
      <c r="T16" s="54">
        <v>8</v>
      </c>
      <c r="U16" s="54">
        <v>8</v>
      </c>
      <c r="V16" s="54">
        <v>4</v>
      </c>
    </row>
    <row r="17" spans="1:22" customFormat="1" ht="18" customHeight="1">
      <c r="A17" s="32" t="s">
        <v>47</v>
      </c>
      <c r="B17" s="33"/>
      <c r="C17" s="33"/>
      <c r="D17" s="33"/>
      <c r="E17" s="33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</row>
    <row r="18" spans="1:22" customFormat="1" ht="18" customHeight="1">
      <c r="A18" s="5"/>
      <c r="B18" s="6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customFormat="1" ht="18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customFormat="1" ht="18" customHeight="1">
      <c r="A20" s="77" t="s">
        <v>48</v>
      </c>
      <c r="B20" s="78">
        <v>2002</v>
      </c>
      <c r="C20" s="78">
        <v>2003</v>
      </c>
      <c r="D20" s="78">
        <v>2004</v>
      </c>
      <c r="E20" s="78">
        <v>2005</v>
      </c>
      <c r="F20" s="78">
        <v>2006</v>
      </c>
      <c r="G20" s="78">
        <v>2007</v>
      </c>
      <c r="H20" s="78">
        <v>2008</v>
      </c>
      <c r="I20" s="78">
        <v>2009</v>
      </c>
      <c r="J20" s="78">
        <v>2010</v>
      </c>
      <c r="K20" s="78">
        <v>2011</v>
      </c>
      <c r="L20" s="78">
        <v>2012</v>
      </c>
      <c r="M20" s="78">
        <v>2013</v>
      </c>
      <c r="N20" s="78">
        <v>2014</v>
      </c>
      <c r="O20" s="78">
        <v>2015</v>
      </c>
      <c r="P20" s="78">
        <v>2016</v>
      </c>
      <c r="Q20" s="78">
        <v>2017</v>
      </c>
      <c r="R20" s="78">
        <v>2018</v>
      </c>
      <c r="S20" s="78">
        <v>2019</v>
      </c>
      <c r="T20" s="78">
        <v>2020</v>
      </c>
      <c r="U20" s="78">
        <v>2021</v>
      </c>
      <c r="V20" s="78">
        <v>2022</v>
      </c>
    </row>
    <row r="21" spans="1:22" customFormat="1" ht="18" customHeight="1">
      <c r="A21" s="56" t="s">
        <v>81</v>
      </c>
      <c r="B21" s="40">
        <f>SUM(B22:B29)</f>
        <v>1750</v>
      </c>
      <c r="C21" s="40">
        <v>2560</v>
      </c>
      <c r="D21" s="40">
        <v>2926</v>
      </c>
      <c r="E21" s="40">
        <v>3520</v>
      </c>
      <c r="F21" s="40">
        <v>3294</v>
      </c>
      <c r="G21" s="40">
        <v>3992</v>
      </c>
      <c r="H21" s="40">
        <v>4770</v>
      </c>
      <c r="I21" s="40">
        <v>4742</v>
      </c>
      <c r="J21" s="40">
        <v>4801</v>
      </c>
      <c r="K21" s="40">
        <v>4864</v>
      </c>
      <c r="L21" s="40">
        <v>4828</v>
      </c>
      <c r="M21" s="40">
        <v>3987</v>
      </c>
      <c r="N21" s="40">
        <v>3746</v>
      </c>
      <c r="O21" s="40">
        <v>3694</v>
      </c>
      <c r="P21" s="40">
        <v>3522</v>
      </c>
      <c r="Q21" s="40">
        <v>3387</v>
      </c>
      <c r="R21" s="40">
        <v>3364</v>
      </c>
      <c r="S21" s="40">
        <v>3483</v>
      </c>
      <c r="T21" s="40">
        <v>3711</v>
      </c>
      <c r="U21" s="40">
        <v>3697</v>
      </c>
      <c r="V21" s="40">
        <v>3904</v>
      </c>
    </row>
    <row r="22" spans="1:22" customFormat="1" ht="18" customHeight="1">
      <c r="A22" s="36" t="s">
        <v>82</v>
      </c>
      <c r="B22" s="6">
        <v>311</v>
      </c>
      <c r="C22" s="6">
        <v>363</v>
      </c>
      <c r="D22" s="6">
        <v>372</v>
      </c>
      <c r="E22" s="6">
        <v>543</v>
      </c>
      <c r="F22" s="6">
        <v>626</v>
      </c>
      <c r="G22" s="6">
        <v>2976</v>
      </c>
      <c r="H22" s="6">
        <v>3683</v>
      </c>
      <c r="I22" s="6">
        <v>3742</v>
      </c>
      <c r="J22" s="6">
        <v>3722</v>
      </c>
      <c r="K22" s="6">
        <v>3818</v>
      </c>
      <c r="L22" s="6">
        <v>3817</v>
      </c>
      <c r="M22" s="6">
        <v>2944</v>
      </c>
      <c r="N22" s="6">
        <v>2706</v>
      </c>
      <c r="O22" s="6">
        <v>2710</v>
      </c>
      <c r="P22" s="6">
        <v>2481</v>
      </c>
      <c r="Q22" s="6">
        <v>2339</v>
      </c>
      <c r="R22" s="6">
        <v>2284</v>
      </c>
      <c r="S22" s="6">
        <v>2262</v>
      </c>
      <c r="T22" s="6">
        <v>2245</v>
      </c>
      <c r="U22" s="6">
        <v>1987</v>
      </c>
      <c r="V22" s="6">
        <v>1975</v>
      </c>
    </row>
    <row r="23" spans="1:22" customFormat="1" ht="18" customHeight="1">
      <c r="A23" s="36" t="s">
        <v>83</v>
      </c>
      <c r="B23" s="6">
        <v>935</v>
      </c>
      <c r="C23" s="6">
        <v>1510</v>
      </c>
      <c r="D23" s="6">
        <v>1752</v>
      </c>
      <c r="E23" s="6">
        <v>2051</v>
      </c>
      <c r="F23" s="6">
        <v>1764</v>
      </c>
      <c r="G23" s="6">
        <v>139</v>
      </c>
      <c r="H23" s="6">
        <v>142</v>
      </c>
      <c r="I23" s="6">
        <v>136</v>
      </c>
      <c r="J23" s="6">
        <v>144</v>
      </c>
      <c r="K23" s="6">
        <v>128</v>
      </c>
      <c r="L23" s="6">
        <v>128</v>
      </c>
      <c r="M23" s="6">
        <v>143</v>
      </c>
      <c r="N23" s="6">
        <v>140</v>
      </c>
      <c r="O23" s="6">
        <v>127</v>
      </c>
      <c r="P23" s="6">
        <v>136</v>
      </c>
      <c r="Q23" s="6">
        <v>137</v>
      </c>
      <c r="R23" s="6">
        <v>129</v>
      </c>
      <c r="S23" s="6">
        <v>134</v>
      </c>
      <c r="T23" s="6">
        <v>149</v>
      </c>
      <c r="U23" s="6">
        <v>297</v>
      </c>
      <c r="V23" s="6">
        <v>312</v>
      </c>
    </row>
    <row r="24" spans="1:22" customFormat="1" ht="18" customHeight="1">
      <c r="A24" s="36" t="s">
        <v>84</v>
      </c>
      <c r="B24" s="6">
        <v>279</v>
      </c>
      <c r="C24" s="6">
        <v>359</v>
      </c>
      <c r="D24" s="6">
        <v>414</v>
      </c>
      <c r="E24" s="6">
        <v>484</v>
      </c>
      <c r="F24" s="6">
        <v>435</v>
      </c>
      <c r="G24" s="6">
        <v>423</v>
      </c>
      <c r="H24" s="6">
        <v>476</v>
      </c>
      <c r="I24" s="6">
        <v>434</v>
      </c>
      <c r="J24" s="6">
        <v>469</v>
      </c>
      <c r="K24" s="6">
        <v>452</v>
      </c>
      <c r="L24" s="6">
        <v>431</v>
      </c>
      <c r="M24" s="6">
        <v>434</v>
      </c>
      <c r="N24" s="6">
        <v>436</v>
      </c>
      <c r="O24" s="6">
        <v>408</v>
      </c>
      <c r="P24" s="6">
        <v>419</v>
      </c>
      <c r="Q24" s="6">
        <v>416</v>
      </c>
      <c r="R24" s="6">
        <v>439</v>
      </c>
      <c r="S24" s="6">
        <v>503</v>
      </c>
      <c r="T24" s="6">
        <v>614</v>
      </c>
      <c r="U24" s="6">
        <v>653</v>
      </c>
      <c r="V24" s="6">
        <v>740</v>
      </c>
    </row>
    <row r="25" spans="1:22" customFormat="1" ht="18" customHeight="1">
      <c r="A25" s="36" t="s">
        <v>85</v>
      </c>
      <c r="B25" s="29">
        <v>6</v>
      </c>
      <c r="C25" s="29">
        <v>8</v>
      </c>
      <c r="D25" s="29">
        <v>9</v>
      </c>
      <c r="E25" s="29">
        <v>11</v>
      </c>
      <c r="F25" s="29">
        <v>10</v>
      </c>
      <c r="G25" s="29">
        <v>14</v>
      </c>
      <c r="H25" s="29">
        <v>18</v>
      </c>
      <c r="I25" s="29">
        <v>16</v>
      </c>
      <c r="J25" s="29">
        <v>16</v>
      </c>
      <c r="K25" s="29">
        <v>18</v>
      </c>
      <c r="L25" s="29">
        <v>16</v>
      </c>
      <c r="M25" s="29">
        <v>10</v>
      </c>
      <c r="N25" s="29">
        <v>10</v>
      </c>
      <c r="O25" s="29">
        <v>11</v>
      </c>
      <c r="P25" s="29">
        <v>11</v>
      </c>
      <c r="Q25" s="29">
        <v>13</v>
      </c>
      <c r="R25" s="29">
        <v>15</v>
      </c>
      <c r="S25" s="29">
        <v>18</v>
      </c>
      <c r="T25" s="29">
        <v>21</v>
      </c>
      <c r="U25" s="29">
        <v>27</v>
      </c>
      <c r="V25" s="29">
        <v>35</v>
      </c>
    </row>
    <row r="26" spans="1:22" customFormat="1" ht="18" customHeight="1">
      <c r="A26" s="36" t="s">
        <v>86</v>
      </c>
      <c r="B26" s="29">
        <v>15</v>
      </c>
      <c r="C26" s="29">
        <v>18</v>
      </c>
      <c r="D26" s="29">
        <v>21</v>
      </c>
      <c r="E26" s="29">
        <v>22</v>
      </c>
      <c r="F26" s="29">
        <v>16</v>
      </c>
      <c r="G26" s="29">
        <v>25</v>
      </c>
      <c r="H26" s="29">
        <v>30</v>
      </c>
      <c r="I26" s="29">
        <v>24</v>
      </c>
      <c r="J26" s="29">
        <v>23</v>
      </c>
      <c r="K26" s="29">
        <v>35</v>
      </c>
      <c r="L26" s="29">
        <v>35</v>
      </c>
      <c r="M26" s="29">
        <v>41</v>
      </c>
      <c r="N26" s="29">
        <v>35</v>
      </c>
      <c r="O26" s="29">
        <v>30</v>
      </c>
      <c r="P26" s="29">
        <v>47</v>
      </c>
      <c r="Q26" s="29">
        <v>47</v>
      </c>
      <c r="R26" s="29">
        <v>48</v>
      </c>
      <c r="S26" s="29">
        <v>70</v>
      </c>
      <c r="T26" s="29">
        <v>96</v>
      </c>
      <c r="U26" s="29">
        <v>117</v>
      </c>
      <c r="V26" s="29">
        <v>127</v>
      </c>
    </row>
    <row r="27" spans="1:22" customFormat="1" ht="18" customHeight="1">
      <c r="A27" s="36" t="s">
        <v>87</v>
      </c>
      <c r="B27" s="29">
        <v>156</v>
      </c>
      <c r="C27" s="29">
        <v>247</v>
      </c>
      <c r="D27" s="29">
        <v>306</v>
      </c>
      <c r="E27" s="29">
        <v>347</v>
      </c>
      <c r="F27" s="29">
        <v>364</v>
      </c>
      <c r="G27" s="29">
        <v>345</v>
      </c>
      <c r="H27" s="29">
        <v>356</v>
      </c>
      <c r="I27" s="29">
        <v>327</v>
      </c>
      <c r="J27" s="29">
        <v>363</v>
      </c>
      <c r="K27" s="29">
        <v>341</v>
      </c>
      <c r="L27" s="29">
        <v>326</v>
      </c>
      <c r="M27" s="29">
        <v>323</v>
      </c>
      <c r="N27" s="29">
        <v>322</v>
      </c>
      <c r="O27" s="29">
        <v>324</v>
      </c>
      <c r="P27" s="29">
        <v>333</v>
      </c>
      <c r="Q27" s="29">
        <v>339</v>
      </c>
      <c r="R27" s="29">
        <v>361</v>
      </c>
      <c r="S27" s="29">
        <v>383</v>
      </c>
      <c r="T27" s="29">
        <v>458</v>
      </c>
      <c r="U27" s="29">
        <v>493</v>
      </c>
      <c r="V27" s="29">
        <v>566</v>
      </c>
    </row>
    <row r="28" spans="1:22" customFormat="1" ht="18" customHeight="1">
      <c r="A28" s="36" t="s">
        <v>88</v>
      </c>
      <c r="B28" s="29">
        <v>48</v>
      </c>
      <c r="C28" s="29">
        <v>55</v>
      </c>
      <c r="D28" s="29">
        <v>52</v>
      </c>
      <c r="E28" s="29">
        <v>62</v>
      </c>
      <c r="F28" s="29">
        <v>79</v>
      </c>
      <c r="G28" s="29">
        <v>70</v>
      </c>
      <c r="H28" s="29">
        <v>65</v>
      </c>
      <c r="I28" s="29">
        <v>63</v>
      </c>
      <c r="J28" s="29">
        <v>64</v>
      </c>
      <c r="K28" s="29">
        <v>72</v>
      </c>
      <c r="L28" s="29">
        <v>75</v>
      </c>
      <c r="M28" s="29">
        <v>92</v>
      </c>
      <c r="N28" s="29">
        <v>97</v>
      </c>
      <c r="O28" s="29">
        <v>84</v>
      </c>
      <c r="P28" s="29">
        <v>95</v>
      </c>
      <c r="Q28" s="29">
        <v>96</v>
      </c>
      <c r="R28" s="29">
        <v>88</v>
      </c>
      <c r="S28" s="29">
        <v>112</v>
      </c>
      <c r="T28" s="29">
        <v>125</v>
      </c>
      <c r="U28" s="29">
        <v>119</v>
      </c>
      <c r="V28" s="29">
        <v>147</v>
      </c>
    </row>
    <row r="29" spans="1:22" customFormat="1" ht="18" customHeight="1">
      <c r="A29" s="30" t="s">
        <v>89</v>
      </c>
      <c r="B29" s="54">
        <v>0</v>
      </c>
      <c r="C29" s="54">
        <v>0</v>
      </c>
      <c r="D29" s="54">
        <v>0</v>
      </c>
      <c r="E29" s="54">
        <v>0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1</v>
      </c>
      <c r="T29" s="54">
        <v>3</v>
      </c>
      <c r="U29" s="54">
        <v>4</v>
      </c>
      <c r="V29" s="54">
        <v>2</v>
      </c>
    </row>
    <row r="30" spans="1:22" customFormat="1" ht="18" customHeight="1">
      <c r="A30" s="32" t="s">
        <v>47</v>
      </c>
      <c r="B30" s="33"/>
      <c r="C30" s="33"/>
      <c r="D30" s="33"/>
      <c r="E30" s="33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</row>
    <row r="31" spans="1:22" customFormat="1" ht="18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 customFormat="1" ht="18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2" customFormat="1" ht="18" customHeight="1">
      <c r="A33" s="77" t="s">
        <v>49</v>
      </c>
      <c r="B33" s="78">
        <v>2002</v>
      </c>
      <c r="C33" s="78">
        <v>2003</v>
      </c>
      <c r="D33" s="78">
        <v>2004</v>
      </c>
      <c r="E33" s="78">
        <v>2005</v>
      </c>
      <c r="F33" s="78">
        <v>2006</v>
      </c>
      <c r="G33" s="78">
        <v>2007</v>
      </c>
      <c r="H33" s="78">
        <v>2008</v>
      </c>
      <c r="I33" s="78">
        <v>2009</v>
      </c>
      <c r="J33" s="78">
        <v>2010</v>
      </c>
      <c r="K33" s="78">
        <v>2011</v>
      </c>
      <c r="L33" s="78">
        <v>2012</v>
      </c>
      <c r="M33" s="78">
        <v>2013</v>
      </c>
      <c r="N33" s="78">
        <v>2014</v>
      </c>
      <c r="O33" s="78">
        <v>2015</v>
      </c>
      <c r="P33" s="78">
        <v>2016</v>
      </c>
      <c r="Q33" s="78">
        <v>2017</v>
      </c>
      <c r="R33" s="78">
        <v>2018</v>
      </c>
      <c r="S33" s="78">
        <v>2019</v>
      </c>
      <c r="T33" s="78">
        <v>2020</v>
      </c>
      <c r="U33" s="78">
        <v>2021</v>
      </c>
      <c r="V33" s="78">
        <v>2022</v>
      </c>
    </row>
    <row r="34" spans="1:22" customFormat="1" ht="18" customHeight="1">
      <c r="A34" s="56" t="s">
        <v>81</v>
      </c>
      <c r="B34" s="40">
        <f>SUM(B35:B42)</f>
        <v>1066</v>
      </c>
      <c r="C34" s="40">
        <v>1682</v>
      </c>
      <c r="D34" s="40">
        <v>2093</v>
      </c>
      <c r="E34" s="40">
        <v>2553</v>
      </c>
      <c r="F34" s="40">
        <v>2545</v>
      </c>
      <c r="G34" s="40">
        <v>3182</v>
      </c>
      <c r="H34" s="40">
        <v>3775</v>
      </c>
      <c r="I34" s="40">
        <v>3787</v>
      </c>
      <c r="J34" s="40">
        <v>3881</v>
      </c>
      <c r="K34" s="40">
        <v>3987</v>
      </c>
      <c r="L34" s="40">
        <v>4077</v>
      </c>
      <c r="M34" s="40">
        <v>3524</v>
      </c>
      <c r="N34" s="40">
        <v>3385</v>
      </c>
      <c r="O34" s="40">
        <v>3424</v>
      </c>
      <c r="P34" s="40">
        <v>3319</v>
      </c>
      <c r="Q34" s="40">
        <v>3273</v>
      </c>
      <c r="R34" s="40">
        <v>3305</v>
      </c>
      <c r="S34" s="40">
        <v>3437</v>
      </c>
      <c r="T34" s="40">
        <v>3648</v>
      </c>
      <c r="U34" s="40">
        <v>3649</v>
      </c>
      <c r="V34" s="40">
        <v>3858</v>
      </c>
    </row>
    <row r="35" spans="1:22" customFormat="1" ht="18" customHeight="1">
      <c r="A35" s="36" t="s">
        <v>82</v>
      </c>
      <c r="B35" s="6">
        <v>308</v>
      </c>
      <c r="C35" s="6">
        <v>352</v>
      </c>
      <c r="D35" s="6">
        <v>395</v>
      </c>
      <c r="E35" s="6">
        <v>533</v>
      </c>
      <c r="F35" s="6">
        <v>610</v>
      </c>
      <c r="G35" s="6">
        <v>2381</v>
      </c>
      <c r="H35" s="6">
        <v>2894</v>
      </c>
      <c r="I35" s="6">
        <v>2962</v>
      </c>
      <c r="J35" s="6">
        <v>2948</v>
      </c>
      <c r="K35" s="6">
        <v>3035</v>
      </c>
      <c r="L35" s="6">
        <v>3118</v>
      </c>
      <c r="M35" s="6">
        <v>2485</v>
      </c>
      <c r="N35" s="6">
        <v>2348</v>
      </c>
      <c r="O35" s="6">
        <v>2441</v>
      </c>
      <c r="P35" s="6">
        <v>2258</v>
      </c>
      <c r="Q35" s="6">
        <v>2181</v>
      </c>
      <c r="R35" s="6">
        <v>2154</v>
      </c>
      <c r="S35" s="6">
        <v>2134</v>
      </c>
      <c r="T35" s="6">
        <v>2115</v>
      </c>
      <c r="U35" s="6">
        <v>1891</v>
      </c>
      <c r="V35" s="6">
        <v>1884</v>
      </c>
    </row>
    <row r="36" spans="1:22" customFormat="1" ht="18" customHeight="1">
      <c r="A36" s="36" t="s">
        <v>83</v>
      </c>
      <c r="B36" s="6">
        <v>416</v>
      </c>
      <c r="C36" s="6">
        <v>855</v>
      </c>
      <c r="D36" s="6">
        <v>1130</v>
      </c>
      <c r="E36" s="6">
        <v>1373</v>
      </c>
      <c r="F36" s="6">
        <v>1298</v>
      </c>
      <c r="G36" s="6">
        <v>118</v>
      </c>
      <c r="H36" s="6">
        <v>128</v>
      </c>
      <c r="I36" s="6">
        <v>111</v>
      </c>
      <c r="J36" s="6">
        <v>124</v>
      </c>
      <c r="K36" s="6">
        <v>118</v>
      </c>
      <c r="L36" s="6">
        <v>120</v>
      </c>
      <c r="M36" s="6">
        <v>132</v>
      </c>
      <c r="N36" s="6">
        <v>130</v>
      </c>
      <c r="O36" s="6">
        <v>134</v>
      </c>
      <c r="P36" s="6">
        <v>145</v>
      </c>
      <c r="Q36" s="6">
        <v>153</v>
      </c>
      <c r="R36" s="6">
        <v>148</v>
      </c>
      <c r="S36" s="6">
        <v>151</v>
      </c>
      <c r="T36" s="6">
        <v>170</v>
      </c>
      <c r="U36" s="6">
        <v>307</v>
      </c>
      <c r="V36" s="6">
        <v>345</v>
      </c>
    </row>
    <row r="37" spans="1:22" customFormat="1" ht="18" customHeight="1">
      <c r="A37" s="36" t="s">
        <v>84</v>
      </c>
      <c r="B37" s="6">
        <v>76</v>
      </c>
      <c r="C37" s="6">
        <v>102</v>
      </c>
      <c r="D37" s="6">
        <v>126</v>
      </c>
      <c r="E37" s="6">
        <v>152</v>
      </c>
      <c r="F37" s="6">
        <v>138</v>
      </c>
      <c r="G37" s="6">
        <v>174</v>
      </c>
      <c r="H37" s="6">
        <v>202</v>
      </c>
      <c r="I37" s="6">
        <v>196</v>
      </c>
      <c r="J37" s="6">
        <v>244</v>
      </c>
      <c r="K37" s="6">
        <v>221</v>
      </c>
      <c r="L37" s="6">
        <v>210</v>
      </c>
      <c r="M37" s="6">
        <v>243</v>
      </c>
      <c r="N37" s="6">
        <v>253</v>
      </c>
      <c r="O37" s="6">
        <v>246</v>
      </c>
      <c r="P37" s="6">
        <v>262</v>
      </c>
      <c r="Q37" s="6">
        <v>261</v>
      </c>
      <c r="R37" s="6">
        <v>273</v>
      </c>
      <c r="S37" s="6">
        <v>309</v>
      </c>
      <c r="T37" s="6">
        <v>341</v>
      </c>
      <c r="U37" s="6">
        <v>380</v>
      </c>
      <c r="V37" s="6">
        <v>409</v>
      </c>
    </row>
    <row r="38" spans="1:22" customFormat="1" ht="18" customHeight="1">
      <c r="A38" s="36" t="s">
        <v>85</v>
      </c>
      <c r="B38" s="6">
        <v>6</v>
      </c>
      <c r="C38" s="6">
        <v>9</v>
      </c>
      <c r="D38" s="6">
        <v>9</v>
      </c>
      <c r="E38" s="6">
        <v>12</v>
      </c>
      <c r="F38" s="6">
        <v>13</v>
      </c>
      <c r="G38" s="6">
        <v>10</v>
      </c>
      <c r="H38" s="6">
        <v>9</v>
      </c>
      <c r="I38" s="6">
        <v>10</v>
      </c>
      <c r="J38" s="6">
        <v>13</v>
      </c>
      <c r="K38" s="6">
        <v>13</v>
      </c>
      <c r="L38" s="6">
        <v>16</v>
      </c>
      <c r="M38" s="6">
        <v>17</v>
      </c>
      <c r="N38" s="6">
        <v>18</v>
      </c>
      <c r="O38" s="6">
        <v>17</v>
      </c>
      <c r="P38" s="6">
        <v>21</v>
      </c>
      <c r="Q38" s="6">
        <v>24</v>
      </c>
      <c r="R38" s="6">
        <v>27</v>
      </c>
      <c r="S38" s="6">
        <v>34</v>
      </c>
      <c r="T38" s="6">
        <v>46</v>
      </c>
      <c r="U38" s="6">
        <v>40</v>
      </c>
      <c r="V38" s="6">
        <v>48</v>
      </c>
    </row>
    <row r="39" spans="1:22" customFormat="1" ht="18" customHeight="1">
      <c r="A39" s="36" t="s">
        <v>86</v>
      </c>
      <c r="B39" s="29">
        <v>42</v>
      </c>
      <c r="C39" s="29">
        <v>44</v>
      </c>
      <c r="D39" s="29">
        <v>46</v>
      </c>
      <c r="E39" s="29">
        <v>48</v>
      </c>
      <c r="F39" s="29">
        <v>41</v>
      </c>
      <c r="G39" s="29">
        <v>58</v>
      </c>
      <c r="H39" s="29">
        <v>76</v>
      </c>
      <c r="I39" s="29">
        <v>83</v>
      </c>
      <c r="J39" s="29">
        <v>89</v>
      </c>
      <c r="K39" s="29">
        <v>95</v>
      </c>
      <c r="L39" s="29">
        <v>102</v>
      </c>
      <c r="M39" s="29">
        <v>124</v>
      </c>
      <c r="N39" s="29">
        <v>121</v>
      </c>
      <c r="O39" s="29">
        <v>107</v>
      </c>
      <c r="P39" s="29">
        <v>127</v>
      </c>
      <c r="Q39" s="29">
        <v>139</v>
      </c>
      <c r="R39" s="29">
        <v>146</v>
      </c>
      <c r="S39" s="29">
        <v>194</v>
      </c>
      <c r="T39" s="29">
        <v>266</v>
      </c>
      <c r="U39" s="29">
        <v>300</v>
      </c>
      <c r="V39" s="29">
        <v>339</v>
      </c>
    </row>
    <row r="40" spans="1:22" customFormat="1" ht="18" customHeight="1">
      <c r="A40" s="36" t="s">
        <v>87</v>
      </c>
      <c r="B40" s="29">
        <v>188</v>
      </c>
      <c r="C40" s="29">
        <v>285</v>
      </c>
      <c r="D40" s="29">
        <v>350</v>
      </c>
      <c r="E40" s="29">
        <v>396</v>
      </c>
      <c r="F40" s="29">
        <v>404</v>
      </c>
      <c r="G40" s="29">
        <v>393</v>
      </c>
      <c r="H40" s="29">
        <v>415</v>
      </c>
      <c r="I40" s="29">
        <v>369</v>
      </c>
      <c r="J40" s="29">
        <v>396</v>
      </c>
      <c r="K40" s="29">
        <v>428</v>
      </c>
      <c r="L40" s="29">
        <v>428</v>
      </c>
      <c r="M40" s="29">
        <v>432</v>
      </c>
      <c r="N40" s="29">
        <v>430</v>
      </c>
      <c r="O40" s="29">
        <v>402</v>
      </c>
      <c r="P40" s="29">
        <v>425</v>
      </c>
      <c r="Q40" s="29">
        <v>430</v>
      </c>
      <c r="R40" s="29">
        <v>463</v>
      </c>
      <c r="S40" s="29">
        <v>508</v>
      </c>
      <c r="T40" s="29">
        <v>607</v>
      </c>
      <c r="U40" s="29">
        <v>628</v>
      </c>
      <c r="V40" s="29">
        <v>727</v>
      </c>
    </row>
    <row r="41" spans="1:22" customFormat="1" ht="18" customHeight="1">
      <c r="A41" s="36" t="s">
        <v>88</v>
      </c>
      <c r="B41" s="29">
        <v>30</v>
      </c>
      <c r="C41" s="29">
        <v>35</v>
      </c>
      <c r="D41" s="29">
        <v>37</v>
      </c>
      <c r="E41" s="29">
        <v>39</v>
      </c>
      <c r="F41" s="29">
        <v>41</v>
      </c>
      <c r="G41" s="29">
        <v>47</v>
      </c>
      <c r="H41" s="29">
        <v>50</v>
      </c>
      <c r="I41" s="29">
        <v>55</v>
      </c>
      <c r="J41" s="29">
        <v>67</v>
      </c>
      <c r="K41" s="29">
        <v>77</v>
      </c>
      <c r="L41" s="29">
        <v>83</v>
      </c>
      <c r="M41" s="29">
        <v>91</v>
      </c>
      <c r="N41" s="29">
        <v>85</v>
      </c>
      <c r="O41" s="29">
        <v>77</v>
      </c>
      <c r="P41" s="29">
        <v>81</v>
      </c>
      <c r="Q41" s="29">
        <v>84</v>
      </c>
      <c r="R41" s="29">
        <v>92</v>
      </c>
      <c r="S41" s="29">
        <v>104</v>
      </c>
      <c r="T41" s="29">
        <v>98</v>
      </c>
      <c r="U41" s="29">
        <v>99</v>
      </c>
      <c r="V41" s="29">
        <v>104</v>
      </c>
    </row>
    <row r="42" spans="1:22" customFormat="1" ht="18" customHeight="1">
      <c r="A42" s="30" t="s">
        <v>89</v>
      </c>
      <c r="B42" s="54">
        <v>0</v>
      </c>
      <c r="C42" s="54">
        <v>0</v>
      </c>
      <c r="D42" s="54">
        <v>0</v>
      </c>
      <c r="E42" s="54">
        <v>0</v>
      </c>
      <c r="F42" s="54">
        <v>0</v>
      </c>
      <c r="G42" s="54">
        <v>1</v>
      </c>
      <c r="H42" s="54">
        <v>1</v>
      </c>
      <c r="I42" s="54">
        <v>1</v>
      </c>
      <c r="J42" s="54">
        <v>0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1</v>
      </c>
      <c r="R42" s="54">
        <v>2</v>
      </c>
      <c r="S42" s="54">
        <v>3</v>
      </c>
      <c r="T42" s="54">
        <v>5</v>
      </c>
      <c r="U42" s="54">
        <v>4</v>
      </c>
      <c r="V42" s="54">
        <v>2</v>
      </c>
    </row>
    <row r="43" spans="1:22" customFormat="1" ht="18" customHeight="1">
      <c r="A43" s="32" t="s">
        <v>47</v>
      </c>
      <c r="B43" s="33"/>
      <c r="C43" s="33"/>
      <c r="D43" s="33"/>
      <c r="E43" s="33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</row>
    <row r="44" spans="1:22" customFormat="1" ht="18" customHeight="1"/>
    <row r="45" spans="1:22" customFormat="1" ht="18" customHeight="1"/>
    <row r="46" spans="1:22" customFormat="1" ht="18" customHeight="1"/>
    <row r="47" spans="1:22" customFormat="1" ht="18" customHeight="1">
      <c r="A47" s="33" t="s">
        <v>90</v>
      </c>
      <c r="B47" s="5"/>
      <c r="C47" s="5"/>
      <c r="D47" s="5"/>
      <c r="E47" s="5"/>
      <c r="F47" s="5"/>
      <c r="G47" s="5"/>
    </row>
    <row r="48" spans="1:22" customFormat="1" ht="18" customHeight="1"/>
    <row r="49" spans="1:22" customFormat="1" ht="18" customHeight="1">
      <c r="A49" s="77" t="s">
        <v>14</v>
      </c>
      <c r="B49" s="78">
        <v>2002</v>
      </c>
      <c r="C49" s="78">
        <v>2003</v>
      </c>
      <c r="D49" s="78">
        <v>2004</v>
      </c>
      <c r="E49" s="78">
        <v>2005</v>
      </c>
      <c r="F49" s="78">
        <v>2006</v>
      </c>
      <c r="G49" s="78">
        <v>2007</v>
      </c>
      <c r="H49" s="78">
        <v>2008</v>
      </c>
      <c r="I49" s="78">
        <v>2009</v>
      </c>
      <c r="J49" s="78">
        <v>2010</v>
      </c>
      <c r="K49" s="78">
        <v>2011</v>
      </c>
      <c r="L49" s="78">
        <v>2012</v>
      </c>
      <c r="M49" s="78">
        <v>2013</v>
      </c>
      <c r="N49" s="78">
        <v>2014</v>
      </c>
      <c r="O49" s="78">
        <v>2015</v>
      </c>
      <c r="P49" s="78">
        <v>2016</v>
      </c>
      <c r="Q49" s="78">
        <v>2017</v>
      </c>
      <c r="R49" s="78">
        <v>2018</v>
      </c>
      <c r="S49" s="78">
        <v>2019</v>
      </c>
      <c r="T49" s="78">
        <v>2020</v>
      </c>
      <c r="U49" s="78">
        <v>2021</v>
      </c>
      <c r="V49" s="78">
        <v>2022</v>
      </c>
    </row>
    <row r="50" spans="1:22" customFormat="1" ht="18" customHeight="1">
      <c r="A50" s="56" t="s">
        <v>81</v>
      </c>
      <c r="B50" s="52">
        <f t="shared" ref="B50:U50" si="0">SUM(B51:B58)</f>
        <v>1</v>
      </c>
      <c r="C50" s="52">
        <f t="shared" si="0"/>
        <v>0.99999999999999978</v>
      </c>
      <c r="D50" s="52">
        <f t="shared" si="0"/>
        <v>1</v>
      </c>
      <c r="E50" s="52">
        <f t="shared" si="0"/>
        <v>0.99999999999999989</v>
      </c>
      <c r="F50" s="52">
        <f t="shared" si="0"/>
        <v>0.99999999999999989</v>
      </c>
      <c r="G50" s="52">
        <f t="shared" si="0"/>
        <v>1.0000000000000002</v>
      </c>
      <c r="H50" s="52">
        <f t="shared" si="0"/>
        <v>1</v>
      </c>
      <c r="I50" s="52">
        <f t="shared" si="0"/>
        <v>0.99999999999999989</v>
      </c>
      <c r="J50" s="52">
        <f t="shared" si="0"/>
        <v>1</v>
      </c>
      <c r="K50" s="52">
        <f t="shared" si="0"/>
        <v>1.0000000000000002</v>
      </c>
      <c r="L50" s="52">
        <f t="shared" si="0"/>
        <v>1.0000000000000002</v>
      </c>
      <c r="M50" s="52">
        <f t="shared" si="0"/>
        <v>1</v>
      </c>
      <c r="N50" s="52">
        <f t="shared" si="0"/>
        <v>1</v>
      </c>
      <c r="O50" s="52">
        <f t="shared" si="0"/>
        <v>1</v>
      </c>
      <c r="P50" s="52">
        <f t="shared" si="0"/>
        <v>1</v>
      </c>
      <c r="Q50" s="52">
        <f t="shared" si="0"/>
        <v>1</v>
      </c>
      <c r="R50" s="52">
        <f t="shared" si="0"/>
        <v>1</v>
      </c>
      <c r="S50" s="52">
        <f t="shared" si="0"/>
        <v>1</v>
      </c>
      <c r="T50" s="52">
        <f t="shared" si="0"/>
        <v>1</v>
      </c>
      <c r="U50" s="52">
        <f t="shared" si="0"/>
        <v>1</v>
      </c>
      <c r="V50" s="52">
        <f>SUM(V51:V58)</f>
        <v>0.99999999999999989</v>
      </c>
    </row>
    <row r="51" spans="1:22" customFormat="1" ht="18" customHeight="1">
      <c r="A51" s="36" t="s">
        <v>82</v>
      </c>
      <c r="B51" s="7">
        <f t="shared" ref="B51:U51" si="1">B9/B8</f>
        <v>0.21981534090909091</v>
      </c>
      <c r="C51" s="7">
        <f t="shared" si="1"/>
        <v>0.16855256954266856</v>
      </c>
      <c r="D51" s="7">
        <f t="shared" si="1"/>
        <v>0.1528192867105001</v>
      </c>
      <c r="E51" s="7">
        <f t="shared" si="1"/>
        <v>0.17717767166145232</v>
      </c>
      <c r="F51" s="7">
        <f t="shared" si="1"/>
        <v>0.21168008220585716</v>
      </c>
      <c r="G51" s="7">
        <f t="shared" si="1"/>
        <v>0.7467242821299136</v>
      </c>
      <c r="H51" s="7">
        <f t="shared" si="1"/>
        <v>0.76968987712112347</v>
      </c>
      <c r="I51" s="7">
        <f t="shared" si="1"/>
        <v>0.78602415289013949</v>
      </c>
      <c r="J51" s="7">
        <f t="shared" si="1"/>
        <v>0.76825616217461412</v>
      </c>
      <c r="K51" s="7">
        <f t="shared" si="1"/>
        <v>0.77426279516438823</v>
      </c>
      <c r="L51" s="7">
        <f t="shared" si="1"/>
        <v>0.77877596855699049</v>
      </c>
      <c r="M51" s="7">
        <f t="shared" si="1"/>
        <v>0.72280655039275732</v>
      </c>
      <c r="N51" s="7">
        <f t="shared" si="1"/>
        <v>0.70873650259430654</v>
      </c>
      <c r="O51" s="7">
        <f t="shared" si="1"/>
        <v>0.72365833099185162</v>
      </c>
      <c r="P51" s="7">
        <f t="shared" si="1"/>
        <v>0.69273498026604297</v>
      </c>
      <c r="Q51" s="7">
        <f t="shared" si="1"/>
        <v>0.6786786786786787</v>
      </c>
      <c r="R51" s="7">
        <f t="shared" si="1"/>
        <v>0.66546708651971809</v>
      </c>
      <c r="S51" s="7">
        <f t="shared" si="1"/>
        <v>0.6352601156069364</v>
      </c>
      <c r="T51" s="7">
        <f t="shared" si="1"/>
        <v>0.59247180323413506</v>
      </c>
      <c r="U51" s="7">
        <f t="shared" si="1"/>
        <v>0.52790634358834743</v>
      </c>
      <c r="V51" s="7">
        <f>V9/V8</f>
        <v>0.49716567894872454</v>
      </c>
    </row>
    <row r="52" spans="1:22" customFormat="1" ht="18" customHeight="1">
      <c r="A52" s="36" t="s">
        <v>83</v>
      </c>
      <c r="B52" s="7">
        <f t="shared" ref="B52:U52" si="2">B10/B8</f>
        <v>0.47975852272727271</v>
      </c>
      <c r="C52" s="7">
        <f t="shared" si="2"/>
        <v>0.55752003771805747</v>
      </c>
      <c r="D52" s="7">
        <f t="shared" si="2"/>
        <v>0.57421797170751143</v>
      </c>
      <c r="E52" s="7">
        <f t="shared" si="2"/>
        <v>0.56380701465503047</v>
      </c>
      <c r="F52" s="7">
        <f t="shared" si="2"/>
        <v>0.52440486384654905</v>
      </c>
      <c r="G52" s="7">
        <f t="shared" si="2"/>
        <v>3.5823808196264288E-2</v>
      </c>
      <c r="H52" s="7">
        <f t="shared" si="2"/>
        <v>3.1597425394967821E-2</v>
      </c>
      <c r="I52" s="7">
        <f t="shared" si="2"/>
        <v>2.8960018759526321E-2</v>
      </c>
      <c r="J52" s="7">
        <f t="shared" si="2"/>
        <v>3.0868463487675652E-2</v>
      </c>
      <c r="K52" s="7">
        <f t="shared" si="2"/>
        <v>2.7793469664444695E-2</v>
      </c>
      <c r="L52" s="7">
        <f t="shared" si="2"/>
        <v>2.7849522740033689E-2</v>
      </c>
      <c r="M52" s="7">
        <f t="shared" si="2"/>
        <v>3.6612967647450409E-2</v>
      </c>
      <c r="N52" s="7">
        <f t="shared" si="2"/>
        <v>3.7862852334875893E-2</v>
      </c>
      <c r="O52" s="7">
        <f t="shared" si="2"/>
        <v>3.6667603259342513E-2</v>
      </c>
      <c r="P52" s="7">
        <f t="shared" si="2"/>
        <v>4.1075866101447159E-2</v>
      </c>
      <c r="Q52" s="7">
        <f t="shared" si="2"/>
        <v>4.3543543543543541E-2</v>
      </c>
      <c r="R52" s="7">
        <f t="shared" si="2"/>
        <v>4.1535462588094166E-2</v>
      </c>
      <c r="S52" s="7">
        <f t="shared" si="2"/>
        <v>4.1184971098265896E-2</v>
      </c>
      <c r="T52" s="7">
        <f t="shared" si="2"/>
        <v>4.3348281016442454E-2</v>
      </c>
      <c r="U52" s="7">
        <f t="shared" si="2"/>
        <v>8.2221617206643074E-2</v>
      </c>
      <c r="V52" s="7">
        <f>V10/V8</f>
        <v>8.4643133213089417E-2</v>
      </c>
    </row>
    <row r="53" spans="1:22" customFormat="1" ht="18" customHeight="1">
      <c r="A53" s="36" t="s">
        <v>84</v>
      </c>
      <c r="B53" s="7">
        <f t="shared" ref="B53:U53" si="3">B11/B8</f>
        <v>0.12606534090909091</v>
      </c>
      <c r="C53" s="7">
        <f t="shared" si="3"/>
        <v>0.10867515322960868</v>
      </c>
      <c r="D53" s="7">
        <f t="shared" si="3"/>
        <v>0.10759115361625822</v>
      </c>
      <c r="E53" s="7">
        <f t="shared" si="3"/>
        <v>0.1047258356660629</v>
      </c>
      <c r="F53" s="7">
        <f t="shared" si="3"/>
        <v>9.8133241993492035E-2</v>
      </c>
      <c r="G53" s="7">
        <f t="shared" si="3"/>
        <v>8.3217173125174237E-2</v>
      </c>
      <c r="H53" s="7">
        <f t="shared" si="3"/>
        <v>7.9344645991808072E-2</v>
      </c>
      <c r="I53" s="7">
        <f t="shared" si="3"/>
        <v>7.3865634892718954E-2</v>
      </c>
      <c r="J53" s="7">
        <f t="shared" si="3"/>
        <v>8.2123934577286339E-2</v>
      </c>
      <c r="K53" s="7">
        <f t="shared" si="3"/>
        <v>7.6036606033216589E-2</v>
      </c>
      <c r="L53" s="7">
        <f t="shared" si="3"/>
        <v>7.1982032565974172E-2</v>
      </c>
      <c r="M53" s="7">
        <f t="shared" si="3"/>
        <v>9.0134469444814277E-2</v>
      </c>
      <c r="N53" s="7">
        <f t="shared" si="3"/>
        <v>9.6620389847146257E-2</v>
      </c>
      <c r="O53" s="7">
        <f t="shared" si="3"/>
        <v>9.1879741500421469E-2</v>
      </c>
      <c r="P53" s="7">
        <f t="shared" si="3"/>
        <v>9.954684987574916E-2</v>
      </c>
      <c r="Q53" s="7">
        <f t="shared" si="3"/>
        <v>0.10165165165165164</v>
      </c>
      <c r="R53" s="7">
        <f t="shared" si="3"/>
        <v>0.10676263307842256</v>
      </c>
      <c r="S53" s="7">
        <f t="shared" si="3"/>
        <v>0.11734104046242774</v>
      </c>
      <c r="T53" s="7">
        <f t="shared" si="3"/>
        <v>0.12977306699279795</v>
      </c>
      <c r="U53" s="7">
        <f t="shared" si="3"/>
        <v>0.14062074598420909</v>
      </c>
      <c r="V53" s="7">
        <f>V11/V8</f>
        <v>0.14802885854161299</v>
      </c>
    </row>
    <row r="54" spans="1:22" customFormat="1" ht="18" customHeight="1">
      <c r="A54" s="36" t="s">
        <v>85</v>
      </c>
      <c r="B54" s="7">
        <f t="shared" ref="B54:U54" si="4">B12/B8</f>
        <v>4.261363636363636E-3</v>
      </c>
      <c r="C54" s="7">
        <f t="shared" si="4"/>
        <v>4.0075436115040077E-3</v>
      </c>
      <c r="D54" s="7">
        <f t="shared" si="4"/>
        <v>3.5863717872086074E-3</v>
      </c>
      <c r="E54" s="7">
        <f t="shared" si="4"/>
        <v>3.7872550633953565E-3</v>
      </c>
      <c r="F54" s="7">
        <f t="shared" si="4"/>
        <v>3.9390306559342354E-3</v>
      </c>
      <c r="G54" s="7">
        <f t="shared" si="4"/>
        <v>3.3454139949818792E-3</v>
      </c>
      <c r="H54" s="7">
        <f t="shared" si="4"/>
        <v>3.1597425394967816E-3</v>
      </c>
      <c r="I54" s="7">
        <f t="shared" si="4"/>
        <v>3.0484230273185604E-3</v>
      </c>
      <c r="J54" s="7">
        <f t="shared" si="4"/>
        <v>3.3402441833678877E-3</v>
      </c>
      <c r="K54" s="7">
        <f t="shared" si="4"/>
        <v>3.502429104056039E-3</v>
      </c>
      <c r="L54" s="7">
        <f t="shared" si="4"/>
        <v>3.5934868051656372E-3</v>
      </c>
      <c r="M54" s="7">
        <f t="shared" si="4"/>
        <v>3.5947277326587672E-3</v>
      </c>
      <c r="N54" s="7">
        <f t="shared" si="4"/>
        <v>3.9265180199130559E-3</v>
      </c>
      <c r="O54" s="7">
        <f t="shared" si="4"/>
        <v>3.9336892385501542E-3</v>
      </c>
      <c r="P54" s="7">
        <f t="shared" si="4"/>
        <v>4.6776787019441601E-3</v>
      </c>
      <c r="Q54" s="7">
        <f t="shared" si="4"/>
        <v>5.5555555555555558E-3</v>
      </c>
      <c r="R54" s="7">
        <f t="shared" si="4"/>
        <v>6.2977957714799816E-3</v>
      </c>
      <c r="S54" s="7">
        <f t="shared" si="4"/>
        <v>7.5144508670520228E-3</v>
      </c>
      <c r="T54" s="7">
        <f t="shared" si="4"/>
        <v>9.1044978937355626E-3</v>
      </c>
      <c r="U54" s="7">
        <f t="shared" si="4"/>
        <v>9.1206098557037839E-3</v>
      </c>
      <c r="V54" s="7">
        <f>V12/V8</f>
        <v>1.0693120329811904E-2</v>
      </c>
    </row>
    <row r="55" spans="1:22" customFormat="1" ht="18" customHeight="1">
      <c r="A55" s="36" t="s">
        <v>86</v>
      </c>
      <c r="B55" s="7">
        <f t="shared" ref="B55:U55" si="5">B13/B8</f>
        <v>2.0241477272727272E-2</v>
      </c>
      <c r="C55" s="7">
        <f t="shared" si="5"/>
        <v>1.4615747289014616E-2</v>
      </c>
      <c r="D55" s="7">
        <f t="shared" si="5"/>
        <v>1.3349272763498704E-2</v>
      </c>
      <c r="E55" s="7">
        <f t="shared" si="5"/>
        <v>1.1526428453811955E-2</v>
      </c>
      <c r="F55" s="7">
        <f t="shared" si="5"/>
        <v>9.7619455386196274E-3</v>
      </c>
      <c r="G55" s="7">
        <f t="shared" si="5"/>
        <v>1.1569556732645665E-2</v>
      </c>
      <c r="H55" s="7">
        <f t="shared" si="5"/>
        <v>1.240491515506144E-2</v>
      </c>
      <c r="I55" s="7">
        <f t="shared" si="5"/>
        <v>1.2545433227810997E-2</v>
      </c>
      <c r="J55" s="7">
        <f t="shared" si="5"/>
        <v>1.2900253397834601E-2</v>
      </c>
      <c r="K55" s="7">
        <f t="shared" si="5"/>
        <v>1.4687605920235002E-2</v>
      </c>
      <c r="L55" s="7">
        <f t="shared" si="5"/>
        <v>1.5384615384615385E-2</v>
      </c>
      <c r="M55" s="7">
        <f t="shared" si="5"/>
        <v>2.1967780588470244E-2</v>
      </c>
      <c r="N55" s="7">
        <f t="shared" si="5"/>
        <v>2.1876314682372739E-2</v>
      </c>
      <c r="O55" s="7">
        <f t="shared" si="5"/>
        <v>1.9246979488620398E-2</v>
      </c>
      <c r="P55" s="7">
        <f t="shared" si="5"/>
        <v>2.5434877941821372E-2</v>
      </c>
      <c r="Q55" s="7">
        <f t="shared" si="5"/>
        <v>2.7927927927927927E-2</v>
      </c>
      <c r="R55" s="7">
        <f t="shared" si="5"/>
        <v>2.9089818563502776E-2</v>
      </c>
      <c r="S55" s="7">
        <f t="shared" si="5"/>
        <v>3.8150289017341042E-2</v>
      </c>
      <c r="T55" s="7">
        <f t="shared" si="5"/>
        <v>4.9191466231824979E-2</v>
      </c>
      <c r="U55" s="7">
        <f t="shared" si="5"/>
        <v>5.6765586713857882E-2</v>
      </c>
      <c r="V55" s="7">
        <f>V13/V8</f>
        <v>6.003607317701623E-2</v>
      </c>
    </row>
    <row r="56" spans="1:22" customFormat="1" ht="18" customHeight="1">
      <c r="A56" s="36" t="s">
        <v>87</v>
      </c>
      <c r="B56" s="7">
        <f t="shared" ref="B56:U56" si="6">B14/B8</f>
        <v>0.12215909090909091</v>
      </c>
      <c r="C56" s="7">
        <f t="shared" si="6"/>
        <v>0.1254125412541254</v>
      </c>
      <c r="D56" s="7">
        <f t="shared" si="6"/>
        <v>0.13070332735604703</v>
      </c>
      <c r="E56" s="7">
        <f t="shared" si="6"/>
        <v>0.1223448048740326</v>
      </c>
      <c r="F56" s="7">
        <f t="shared" si="6"/>
        <v>0.13152937146771707</v>
      </c>
      <c r="G56" s="7">
        <f t="shared" si="6"/>
        <v>0.10287148034569278</v>
      </c>
      <c r="H56" s="7">
        <f t="shared" si="6"/>
        <v>9.0228203627852541E-2</v>
      </c>
      <c r="I56" s="7">
        <f t="shared" si="6"/>
        <v>8.1603939500527606E-2</v>
      </c>
      <c r="J56" s="7">
        <f t="shared" si="6"/>
        <v>8.7422252937111269E-2</v>
      </c>
      <c r="K56" s="7">
        <f t="shared" si="6"/>
        <v>8.6882838097390128E-2</v>
      </c>
      <c r="L56" s="7">
        <f t="shared" si="6"/>
        <v>8.4671532846715331E-2</v>
      </c>
      <c r="M56" s="7">
        <f t="shared" si="6"/>
        <v>0.10051923845027293</v>
      </c>
      <c r="N56" s="7">
        <f t="shared" si="6"/>
        <v>0.10545505539195064</v>
      </c>
      <c r="O56" s="7">
        <f t="shared" si="6"/>
        <v>0.10199494239955044</v>
      </c>
      <c r="P56" s="7">
        <f t="shared" si="6"/>
        <v>0.11080251425230229</v>
      </c>
      <c r="Q56" s="7">
        <f t="shared" si="6"/>
        <v>0.11546546546546546</v>
      </c>
      <c r="R56" s="7">
        <f t="shared" si="6"/>
        <v>0.12355675513570251</v>
      </c>
      <c r="S56" s="7">
        <f t="shared" si="6"/>
        <v>0.12875722543352602</v>
      </c>
      <c r="T56" s="7">
        <f t="shared" si="6"/>
        <v>0.14472075010191601</v>
      </c>
      <c r="U56" s="7">
        <f t="shared" si="6"/>
        <v>0.15260005445140212</v>
      </c>
      <c r="V56" s="7">
        <f>V14/V8</f>
        <v>0.16658077814996136</v>
      </c>
    </row>
    <row r="57" spans="1:22" customFormat="1" ht="18" customHeight="1">
      <c r="A57" s="36" t="s">
        <v>88</v>
      </c>
      <c r="B57" s="7">
        <f t="shared" ref="B57:U57" si="7">B15/B8</f>
        <v>2.7698863636363636E-2</v>
      </c>
      <c r="C57" s="7">
        <f t="shared" si="7"/>
        <v>2.1216407355021217E-2</v>
      </c>
      <c r="D57" s="7">
        <f t="shared" si="7"/>
        <v>1.7732616058975893E-2</v>
      </c>
      <c r="E57" s="7">
        <f t="shared" si="7"/>
        <v>1.6630989626214392E-2</v>
      </c>
      <c r="F57" s="7">
        <f t="shared" si="7"/>
        <v>2.0551464291830794E-2</v>
      </c>
      <c r="G57" s="7">
        <f t="shared" si="7"/>
        <v>1.630889322553666E-2</v>
      </c>
      <c r="H57" s="7">
        <f t="shared" si="7"/>
        <v>1.3458162668227034E-2</v>
      </c>
      <c r="I57" s="7">
        <f t="shared" si="7"/>
        <v>1.3835150662445773E-2</v>
      </c>
      <c r="J57" s="7">
        <f t="shared" si="7"/>
        <v>1.5088689242110112E-2</v>
      </c>
      <c r="K57" s="7">
        <f t="shared" si="7"/>
        <v>1.6834256016269349E-2</v>
      </c>
      <c r="L57" s="7">
        <f t="shared" si="7"/>
        <v>1.7742841100505335E-2</v>
      </c>
      <c r="M57" s="7">
        <f t="shared" si="7"/>
        <v>2.4364265743576089E-2</v>
      </c>
      <c r="N57" s="7">
        <f t="shared" si="7"/>
        <v>2.5522367129434863E-2</v>
      </c>
      <c r="O57" s="7">
        <f t="shared" si="7"/>
        <v>2.261871312166339E-2</v>
      </c>
      <c r="P57" s="7">
        <f t="shared" si="7"/>
        <v>2.5727232860692881E-2</v>
      </c>
      <c r="Q57" s="7">
        <f t="shared" si="7"/>
        <v>2.7027027027027029E-2</v>
      </c>
      <c r="R57" s="7">
        <f t="shared" si="7"/>
        <v>2.6990553306342781E-2</v>
      </c>
      <c r="S57" s="7">
        <f t="shared" si="7"/>
        <v>3.121387283236994E-2</v>
      </c>
      <c r="T57" s="7">
        <f t="shared" si="7"/>
        <v>3.0303030303030304E-2</v>
      </c>
      <c r="U57" s="7">
        <f t="shared" si="7"/>
        <v>2.9676014157364553E-2</v>
      </c>
      <c r="V57" s="7">
        <f>V15/V8</f>
        <v>3.2337026539551665E-2</v>
      </c>
    </row>
    <row r="58" spans="1:22" customFormat="1" ht="18" customHeight="1">
      <c r="A58" s="30" t="s">
        <v>89</v>
      </c>
      <c r="B58" s="95">
        <f t="shared" ref="B58:U58" si="8">B16/B8</f>
        <v>0</v>
      </c>
      <c r="C58" s="95">
        <f t="shared" si="8"/>
        <v>0</v>
      </c>
      <c r="D58" s="95">
        <f t="shared" si="8"/>
        <v>0</v>
      </c>
      <c r="E58" s="95">
        <f t="shared" si="8"/>
        <v>0</v>
      </c>
      <c r="F58" s="95">
        <f t="shared" si="8"/>
        <v>0</v>
      </c>
      <c r="G58" s="95">
        <f t="shared" si="8"/>
        <v>1.3939224979091162E-4</v>
      </c>
      <c r="H58" s="95">
        <f t="shared" si="8"/>
        <v>1.1702750146284377E-4</v>
      </c>
      <c r="I58" s="95">
        <f t="shared" si="8"/>
        <v>1.1724703951225231E-4</v>
      </c>
      <c r="J58" s="95">
        <f t="shared" si="8"/>
        <v>0</v>
      </c>
      <c r="K58" s="95">
        <f t="shared" si="8"/>
        <v>0</v>
      </c>
      <c r="L58" s="95">
        <f t="shared" si="8"/>
        <v>0</v>
      </c>
      <c r="M58" s="95">
        <f t="shared" si="8"/>
        <v>0</v>
      </c>
      <c r="N58" s="95">
        <f t="shared" si="8"/>
        <v>0</v>
      </c>
      <c r="O58" s="95">
        <f t="shared" si="8"/>
        <v>0</v>
      </c>
      <c r="P58" s="95">
        <f t="shared" si="8"/>
        <v>0</v>
      </c>
      <c r="Q58" s="95">
        <f t="shared" si="8"/>
        <v>1.5015015015015014E-4</v>
      </c>
      <c r="R58" s="95">
        <f t="shared" si="8"/>
        <v>2.9989503673714198E-4</v>
      </c>
      <c r="S58" s="95">
        <f t="shared" si="8"/>
        <v>5.7803468208092489E-4</v>
      </c>
      <c r="T58" s="95">
        <f t="shared" si="8"/>
        <v>1.087104226117679E-3</v>
      </c>
      <c r="U58" s="95">
        <f t="shared" si="8"/>
        <v>1.0890280424720937E-3</v>
      </c>
      <c r="V58" s="95">
        <f>V16/V8</f>
        <v>5.1533110023189901E-4</v>
      </c>
    </row>
    <row r="59" spans="1:22" customFormat="1" ht="18" customHeight="1">
      <c r="A59" s="32" t="s">
        <v>52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</row>
    <row r="60" spans="1:22" customFormat="1" ht="18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customFormat="1" ht="18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customFormat="1" ht="18" customHeight="1">
      <c r="A62" s="77" t="s">
        <v>48</v>
      </c>
      <c r="B62" s="78">
        <v>2002</v>
      </c>
      <c r="C62" s="78">
        <v>2003</v>
      </c>
      <c r="D62" s="78">
        <v>2004</v>
      </c>
      <c r="E62" s="78">
        <v>2005</v>
      </c>
      <c r="F62" s="78">
        <v>2006</v>
      </c>
      <c r="G62" s="78">
        <v>2007</v>
      </c>
      <c r="H62" s="78">
        <v>2008</v>
      </c>
      <c r="I62" s="78">
        <v>2009</v>
      </c>
      <c r="J62" s="78">
        <v>2010</v>
      </c>
      <c r="K62" s="78">
        <v>2011</v>
      </c>
      <c r="L62" s="78">
        <v>2012</v>
      </c>
      <c r="M62" s="78">
        <v>2013</v>
      </c>
      <c r="N62" s="78">
        <v>2014</v>
      </c>
      <c r="O62" s="78">
        <v>2015</v>
      </c>
      <c r="P62" s="78">
        <v>2016</v>
      </c>
      <c r="Q62" s="78">
        <v>2017</v>
      </c>
      <c r="R62" s="78">
        <v>2018</v>
      </c>
      <c r="S62" s="78">
        <v>2019</v>
      </c>
      <c r="T62" s="78">
        <v>2020</v>
      </c>
      <c r="U62" s="78">
        <v>2021</v>
      </c>
      <c r="V62" s="78">
        <v>2022</v>
      </c>
    </row>
    <row r="63" spans="1:22" customFormat="1" ht="18" customHeight="1">
      <c r="A63" s="56" t="s">
        <v>81</v>
      </c>
      <c r="B63" s="52">
        <f t="shared" ref="B63:U63" si="9">SUM(B64:B71)</f>
        <v>1</v>
      </c>
      <c r="C63" s="52">
        <f t="shared" si="9"/>
        <v>1</v>
      </c>
      <c r="D63" s="52">
        <f t="shared" si="9"/>
        <v>1</v>
      </c>
      <c r="E63" s="52">
        <f t="shared" si="9"/>
        <v>1.0000000000000002</v>
      </c>
      <c r="F63" s="52">
        <f t="shared" si="9"/>
        <v>1</v>
      </c>
      <c r="G63" s="52">
        <f t="shared" si="9"/>
        <v>1</v>
      </c>
      <c r="H63" s="52">
        <f t="shared" si="9"/>
        <v>1</v>
      </c>
      <c r="I63" s="52">
        <f t="shared" si="9"/>
        <v>1.0000000000000002</v>
      </c>
      <c r="J63" s="52">
        <f t="shared" si="9"/>
        <v>0.99999999999999989</v>
      </c>
      <c r="K63" s="52">
        <f t="shared" si="9"/>
        <v>0.99999999999999989</v>
      </c>
      <c r="L63" s="52">
        <f t="shared" si="9"/>
        <v>1</v>
      </c>
      <c r="M63" s="52">
        <f t="shared" si="9"/>
        <v>1</v>
      </c>
      <c r="N63" s="52">
        <f t="shared" si="9"/>
        <v>1</v>
      </c>
      <c r="O63" s="52">
        <f t="shared" si="9"/>
        <v>1</v>
      </c>
      <c r="P63" s="52">
        <f t="shared" si="9"/>
        <v>1</v>
      </c>
      <c r="Q63" s="52">
        <f t="shared" si="9"/>
        <v>1</v>
      </c>
      <c r="R63" s="52">
        <f t="shared" si="9"/>
        <v>1</v>
      </c>
      <c r="S63" s="52">
        <f t="shared" si="9"/>
        <v>1</v>
      </c>
      <c r="T63" s="52">
        <f t="shared" si="9"/>
        <v>1</v>
      </c>
      <c r="U63" s="52">
        <f t="shared" si="9"/>
        <v>1</v>
      </c>
      <c r="V63" s="52">
        <f>SUM(V64:V71)</f>
        <v>1</v>
      </c>
    </row>
    <row r="64" spans="1:22" customFormat="1" ht="18" customHeight="1">
      <c r="A64" s="36" t="s">
        <v>82</v>
      </c>
      <c r="B64" s="7">
        <f t="shared" ref="B64:U64" si="10">B22/B21</f>
        <v>0.17771428571428571</v>
      </c>
      <c r="C64" s="7">
        <f t="shared" si="10"/>
        <v>0.14179687499999999</v>
      </c>
      <c r="D64" s="7">
        <f t="shared" si="10"/>
        <v>0.12713602187286399</v>
      </c>
      <c r="E64" s="7">
        <f t="shared" si="10"/>
        <v>0.15426136363636364</v>
      </c>
      <c r="F64" s="7">
        <f t="shared" si="10"/>
        <v>0.19004250151791136</v>
      </c>
      <c r="G64" s="7">
        <f t="shared" si="10"/>
        <v>0.74549098196392782</v>
      </c>
      <c r="H64" s="7">
        <f t="shared" si="10"/>
        <v>0.77211740041928723</v>
      </c>
      <c r="I64" s="7">
        <f t="shared" si="10"/>
        <v>0.78911851539434841</v>
      </c>
      <c r="J64" s="7">
        <f t="shared" si="10"/>
        <v>0.77525515517600496</v>
      </c>
      <c r="K64" s="7">
        <f t="shared" si="10"/>
        <v>0.78495065789473684</v>
      </c>
      <c r="L64" s="7">
        <f t="shared" si="10"/>
        <v>0.79059652029826011</v>
      </c>
      <c r="M64" s="7">
        <f t="shared" si="10"/>
        <v>0.73839979934788058</v>
      </c>
      <c r="N64" s="7">
        <f t="shared" si="10"/>
        <v>0.72237052856380135</v>
      </c>
      <c r="O64" s="7">
        <f t="shared" si="10"/>
        <v>0.73362208987547373</v>
      </c>
      <c r="P64" s="7">
        <f t="shared" si="10"/>
        <v>0.70442930153321981</v>
      </c>
      <c r="Q64" s="7">
        <f t="shared" si="10"/>
        <v>0.6905816356657809</v>
      </c>
      <c r="R64" s="7">
        <f t="shared" si="10"/>
        <v>0.6789536266349584</v>
      </c>
      <c r="S64" s="7">
        <f t="shared" si="10"/>
        <v>0.64944013781223087</v>
      </c>
      <c r="T64" s="7">
        <f t="shared" si="10"/>
        <v>0.60495823228240364</v>
      </c>
      <c r="U64" s="7">
        <f t="shared" si="10"/>
        <v>0.53746280768190424</v>
      </c>
      <c r="V64" s="7">
        <f>V22/V21</f>
        <v>0.50589139344262291</v>
      </c>
    </row>
    <row r="65" spans="1:22" customFormat="1" ht="18" customHeight="1">
      <c r="A65" s="36" t="s">
        <v>83</v>
      </c>
      <c r="B65" s="7">
        <f t="shared" ref="B65:U65" si="11">B23/B21</f>
        <v>0.53428571428571425</v>
      </c>
      <c r="C65" s="7">
        <f t="shared" si="11"/>
        <v>0.58984375</v>
      </c>
      <c r="D65" s="7">
        <f t="shared" si="11"/>
        <v>0.5987696514012304</v>
      </c>
      <c r="E65" s="7">
        <f t="shared" si="11"/>
        <v>0.58267045454545452</v>
      </c>
      <c r="F65" s="7">
        <f t="shared" si="11"/>
        <v>0.53551912568306015</v>
      </c>
      <c r="G65" s="7">
        <f t="shared" si="11"/>
        <v>3.4819639278557114E-2</v>
      </c>
      <c r="H65" s="7">
        <f t="shared" si="11"/>
        <v>2.9769392033542976E-2</v>
      </c>
      <c r="I65" s="7">
        <f t="shared" si="11"/>
        <v>2.867988190636862E-2</v>
      </c>
      <c r="J65" s="7">
        <f t="shared" si="11"/>
        <v>2.9993751301812123E-2</v>
      </c>
      <c r="K65" s="7">
        <f t="shared" si="11"/>
        <v>2.6315789473684209E-2</v>
      </c>
      <c r="L65" s="7">
        <f t="shared" si="11"/>
        <v>2.6512013256006627E-2</v>
      </c>
      <c r="M65" s="7">
        <f t="shared" si="11"/>
        <v>3.5866566340606976E-2</v>
      </c>
      <c r="N65" s="7">
        <f t="shared" si="11"/>
        <v>3.7373198077949817E-2</v>
      </c>
      <c r="O65" s="7">
        <f t="shared" si="11"/>
        <v>3.4380075798592313E-2</v>
      </c>
      <c r="P65" s="7">
        <f t="shared" si="11"/>
        <v>3.8614423622941513E-2</v>
      </c>
      <c r="Q65" s="7">
        <f t="shared" si="11"/>
        <v>4.0448774726896959E-2</v>
      </c>
      <c r="R65" s="7">
        <f t="shared" si="11"/>
        <v>3.8347205707491082E-2</v>
      </c>
      <c r="S65" s="7">
        <f t="shared" si="11"/>
        <v>3.847258110824002E-2</v>
      </c>
      <c r="T65" s="7">
        <f t="shared" si="11"/>
        <v>4.0150902721638369E-2</v>
      </c>
      <c r="U65" s="7">
        <f t="shared" si="11"/>
        <v>8.0335407086827154E-2</v>
      </c>
      <c r="V65" s="7">
        <f>V23/V21</f>
        <v>7.9918032786885251E-2</v>
      </c>
    </row>
    <row r="66" spans="1:22" customFormat="1" ht="18" customHeight="1">
      <c r="A66" s="36" t="s">
        <v>84</v>
      </c>
      <c r="B66" s="7">
        <f t="shared" ref="B66:U66" si="12">B24/B21</f>
        <v>0.15942857142857142</v>
      </c>
      <c r="C66" s="7">
        <f t="shared" si="12"/>
        <v>0.14023437499999999</v>
      </c>
      <c r="D66" s="7">
        <f t="shared" si="12"/>
        <v>0.14149008885850992</v>
      </c>
      <c r="E66" s="7">
        <f t="shared" si="12"/>
        <v>0.13750000000000001</v>
      </c>
      <c r="F66" s="7">
        <f t="shared" si="12"/>
        <v>0.13205828779599271</v>
      </c>
      <c r="G66" s="7">
        <f t="shared" si="12"/>
        <v>0.10596192384769539</v>
      </c>
      <c r="H66" s="7">
        <f t="shared" si="12"/>
        <v>9.9790356394129975E-2</v>
      </c>
      <c r="I66" s="7">
        <f t="shared" si="12"/>
        <v>9.1522564318852806E-2</v>
      </c>
      <c r="J66" s="7">
        <f t="shared" si="12"/>
        <v>9.7687981670485313E-2</v>
      </c>
      <c r="K66" s="7">
        <f t="shared" si="12"/>
        <v>9.2927631578947373E-2</v>
      </c>
      <c r="L66" s="7">
        <f t="shared" si="12"/>
        <v>8.9270919635459814E-2</v>
      </c>
      <c r="M66" s="7">
        <f t="shared" si="12"/>
        <v>0.10885377476799599</v>
      </c>
      <c r="N66" s="7">
        <f t="shared" si="12"/>
        <v>0.11639081687132942</v>
      </c>
      <c r="O66" s="7">
        <f t="shared" si="12"/>
        <v>0.11044937736870601</v>
      </c>
      <c r="P66" s="7">
        <f t="shared" si="12"/>
        <v>0.11896649630891538</v>
      </c>
      <c r="Q66" s="7">
        <f t="shared" si="12"/>
        <v>0.12282255683495719</v>
      </c>
      <c r="R66" s="7">
        <f t="shared" si="12"/>
        <v>0.13049940546967895</v>
      </c>
      <c r="S66" s="7">
        <f t="shared" si="12"/>
        <v>0.14441573356302037</v>
      </c>
      <c r="T66" s="7">
        <f t="shared" si="12"/>
        <v>0.16545405551064404</v>
      </c>
      <c r="U66" s="7">
        <f t="shared" si="12"/>
        <v>0.17662969975655937</v>
      </c>
      <c r="V66" s="7">
        <f>V24/V21</f>
        <v>0.18954918032786885</v>
      </c>
    </row>
    <row r="67" spans="1:22" customFormat="1" ht="18" customHeight="1">
      <c r="A67" s="36" t="s">
        <v>85</v>
      </c>
      <c r="B67" s="7">
        <f t="shared" ref="B67:U67" si="13">B25/B21</f>
        <v>3.4285714285714284E-3</v>
      </c>
      <c r="C67" s="7">
        <f t="shared" si="13"/>
        <v>3.1250000000000002E-3</v>
      </c>
      <c r="D67" s="7">
        <f t="shared" si="13"/>
        <v>3.0758714969241286E-3</v>
      </c>
      <c r="E67" s="7">
        <f t="shared" si="13"/>
        <v>3.1250000000000002E-3</v>
      </c>
      <c r="F67" s="7">
        <f t="shared" si="13"/>
        <v>3.0358227079538553E-3</v>
      </c>
      <c r="G67" s="7">
        <f t="shared" si="13"/>
        <v>3.5070140280561123E-3</v>
      </c>
      <c r="H67" s="7">
        <f t="shared" si="13"/>
        <v>3.7735849056603774E-3</v>
      </c>
      <c r="I67" s="7">
        <f t="shared" si="13"/>
        <v>3.3741037536904259E-3</v>
      </c>
      <c r="J67" s="7">
        <f t="shared" si="13"/>
        <v>3.3326390335346803E-3</v>
      </c>
      <c r="K67" s="7">
        <f t="shared" si="13"/>
        <v>3.7006578947368419E-3</v>
      </c>
      <c r="L67" s="7">
        <f t="shared" si="13"/>
        <v>3.3140016570008283E-3</v>
      </c>
      <c r="M67" s="7">
        <f t="shared" si="13"/>
        <v>2.5081514923501378E-3</v>
      </c>
      <c r="N67" s="7">
        <f t="shared" si="13"/>
        <v>2.6695141484249867E-3</v>
      </c>
      <c r="O67" s="7">
        <f t="shared" si="13"/>
        <v>2.9778018408229559E-3</v>
      </c>
      <c r="P67" s="7">
        <f t="shared" si="13"/>
        <v>3.1232254400908573E-3</v>
      </c>
      <c r="Q67" s="7">
        <f t="shared" si="13"/>
        <v>3.8382049010924121E-3</v>
      </c>
      <c r="R67" s="7">
        <f t="shared" si="13"/>
        <v>4.4589774078478001E-3</v>
      </c>
      <c r="S67" s="7">
        <f t="shared" si="13"/>
        <v>5.1679586563307496E-3</v>
      </c>
      <c r="T67" s="7">
        <f t="shared" si="13"/>
        <v>5.6588520614389648E-3</v>
      </c>
      <c r="U67" s="7">
        <f t="shared" si="13"/>
        <v>7.3032188260751963E-3</v>
      </c>
      <c r="V67" s="7">
        <f>V25/V21</f>
        <v>8.9651639344262291E-3</v>
      </c>
    </row>
    <row r="68" spans="1:22" customFormat="1" ht="18" customHeight="1">
      <c r="A68" s="36" t="s">
        <v>86</v>
      </c>
      <c r="B68" s="7">
        <f t="shared" ref="B68:U68" si="14">B26/B21</f>
        <v>8.5714285714285719E-3</v>
      </c>
      <c r="C68" s="7">
        <f t="shared" si="14"/>
        <v>7.0312500000000002E-3</v>
      </c>
      <c r="D68" s="7">
        <f t="shared" si="14"/>
        <v>7.1770334928229667E-3</v>
      </c>
      <c r="E68" s="7">
        <f t="shared" si="14"/>
        <v>6.2500000000000003E-3</v>
      </c>
      <c r="F68" s="7">
        <f t="shared" si="14"/>
        <v>4.8573163327261691E-3</v>
      </c>
      <c r="G68" s="7">
        <f t="shared" si="14"/>
        <v>6.2625250501002006E-3</v>
      </c>
      <c r="H68" s="7">
        <f t="shared" si="14"/>
        <v>6.2893081761006293E-3</v>
      </c>
      <c r="I68" s="7">
        <f t="shared" si="14"/>
        <v>5.0611556305356388E-3</v>
      </c>
      <c r="J68" s="7">
        <f t="shared" si="14"/>
        <v>4.7906686107061025E-3</v>
      </c>
      <c r="K68" s="7">
        <f t="shared" si="14"/>
        <v>7.1957236842105261E-3</v>
      </c>
      <c r="L68" s="7">
        <f t="shared" si="14"/>
        <v>7.2493786246893123E-3</v>
      </c>
      <c r="M68" s="7">
        <f t="shared" si="14"/>
        <v>1.0283421118635566E-2</v>
      </c>
      <c r="N68" s="7">
        <f t="shared" si="14"/>
        <v>9.3432995194874541E-3</v>
      </c>
      <c r="O68" s="7">
        <f t="shared" si="14"/>
        <v>8.1212777476989718E-3</v>
      </c>
      <c r="P68" s="7">
        <f t="shared" si="14"/>
        <v>1.3344690516751846E-2</v>
      </c>
      <c r="Q68" s="7">
        <f t="shared" si="14"/>
        <v>1.3876586950103336E-2</v>
      </c>
      <c r="R68" s="7">
        <f t="shared" si="14"/>
        <v>1.4268727705112961E-2</v>
      </c>
      <c r="S68" s="7">
        <f t="shared" si="14"/>
        <v>2.0097616996841802E-2</v>
      </c>
      <c r="T68" s="7">
        <f t="shared" si="14"/>
        <v>2.5869037995149554E-2</v>
      </c>
      <c r="U68" s="7">
        <f t="shared" si="14"/>
        <v>3.1647281579659181E-2</v>
      </c>
      <c r="V68" s="7">
        <f>V26/V21</f>
        <v>3.2530737704918031E-2</v>
      </c>
    </row>
    <row r="69" spans="1:22" customFormat="1" ht="18" customHeight="1">
      <c r="A69" s="36" t="s">
        <v>87</v>
      </c>
      <c r="B69" s="7">
        <f t="shared" ref="B69:U69" si="15">B27/B21</f>
        <v>8.9142857142857149E-2</v>
      </c>
      <c r="C69" s="7">
        <f t="shared" si="15"/>
        <v>9.6484374999999997E-2</v>
      </c>
      <c r="D69" s="7">
        <f t="shared" si="15"/>
        <v>0.10457963089542037</v>
      </c>
      <c r="E69" s="7">
        <f t="shared" si="15"/>
        <v>9.8579545454545461E-2</v>
      </c>
      <c r="F69" s="7">
        <f t="shared" si="15"/>
        <v>0.11050394656952034</v>
      </c>
      <c r="G69" s="7">
        <f t="shared" si="15"/>
        <v>8.6422845691382769E-2</v>
      </c>
      <c r="H69" s="7">
        <f t="shared" si="15"/>
        <v>7.4633123689727465E-2</v>
      </c>
      <c r="I69" s="7">
        <f t="shared" si="15"/>
        <v>6.8958245466048076E-2</v>
      </c>
      <c r="J69" s="7">
        <f t="shared" si="15"/>
        <v>7.5609248073318064E-2</v>
      </c>
      <c r="K69" s="7">
        <f t="shared" si="15"/>
        <v>7.0106907894736836E-2</v>
      </c>
      <c r="L69" s="7">
        <f t="shared" si="15"/>
        <v>6.7522783761391883E-2</v>
      </c>
      <c r="M69" s="7">
        <f t="shared" si="15"/>
        <v>8.1013293202909453E-2</v>
      </c>
      <c r="N69" s="7">
        <f t="shared" si="15"/>
        <v>8.5958355579284565E-2</v>
      </c>
      <c r="O69" s="7">
        <f t="shared" si="15"/>
        <v>8.7709799675148886E-2</v>
      </c>
      <c r="P69" s="7">
        <f t="shared" si="15"/>
        <v>9.4548551959114144E-2</v>
      </c>
      <c r="Q69" s="7">
        <f t="shared" si="15"/>
        <v>0.10008857395925598</v>
      </c>
      <c r="R69" s="7">
        <f t="shared" si="15"/>
        <v>0.1073127229488704</v>
      </c>
      <c r="S69" s="7">
        <f t="shared" si="15"/>
        <v>0.10996267585414872</v>
      </c>
      <c r="T69" s="7">
        <f t="shared" si="15"/>
        <v>0.12341686876852601</v>
      </c>
      <c r="U69" s="7">
        <f t="shared" si="15"/>
        <v>0.13335136597241007</v>
      </c>
      <c r="V69" s="7">
        <f>V27/V21</f>
        <v>0.14497950819672131</v>
      </c>
    </row>
    <row r="70" spans="1:22" customFormat="1" ht="18" customHeight="1">
      <c r="A70" s="36" t="s">
        <v>88</v>
      </c>
      <c r="B70" s="7">
        <f t="shared" ref="B70:U70" si="16">B28/B21</f>
        <v>2.7428571428571427E-2</v>
      </c>
      <c r="C70" s="7">
        <f t="shared" si="16"/>
        <v>2.1484375E-2</v>
      </c>
      <c r="D70" s="7">
        <f t="shared" si="16"/>
        <v>1.77717019822283E-2</v>
      </c>
      <c r="E70" s="7">
        <f t="shared" si="16"/>
        <v>1.7613636363636363E-2</v>
      </c>
      <c r="F70" s="7">
        <f t="shared" si="16"/>
        <v>2.398299939283546E-2</v>
      </c>
      <c r="G70" s="7">
        <f t="shared" si="16"/>
        <v>1.7535070140280561E-2</v>
      </c>
      <c r="H70" s="7">
        <f t="shared" si="16"/>
        <v>1.3626834381551363E-2</v>
      </c>
      <c r="I70" s="7">
        <f t="shared" si="16"/>
        <v>1.3285533530156053E-2</v>
      </c>
      <c r="J70" s="7">
        <f t="shared" si="16"/>
        <v>1.3330556134138721E-2</v>
      </c>
      <c r="K70" s="7">
        <f t="shared" si="16"/>
        <v>1.4802631578947368E-2</v>
      </c>
      <c r="L70" s="7">
        <f t="shared" si="16"/>
        <v>1.5534382767191384E-2</v>
      </c>
      <c r="M70" s="7">
        <f t="shared" si="16"/>
        <v>2.3074993729621268E-2</v>
      </c>
      <c r="N70" s="7">
        <f t="shared" si="16"/>
        <v>2.5894287239722369E-2</v>
      </c>
      <c r="O70" s="7">
        <f t="shared" si="16"/>
        <v>2.2739577693557118E-2</v>
      </c>
      <c r="P70" s="7">
        <f t="shared" si="16"/>
        <v>2.6973310618966496E-2</v>
      </c>
      <c r="Q70" s="7">
        <f t="shared" si="16"/>
        <v>2.8343666961913198E-2</v>
      </c>
      <c r="R70" s="7">
        <f t="shared" si="16"/>
        <v>2.6159334126040427E-2</v>
      </c>
      <c r="S70" s="7">
        <f t="shared" si="16"/>
        <v>3.2156187194946888E-2</v>
      </c>
      <c r="T70" s="7">
        <f t="shared" si="16"/>
        <v>3.3683643222850987E-2</v>
      </c>
      <c r="U70" s="7">
        <f t="shared" si="16"/>
        <v>3.2188260751961052E-2</v>
      </c>
      <c r="V70" s="7">
        <f>V28/V21</f>
        <v>3.7653688524590161E-2</v>
      </c>
    </row>
    <row r="71" spans="1:22" customFormat="1" ht="18" customHeight="1">
      <c r="A71" s="30" t="s">
        <v>89</v>
      </c>
      <c r="B71" s="95">
        <f t="shared" ref="B71:U71" si="17">B29/B21</f>
        <v>0</v>
      </c>
      <c r="C71" s="95">
        <f t="shared" si="17"/>
        <v>0</v>
      </c>
      <c r="D71" s="95">
        <f t="shared" si="17"/>
        <v>0</v>
      </c>
      <c r="E71" s="95">
        <f t="shared" si="17"/>
        <v>0</v>
      </c>
      <c r="F71" s="95">
        <f t="shared" si="17"/>
        <v>0</v>
      </c>
      <c r="G71" s="95">
        <f t="shared" si="17"/>
        <v>0</v>
      </c>
      <c r="H71" s="95">
        <f t="shared" si="17"/>
        <v>0</v>
      </c>
      <c r="I71" s="95">
        <f t="shared" si="17"/>
        <v>0</v>
      </c>
      <c r="J71" s="95">
        <f t="shared" si="17"/>
        <v>0</v>
      </c>
      <c r="K71" s="95">
        <f t="shared" si="17"/>
        <v>0</v>
      </c>
      <c r="L71" s="95">
        <f t="shared" si="17"/>
        <v>0</v>
      </c>
      <c r="M71" s="95">
        <f t="shared" si="17"/>
        <v>0</v>
      </c>
      <c r="N71" s="95">
        <f t="shared" si="17"/>
        <v>0</v>
      </c>
      <c r="O71" s="95">
        <f t="shared" si="17"/>
        <v>0</v>
      </c>
      <c r="P71" s="95">
        <f t="shared" si="17"/>
        <v>0</v>
      </c>
      <c r="Q71" s="95">
        <f t="shared" si="17"/>
        <v>0</v>
      </c>
      <c r="R71" s="95">
        <f t="shared" si="17"/>
        <v>0</v>
      </c>
      <c r="S71" s="95">
        <f t="shared" si="17"/>
        <v>2.871088142405972E-4</v>
      </c>
      <c r="T71" s="95">
        <f t="shared" si="17"/>
        <v>8.0840743734842356E-4</v>
      </c>
      <c r="U71" s="95">
        <f t="shared" si="17"/>
        <v>1.0819583446037328E-3</v>
      </c>
      <c r="V71" s="95">
        <f>V29/V21</f>
        <v>5.1229508196721314E-4</v>
      </c>
    </row>
    <row r="72" spans="1:22" customFormat="1" ht="18" customHeight="1">
      <c r="A72" s="32" t="s">
        <v>52</v>
      </c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</row>
    <row r="73" spans="1:22" customFormat="1" ht="18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customFormat="1" ht="18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customFormat="1" ht="18" customHeight="1">
      <c r="A75" s="77" t="s">
        <v>49</v>
      </c>
      <c r="B75" s="78">
        <v>2002</v>
      </c>
      <c r="C75" s="78">
        <v>2003</v>
      </c>
      <c r="D75" s="78">
        <v>2004</v>
      </c>
      <c r="E75" s="78">
        <v>2005</v>
      </c>
      <c r="F75" s="78">
        <v>2006</v>
      </c>
      <c r="G75" s="78">
        <v>2007</v>
      </c>
      <c r="H75" s="78">
        <v>2008</v>
      </c>
      <c r="I75" s="78">
        <v>2009</v>
      </c>
      <c r="J75" s="78">
        <v>2010</v>
      </c>
      <c r="K75" s="78">
        <v>2011</v>
      </c>
      <c r="L75" s="78">
        <v>2012</v>
      </c>
      <c r="M75" s="78">
        <v>2013</v>
      </c>
      <c r="N75" s="78">
        <v>2014</v>
      </c>
      <c r="O75" s="78">
        <v>2015</v>
      </c>
      <c r="P75" s="78">
        <v>2016</v>
      </c>
      <c r="Q75" s="78">
        <v>2017</v>
      </c>
      <c r="R75" s="78">
        <v>2018</v>
      </c>
      <c r="S75" s="78">
        <v>2019</v>
      </c>
      <c r="T75" s="78">
        <v>2020</v>
      </c>
      <c r="U75" s="78">
        <v>2021</v>
      </c>
      <c r="V75" s="78">
        <v>2022</v>
      </c>
    </row>
    <row r="76" spans="1:22" customFormat="1" ht="18" customHeight="1">
      <c r="A76" s="56" t="s">
        <v>81</v>
      </c>
      <c r="B76" s="52">
        <f t="shared" ref="B76:U76" si="18">SUM(B77:B84)</f>
        <v>1</v>
      </c>
      <c r="C76" s="52">
        <f t="shared" si="18"/>
        <v>0.99999999999999989</v>
      </c>
      <c r="D76" s="52">
        <f t="shared" si="18"/>
        <v>1</v>
      </c>
      <c r="E76" s="52">
        <f t="shared" si="18"/>
        <v>1</v>
      </c>
      <c r="F76" s="52">
        <f t="shared" si="18"/>
        <v>0.99999999999999989</v>
      </c>
      <c r="G76" s="52">
        <f t="shared" si="18"/>
        <v>0.99999999999999989</v>
      </c>
      <c r="H76" s="52">
        <f t="shared" si="18"/>
        <v>1.0000000000000002</v>
      </c>
      <c r="I76" s="52">
        <f t="shared" si="18"/>
        <v>0.99999999999999989</v>
      </c>
      <c r="J76" s="52">
        <f t="shared" si="18"/>
        <v>1</v>
      </c>
      <c r="K76" s="52">
        <f t="shared" si="18"/>
        <v>1</v>
      </c>
      <c r="L76" s="52">
        <f t="shared" si="18"/>
        <v>1</v>
      </c>
      <c r="M76" s="52">
        <f t="shared" si="18"/>
        <v>1</v>
      </c>
      <c r="N76" s="52">
        <f t="shared" si="18"/>
        <v>1.0000000000000002</v>
      </c>
      <c r="O76" s="52">
        <f t="shared" si="18"/>
        <v>1</v>
      </c>
      <c r="P76" s="52">
        <f t="shared" si="18"/>
        <v>1</v>
      </c>
      <c r="Q76" s="52">
        <f t="shared" si="18"/>
        <v>0.99999999999999978</v>
      </c>
      <c r="R76" s="52">
        <f t="shared" si="18"/>
        <v>1</v>
      </c>
      <c r="S76" s="52">
        <f t="shared" si="18"/>
        <v>1</v>
      </c>
      <c r="T76" s="52">
        <f t="shared" si="18"/>
        <v>1</v>
      </c>
      <c r="U76" s="52">
        <f t="shared" si="18"/>
        <v>1</v>
      </c>
      <c r="V76" s="52">
        <f>SUM(V77:V84)</f>
        <v>1</v>
      </c>
    </row>
    <row r="77" spans="1:22" customFormat="1" ht="18" customHeight="1">
      <c r="A77" s="36" t="s">
        <v>82</v>
      </c>
      <c r="B77" s="7">
        <f t="shared" ref="B77:U77" si="19">B35/B34</f>
        <v>0.28893058161350843</v>
      </c>
      <c r="C77" s="7">
        <f t="shared" si="19"/>
        <v>0.20927467300832342</v>
      </c>
      <c r="D77" s="7">
        <f t="shared" si="19"/>
        <v>0.18872431915910176</v>
      </c>
      <c r="E77" s="7">
        <f t="shared" si="19"/>
        <v>0.20877399138268704</v>
      </c>
      <c r="F77" s="7">
        <f t="shared" si="19"/>
        <v>0.23968565815324164</v>
      </c>
      <c r="G77" s="7">
        <f t="shared" si="19"/>
        <v>0.74827152734129476</v>
      </c>
      <c r="H77" s="7">
        <f t="shared" si="19"/>
        <v>0.76662251655629143</v>
      </c>
      <c r="I77" s="7">
        <f t="shared" si="19"/>
        <v>0.78214945867441243</v>
      </c>
      <c r="J77" s="7">
        <f t="shared" si="19"/>
        <v>0.75959804174181911</v>
      </c>
      <c r="K77" s="7">
        <f t="shared" si="19"/>
        <v>0.7612239779282669</v>
      </c>
      <c r="L77" s="7">
        <f t="shared" si="19"/>
        <v>0.76477802305616871</v>
      </c>
      <c r="M77" s="7">
        <f t="shared" si="19"/>
        <v>0.70516458569807039</v>
      </c>
      <c r="N77" s="7">
        <f t="shared" si="19"/>
        <v>0.69364844903988188</v>
      </c>
      <c r="O77" s="7">
        <f t="shared" si="19"/>
        <v>0.71290887850467288</v>
      </c>
      <c r="P77" s="7">
        <f t="shared" si="19"/>
        <v>0.68032539921663149</v>
      </c>
      <c r="Q77" s="7">
        <f t="shared" si="19"/>
        <v>0.66636113657195228</v>
      </c>
      <c r="R77" s="7">
        <f t="shared" si="19"/>
        <v>0.65173978819969747</v>
      </c>
      <c r="S77" s="7">
        <f t="shared" si="19"/>
        <v>0.62089031131800987</v>
      </c>
      <c r="T77" s="7">
        <f t="shared" si="19"/>
        <v>0.57976973684210531</v>
      </c>
      <c r="U77" s="7">
        <f t="shared" si="19"/>
        <v>0.51822417100575502</v>
      </c>
      <c r="V77" s="7">
        <f>V35/V34</f>
        <v>0.48833592534992226</v>
      </c>
    </row>
    <row r="78" spans="1:22" customFormat="1" ht="18" customHeight="1">
      <c r="A78" s="36" t="s">
        <v>83</v>
      </c>
      <c r="B78" s="7">
        <f t="shared" ref="B78:U78" si="20">B36/B34</f>
        <v>0.3902439024390244</v>
      </c>
      <c r="C78" s="7">
        <f t="shared" si="20"/>
        <v>0.50832342449464918</v>
      </c>
      <c r="D78" s="7">
        <f t="shared" si="20"/>
        <v>0.53989488772097471</v>
      </c>
      <c r="E78" s="7">
        <f t="shared" si="20"/>
        <v>0.53779866823345079</v>
      </c>
      <c r="F78" s="7">
        <f t="shared" si="20"/>
        <v>0.51001964636542241</v>
      </c>
      <c r="G78" s="7">
        <f t="shared" si="20"/>
        <v>3.7083595223130109E-2</v>
      </c>
      <c r="H78" s="7">
        <f t="shared" si="20"/>
        <v>3.3907284768211921E-2</v>
      </c>
      <c r="I78" s="7">
        <f t="shared" si="20"/>
        <v>2.9310800105624504E-2</v>
      </c>
      <c r="J78" s="7">
        <f t="shared" si="20"/>
        <v>3.1950528214377737E-2</v>
      </c>
      <c r="K78" s="7">
        <f t="shared" si="20"/>
        <v>2.9596187609731629E-2</v>
      </c>
      <c r="L78" s="7">
        <f t="shared" si="20"/>
        <v>2.9433406916850625E-2</v>
      </c>
      <c r="M78" s="7">
        <f t="shared" si="20"/>
        <v>3.7457434733257661E-2</v>
      </c>
      <c r="N78" s="7">
        <f t="shared" si="20"/>
        <v>3.8404726735598228E-2</v>
      </c>
      <c r="O78" s="7">
        <f t="shared" si="20"/>
        <v>3.9135514018691586E-2</v>
      </c>
      <c r="P78" s="7">
        <f t="shared" si="20"/>
        <v>4.3687857788490513E-2</v>
      </c>
      <c r="Q78" s="7">
        <f t="shared" si="20"/>
        <v>4.6746104491292392E-2</v>
      </c>
      <c r="R78" s="7">
        <f t="shared" si="20"/>
        <v>4.4780635400907716E-2</v>
      </c>
      <c r="S78" s="7">
        <f t="shared" si="20"/>
        <v>4.3933663078265926E-2</v>
      </c>
      <c r="T78" s="7">
        <f t="shared" si="20"/>
        <v>4.6600877192982455E-2</v>
      </c>
      <c r="U78" s="7">
        <f t="shared" si="20"/>
        <v>8.4132639079199781E-2</v>
      </c>
      <c r="V78" s="7">
        <f>V36/V34</f>
        <v>8.9424572317262835E-2</v>
      </c>
    </row>
    <row r="79" spans="1:22" customFormat="1" ht="18" customHeight="1">
      <c r="A79" s="36" t="s">
        <v>84</v>
      </c>
      <c r="B79" s="7">
        <f t="shared" ref="B79:U79" si="21">B37/B34</f>
        <v>7.1294559099437146E-2</v>
      </c>
      <c r="C79" s="7">
        <f t="shared" si="21"/>
        <v>6.0642092746730082E-2</v>
      </c>
      <c r="D79" s="7">
        <f t="shared" si="21"/>
        <v>6.0200668896321072E-2</v>
      </c>
      <c r="E79" s="7">
        <f t="shared" si="21"/>
        <v>5.9537798668233451E-2</v>
      </c>
      <c r="F79" s="7">
        <f t="shared" si="21"/>
        <v>5.4223968565815323E-2</v>
      </c>
      <c r="G79" s="7">
        <f t="shared" si="21"/>
        <v>5.4682589566310495E-2</v>
      </c>
      <c r="H79" s="7">
        <f t="shared" si="21"/>
        <v>5.3509933774834435E-2</v>
      </c>
      <c r="I79" s="7">
        <f t="shared" si="21"/>
        <v>5.1756007393715345E-2</v>
      </c>
      <c r="J79" s="7">
        <f t="shared" si="21"/>
        <v>6.2870394228291673E-2</v>
      </c>
      <c r="K79" s="7">
        <f t="shared" si="21"/>
        <v>5.5430147980938052E-2</v>
      </c>
      <c r="L79" s="7">
        <f t="shared" si="21"/>
        <v>5.1508462104488596E-2</v>
      </c>
      <c r="M79" s="7">
        <f t="shared" si="21"/>
        <v>6.8955732122587973E-2</v>
      </c>
      <c r="N79" s="7">
        <f t="shared" si="21"/>
        <v>7.4741506646971934E-2</v>
      </c>
      <c r="O79" s="7">
        <f t="shared" si="21"/>
        <v>7.1845794392523366E-2</v>
      </c>
      <c r="P79" s="7">
        <f t="shared" si="21"/>
        <v>7.8939439590238025E-2</v>
      </c>
      <c r="Q79" s="7">
        <f t="shared" si="21"/>
        <v>7.974335472043996E-2</v>
      </c>
      <c r="R79" s="7">
        <f t="shared" si="21"/>
        <v>8.2602118003025721E-2</v>
      </c>
      <c r="S79" s="7">
        <f t="shared" si="21"/>
        <v>8.9903986034332264E-2</v>
      </c>
      <c r="T79" s="7">
        <f t="shared" si="21"/>
        <v>9.3475877192982462E-2</v>
      </c>
      <c r="U79" s="7">
        <f t="shared" si="21"/>
        <v>0.10413812003288572</v>
      </c>
      <c r="V79" s="7">
        <f>V37/V34</f>
        <v>0.10601347848626232</v>
      </c>
    </row>
    <row r="80" spans="1:22" customFormat="1" ht="18" customHeight="1">
      <c r="A80" s="36" t="s">
        <v>85</v>
      </c>
      <c r="B80" s="7">
        <f t="shared" ref="B80:U80" si="22">B38/B34</f>
        <v>5.6285178236397749E-3</v>
      </c>
      <c r="C80" s="7">
        <f t="shared" si="22"/>
        <v>5.3507728894173602E-3</v>
      </c>
      <c r="D80" s="7">
        <f t="shared" si="22"/>
        <v>4.300047778308648E-3</v>
      </c>
      <c r="E80" s="7">
        <f t="shared" si="22"/>
        <v>4.7003525264394828E-3</v>
      </c>
      <c r="F80" s="7">
        <f t="shared" si="22"/>
        <v>5.1080550098231824E-3</v>
      </c>
      <c r="G80" s="7">
        <f t="shared" si="22"/>
        <v>3.1426775612822125E-3</v>
      </c>
      <c r="H80" s="7">
        <f t="shared" si="22"/>
        <v>2.3841059602649007E-3</v>
      </c>
      <c r="I80" s="7">
        <f t="shared" si="22"/>
        <v>2.6406126221283337E-3</v>
      </c>
      <c r="J80" s="7">
        <f t="shared" si="22"/>
        <v>3.3496521515073434E-3</v>
      </c>
      <c r="K80" s="7">
        <f t="shared" si="22"/>
        <v>3.2605969400551793E-3</v>
      </c>
      <c r="L80" s="7">
        <f t="shared" si="22"/>
        <v>3.9244542555800831E-3</v>
      </c>
      <c r="M80" s="7">
        <f t="shared" si="22"/>
        <v>4.8240635641316684E-3</v>
      </c>
      <c r="N80" s="7">
        <f t="shared" si="22"/>
        <v>5.3175775480059084E-3</v>
      </c>
      <c r="O80" s="7">
        <f t="shared" si="22"/>
        <v>4.9649532710280371E-3</v>
      </c>
      <c r="P80" s="7">
        <f t="shared" si="22"/>
        <v>6.3272069900572464E-3</v>
      </c>
      <c r="Q80" s="7">
        <f t="shared" si="22"/>
        <v>7.3327222731439049E-3</v>
      </c>
      <c r="R80" s="7">
        <f t="shared" si="22"/>
        <v>8.1694402420574887E-3</v>
      </c>
      <c r="S80" s="7">
        <f t="shared" si="22"/>
        <v>9.8923479778876919E-3</v>
      </c>
      <c r="T80" s="7">
        <f t="shared" si="22"/>
        <v>1.2609649122807017E-2</v>
      </c>
      <c r="U80" s="7">
        <f t="shared" si="22"/>
        <v>1.0961907371882707E-2</v>
      </c>
      <c r="V80" s="7">
        <f>V38/V34</f>
        <v>1.2441679626749611E-2</v>
      </c>
    </row>
    <row r="81" spans="1:22" customFormat="1" ht="18" customHeight="1">
      <c r="A81" s="36" t="s">
        <v>86</v>
      </c>
      <c r="B81" s="7">
        <f t="shared" ref="B81:U81" si="23">B39/B34</f>
        <v>3.9399624765478425E-2</v>
      </c>
      <c r="C81" s="7">
        <f t="shared" si="23"/>
        <v>2.6159334126040427E-2</v>
      </c>
      <c r="D81" s="7">
        <f t="shared" si="23"/>
        <v>2.197802197802198E-2</v>
      </c>
      <c r="E81" s="7">
        <f t="shared" si="23"/>
        <v>1.8801410105757931E-2</v>
      </c>
      <c r="F81" s="7">
        <f t="shared" si="23"/>
        <v>1.6110019646365423E-2</v>
      </c>
      <c r="G81" s="7">
        <f t="shared" si="23"/>
        <v>1.8227529855436832E-2</v>
      </c>
      <c r="H81" s="7">
        <f t="shared" si="23"/>
        <v>2.0132450331125828E-2</v>
      </c>
      <c r="I81" s="7">
        <f t="shared" si="23"/>
        <v>2.1917084763665169E-2</v>
      </c>
      <c r="J81" s="7">
        <f t="shared" si="23"/>
        <v>2.2932233960319504E-2</v>
      </c>
      <c r="K81" s="7">
        <f t="shared" si="23"/>
        <v>2.3827439177326312E-2</v>
      </c>
      <c r="L81" s="7">
        <f t="shared" si="23"/>
        <v>2.5018395879323033E-2</v>
      </c>
      <c r="M81" s="7">
        <f t="shared" si="23"/>
        <v>3.5187287173666287E-2</v>
      </c>
      <c r="N81" s="7">
        <f t="shared" si="23"/>
        <v>3.5745937961595274E-2</v>
      </c>
      <c r="O81" s="7">
        <f t="shared" si="23"/>
        <v>3.125E-2</v>
      </c>
      <c r="P81" s="7">
        <f t="shared" si="23"/>
        <v>3.8264537511298581E-2</v>
      </c>
      <c r="Q81" s="7">
        <f t="shared" si="23"/>
        <v>4.246868316529178E-2</v>
      </c>
      <c r="R81" s="7">
        <f t="shared" si="23"/>
        <v>4.4175491679273829E-2</v>
      </c>
      <c r="S81" s="7">
        <f t="shared" si="23"/>
        <v>5.6444573756182718E-2</v>
      </c>
      <c r="T81" s="7">
        <f t="shared" si="23"/>
        <v>7.2916666666666671E-2</v>
      </c>
      <c r="U81" s="7">
        <f t="shared" si="23"/>
        <v>8.2214305289120312E-2</v>
      </c>
      <c r="V81" s="7">
        <f>V39/V34</f>
        <v>8.7869362363919123E-2</v>
      </c>
    </row>
    <row r="82" spans="1:22" customFormat="1" ht="18" customHeight="1">
      <c r="A82" s="36" t="s">
        <v>87</v>
      </c>
      <c r="B82" s="7">
        <f t="shared" ref="B82:U82" si="24">B40/B34</f>
        <v>0.17636022514071295</v>
      </c>
      <c r="C82" s="7">
        <f t="shared" si="24"/>
        <v>0.1694411414982164</v>
      </c>
      <c r="D82" s="7">
        <f t="shared" si="24"/>
        <v>0.16722408026755853</v>
      </c>
      <c r="E82" s="7">
        <f t="shared" si="24"/>
        <v>0.15511163337250294</v>
      </c>
      <c r="F82" s="7">
        <f t="shared" si="24"/>
        <v>0.15874263261296659</v>
      </c>
      <c r="G82" s="7">
        <f t="shared" si="24"/>
        <v>0.12350722815839095</v>
      </c>
      <c r="H82" s="7">
        <f t="shared" si="24"/>
        <v>0.10993377483443709</v>
      </c>
      <c r="I82" s="7">
        <f t="shared" si="24"/>
        <v>9.7438605756535512E-2</v>
      </c>
      <c r="J82" s="7">
        <f t="shared" si="24"/>
        <v>0.102035557845916</v>
      </c>
      <c r="K82" s="7">
        <f t="shared" si="24"/>
        <v>0.1073488838725859</v>
      </c>
      <c r="L82" s="7">
        <f t="shared" si="24"/>
        <v>0.10497915133676723</v>
      </c>
      <c r="M82" s="7">
        <f t="shared" si="24"/>
        <v>0.12258796821793416</v>
      </c>
      <c r="N82" s="7">
        <f t="shared" si="24"/>
        <v>0.12703101920236337</v>
      </c>
      <c r="O82" s="7">
        <f t="shared" si="24"/>
        <v>0.11740654205607477</v>
      </c>
      <c r="P82" s="7">
        <f t="shared" si="24"/>
        <v>0.12805061765592046</v>
      </c>
      <c r="Q82" s="7">
        <f t="shared" si="24"/>
        <v>0.13137794072716164</v>
      </c>
      <c r="R82" s="7">
        <f t="shared" si="24"/>
        <v>0.14009077155824509</v>
      </c>
      <c r="S82" s="7">
        <f t="shared" si="24"/>
        <v>0.14780331684608669</v>
      </c>
      <c r="T82" s="7">
        <f t="shared" si="24"/>
        <v>0.16639254385964913</v>
      </c>
      <c r="U82" s="7">
        <f t="shared" si="24"/>
        <v>0.1721019457385585</v>
      </c>
      <c r="V82" s="7">
        <f>V40/V34</f>
        <v>0.18843960601347848</v>
      </c>
    </row>
    <row r="83" spans="1:22" customFormat="1" ht="18" customHeight="1">
      <c r="A83" s="36" t="s">
        <v>88</v>
      </c>
      <c r="B83" s="7">
        <f t="shared" ref="B83:U83" si="25">B41/B34</f>
        <v>2.8142589118198873E-2</v>
      </c>
      <c r="C83" s="7">
        <f t="shared" si="25"/>
        <v>2.0808561236623068E-2</v>
      </c>
      <c r="D83" s="7">
        <f t="shared" si="25"/>
        <v>1.7677974199713332E-2</v>
      </c>
      <c r="E83" s="7">
        <f t="shared" si="25"/>
        <v>1.5276145710928319E-2</v>
      </c>
      <c r="F83" s="7">
        <f t="shared" si="25"/>
        <v>1.6110019646365423E-2</v>
      </c>
      <c r="G83" s="7">
        <f t="shared" si="25"/>
        <v>1.4770584538026399E-2</v>
      </c>
      <c r="H83" s="7">
        <f t="shared" si="25"/>
        <v>1.3245033112582781E-2</v>
      </c>
      <c r="I83" s="7">
        <f t="shared" si="25"/>
        <v>1.4523369421705836E-2</v>
      </c>
      <c r="J83" s="7">
        <f t="shared" si="25"/>
        <v>1.7263591857768615E-2</v>
      </c>
      <c r="K83" s="7">
        <f t="shared" si="25"/>
        <v>1.9312766491096062E-2</v>
      </c>
      <c r="L83" s="7">
        <f t="shared" si="25"/>
        <v>2.0358106450821683E-2</v>
      </c>
      <c r="M83" s="7">
        <f t="shared" si="25"/>
        <v>2.5822928490351872E-2</v>
      </c>
      <c r="N83" s="7">
        <f t="shared" si="25"/>
        <v>2.5110782865583457E-2</v>
      </c>
      <c r="O83" s="7">
        <f t="shared" si="25"/>
        <v>2.2488317757009345E-2</v>
      </c>
      <c r="P83" s="7">
        <f t="shared" si="25"/>
        <v>2.4404941247363664E-2</v>
      </c>
      <c r="Q83" s="7">
        <f t="shared" si="25"/>
        <v>2.5664527956003668E-2</v>
      </c>
      <c r="R83" s="7">
        <f t="shared" si="25"/>
        <v>2.7836611195158852E-2</v>
      </c>
      <c r="S83" s="7">
        <f t="shared" si="25"/>
        <v>3.0258946755891768E-2</v>
      </c>
      <c r="T83" s="7">
        <f t="shared" si="25"/>
        <v>2.6864035087719298E-2</v>
      </c>
      <c r="U83" s="7">
        <f t="shared" si="25"/>
        <v>2.71307207454097E-2</v>
      </c>
      <c r="V83" s="7">
        <f>V41/V34</f>
        <v>2.6956972524624159E-2</v>
      </c>
    </row>
    <row r="84" spans="1:22" customFormat="1" ht="18" customHeight="1">
      <c r="A84" s="30" t="s">
        <v>89</v>
      </c>
      <c r="B84" s="95">
        <f t="shared" ref="B84:U84" si="26">B42/B34</f>
        <v>0</v>
      </c>
      <c r="C84" s="95">
        <f t="shared" si="26"/>
        <v>0</v>
      </c>
      <c r="D84" s="95">
        <f t="shared" si="26"/>
        <v>0</v>
      </c>
      <c r="E84" s="95">
        <f t="shared" si="26"/>
        <v>0</v>
      </c>
      <c r="F84" s="95">
        <f t="shared" si="26"/>
        <v>0</v>
      </c>
      <c r="G84" s="95">
        <f t="shared" si="26"/>
        <v>3.1426775612822125E-4</v>
      </c>
      <c r="H84" s="95">
        <f t="shared" si="26"/>
        <v>2.6490066225165563E-4</v>
      </c>
      <c r="I84" s="95">
        <f t="shared" si="26"/>
        <v>2.6406126221283337E-4</v>
      </c>
      <c r="J84" s="95">
        <f t="shared" si="26"/>
        <v>0</v>
      </c>
      <c r="K84" s="95">
        <f t="shared" si="26"/>
        <v>0</v>
      </c>
      <c r="L84" s="95">
        <f t="shared" si="26"/>
        <v>0</v>
      </c>
      <c r="M84" s="95">
        <f t="shared" si="26"/>
        <v>0</v>
      </c>
      <c r="N84" s="95">
        <f t="shared" si="26"/>
        <v>0</v>
      </c>
      <c r="O84" s="95">
        <f t="shared" si="26"/>
        <v>0</v>
      </c>
      <c r="P84" s="95">
        <f t="shared" si="26"/>
        <v>0</v>
      </c>
      <c r="Q84" s="95">
        <f t="shared" si="26"/>
        <v>3.0553009471432935E-4</v>
      </c>
      <c r="R84" s="95">
        <f t="shared" si="26"/>
        <v>6.05143721633888E-4</v>
      </c>
      <c r="S84" s="95">
        <f t="shared" si="26"/>
        <v>8.7285423334303169E-4</v>
      </c>
      <c r="T84" s="95">
        <f t="shared" si="26"/>
        <v>1.3706140350877192E-3</v>
      </c>
      <c r="U84" s="95">
        <f t="shared" si="26"/>
        <v>1.0961907371882709E-3</v>
      </c>
      <c r="V84" s="95">
        <f>V42/V34</f>
        <v>5.184033177812338E-4</v>
      </c>
    </row>
    <row r="85" spans="1:22" customFormat="1" ht="18" customHeight="1">
      <c r="A85" s="32" t="s">
        <v>52</v>
      </c>
      <c r="B85" s="33"/>
      <c r="C85" s="33"/>
      <c r="D85" s="33"/>
      <c r="E85" s="33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</row>
    <row r="86" spans="1:22" customFormat="1" ht="18" customHeight="1"/>
    <row r="87" spans="1:22" customFormat="1" ht="18" customHeight="1"/>
    <row r="88" spans="1:22" customFormat="1" ht="18" customHeight="1"/>
    <row r="89" spans="1:22" customFormat="1" ht="18" customHeight="1"/>
    <row r="90" spans="1:22" customFormat="1" ht="18" customHeight="1">
      <c r="A90" s="5"/>
      <c r="B90" s="5"/>
      <c r="C90" s="5"/>
      <c r="D90" s="5"/>
      <c r="E90" s="5"/>
      <c r="F90" s="5"/>
      <c r="G90" s="5"/>
    </row>
    <row r="91" spans="1:22" ht="18" customHeight="1"/>
    <row r="92" spans="1:22" ht="18" customHeight="1"/>
    <row r="93" spans="1:22" ht="18" customHeight="1"/>
    <row r="94" spans="1:22" ht="18" customHeight="1"/>
    <row r="95" spans="1:22" ht="18" customHeight="1"/>
    <row r="96" spans="1:22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124"/>
  <sheetViews>
    <sheetView topLeftCell="A48" zoomScale="75" workbookViewId="0">
      <selection activeCell="B53" sqref="B53"/>
    </sheetView>
  </sheetViews>
  <sheetFormatPr defaultColWidth="10.875" defaultRowHeight="15"/>
  <cols>
    <col min="1" max="1" width="22" style="5" customWidth="1"/>
    <col min="2" max="16384" width="10.875" style="5"/>
  </cols>
  <sheetData>
    <row r="1" spans="1:22" ht="30.75" customHeight="1">
      <c r="A1" s="43" t="s">
        <v>0</v>
      </c>
    </row>
    <row r="2" spans="1:22" ht="30.75" customHeight="1">
      <c r="A2" s="44" t="s">
        <v>8</v>
      </c>
    </row>
    <row r="3" spans="1:22" ht="18" customHeight="1"/>
    <row r="4" spans="1:22" ht="18" customHeight="1"/>
    <row r="5" spans="1:22" ht="18" customHeight="1">
      <c r="A5" s="33" t="s">
        <v>91</v>
      </c>
    </row>
    <row r="6" spans="1:22" ht="18" customHeight="1"/>
    <row r="7" spans="1:22" customFormat="1" ht="18" customHeight="1">
      <c r="A7" s="77" t="s">
        <v>14</v>
      </c>
      <c r="B7" s="78">
        <v>2002</v>
      </c>
      <c r="C7" s="78">
        <v>2003</v>
      </c>
      <c r="D7" s="78">
        <v>2004</v>
      </c>
      <c r="E7" s="78">
        <v>2005</v>
      </c>
      <c r="F7" s="78">
        <v>2006</v>
      </c>
      <c r="G7" s="78">
        <v>2007</v>
      </c>
      <c r="H7" s="78">
        <v>2008</v>
      </c>
      <c r="I7" s="78">
        <v>2009</v>
      </c>
      <c r="J7" s="78">
        <v>2010</v>
      </c>
      <c r="K7" s="78">
        <v>2011</v>
      </c>
      <c r="L7" s="78">
        <v>2012</v>
      </c>
      <c r="M7" s="78">
        <v>2013</v>
      </c>
      <c r="N7" s="78">
        <v>2014</v>
      </c>
      <c r="O7" s="78">
        <v>2015</v>
      </c>
      <c r="P7" s="78">
        <v>2016</v>
      </c>
      <c r="Q7" s="78">
        <v>2017</v>
      </c>
      <c r="R7" s="78">
        <v>2018</v>
      </c>
      <c r="S7" s="78">
        <v>2019</v>
      </c>
      <c r="T7" s="78">
        <v>2020</v>
      </c>
      <c r="U7" s="78">
        <v>2021</v>
      </c>
      <c r="V7" s="78">
        <v>2022</v>
      </c>
    </row>
    <row r="8" spans="1:22" customFormat="1" ht="18" customHeight="1">
      <c r="A8" s="56" t="s">
        <v>81</v>
      </c>
      <c r="B8" s="40">
        <v>2136</v>
      </c>
      <c r="C8" s="40">
        <v>3544</v>
      </c>
      <c r="D8" s="40">
        <v>4362</v>
      </c>
      <c r="E8" s="40">
        <v>5435</v>
      </c>
      <c r="F8" s="40">
        <v>5189</v>
      </c>
      <c r="G8" s="40">
        <v>6505</v>
      </c>
      <c r="H8" s="40">
        <v>7949</v>
      </c>
      <c r="I8" s="40">
        <v>7988</v>
      </c>
      <c r="J8" s="40">
        <v>8209</v>
      </c>
      <c r="K8" s="40">
        <v>8445</v>
      </c>
      <c r="L8" s="40">
        <v>8500</v>
      </c>
      <c r="M8" s="40">
        <v>7076</v>
      </c>
      <c r="N8" s="40">
        <v>6639</v>
      </c>
      <c r="O8" s="40">
        <v>6616</v>
      </c>
      <c r="P8" s="40">
        <v>6328</v>
      </c>
      <c r="Q8" s="40">
        <v>6008</v>
      </c>
      <c r="R8" s="40">
        <v>6004</v>
      </c>
      <c r="S8" s="40">
        <v>6224</v>
      </c>
      <c r="T8" s="40">
        <v>6573</v>
      </c>
      <c r="U8" s="40">
        <v>6437</v>
      </c>
      <c r="V8" s="40">
        <v>6805</v>
      </c>
    </row>
    <row r="9" spans="1:22" customFormat="1" ht="18" customHeight="1">
      <c r="A9" s="36" t="s">
        <v>82</v>
      </c>
      <c r="B9" s="6">
        <v>179</v>
      </c>
      <c r="C9" s="6">
        <v>275</v>
      </c>
      <c r="D9" s="6">
        <v>341</v>
      </c>
      <c r="E9" s="6">
        <v>653</v>
      </c>
      <c r="F9" s="6">
        <v>817</v>
      </c>
      <c r="G9" s="6">
        <v>5033</v>
      </c>
      <c r="H9" s="6">
        <v>6307</v>
      </c>
      <c r="I9" s="6">
        <v>6509</v>
      </c>
      <c r="J9" s="6">
        <v>6520</v>
      </c>
      <c r="K9" s="6">
        <v>6793</v>
      </c>
      <c r="L9" s="6">
        <v>6921</v>
      </c>
      <c r="M9" s="6">
        <v>5372</v>
      </c>
      <c r="N9" s="6">
        <v>5008</v>
      </c>
      <c r="O9" s="6">
        <v>5174</v>
      </c>
      <c r="P9" s="6">
        <v>4790</v>
      </c>
      <c r="Q9" s="6">
        <v>4509</v>
      </c>
      <c r="R9" s="6">
        <v>4447</v>
      </c>
      <c r="S9" s="6">
        <v>4417</v>
      </c>
      <c r="T9" s="6">
        <v>4403</v>
      </c>
      <c r="U9" s="6">
        <v>3893</v>
      </c>
      <c r="V9" s="6">
        <v>3916</v>
      </c>
    </row>
    <row r="10" spans="1:22" customFormat="1" ht="18" customHeight="1">
      <c r="A10" s="36" t="s">
        <v>83</v>
      </c>
      <c r="B10" s="6">
        <v>1277</v>
      </c>
      <c r="C10" s="6">
        <v>2296</v>
      </c>
      <c r="D10" s="6">
        <v>2833</v>
      </c>
      <c r="E10" s="6">
        <v>3383</v>
      </c>
      <c r="F10" s="6">
        <v>3021</v>
      </c>
      <c r="G10" s="6">
        <v>166</v>
      </c>
      <c r="H10" s="6">
        <v>189</v>
      </c>
      <c r="I10" s="6">
        <v>169</v>
      </c>
      <c r="J10" s="6">
        <v>188</v>
      </c>
      <c r="K10" s="6">
        <v>168</v>
      </c>
      <c r="L10" s="6">
        <v>167</v>
      </c>
      <c r="M10" s="6">
        <v>195</v>
      </c>
      <c r="N10" s="6">
        <v>188</v>
      </c>
      <c r="O10" s="6">
        <v>175</v>
      </c>
      <c r="P10" s="6">
        <v>197</v>
      </c>
      <c r="Q10" s="6">
        <v>207</v>
      </c>
      <c r="R10" s="6">
        <v>197</v>
      </c>
      <c r="S10" s="6">
        <v>203</v>
      </c>
      <c r="T10" s="6">
        <v>226</v>
      </c>
      <c r="U10" s="6">
        <v>500</v>
      </c>
      <c r="V10" s="6">
        <v>546</v>
      </c>
    </row>
    <row r="11" spans="1:22" customFormat="1" ht="18" customHeight="1">
      <c r="A11" s="36" t="s">
        <v>84</v>
      </c>
      <c r="B11" s="6">
        <v>316</v>
      </c>
      <c r="C11" s="6">
        <v>417</v>
      </c>
      <c r="D11" s="6">
        <v>510</v>
      </c>
      <c r="E11" s="6">
        <v>620</v>
      </c>
      <c r="F11" s="6">
        <v>566</v>
      </c>
      <c r="G11" s="6">
        <v>575</v>
      </c>
      <c r="H11" s="6">
        <v>688</v>
      </c>
      <c r="I11" s="6">
        <v>645</v>
      </c>
      <c r="J11" s="6">
        <v>759</v>
      </c>
      <c r="K11" s="6">
        <v>741</v>
      </c>
      <c r="L11" s="6">
        <v>719</v>
      </c>
      <c r="M11" s="6">
        <v>777</v>
      </c>
      <c r="N11" s="6">
        <v>789</v>
      </c>
      <c r="O11" s="6">
        <v>726</v>
      </c>
      <c r="P11" s="6">
        <v>734</v>
      </c>
      <c r="Q11" s="6">
        <v>687</v>
      </c>
      <c r="R11" s="6">
        <v>710</v>
      </c>
      <c r="S11" s="6">
        <v>805</v>
      </c>
      <c r="T11" s="6">
        <v>919</v>
      </c>
      <c r="U11" s="6">
        <v>973</v>
      </c>
      <c r="V11" s="6">
        <v>1072</v>
      </c>
    </row>
    <row r="12" spans="1:22" customFormat="1" ht="18" customHeight="1">
      <c r="A12" s="36" t="s">
        <v>85</v>
      </c>
      <c r="B12" s="6">
        <v>7</v>
      </c>
      <c r="C12" s="6">
        <v>10</v>
      </c>
      <c r="D12" s="6">
        <v>10</v>
      </c>
      <c r="E12" s="6">
        <v>15</v>
      </c>
      <c r="F12" s="6">
        <v>15</v>
      </c>
      <c r="G12" s="6">
        <v>16</v>
      </c>
      <c r="H12" s="6">
        <v>18</v>
      </c>
      <c r="I12" s="6">
        <v>18</v>
      </c>
      <c r="J12" s="6">
        <v>17</v>
      </c>
      <c r="K12" s="6">
        <v>21</v>
      </c>
      <c r="L12" s="6">
        <v>22</v>
      </c>
      <c r="M12" s="6">
        <v>17</v>
      </c>
      <c r="N12" s="6">
        <v>17</v>
      </c>
      <c r="O12" s="6">
        <v>18</v>
      </c>
      <c r="P12" s="6">
        <v>21</v>
      </c>
      <c r="Q12" s="6">
        <v>21</v>
      </c>
      <c r="R12" s="6">
        <v>27</v>
      </c>
      <c r="S12" s="6">
        <v>36</v>
      </c>
      <c r="T12" s="6">
        <v>53</v>
      </c>
      <c r="U12" s="6">
        <v>51</v>
      </c>
      <c r="V12" s="6">
        <v>58</v>
      </c>
    </row>
    <row r="13" spans="1:22" customFormat="1" ht="18" customHeight="1">
      <c r="A13" s="36" t="s">
        <v>86</v>
      </c>
      <c r="B13" s="6">
        <v>30</v>
      </c>
      <c r="C13" s="6">
        <v>36</v>
      </c>
      <c r="D13" s="6">
        <v>37</v>
      </c>
      <c r="E13" s="6">
        <v>42</v>
      </c>
      <c r="F13" s="6">
        <v>28</v>
      </c>
      <c r="G13" s="6">
        <v>50</v>
      </c>
      <c r="H13" s="6">
        <v>70</v>
      </c>
      <c r="I13" s="6">
        <v>69</v>
      </c>
      <c r="J13" s="6">
        <v>78</v>
      </c>
      <c r="K13" s="6">
        <v>88</v>
      </c>
      <c r="L13" s="6">
        <v>91</v>
      </c>
      <c r="M13" s="6">
        <v>107</v>
      </c>
      <c r="N13" s="6">
        <v>99</v>
      </c>
      <c r="O13" s="6">
        <v>77</v>
      </c>
      <c r="P13" s="6">
        <v>104</v>
      </c>
      <c r="Q13" s="6">
        <v>103</v>
      </c>
      <c r="R13" s="6">
        <v>111</v>
      </c>
      <c r="S13" s="6">
        <v>172</v>
      </c>
      <c r="T13" s="6">
        <v>243</v>
      </c>
      <c r="U13" s="6">
        <v>275</v>
      </c>
      <c r="V13" s="6">
        <v>315</v>
      </c>
    </row>
    <row r="14" spans="1:22" customFormat="1" ht="18" customHeight="1">
      <c r="A14" s="36" t="s">
        <v>87</v>
      </c>
      <c r="B14" s="6">
        <v>251</v>
      </c>
      <c r="C14" s="6">
        <v>424</v>
      </c>
      <c r="D14" s="6">
        <v>545</v>
      </c>
      <c r="E14" s="6">
        <v>626</v>
      </c>
      <c r="F14" s="6">
        <v>629</v>
      </c>
      <c r="G14" s="6">
        <v>568</v>
      </c>
      <c r="H14" s="6">
        <v>585</v>
      </c>
      <c r="I14" s="6">
        <v>482</v>
      </c>
      <c r="J14" s="6">
        <v>537</v>
      </c>
      <c r="K14" s="6">
        <v>507</v>
      </c>
      <c r="L14" s="6">
        <v>441</v>
      </c>
      <c r="M14" s="6">
        <v>444</v>
      </c>
      <c r="N14" s="6">
        <v>379</v>
      </c>
      <c r="O14" s="6">
        <v>312</v>
      </c>
      <c r="P14" s="6">
        <v>333</v>
      </c>
      <c r="Q14" s="6">
        <v>326</v>
      </c>
      <c r="R14" s="6">
        <v>349</v>
      </c>
      <c r="S14" s="6">
        <v>386</v>
      </c>
      <c r="T14" s="6">
        <v>516</v>
      </c>
      <c r="U14" s="6">
        <v>539</v>
      </c>
      <c r="V14" s="6">
        <v>663</v>
      </c>
    </row>
    <row r="15" spans="1:22" customFormat="1" ht="18" customHeight="1">
      <c r="A15" s="36" t="s">
        <v>88</v>
      </c>
      <c r="B15" s="6">
        <v>74</v>
      </c>
      <c r="C15" s="6">
        <v>86</v>
      </c>
      <c r="D15" s="6">
        <v>86</v>
      </c>
      <c r="E15" s="6">
        <v>95</v>
      </c>
      <c r="F15" s="6">
        <v>112</v>
      </c>
      <c r="G15" s="6">
        <v>96</v>
      </c>
      <c r="H15" s="6">
        <v>92</v>
      </c>
      <c r="I15" s="6">
        <v>95</v>
      </c>
      <c r="J15" s="6">
        <v>110</v>
      </c>
      <c r="K15" s="6">
        <v>127</v>
      </c>
      <c r="L15" s="6">
        <v>139</v>
      </c>
      <c r="M15" s="6">
        <v>164</v>
      </c>
      <c r="N15" s="6">
        <v>159</v>
      </c>
      <c r="O15" s="6">
        <v>134</v>
      </c>
      <c r="P15" s="6">
        <v>149</v>
      </c>
      <c r="Q15" s="6">
        <v>154</v>
      </c>
      <c r="R15" s="6">
        <v>161</v>
      </c>
      <c r="S15" s="6">
        <v>202</v>
      </c>
      <c r="T15" s="6">
        <v>206</v>
      </c>
      <c r="U15" s="6">
        <v>198</v>
      </c>
      <c r="V15" s="6">
        <v>226</v>
      </c>
    </row>
    <row r="16" spans="1:22" customFormat="1" ht="18" customHeight="1">
      <c r="A16" s="36" t="s">
        <v>89</v>
      </c>
      <c r="B16" s="6">
        <v>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1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1</v>
      </c>
      <c r="R16" s="6">
        <v>2</v>
      </c>
      <c r="S16" s="6">
        <v>3</v>
      </c>
      <c r="T16" s="6">
        <v>5</v>
      </c>
      <c r="U16" s="6">
        <v>7</v>
      </c>
      <c r="V16" s="6">
        <v>4</v>
      </c>
    </row>
    <row r="17" spans="1:22" customFormat="1" ht="18" customHeight="1">
      <c r="A17" s="30" t="s">
        <v>92</v>
      </c>
      <c r="B17" s="54">
        <v>0</v>
      </c>
      <c r="C17" s="54">
        <v>0</v>
      </c>
      <c r="D17" s="54">
        <v>0</v>
      </c>
      <c r="E17" s="54">
        <v>1</v>
      </c>
      <c r="F17" s="54">
        <v>1</v>
      </c>
      <c r="G17" s="54">
        <v>1</v>
      </c>
      <c r="H17" s="54">
        <v>0</v>
      </c>
      <c r="I17" s="54">
        <v>0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2</v>
      </c>
      <c r="U17" s="54">
        <v>1</v>
      </c>
      <c r="V17" s="54">
        <v>5</v>
      </c>
    </row>
    <row r="18" spans="1:22" customFormat="1" ht="18" customHeight="1">
      <c r="A18" s="32" t="s">
        <v>47</v>
      </c>
      <c r="B18" s="33"/>
      <c r="C18" s="33"/>
      <c r="D18" s="33"/>
      <c r="E18" s="33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customFormat="1" ht="18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customFormat="1" ht="18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customFormat="1" ht="18" customHeight="1">
      <c r="A21" s="77" t="s">
        <v>48</v>
      </c>
      <c r="B21" s="78">
        <v>2002</v>
      </c>
      <c r="C21" s="78">
        <v>2003</v>
      </c>
      <c r="D21" s="78">
        <v>2004</v>
      </c>
      <c r="E21" s="78">
        <v>2005</v>
      </c>
      <c r="F21" s="78">
        <v>2006</v>
      </c>
      <c r="G21" s="78">
        <v>2007</v>
      </c>
      <c r="H21" s="78">
        <v>2008</v>
      </c>
      <c r="I21" s="78">
        <v>2009</v>
      </c>
      <c r="J21" s="78">
        <v>2010</v>
      </c>
      <c r="K21" s="78">
        <v>2011</v>
      </c>
      <c r="L21" s="78">
        <v>2012</v>
      </c>
      <c r="M21" s="78">
        <v>2013</v>
      </c>
      <c r="N21" s="78">
        <v>2014</v>
      </c>
      <c r="O21" s="78">
        <v>2015</v>
      </c>
      <c r="P21" s="78">
        <v>2016</v>
      </c>
      <c r="Q21" s="78">
        <v>2017</v>
      </c>
      <c r="R21" s="78">
        <v>2018</v>
      </c>
      <c r="S21" s="78">
        <v>2019</v>
      </c>
      <c r="T21" s="78">
        <v>2020</v>
      </c>
      <c r="U21" s="78">
        <v>2021</v>
      </c>
      <c r="V21" s="78">
        <v>2022</v>
      </c>
    </row>
    <row r="22" spans="1:22" customFormat="1" ht="18" customHeight="1">
      <c r="A22" s="56" t="s">
        <v>81</v>
      </c>
      <c r="B22" s="40">
        <v>1432</v>
      </c>
      <c r="C22" s="40">
        <v>2238</v>
      </c>
      <c r="D22" s="40">
        <v>2635</v>
      </c>
      <c r="E22" s="40">
        <v>3241</v>
      </c>
      <c r="F22" s="40">
        <v>3013</v>
      </c>
      <c r="G22" s="40">
        <v>3700</v>
      </c>
      <c r="H22" s="40">
        <v>4518</v>
      </c>
      <c r="I22" s="40">
        <v>4509</v>
      </c>
      <c r="J22" s="40">
        <v>4612</v>
      </c>
      <c r="K22" s="40">
        <v>4721</v>
      </c>
      <c r="L22" s="40">
        <v>4696</v>
      </c>
      <c r="M22" s="40">
        <v>3842</v>
      </c>
      <c r="N22" s="40">
        <v>3576</v>
      </c>
      <c r="O22" s="40">
        <v>3526</v>
      </c>
      <c r="P22" s="40">
        <v>3344</v>
      </c>
      <c r="Q22" s="40">
        <v>3138</v>
      </c>
      <c r="R22" s="40">
        <v>3127</v>
      </c>
      <c r="S22" s="40">
        <v>3233</v>
      </c>
      <c r="T22" s="40">
        <v>3420</v>
      </c>
      <c r="U22" s="40">
        <v>3351</v>
      </c>
      <c r="V22" s="40">
        <v>3524</v>
      </c>
    </row>
    <row r="23" spans="1:22" customFormat="1" ht="18" customHeight="1">
      <c r="A23" s="36" t="s">
        <v>82</v>
      </c>
      <c r="B23" s="6">
        <v>102</v>
      </c>
      <c r="C23" s="6">
        <v>160</v>
      </c>
      <c r="D23" s="6">
        <v>184</v>
      </c>
      <c r="E23" s="6">
        <v>360</v>
      </c>
      <c r="F23" s="6">
        <v>445</v>
      </c>
      <c r="G23" s="6">
        <v>2837</v>
      </c>
      <c r="H23" s="6">
        <v>3577</v>
      </c>
      <c r="I23" s="6">
        <v>3671</v>
      </c>
      <c r="J23" s="6">
        <v>3680</v>
      </c>
      <c r="K23" s="6">
        <v>3829</v>
      </c>
      <c r="L23" s="6">
        <v>3850</v>
      </c>
      <c r="M23" s="6">
        <v>2950</v>
      </c>
      <c r="N23" s="6">
        <v>2727</v>
      </c>
      <c r="O23" s="6">
        <v>2770</v>
      </c>
      <c r="P23" s="6">
        <v>2553</v>
      </c>
      <c r="Q23" s="6">
        <v>2376</v>
      </c>
      <c r="R23" s="6">
        <v>2339</v>
      </c>
      <c r="S23" s="6">
        <v>2322</v>
      </c>
      <c r="T23" s="6">
        <v>2316</v>
      </c>
      <c r="U23" s="6">
        <v>2040</v>
      </c>
      <c r="V23" s="6">
        <v>2043</v>
      </c>
    </row>
    <row r="24" spans="1:22" customFormat="1" ht="18" customHeight="1">
      <c r="A24" s="36" t="s">
        <v>83</v>
      </c>
      <c r="B24" s="6">
        <v>902</v>
      </c>
      <c r="C24" s="6">
        <v>1478</v>
      </c>
      <c r="D24" s="6">
        <v>1730</v>
      </c>
      <c r="E24" s="6">
        <v>2029</v>
      </c>
      <c r="F24" s="6">
        <v>1746</v>
      </c>
      <c r="G24" s="6">
        <v>96</v>
      </c>
      <c r="H24" s="6">
        <v>101</v>
      </c>
      <c r="I24" s="6">
        <v>94</v>
      </c>
      <c r="J24" s="6">
        <v>101</v>
      </c>
      <c r="K24" s="6">
        <v>83</v>
      </c>
      <c r="L24" s="6">
        <v>83</v>
      </c>
      <c r="M24" s="6">
        <v>99</v>
      </c>
      <c r="N24" s="6">
        <v>96</v>
      </c>
      <c r="O24" s="6">
        <v>84</v>
      </c>
      <c r="P24" s="6">
        <v>93</v>
      </c>
      <c r="Q24" s="6">
        <v>96</v>
      </c>
      <c r="R24" s="6">
        <v>90</v>
      </c>
      <c r="S24" s="6">
        <v>94</v>
      </c>
      <c r="T24" s="6">
        <v>103</v>
      </c>
      <c r="U24" s="6">
        <v>248</v>
      </c>
      <c r="V24" s="6">
        <v>264</v>
      </c>
    </row>
    <row r="25" spans="1:22" customFormat="1" ht="18" customHeight="1">
      <c r="A25" s="36" t="s">
        <v>84</v>
      </c>
      <c r="B25" s="6">
        <v>260</v>
      </c>
      <c r="C25" s="6">
        <v>337</v>
      </c>
      <c r="D25" s="6">
        <v>401</v>
      </c>
      <c r="E25" s="6">
        <v>477</v>
      </c>
      <c r="F25" s="6">
        <v>435</v>
      </c>
      <c r="G25" s="6">
        <v>417</v>
      </c>
      <c r="H25" s="6">
        <v>482</v>
      </c>
      <c r="I25" s="6">
        <v>442</v>
      </c>
      <c r="J25" s="6">
        <v>497</v>
      </c>
      <c r="K25" s="6">
        <v>488</v>
      </c>
      <c r="L25" s="6">
        <v>475</v>
      </c>
      <c r="M25" s="6">
        <v>484</v>
      </c>
      <c r="N25" s="6">
        <v>477</v>
      </c>
      <c r="O25" s="6">
        <v>436</v>
      </c>
      <c r="P25" s="6">
        <v>430</v>
      </c>
      <c r="Q25" s="6">
        <v>402</v>
      </c>
      <c r="R25" s="6">
        <v>425</v>
      </c>
      <c r="S25" s="6">
        <v>488</v>
      </c>
      <c r="T25" s="6">
        <v>575</v>
      </c>
      <c r="U25" s="6">
        <v>608</v>
      </c>
      <c r="V25" s="6">
        <v>681</v>
      </c>
    </row>
    <row r="26" spans="1:22" customFormat="1" ht="18" customHeight="1">
      <c r="A26" s="36" t="s">
        <v>85</v>
      </c>
      <c r="B26" s="6">
        <v>1</v>
      </c>
      <c r="C26" s="6">
        <v>3</v>
      </c>
      <c r="D26" s="6">
        <v>4</v>
      </c>
      <c r="E26" s="6">
        <v>6</v>
      </c>
      <c r="F26" s="6">
        <v>5</v>
      </c>
      <c r="G26" s="6">
        <v>8</v>
      </c>
      <c r="H26" s="6">
        <v>14</v>
      </c>
      <c r="I26" s="6">
        <v>11</v>
      </c>
      <c r="J26" s="6">
        <v>7</v>
      </c>
      <c r="K26" s="6">
        <v>10</v>
      </c>
      <c r="L26" s="6">
        <v>9</v>
      </c>
      <c r="M26" s="6">
        <v>4</v>
      </c>
      <c r="N26" s="6">
        <v>4</v>
      </c>
      <c r="O26" s="6">
        <v>6</v>
      </c>
      <c r="P26" s="6">
        <v>7</v>
      </c>
      <c r="Q26" s="6">
        <v>6</v>
      </c>
      <c r="R26" s="6">
        <v>10</v>
      </c>
      <c r="S26" s="6">
        <v>13</v>
      </c>
      <c r="T26" s="6">
        <v>18</v>
      </c>
      <c r="U26" s="6">
        <v>20</v>
      </c>
      <c r="V26" s="6">
        <v>26</v>
      </c>
    </row>
    <row r="27" spans="1:22" customFormat="1" ht="18" customHeight="1">
      <c r="A27" s="36" t="s">
        <v>86</v>
      </c>
      <c r="B27" s="29">
        <v>9</v>
      </c>
      <c r="C27" s="29">
        <v>11</v>
      </c>
      <c r="D27" s="29">
        <v>11</v>
      </c>
      <c r="E27" s="29">
        <v>14</v>
      </c>
      <c r="F27" s="29">
        <v>9</v>
      </c>
      <c r="G27" s="29">
        <v>16</v>
      </c>
      <c r="H27" s="29">
        <v>20</v>
      </c>
      <c r="I27" s="29">
        <v>14</v>
      </c>
      <c r="J27" s="29">
        <v>17</v>
      </c>
      <c r="K27" s="29">
        <v>25</v>
      </c>
      <c r="L27" s="29">
        <v>27</v>
      </c>
      <c r="M27" s="29">
        <v>31</v>
      </c>
      <c r="N27" s="29">
        <v>26</v>
      </c>
      <c r="O27" s="29">
        <v>20</v>
      </c>
      <c r="P27" s="29">
        <v>28</v>
      </c>
      <c r="Q27" s="29">
        <v>26</v>
      </c>
      <c r="R27" s="29">
        <v>28</v>
      </c>
      <c r="S27" s="29">
        <v>47</v>
      </c>
      <c r="T27" s="29">
        <v>65</v>
      </c>
      <c r="U27" s="29">
        <v>75</v>
      </c>
      <c r="V27" s="29">
        <v>85</v>
      </c>
    </row>
    <row r="28" spans="1:22" customFormat="1" ht="18" customHeight="1">
      <c r="A28" s="36" t="s">
        <v>87</v>
      </c>
      <c r="B28" s="29">
        <v>111</v>
      </c>
      <c r="C28" s="29">
        <v>195</v>
      </c>
      <c r="D28" s="29">
        <v>251</v>
      </c>
      <c r="E28" s="29">
        <v>293</v>
      </c>
      <c r="F28" s="29">
        <v>296</v>
      </c>
      <c r="G28" s="29">
        <v>261</v>
      </c>
      <c r="H28" s="29">
        <v>265</v>
      </c>
      <c r="I28" s="29">
        <v>219</v>
      </c>
      <c r="J28" s="29">
        <v>249</v>
      </c>
      <c r="K28" s="29">
        <v>216</v>
      </c>
      <c r="L28" s="29">
        <v>178</v>
      </c>
      <c r="M28" s="29">
        <v>183</v>
      </c>
      <c r="N28" s="29">
        <v>151</v>
      </c>
      <c r="O28" s="29">
        <v>131</v>
      </c>
      <c r="P28" s="29">
        <v>144</v>
      </c>
      <c r="Q28" s="29">
        <v>143</v>
      </c>
      <c r="R28" s="29">
        <v>151</v>
      </c>
      <c r="S28" s="29">
        <v>159</v>
      </c>
      <c r="T28" s="29">
        <v>214</v>
      </c>
      <c r="U28" s="29">
        <v>237</v>
      </c>
      <c r="V28" s="29">
        <v>279</v>
      </c>
    </row>
    <row r="29" spans="1:22" customFormat="1" ht="18" customHeight="1">
      <c r="A29" s="36" t="s">
        <v>88</v>
      </c>
      <c r="B29" s="29">
        <v>45</v>
      </c>
      <c r="C29" s="29">
        <v>54</v>
      </c>
      <c r="D29" s="29">
        <v>54</v>
      </c>
      <c r="E29" s="29">
        <v>61</v>
      </c>
      <c r="F29" s="29">
        <v>76</v>
      </c>
      <c r="G29" s="29">
        <v>64</v>
      </c>
      <c r="H29" s="29">
        <v>59</v>
      </c>
      <c r="I29" s="29">
        <v>58</v>
      </c>
      <c r="J29" s="29">
        <v>61</v>
      </c>
      <c r="K29" s="29">
        <v>70</v>
      </c>
      <c r="L29" s="29">
        <v>74</v>
      </c>
      <c r="M29" s="29">
        <v>91</v>
      </c>
      <c r="N29" s="29">
        <v>95</v>
      </c>
      <c r="O29" s="29">
        <v>79</v>
      </c>
      <c r="P29" s="29">
        <v>89</v>
      </c>
      <c r="Q29" s="29">
        <v>89</v>
      </c>
      <c r="R29" s="29">
        <v>84</v>
      </c>
      <c r="S29" s="29">
        <v>109</v>
      </c>
      <c r="T29" s="29">
        <v>124</v>
      </c>
      <c r="U29" s="29">
        <v>118</v>
      </c>
      <c r="V29" s="29">
        <v>142</v>
      </c>
    </row>
    <row r="30" spans="1:22" customFormat="1" ht="18" customHeight="1">
      <c r="A30" s="36" t="s">
        <v>89</v>
      </c>
      <c r="B30" s="29">
        <v>1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29">
        <v>0</v>
      </c>
      <c r="O30" s="29">
        <v>0</v>
      </c>
      <c r="P30" s="29">
        <v>0</v>
      </c>
      <c r="Q30" s="29">
        <v>0</v>
      </c>
      <c r="R30" s="29">
        <v>0</v>
      </c>
      <c r="S30" s="29">
        <v>1</v>
      </c>
      <c r="T30" s="29">
        <v>3</v>
      </c>
      <c r="U30" s="29">
        <v>4</v>
      </c>
      <c r="V30" s="29">
        <v>2</v>
      </c>
    </row>
    <row r="31" spans="1:22" customFormat="1" ht="18" customHeight="1">
      <c r="A31" s="30" t="s">
        <v>92</v>
      </c>
      <c r="B31" s="54">
        <v>0</v>
      </c>
      <c r="C31" s="54">
        <v>0</v>
      </c>
      <c r="D31" s="54">
        <v>0</v>
      </c>
      <c r="E31" s="54">
        <v>1</v>
      </c>
      <c r="F31" s="54">
        <v>1</v>
      </c>
      <c r="G31" s="54">
        <v>1</v>
      </c>
      <c r="H31" s="54">
        <v>0</v>
      </c>
      <c r="I31" s="54">
        <v>0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2</v>
      </c>
      <c r="U31" s="54">
        <v>1</v>
      </c>
      <c r="V31" s="54">
        <v>2</v>
      </c>
    </row>
    <row r="32" spans="1:22" customFormat="1" ht="18" customHeight="1">
      <c r="A32" s="32" t="s">
        <v>47</v>
      </c>
      <c r="B32" s="33"/>
      <c r="C32" s="33"/>
      <c r="D32" s="33"/>
      <c r="E32" s="33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</row>
    <row r="33" spans="1:22" customFormat="1" ht="18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22" customFormat="1" ht="18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1:22" customFormat="1" ht="18" customHeight="1">
      <c r="A35" s="77" t="s">
        <v>49</v>
      </c>
      <c r="B35" s="78">
        <v>2002</v>
      </c>
      <c r="C35" s="78">
        <v>2003</v>
      </c>
      <c r="D35" s="78">
        <v>2004</v>
      </c>
      <c r="E35" s="78">
        <v>2005</v>
      </c>
      <c r="F35" s="78">
        <v>2006</v>
      </c>
      <c r="G35" s="78">
        <v>2007</v>
      </c>
      <c r="H35" s="78">
        <v>2008</v>
      </c>
      <c r="I35" s="78">
        <v>2009</v>
      </c>
      <c r="J35" s="78">
        <v>2010</v>
      </c>
      <c r="K35" s="78">
        <v>2011</v>
      </c>
      <c r="L35" s="78">
        <v>2012</v>
      </c>
      <c r="M35" s="78">
        <v>2013</v>
      </c>
      <c r="N35" s="78">
        <v>2014</v>
      </c>
      <c r="O35" s="78">
        <v>2015</v>
      </c>
      <c r="P35" s="78">
        <v>2016</v>
      </c>
      <c r="Q35" s="78">
        <v>2017</v>
      </c>
      <c r="R35" s="78">
        <v>2018</v>
      </c>
      <c r="S35" s="78">
        <v>2019</v>
      </c>
      <c r="T35" s="78">
        <v>2020</v>
      </c>
      <c r="U35" s="78">
        <v>2021</v>
      </c>
      <c r="V35" s="78">
        <v>2022</v>
      </c>
    </row>
    <row r="36" spans="1:22" customFormat="1" ht="18" customHeight="1">
      <c r="A36" s="56" t="s">
        <v>81</v>
      </c>
      <c r="B36" s="40">
        <v>704</v>
      </c>
      <c r="C36" s="40">
        <v>1306</v>
      </c>
      <c r="D36" s="40">
        <v>1727</v>
      </c>
      <c r="E36" s="40">
        <v>2194</v>
      </c>
      <c r="F36" s="40">
        <v>2176</v>
      </c>
      <c r="G36" s="40">
        <v>2805</v>
      </c>
      <c r="H36" s="40">
        <v>3431</v>
      </c>
      <c r="I36" s="40">
        <v>3479</v>
      </c>
      <c r="J36" s="40">
        <v>3597</v>
      </c>
      <c r="K36" s="40">
        <v>3724</v>
      </c>
      <c r="L36" s="40">
        <v>3804</v>
      </c>
      <c r="M36" s="40">
        <v>3234</v>
      </c>
      <c r="N36" s="40">
        <v>3063</v>
      </c>
      <c r="O36" s="40">
        <v>3090</v>
      </c>
      <c r="P36" s="40">
        <v>2984</v>
      </c>
      <c r="Q36" s="40">
        <v>2870</v>
      </c>
      <c r="R36" s="40">
        <v>2877</v>
      </c>
      <c r="S36" s="40">
        <v>2991</v>
      </c>
      <c r="T36" s="40">
        <v>3153</v>
      </c>
      <c r="U36" s="40">
        <v>3086</v>
      </c>
      <c r="V36" s="40">
        <v>3281</v>
      </c>
    </row>
    <row r="37" spans="1:22" customFormat="1" ht="18" customHeight="1">
      <c r="A37" s="36" t="s">
        <v>82</v>
      </c>
      <c r="B37" s="6">
        <v>77</v>
      </c>
      <c r="C37" s="6">
        <v>115</v>
      </c>
      <c r="D37" s="6">
        <v>157</v>
      </c>
      <c r="E37" s="6">
        <v>293</v>
      </c>
      <c r="F37" s="6">
        <v>372</v>
      </c>
      <c r="G37" s="6">
        <v>2196</v>
      </c>
      <c r="H37" s="6">
        <v>2730</v>
      </c>
      <c r="I37" s="6">
        <v>2838</v>
      </c>
      <c r="J37" s="6">
        <v>2840</v>
      </c>
      <c r="K37" s="6">
        <v>2964</v>
      </c>
      <c r="L37" s="6">
        <v>3071</v>
      </c>
      <c r="M37" s="6">
        <v>2422</v>
      </c>
      <c r="N37" s="6">
        <v>2281</v>
      </c>
      <c r="O37" s="6">
        <v>2404</v>
      </c>
      <c r="P37" s="6">
        <v>2237</v>
      </c>
      <c r="Q37" s="6">
        <v>2133</v>
      </c>
      <c r="R37" s="6">
        <v>2108</v>
      </c>
      <c r="S37" s="6">
        <v>2095</v>
      </c>
      <c r="T37" s="6">
        <v>2087</v>
      </c>
      <c r="U37" s="6">
        <v>1853</v>
      </c>
      <c r="V37" s="6">
        <v>1873</v>
      </c>
    </row>
    <row r="38" spans="1:22" customFormat="1" ht="18" customHeight="1">
      <c r="A38" s="36" t="s">
        <v>83</v>
      </c>
      <c r="B38" s="6">
        <v>375</v>
      </c>
      <c r="C38" s="6">
        <v>818</v>
      </c>
      <c r="D38" s="6">
        <v>1103</v>
      </c>
      <c r="E38" s="6">
        <v>1354</v>
      </c>
      <c r="F38" s="6">
        <v>1275</v>
      </c>
      <c r="G38" s="6">
        <v>70</v>
      </c>
      <c r="H38" s="6">
        <v>88</v>
      </c>
      <c r="I38" s="6">
        <v>75</v>
      </c>
      <c r="J38" s="6">
        <v>87</v>
      </c>
      <c r="K38" s="6">
        <v>85</v>
      </c>
      <c r="L38" s="6">
        <v>84</v>
      </c>
      <c r="M38" s="6">
        <v>96</v>
      </c>
      <c r="N38" s="6">
        <v>92</v>
      </c>
      <c r="O38" s="6">
        <v>91</v>
      </c>
      <c r="P38" s="6">
        <v>104</v>
      </c>
      <c r="Q38" s="6">
        <v>111</v>
      </c>
      <c r="R38" s="6">
        <v>107</v>
      </c>
      <c r="S38" s="6">
        <v>109</v>
      </c>
      <c r="T38" s="6">
        <v>123</v>
      </c>
      <c r="U38" s="6">
        <v>252</v>
      </c>
      <c r="V38" s="6">
        <v>282</v>
      </c>
    </row>
    <row r="39" spans="1:22" customFormat="1" ht="18" customHeight="1">
      <c r="A39" s="36" t="s">
        <v>84</v>
      </c>
      <c r="B39" s="6">
        <v>56</v>
      </c>
      <c r="C39" s="6">
        <v>80</v>
      </c>
      <c r="D39" s="6">
        <v>109</v>
      </c>
      <c r="E39" s="6">
        <v>143</v>
      </c>
      <c r="F39" s="6">
        <v>131</v>
      </c>
      <c r="G39" s="6">
        <v>158</v>
      </c>
      <c r="H39" s="6">
        <v>206</v>
      </c>
      <c r="I39" s="6">
        <v>203</v>
      </c>
      <c r="J39" s="6">
        <v>262</v>
      </c>
      <c r="K39" s="6">
        <v>253</v>
      </c>
      <c r="L39" s="6">
        <v>244</v>
      </c>
      <c r="M39" s="6">
        <v>293</v>
      </c>
      <c r="N39" s="6">
        <v>312</v>
      </c>
      <c r="O39" s="6">
        <v>290</v>
      </c>
      <c r="P39" s="6">
        <v>304</v>
      </c>
      <c r="Q39" s="6">
        <v>285</v>
      </c>
      <c r="R39" s="6">
        <v>285</v>
      </c>
      <c r="S39" s="6">
        <v>317</v>
      </c>
      <c r="T39" s="6">
        <v>344</v>
      </c>
      <c r="U39" s="6">
        <v>365</v>
      </c>
      <c r="V39" s="6">
        <v>391</v>
      </c>
    </row>
    <row r="40" spans="1:22" customFormat="1" ht="18" customHeight="1">
      <c r="A40" s="36" t="s">
        <v>85</v>
      </c>
      <c r="B40" s="6">
        <v>6</v>
      </c>
      <c r="C40" s="6">
        <v>7</v>
      </c>
      <c r="D40" s="6">
        <v>6</v>
      </c>
      <c r="E40" s="6">
        <v>9</v>
      </c>
      <c r="F40" s="6">
        <v>10</v>
      </c>
      <c r="G40" s="6">
        <v>8</v>
      </c>
      <c r="H40" s="6">
        <v>4</v>
      </c>
      <c r="I40" s="6">
        <v>7</v>
      </c>
      <c r="J40" s="6">
        <v>10</v>
      </c>
      <c r="K40" s="6">
        <v>11</v>
      </c>
      <c r="L40" s="6">
        <v>13</v>
      </c>
      <c r="M40" s="6">
        <v>13</v>
      </c>
      <c r="N40" s="6">
        <v>13</v>
      </c>
      <c r="O40" s="6">
        <v>12</v>
      </c>
      <c r="P40" s="6">
        <v>14</v>
      </c>
      <c r="Q40" s="6">
        <v>15</v>
      </c>
      <c r="R40" s="6">
        <v>17</v>
      </c>
      <c r="S40" s="6">
        <v>23</v>
      </c>
      <c r="T40" s="6">
        <v>35</v>
      </c>
      <c r="U40" s="6">
        <v>31</v>
      </c>
      <c r="V40" s="6">
        <v>32</v>
      </c>
    </row>
    <row r="41" spans="1:22" customFormat="1" ht="18" customHeight="1">
      <c r="A41" s="36" t="s">
        <v>86</v>
      </c>
      <c r="B41" s="6">
        <v>21</v>
      </c>
      <c r="C41" s="6">
        <v>25</v>
      </c>
      <c r="D41" s="6">
        <v>26</v>
      </c>
      <c r="E41" s="6">
        <v>28</v>
      </c>
      <c r="F41" s="6">
        <v>19</v>
      </c>
      <c r="G41" s="6">
        <v>34</v>
      </c>
      <c r="H41" s="6">
        <v>50</v>
      </c>
      <c r="I41" s="6">
        <v>55</v>
      </c>
      <c r="J41" s="6">
        <v>61</v>
      </c>
      <c r="K41" s="6">
        <v>63</v>
      </c>
      <c r="L41" s="6">
        <v>64</v>
      </c>
      <c r="M41" s="6">
        <v>76</v>
      </c>
      <c r="N41" s="6">
        <v>73</v>
      </c>
      <c r="O41" s="6">
        <v>57</v>
      </c>
      <c r="P41" s="6">
        <v>76</v>
      </c>
      <c r="Q41" s="6">
        <v>77</v>
      </c>
      <c r="R41" s="6">
        <v>83</v>
      </c>
      <c r="S41" s="6">
        <v>125</v>
      </c>
      <c r="T41" s="6">
        <v>178</v>
      </c>
      <c r="U41" s="6">
        <v>200</v>
      </c>
      <c r="V41" s="6">
        <v>230</v>
      </c>
    </row>
    <row r="42" spans="1:22" customFormat="1" ht="18" customHeight="1">
      <c r="A42" s="36" t="s">
        <v>87</v>
      </c>
      <c r="B42" s="29">
        <v>140</v>
      </c>
      <c r="C42" s="29">
        <v>229</v>
      </c>
      <c r="D42" s="29">
        <v>294</v>
      </c>
      <c r="E42" s="29">
        <v>333</v>
      </c>
      <c r="F42" s="29">
        <v>333</v>
      </c>
      <c r="G42" s="29">
        <v>307</v>
      </c>
      <c r="H42" s="29">
        <v>320</v>
      </c>
      <c r="I42" s="29">
        <v>263</v>
      </c>
      <c r="J42" s="29">
        <v>288</v>
      </c>
      <c r="K42" s="29">
        <v>291</v>
      </c>
      <c r="L42" s="29">
        <v>263</v>
      </c>
      <c r="M42" s="29">
        <v>261</v>
      </c>
      <c r="N42" s="29">
        <v>228</v>
      </c>
      <c r="O42" s="29">
        <v>181</v>
      </c>
      <c r="P42" s="29">
        <v>189</v>
      </c>
      <c r="Q42" s="29">
        <v>183</v>
      </c>
      <c r="R42" s="29">
        <v>198</v>
      </c>
      <c r="S42" s="29">
        <v>227</v>
      </c>
      <c r="T42" s="29">
        <v>302</v>
      </c>
      <c r="U42" s="29">
        <v>302</v>
      </c>
      <c r="V42" s="29">
        <v>384</v>
      </c>
    </row>
    <row r="43" spans="1:22" customFormat="1" ht="18" customHeight="1">
      <c r="A43" s="36" t="s">
        <v>88</v>
      </c>
      <c r="B43" s="29">
        <v>29</v>
      </c>
      <c r="C43" s="29">
        <v>32</v>
      </c>
      <c r="D43" s="29">
        <v>32</v>
      </c>
      <c r="E43" s="29">
        <v>34</v>
      </c>
      <c r="F43" s="29">
        <v>36</v>
      </c>
      <c r="G43" s="29">
        <v>32</v>
      </c>
      <c r="H43" s="29">
        <v>33</v>
      </c>
      <c r="I43" s="29">
        <v>37</v>
      </c>
      <c r="J43" s="29">
        <v>49</v>
      </c>
      <c r="K43" s="29">
        <v>57</v>
      </c>
      <c r="L43" s="29">
        <v>65</v>
      </c>
      <c r="M43" s="29">
        <v>73</v>
      </c>
      <c r="N43" s="29">
        <v>64</v>
      </c>
      <c r="O43" s="29">
        <v>55</v>
      </c>
      <c r="P43" s="29">
        <v>60</v>
      </c>
      <c r="Q43" s="29">
        <v>65</v>
      </c>
      <c r="R43" s="29">
        <v>77</v>
      </c>
      <c r="S43" s="29">
        <v>93</v>
      </c>
      <c r="T43" s="29">
        <v>82</v>
      </c>
      <c r="U43" s="29">
        <v>80</v>
      </c>
      <c r="V43" s="29">
        <v>84</v>
      </c>
    </row>
    <row r="44" spans="1:22" customFormat="1" ht="18" customHeight="1">
      <c r="A44" s="36" t="s">
        <v>89</v>
      </c>
      <c r="B44" s="29">
        <v>1</v>
      </c>
      <c r="C44" s="29">
        <v>0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1</v>
      </c>
      <c r="J44" s="29">
        <v>0</v>
      </c>
      <c r="K44" s="29">
        <v>0</v>
      </c>
      <c r="L44" s="29">
        <v>0</v>
      </c>
      <c r="M44" s="29">
        <v>0</v>
      </c>
      <c r="N44" s="29">
        <v>0</v>
      </c>
      <c r="O44" s="29">
        <v>0</v>
      </c>
      <c r="P44" s="29">
        <v>0</v>
      </c>
      <c r="Q44" s="29">
        <v>1</v>
      </c>
      <c r="R44" s="29">
        <v>2</v>
      </c>
      <c r="S44" s="29">
        <v>2</v>
      </c>
      <c r="T44" s="29">
        <v>2</v>
      </c>
      <c r="U44" s="29">
        <v>3</v>
      </c>
      <c r="V44" s="29">
        <v>2</v>
      </c>
    </row>
    <row r="45" spans="1:22" customFormat="1" ht="18" customHeight="1">
      <c r="A45" s="30" t="s">
        <v>92</v>
      </c>
      <c r="B45" s="54">
        <v>0</v>
      </c>
      <c r="C45" s="54">
        <v>0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3</v>
      </c>
    </row>
    <row r="46" spans="1:22" customFormat="1" ht="18" customHeight="1">
      <c r="A46" s="32" t="s">
        <v>47</v>
      </c>
      <c r="B46" s="33"/>
      <c r="C46" s="33"/>
      <c r="D46" s="33"/>
      <c r="E46" s="33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</row>
    <row r="47" spans="1:22" customFormat="1" ht="18" customHeight="1"/>
    <row r="48" spans="1:22" customFormat="1" ht="18" customHeight="1"/>
    <row r="49" spans="1:22" customFormat="1" ht="18" customHeight="1"/>
    <row r="50" spans="1:22" customFormat="1" ht="18" customHeight="1">
      <c r="A50" s="33" t="s">
        <v>93</v>
      </c>
      <c r="B50" s="5"/>
      <c r="C50" s="5"/>
      <c r="D50" s="5"/>
      <c r="E50" s="5"/>
      <c r="F50" s="5"/>
      <c r="G50" s="5"/>
    </row>
    <row r="51" spans="1:22" customFormat="1" ht="18" customHeight="1"/>
    <row r="52" spans="1:22" customFormat="1" ht="18" customHeight="1">
      <c r="A52" s="77" t="s">
        <v>14</v>
      </c>
      <c r="B52" s="78">
        <v>2002</v>
      </c>
      <c r="C52" s="78">
        <v>2003</v>
      </c>
      <c r="D52" s="78">
        <v>2004</v>
      </c>
      <c r="E52" s="78">
        <v>2005</v>
      </c>
      <c r="F52" s="78">
        <v>2006</v>
      </c>
      <c r="G52" s="78">
        <v>2007</v>
      </c>
      <c r="H52" s="78">
        <v>2008</v>
      </c>
      <c r="I52" s="78">
        <v>2009</v>
      </c>
      <c r="J52" s="78">
        <v>2010</v>
      </c>
      <c r="K52" s="78">
        <v>2011</v>
      </c>
      <c r="L52" s="78">
        <v>2012</v>
      </c>
      <c r="M52" s="78">
        <v>2013</v>
      </c>
      <c r="N52" s="78">
        <v>2014</v>
      </c>
      <c r="O52" s="78">
        <v>2015</v>
      </c>
      <c r="P52" s="78">
        <v>2016</v>
      </c>
      <c r="Q52" s="78">
        <v>2017</v>
      </c>
      <c r="R52" s="78">
        <v>2018</v>
      </c>
      <c r="S52" s="78">
        <v>2019</v>
      </c>
      <c r="T52" s="78">
        <v>2020</v>
      </c>
      <c r="U52" s="78">
        <v>2021</v>
      </c>
      <c r="V52" s="78">
        <v>2022</v>
      </c>
    </row>
    <row r="53" spans="1:22" customFormat="1" ht="18" customHeight="1">
      <c r="A53" s="56" t="s">
        <v>81</v>
      </c>
      <c r="B53" s="52">
        <f t="shared" ref="B53:T53" si="0">SUM(B54:B62)</f>
        <v>1</v>
      </c>
      <c r="C53" s="52">
        <f t="shared" si="0"/>
        <v>1</v>
      </c>
      <c r="D53" s="52">
        <f t="shared" si="0"/>
        <v>1</v>
      </c>
      <c r="E53" s="52">
        <f t="shared" si="0"/>
        <v>1.0000000000000002</v>
      </c>
      <c r="F53" s="52">
        <f t="shared" si="0"/>
        <v>0.99999999999999978</v>
      </c>
      <c r="G53" s="52">
        <f t="shared" si="0"/>
        <v>1</v>
      </c>
      <c r="H53" s="52">
        <f t="shared" si="0"/>
        <v>1</v>
      </c>
      <c r="I53" s="52">
        <f t="shared" si="0"/>
        <v>1</v>
      </c>
      <c r="J53" s="52">
        <f t="shared" si="0"/>
        <v>1</v>
      </c>
      <c r="K53" s="52">
        <f t="shared" si="0"/>
        <v>0.99999999999999989</v>
      </c>
      <c r="L53" s="52">
        <f t="shared" si="0"/>
        <v>1.0000000000000002</v>
      </c>
      <c r="M53" s="52">
        <f t="shared" si="0"/>
        <v>1</v>
      </c>
      <c r="N53" s="52">
        <f t="shared" si="0"/>
        <v>0.99999999999999989</v>
      </c>
      <c r="O53" s="52">
        <f t="shared" si="0"/>
        <v>1</v>
      </c>
      <c r="P53" s="52">
        <f t="shared" si="0"/>
        <v>0.99999999999999989</v>
      </c>
      <c r="Q53" s="52">
        <f t="shared" si="0"/>
        <v>1</v>
      </c>
      <c r="R53" s="52">
        <f t="shared" si="0"/>
        <v>0.99999999999999989</v>
      </c>
      <c r="S53" s="52">
        <f t="shared" si="0"/>
        <v>1</v>
      </c>
      <c r="T53" s="52">
        <f t="shared" si="0"/>
        <v>1</v>
      </c>
      <c r="U53" s="52">
        <f>SUM(U54:U62)</f>
        <v>1</v>
      </c>
      <c r="V53" s="52">
        <f>SUM(V54:V62)</f>
        <v>1</v>
      </c>
    </row>
    <row r="54" spans="1:22" customFormat="1" ht="18" customHeight="1">
      <c r="A54" s="36" t="s">
        <v>82</v>
      </c>
      <c r="B54" s="7">
        <f t="shared" ref="B54:T54" si="1">B9/B8</f>
        <v>8.380149812734082E-2</v>
      </c>
      <c r="C54" s="7">
        <f t="shared" si="1"/>
        <v>7.759593679458239E-2</v>
      </c>
      <c r="D54" s="7">
        <f t="shared" si="1"/>
        <v>7.8175149014213657E-2</v>
      </c>
      <c r="E54" s="7">
        <f t="shared" si="1"/>
        <v>0.12014719411223551</v>
      </c>
      <c r="F54" s="7">
        <f t="shared" si="1"/>
        <v>0.15744844864135671</v>
      </c>
      <c r="G54" s="7">
        <f t="shared" si="1"/>
        <v>0.77371252882398156</v>
      </c>
      <c r="H54" s="7">
        <f t="shared" si="1"/>
        <v>0.79343313624355261</v>
      </c>
      <c r="I54" s="7">
        <f t="shared" si="1"/>
        <v>0.81484727090635956</v>
      </c>
      <c r="J54" s="7">
        <f t="shared" si="1"/>
        <v>0.79425021318065536</v>
      </c>
      <c r="K54" s="7">
        <f t="shared" si="1"/>
        <v>0.80438129070455888</v>
      </c>
      <c r="L54" s="7">
        <f t="shared" si="1"/>
        <v>0.81423529411764706</v>
      </c>
      <c r="M54" s="7">
        <f t="shared" si="1"/>
        <v>0.7591859807801018</v>
      </c>
      <c r="N54" s="7">
        <f t="shared" si="1"/>
        <v>0.75433047145654464</v>
      </c>
      <c r="O54" s="7">
        <f t="shared" si="1"/>
        <v>0.78204353083434097</v>
      </c>
      <c r="P54" s="7">
        <f t="shared" si="1"/>
        <v>0.75695322376738305</v>
      </c>
      <c r="Q54" s="7">
        <f t="shared" si="1"/>
        <v>0.75049933422103865</v>
      </c>
      <c r="R54" s="7">
        <f t="shared" si="1"/>
        <v>0.74067288474350435</v>
      </c>
      <c r="S54" s="7">
        <f t="shared" si="1"/>
        <v>0.70967223650385602</v>
      </c>
      <c r="T54" s="7">
        <f t="shared" si="1"/>
        <v>0.66986155484558041</v>
      </c>
      <c r="U54" s="7">
        <f>U9/U8</f>
        <v>0.60478483765729374</v>
      </c>
      <c r="V54" s="7">
        <f>V9/V8</f>
        <v>0.57545922116091108</v>
      </c>
    </row>
    <row r="55" spans="1:22" customFormat="1" ht="18" customHeight="1">
      <c r="A55" s="36" t="s">
        <v>83</v>
      </c>
      <c r="B55" s="7">
        <f t="shared" ref="B55:T55" si="2">B10/B8</f>
        <v>0.59784644194756553</v>
      </c>
      <c r="C55" s="7">
        <f t="shared" si="2"/>
        <v>0.64785553047404065</v>
      </c>
      <c r="D55" s="7">
        <f t="shared" si="2"/>
        <v>0.64947271893626779</v>
      </c>
      <c r="E55" s="7">
        <f t="shared" si="2"/>
        <v>0.62244710211591536</v>
      </c>
      <c r="F55" s="7">
        <f t="shared" si="2"/>
        <v>0.58219310079013298</v>
      </c>
      <c r="G55" s="7">
        <f t="shared" si="2"/>
        <v>2.5518831667947734E-2</v>
      </c>
      <c r="H55" s="7">
        <f t="shared" si="2"/>
        <v>2.3776575669895585E-2</v>
      </c>
      <c r="I55" s="7">
        <f t="shared" si="2"/>
        <v>2.1156735102653982E-2</v>
      </c>
      <c r="J55" s="7">
        <f t="shared" si="2"/>
        <v>2.2901693263491289E-2</v>
      </c>
      <c r="K55" s="7">
        <f t="shared" si="2"/>
        <v>1.9893428063943161E-2</v>
      </c>
      <c r="L55" s="7">
        <f t="shared" si="2"/>
        <v>1.9647058823529413E-2</v>
      </c>
      <c r="M55" s="7">
        <f t="shared" si="2"/>
        <v>2.7557942340305258E-2</v>
      </c>
      <c r="N55" s="7">
        <f t="shared" si="2"/>
        <v>2.8317517698448563E-2</v>
      </c>
      <c r="O55" s="7">
        <f t="shared" si="2"/>
        <v>2.6451027811366386E-2</v>
      </c>
      <c r="P55" s="7">
        <f t="shared" si="2"/>
        <v>3.1131479140328697E-2</v>
      </c>
      <c r="Q55" s="7">
        <f t="shared" si="2"/>
        <v>3.4454061251664447E-2</v>
      </c>
      <c r="R55" s="7">
        <f t="shared" si="2"/>
        <v>3.2811459027315124E-2</v>
      </c>
      <c r="S55" s="7">
        <f t="shared" si="2"/>
        <v>3.2615681233933165E-2</v>
      </c>
      <c r="T55" s="7">
        <f t="shared" si="2"/>
        <v>3.4383082306404987E-2</v>
      </c>
      <c r="U55" s="7">
        <f>U10/U8</f>
        <v>7.7675935995028741E-2</v>
      </c>
      <c r="V55" s="7">
        <f>V10/V8</f>
        <v>8.0235121234386475E-2</v>
      </c>
    </row>
    <row r="56" spans="1:22" customFormat="1" ht="18" customHeight="1">
      <c r="A56" s="36" t="s">
        <v>84</v>
      </c>
      <c r="B56" s="7">
        <f t="shared" ref="B56:T56" si="3">B11/B8</f>
        <v>0.14794007490636704</v>
      </c>
      <c r="C56" s="7">
        <f t="shared" si="3"/>
        <v>0.11766365688487584</v>
      </c>
      <c r="D56" s="7">
        <f t="shared" si="3"/>
        <v>0.11691884456671252</v>
      </c>
      <c r="E56" s="7">
        <f t="shared" si="3"/>
        <v>0.11407543698252071</v>
      </c>
      <c r="F56" s="7">
        <f t="shared" si="3"/>
        <v>0.10907689342840625</v>
      </c>
      <c r="G56" s="7">
        <f t="shared" si="3"/>
        <v>8.8393543428132201E-2</v>
      </c>
      <c r="H56" s="7">
        <f t="shared" si="3"/>
        <v>8.6551767517926786E-2</v>
      </c>
      <c r="I56" s="7">
        <f t="shared" si="3"/>
        <v>8.0746119178768158E-2</v>
      </c>
      <c r="J56" s="7">
        <f t="shared" si="3"/>
        <v>9.2459495675478134E-2</v>
      </c>
      <c r="K56" s="7">
        <f t="shared" si="3"/>
        <v>8.7744227353463586E-2</v>
      </c>
      <c r="L56" s="7">
        <f t="shared" si="3"/>
        <v>8.4588235294117645E-2</v>
      </c>
      <c r="M56" s="7">
        <f t="shared" si="3"/>
        <v>0.10980780101752402</v>
      </c>
      <c r="N56" s="7">
        <f t="shared" si="3"/>
        <v>0.11884319927699954</v>
      </c>
      <c r="O56" s="7">
        <f t="shared" si="3"/>
        <v>0.10973397823458284</v>
      </c>
      <c r="P56" s="7">
        <f t="shared" si="3"/>
        <v>0.11599241466498103</v>
      </c>
      <c r="Q56" s="7">
        <f t="shared" si="3"/>
        <v>0.11434753661784287</v>
      </c>
      <c r="R56" s="7">
        <f t="shared" si="3"/>
        <v>0.11825449700199867</v>
      </c>
      <c r="S56" s="7">
        <f t="shared" si="3"/>
        <v>0.12933804627249357</v>
      </c>
      <c r="T56" s="7">
        <f t="shared" si="3"/>
        <v>0.13981439221055836</v>
      </c>
      <c r="U56" s="7">
        <f>U11/U8</f>
        <v>0.15115737144632593</v>
      </c>
      <c r="V56" s="7">
        <f>V11/V8</f>
        <v>0.15753122703894196</v>
      </c>
    </row>
    <row r="57" spans="1:22" customFormat="1" ht="18" customHeight="1">
      <c r="A57" s="36" t="s">
        <v>85</v>
      </c>
      <c r="B57" s="7">
        <f t="shared" ref="B57:T57" si="4">B12/B8</f>
        <v>3.2771535580524347E-3</v>
      </c>
      <c r="C57" s="7">
        <f t="shared" si="4"/>
        <v>2.8216704288939053E-3</v>
      </c>
      <c r="D57" s="7">
        <f t="shared" si="4"/>
        <v>2.2925263640531865E-3</v>
      </c>
      <c r="E57" s="7">
        <f t="shared" si="4"/>
        <v>2.7598896044158236E-3</v>
      </c>
      <c r="F57" s="7">
        <f t="shared" si="4"/>
        <v>2.8907303912121796E-3</v>
      </c>
      <c r="G57" s="7">
        <f t="shared" si="4"/>
        <v>2.4596464258262877E-3</v>
      </c>
      <c r="H57" s="7">
        <f t="shared" si="4"/>
        <v>2.2644357780852937E-3</v>
      </c>
      <c r="I57" s="7">
        <f t="shared" si="4"/>
        <v>2.2533800701051579E-3</v>
      </c>
      <c r="J57" s="7">
        <f t="shared" si="4"/>
        <v>2.0708977951029357E-3</v>
      </c>
      <c r="K57" s="7">
        <f t="shared" si="4"/>
        <v>2.4866785079928951E-3</v>
      </c>
      <c r="L57" s="7">
        <f t="shared" si="4"/>
        <v>2.5882352941176473E-3</v>
      </c>
      <c r="M57" s="7">
        <f t="shared" si="4"/>
        <v>2.4024872809496889E-3</v>
      </c>
      <c r="N57" s="7">
        <f t="shared" si="4"/>
        <v>2.5606266003916252E-3</v>
      </c>
      <c r="O57" s="7">
        <f t="shared" si="4"/>
        <v>2.7206771463119711E-3</v>
      </c>
      <c r="P57" s="7">
        <f t="shared" si="4"/>
        <v>3.3185840707964601E-3</v>
      </c>
      <c r="Q57" s="7">
        <f t="shared" si="4"/>
        <v>3.4953395472703064E-3</v>
      </c>
      <c r="R57" s="7">
        <f t="shared" si="4"/>
        <v>4.4970019986675554E-3</v>
      </c>
      <c r="S57" s="7">
        <f t="shared" si="4"/>
        <v>5.7840616966580976E-3</v>
      </c>
      <c r="T57" s="7">
        <f t="shared" si="4"/>
        <v>8.0632892134489577E-3</v>
      </c>
      <c r="U57" s="7">
        <f>U12/U8</f>
        <v>7.9229454714929322E-3</v>
      </c>
      <c r="V57" s="7">
        <f>V12/V8</f>
        <v>8.5231447465099197E-3</v>
      </c>
    </row>
    <row r="58" spans="1:22" customFormat="1" ht="18" customHeight="1">
      <c r="A58" s="36" t="s">
        <v>86</v>
      </c>
      <c r="B58" s="7">
        <f t="shared" ref="B58:T58" si="5">B13/B8</f>
        <v>1.4044943820224719E-2</v>
      </c>
      <c r="C58" s="7">
        <f t="shared" si="5"/>
        <v>1.0158013544018058E-2</v>
      </c>
      <c r="D58" s="7">
        <f t="shared" si="5"/>
        <v>8.4823475469967911E-3</v>
      </c>
      <c r="E58" s="7">
        <f t="shared" si="5"/>
        <v>7.7276908923643054E-3</v>
      </c>
      <c r="F58" s="7">
        <f t="shared" si="5"/>
        <v>5.396030063596069E-3</v>
      </c>
      <c r="G58" s="7">
        <f t="shared" si="5"/>
        <v>7.6863950807071479E-3</v>
      </c>
      <c r="H58" s="7">
        <f t="shared" si="5"/>
        <v>8.8061391369983651E-3</v>
      </c>
      <c r="I58" s="7">
        <f t="shared" si="5"/>
        <v>8.6379569354031044E-3</v>
      </c>
      <c r="J58" s="7">
        <f t="shared" si="5"/>
        <v>9.5017663540017047E-3</v>
      </c>
      <c r="K58" s="7">
        <f t="shared" si="5"/>
        <v>1.0420367081113085E-2</v>
      </c>
      <c r="L58" s="7">
        <f t="shared" si="5"/>
        <v>1.0705882352941176E-2</v>
      </c>
      <c r="M58" s="7">
        <f t="shared" si="5"/>
        <v>1.5121537591859809E-2</v>
      </c>
      <c r="N58" s="7">
        <f t="shared" si="5"/>
        <v>1.4911884319927699E-2</v>
      </c>
      <c r="O58" s="7">
        <f t="shared" si="5"/>
        <v>1.1638452237001209E-2</v>
      </c>
      <c r="P58" s="7">
        <f t="shared" si="5"/>
        <v>1.643489254108723E-2</v>
      </c>
      <c r="Q58" s="7">
        <f t="shared" si="5"/>
        <v>1.7143808255659122E-2</v>
      </c>
      <c r="R58" s="7">
        <f t="shared" si="5"/>
        <v>1.8487674883411059E-2</v>
      </c>
      <c r="S58" s="7">
        <f t="shared" si="5"/>
        <v>2.7634961439588688E-2</v>
      </c>
      <c r="T58" s="7">
        <f t="shared" si="5"/>
        <v>3.6969420356001828E-2</v>
      </c>
      <c r="U58" s="7">
        <f>U13/U8</f>
        <v>4.2721764797265804E-2</v>
      </c>
      <c r="V58" s="7">
        <f>V13/V8</f>
        <v>4.6289493019838354E-2</v>
      </c>
    </row>
    <row r="59" spans="1:22" customFormat="1" ht="18" customHeight="1">
      <c r="A59" s="36" t="s">
        <v>87</v>
      </c>
      <c r="B59" s="37">
        <f t="shared" ref="B59:T59" si="6">B14/B8</f>
        <v>0.11750936329588015</v>
      </c>
      <c r="C59" s="37">
        <f t="shared" si="6"/>
        <v>0.11963882618510158</v>
      </c>
      <c r="D59" s="37">
        <f t="shared" si="6"/>
        <v>0.12494268684089867</v>
      </c>
      <c r="E59" s="37">
        <f t="shared" si="6"/>
        <v>0.11517939282428703</v>
      </c>
      <c r="F59" s="37">
        <f t="shared" si="6"/>
        <v>0.1212179610714974</v>
      </c>
      <c r="G59" s="37">
        <f t="shared" si="6"/>
        <v>8.7317448116833202E-2</v>
      </c>
      <c r="H59" s="37">
        <f t="shared" si="6"/>
        <v>7.3594162787772047E-2</v>
      </c>
      <c r="I59" s="37">
        <f t="shared" si="6"/>
        <v>6.034051076614922E-2</v>
      </c>
      <c r="J59" s="37">
        <f t="shared" si="6"/>
        <v>6.5416006821780975E-2</v>
      </c>
      <c r="K59" s="37">
        <f t="shared" si="6"/>
        <v>6.0035523978685612E-2</v>
      </c>
      <c r="L59" s="37">
        <f t="shared" si="6"/>
        <v>5.188235294117647E-2</v>
      </c>
      <c r="M59" s="37">
        <f t="shared" si="6"/>
        <v>6.2747314867156581E-2</v>
      </c>
      <c r="N59" s="37">
        <f t="shared" si="6"/>
        <v>5.7086910679319175E-2</v>
      </c>
      <c r="O59" s="37">
        <f t="shared" si="6"/>
        <v>4.7158403869407499E-2</v>
      </c>
      <c r="P59" s="37">
        <f t="shared" si="6"/>
        <v>5.2623261694058156E-2</v>
      </c>
      <c r="Q59" s="37">
        <f t="shared" si="6"/>
        <v>5.4260985352862848E-2</v>
      </c>
      <c r="R59" s="37">
        <f t="shared" si="6"/>
        <v>5.8127914723517658E-2</v>
      </c>
      <c r="S59" s="37">
        <f t="shared" si="6"/>
        <v>6.2017994858611827E-2</v>
      </c>
      <c r="T59" s="37">
        <f t="shared" si="6"/>
        <v>7.8502966681880421E-2</v>
      </c>
      <c r="U59" s="7">
        <f>U14/U8</f>
        <v>8.3734659002640988E-2</v>
      </c>
      <c r="V59" s="7">
        <f>V14/V8</f>
        <v>9.7428361498897872E-2</v>
      </c>
    </row>
    <row r="60" spans="1:22" customFormat="1" ht="18" customHeight="1">
      <c r="A60" s="36" t="s">
        <v>88</v>
      </c>
      <c r="B60" s="37">
        <f t="shared" ref="B60:T60" si="7">B15/B8</f>
        <v>3.4644194756554308E-2</v>
      </c>
      <c r="C60" s="37">
        <f t="shared" si="7"/>
        <v>2.4266365688487584E-2</v>
      </c>
      <c r="D60" s="37">
        <f t="shared" si="7"/>
        <v>1.9715726730857405E-2</v>
      </c>
      <c r="E60" s="37">
        <f t="shared" si="7"/>
        <v>1.7479300827966882E-2</v>
      </c>
      <c r="F60" s="37">
        <f t="shared" si="7"/>
        <v>2.1584120254384276E-2</v>
      </c>
      <c r="G60" s="37">
        <f t="shared" si="7"/>
        <v>1.4757878554957724E-2</v>
      </c>
      <c r="H60" s="37">
        <f t="shared" si="7"/>
        <v>1.1573782865769279E-2</v>
      </c>
      <c r="I60" s="37">
        <f t="shared" si="7"/>
        <v>1.1892839258888333E-2</v>
      </c>
      <c r="J60" s="37">
        <f t="shared" si="7"/>
        <v>1.3399926909489584E-2</v>
      </c>
      <c r="K60" s="37">
        <f t="shared" si="7"/>
        <v>1.5038484310242748E-2</v>
      </c>
      <c r="L60" s="37">
        <f t="shared" si="7"/>
        <v>1.6352941176470587E-2</v>
      </c>
      <c r="M60" s="37">
        <f t="shared" si="7"/>
        <v>2.3176936122102882E-2</v>
      </c>
      <c r="N60" s="37">
        <f t="shared" si="7"/>
        <v>2.394938996836873E-2</v>
      </c>
      <c r="O60" s="37">
        <f t="shared" si="7"/>
        <v>2.0253929866989116E-2</v>
      </c>
      <c r="P60" s="37">
        <f t="shared" si="7"/>
        <v>2.354614412136536E-2</v>
      </c>
      <c r="Q60" s="37">
        <f t="shared" si="7"/>
        <v>2.5632490013315579E-2</v>
      </c>
      <c r="R60" s="37">
        <f t="shared" si="7"/>
        <v>2.681545636242505E-2</v>
      </c>
      <c r="S60" s="37">
        <f t="shared" si="7"/>
        <v>3.2455012853470439E-2</v>
      </c>
      <c r="T60" s="37">
        <f t="shared" si="7"/>
        <v>3.1340331659820475E-2</v>
      </c>
      <c r="U60" s="7">
        <f>U15/U8</f>
        <v>3.0759670654031381E-2</v>
      </c>
      <c r="V60" s="7">
        <f>V15/V8</f>
        <v>3.3210874357090372E-2</v>
      </c>
    </row>
    <row r="61" spans="1:22" customFormat="1" ht="18" customHeight="1">
      <c r="A61" s="36" t="s">
        <v>89</v>
      </c>
      <c r="B61" s="37">
        <f t="shared" ref="B61:T61" si="8">B16/B8</f>
        <v>9.3632958801498128E-4</v>
      </c>
      <c r="C61" s="37">
        <f t="shared" si="8"/>
        <v>0</v>
      </c>
      <c r="D61" s="37">
        <f t="shared" si="8"/>
        <v>0</v>
      </c>
      <c r="E61" s="37">
        <f t="shared" si="8"/>
        <v>0</v>
      </c>
      <c r="F61" s="37">
        <f t="shared" si="8"/>
        <v>0</v>
      </c>
      <c r="G61" s="37">
        <f t="shared" si="8"/>
        <v>0</v>
      </c>
      <c r="H61" s="37">
        <f t="shared" si="8"/>
        <v>0</v>
      </c>
      <c r="I61" s="37">
        <f t="shared" si="8"/>
        <v>1.2518778167250875E-4</v>
      </c>
      <c r="J61" s="37">
        <f t="shared" si="8"/>
        <v>0</v>
      </c>
      <c r="K61" s="37">
        <f t="shared" si="8"/>
        <v>0</v>
      </c>
      <c r="L61" s="37">
        <f t="shared" si="8"/>
        <v>0</v>
      </c>
      <c r="M61" s="37">
        <f t="shared" si="8"/>
        <v>0</v>
      </c>
      <c r="N61" s="37">
        <f t="shared" si="8"/>
        <v>0</v>
      </c>
      <c r="O61" s="37">
        <f t="shared" si="8"/>
        <v>0</v>
      </c>
      <c r="P61" s="37">
        <f t="shared" si="8"/>
        <v>0</v>
      </c>
      <c r="Q61" s="37">
        <f t="shared" si="8"/>
        <v>1.6644474034620507E-4</v>
      </c>
      <c r="R61" s="37">
        <f t="shared" si="8"/>
        <v>3.3311125916055963E-4</v>
      </c>
      <c r="S61" s="37">
        <f t="shared" si="8"/>
        <v>4.820051413881748E-4</v>
      </c>
      <c r="T61" s="37">
        <f t="shared" si="8"/>
        <v>7.6068766164612809E-4</v>
      </c>
      <c r="U61" s="7">
        <f>U16/U8</f>
        <v>1.0874631039304024E-3</v>
      </c>
      <c r="V61" s="7">
        <f>V16/V8</f>
        <v>5.878030859662013E-4</v>
      </c>
    </row>
    <row r="62" spans="1:22" customFormat="1" ht="18" customHeight="1">
      <c r="A62" s="30" t="s">
        <v>92</v>
      </c>
      <c r="B62" s="55">
        <f t="shared" ref="B62:T62" si="9">B17/B8</f>
        <v>0</v>
      </c>
      <c r="C62" s="55">
        <f t="shared" si="9"/>
        <v>0</v>
      </c>
      <c r="D62" s="55">
        <f t="shared" si="9"/>
        <v>0</v>
      </c>
      <c r="E62" s="55">
        <f t="shared" si="9"/>
        <v>1.8399264029438821E-4</v>
      </c>
      <c r="F62" s="55">
        <f t="shared" si="9"/>
        <v>1.927153594141453E-4</v>
      </c>
      <c r="G62" s="55">
        <f t="shared" si="9"/>
        <v>1.5372790161414298E-4</v>
      </c>
      <c r="H62" s="55">
        <f t="shared" si="9"/>
        <v>0</v>
      </c>
      <c r="I62" s="55">
        <f t="shared" si="9"/>
        <v>0</v>
      </c>
      <c r="J62" s="55">
        <f t="shared" si="9"/>
        <v>0</v>
      </c>
      <c r="K62" s="55">
        <f t="shared" si="9"/>
        <v>0</v>
      </c>
      <c r="L62" s="55">
        <f t="shared" si="9"/>
        <v>0</v>
      </c>
      <c r="M62" s="55">
        <f t="shared" si="9"/>
        <v>0</v>
      </c>
      <c r="N62" s="55">
        <f t="shared" si="9"/>
        <v>0</v>
      </c>
      <c r="O62" s="55">
        <f t="shared" si="9"/>
        <v>0</v>
      </c>
      <c r="P62" s="55">
        <f t="shared" si="9"/>
        <v>0</v>
      </c>
      <c r="Q62" s="55">
        <f t="shared" si="9"/>
        <v>0</v>
      </c>
      <c r="R62" s="55">
        <f t="shared" si="9"/>
        <v>0</v>
      </c>
      <c r="S62" s="55">
        <f t="shared" si="9"/>
        <v>0</v>
      </c>
      <c r="T62" s="55">
        <f t="shared" si="9"/>
        <v>3.0427506465845124E-4</v>
      </c>
      <c r="U62" s="95">
        <f>U17/U8</f>
        <v>1.5535187199005747E-4</v>
      </c>
      <c r="V62" s="95">
        <f>V17/V8</f>
        <v>7.347538574577516E-4</v>
      </c>
    </row>
    <row r="63" spans="1:22" customFormat="1" ht="18" customHeight="1">
      <c r="A63" s="32" t="s">
        <v>52</v>
      </c>
      <c r="B63" s="33"/>
      <c r="C63" s="33"/>
      <c r="D63" s="33"/>
      <c r="E63" s="33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</row>
    <row r="64" spans="1:22" customFormat="1" ht="18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customFormat="1" ht="18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customFormat="1" ht="18" customHeight="1">
      <c r="A66" s="77" t="s">
        <v>48</v>
      </c>
      <c r="B66" s="78">
        <v>2002</v>
      </c>
      <c r="C66" s="78">
        <v>2003</v>
      </c>
      <c r="D66" s="78">
        <v>2004</v>
      </c>
      <c r="E66" s="78">
        <v>2005</v>
      </c>
      <c r="F66" s="78">
        <v>2006</v>
      </c>
      <c r="G66" s="78">
        <v>2007</v>
      </c>
      <c r="H66" s="78">
        <v>2008</v>
      </c>
      <c r="I66" s="78">
        <v>2009</v>
      </c>
      <c r="J66" s="78">
        <v>2010</v>
      </c>
      <c r="K66" s="78">
        <v>2011</v>
      </c>
      <c r="L66" s="78">
        <v>2012</v>
      </c>
      <c r="M66" s="78">
        <v>2013</v>
      </c>
      <c r="N66" s="78">
        <v>2014</v>
      </c>
      <c r="O66" s="78">
        <v>2015</v>
      </c>
      <c r="P66" s="78">
        <v>2016</v>
      </c>
      <c r="Q66" s="78">
        <v>2017</v>
      </c>
      <c r="R66" s="78">
        <v>2018</v>
      </c>
      <c r="S66" s="78">
        <v>2019</v>
      </c>
      <c r="T66" s="78">
        <v>2020</v>
      </c>
      <c r="U66" s="78">
        <v>2021</v>
      </c>
      <c r="V66" s="78">
        <v>2022</v>
      </c>
    </row>
    <row r="67" spans="1:22" customFormat="1" ht="18" customHeight="1">
      <c r="A67" s="56" t="s">
        <v>81</v>
      </c>
      <c r="B67" s="52">
        <f t="shared" ref="B67:T67" si="10">SUM(B68:B76)</f>
        <v>0.99930167597765385</v>
      </c>
      <c r="C67" s="52">
        <f t="shared" si="10"/>
        <v>1.0000000000000002</v>
      </c>
      <c r="D67" s="52">
        <f t="shared" si="10"/>
        <v>0.99999999999999989</v>
      </c>
      <c r="E67" s="52">
        <f t="shared" si="10"/>
        <v>1</v>
      </c>
      <c r="F67" s="52">
        <f t="shared" si="10"/>
        <v>1</v>
      </c>
      <c r="G67" s="52">
        <f t="shared" si="10"/>
        <v>0.99999999999999989</v>
      </c>
      <c r="H67" s="52">
        <f t="shared" si="10"/>
        <v>0.99999999999999978</v>
      </c>
      <c r="I67" s="52">
        <f t="shared" si="10"/>
        <v>1</v>
      </c>
      <c r="J67" s="52">
        <f t="shared" si="10"/>
        <v>1</v>
      </c>
      <c r="K67" s="52">
        <f t="shared" si="10"/>
        <v>1</v>
      </c>
      <c r="L67" s="52">
        <f t="shared" si="10"/>
        <v>1.0000000000000002</v>
      </c>
      <c r="M67" s="52">
        <f t="shared" si="10"/>
        <v>1.0000000000000002</v>
      </c>
      <c r="N67" s="52">
        <f t="shared" si="10"/>
        <v>0.99999999999999989</v>
      </c>
      <c r="O67" s="52">
        <f t="shared" si="10"/>
        <v>1</v>
      </c>
      <c r="P67" s="52">
        <f t="shared" si="10"/>
        <v>1</v>
      </c>
      <c r="Q67" s="52">
        <f t="shared" si="10"/>
        <v>1</v>
      </c>
      <c r="R67" s="52">
        <f t="shared" si="10"/>
        <v>1</v>
      </c>
      <c r="S67" s="52">
        <f t="shared" si="10"/>
        <v>1</v>
      </c>
      <c r="T67" s="52">
        <f t="shared" si="10"/>
        <v>1</v>
      </c>
      <c r="U67" s="52">
        <f>SUM(U68:U76)</f>
        <v>1</v>
      </c>
      <c r="V67" s="52">
        <f>SUM(V68:V76)</f>
        <v>0.99999999999999989</v>
      </c>
    </row>
    <row r="68" spans="1:22" customFormat="1" ht="18" customHeight="1">
      <c r="A68" s="36" t="s">
        <v>82</v>
      </c>
      <c r="B68" s="7">
        <f t="shared" ref="B68:T68" si="11">B23/B22</f>
        <v>7.1229050279329603E-2</v>
      </c>
      <c r="C68" s="7">
        <f t="shared" si="11"/>
        <v>7.1492403932082213E-2</v>
      </c>
      <c r="D68" s="7">
        <f t="shared" si="11"/>
        <v>6.9829222011385195E-2</v>
      </c>
      <c r="E68" s="7">
        <f t="shared" si="11"/>
        <v>0.11107682813946312</v>
      </c>
      <c r="F68" s="7">
        <f t="shared" si="11"/>
        <v>0.14769332890806505</v>
      </c>
      <c r="G68" s="7">
        <f t="shared" si="11"/>
        <v>0.76675675675675681</v>
      </c>
      <c r="H68" s="7">
        <f t="shared" si="11"/>
        <v>0.7917220008853475</v>
      </c>
      <c r="I68" s="7">
        <f t="shared" si="11"/>
        <v>0.81414947882013755</v>
      </c>
      <c r="J68" s="7">
        <f t="shared" si="11"/>
        <v>0.79791847354726797</v>
      </c>
      <c r="K68" s="7">
        <f t="shared" si="11"/>
        <v>0.81105697945350563</v>
      </c>
      <c r="L68" s="7">
        <f t="shared" si="11"/>
        <v>0.81984667802385014</v>
      </c>
      <c r="M68" s="7">
        <f t="shared" si="11"/>
        <v>0.76782925559604376</v>
      </c>
      <c r="N68" s="7">
        <f t="shared" si="11"/>
        <v>0.76258389261744963</v>
      </c>
      <c r="O68" s="7">
        <f t="shared" si="11"/>
        <v>0.78559273964832677</v>
      </c>
      <c r="P68" s="7">
        <f t="shared" si="11"/>
        <v>0.76345693779904311</v>
      </c>
      <c r="Q68" s="7">
        <f t="shared" si="11"/>
        <v>0.75717017208413007</v>
      </c>
      <c r="R68" s="7">
        <f t="shared" si="11"/>
        <v>0.74800127918132397</v>
      </c>
      <c r="S68" s="7">
        <f t="shared" si="11"/>
        <v>0.71821837302814728</v>
      </c>
      <c r="T68" s="7">
        <f t="shared" si="11"/>
        <v>0.67719298245614035</v>
      </c>
      <c r="U68" s="7">
        <f>U23/U22</f>
        <v>0.60877350044762757</v>
      </c>
      <c r="V68" s="7">
        <f>V23/V22</f>
        <v>0.57973893303064694</v>
      </c>
    </row>
    <row r="69" spans="1:22" customFormat="1" ht="18" customHeight="1">
      <c r="A69" s="36" t="s">
        <v>83</v>
      </c>
      <c r="B69" s="7">
        <f t="shared" ref="B69:T69" si="12">B24/B22</f>
        <v>0.62988826815642462</v>
      </c>
      <c r="C69" s="7">
        <f t="shared" si="12"/>
        <v>0.66041108132260951</v>
      </c>
      <c r="D69" s="7">
        <f t="shared" si="12"/>
        <v>0.65654648956356731</v>
      </c>
      <c r="E69" s="7">
        <f t="shared" si="12"/>
        <v>0.6260413452638075</v>
      </c>
      <c r="F69" s="7">
        <f t="shared" si="12"/>
        <v>0.5794888815134418</v>
      </c>
      <c r="G69" s="7">
        <f t="shared" si="12"/>
        <v>2.5945945945945945E-2</v>
      </c>
      <c r="H69" s="7">
        <f t="shared" si="12"/>
        <v>2.2355024347056218E-2</v>
      </c>
      <c r="I69" s="7">
        <f t="shared" si="12"/>
        <v>2.0847194499889112E-2</v>
      </c>
      <c r="J69" s="7">
        <f t="shared" si="12"/>
        <v>2.1899392888117954E-2</v>
      </c>
      <c r="K69" s="7">
        <f t="shared" si="12"/>
        <v>1.7581020970133445E-2</v>
      </c>
      <c r="L69" s="7">
        <f t="shared" si="12"/>
        <v>1.7674616695059625E-2</v>
      </c>
      <c r="M69" s="7">
        <f t="shared" si="12"/>
        <v>2.5767829255596043E-2</v>
      </c>
      <c r="N69" s="7">
        <f t="shared" si="12"/>
        <v>2.6845637583892617E-2</v>
      </c>
      <c r="O69" s="7">
        <f t="shared" si="12"/>
        <v>2.3823028927963699E-2</v>
      </c>
      <c r="P69" s="7">
        <f t="shared" si="12"/>
        <v>2.7811004784688995E-2</v>
      </c>
      <c r="Q69" s="7">
        <f t="shared" si="12"/>
        <v>3.0592734225621414E-2</v>
      </c>
      <c r="R69" s="7">
        <f t="shared" si="12"/>
        <v>2.8781579788935082E-2</v>
      </c>
      <c r="S69" s="7">
        <f t="shared" si="12"/>
        <v>2.9075162387875039E-2</v>
      </c>
      <c r="T69" s="7">
        <f t="shared" si="12"/>
        <v>3.0116959064327486E-2</v>
      </c>
      <c r="U69" s="7">
        <f>U24/U22</f>
        <v>7.4007758877946875E-2</v>
      </c>
      <c r="V69" s="7">
        <f>V24/V22</f>
        <v>7.4914869466515321E-2</v>
      </c>
    </row>
    <row r="70" spans="1:22" customFormat="1" ht="18" customHeight="1">
      <c r="A70" s="36" t="s">
        <v>84</v>
      </c>
      <c r="B70" s="7">
        <f t="shared" ref="B70:T70" si="13">B25/B22</f>
        <v>0.18156424581005587</v>
      </c>
      <c r="C70" s="7">
        <f t="shared" si="13"/>
        <v>0.15058087578194818</v>
      </c>
      <c r="D70" s="7">
        <f t="shared" si="13"/>
        <v>0.1521821631878558</v>
      </c>
      <c r="E70" s="7">
        <f t="shared" si="13"/>
        <v>0.14717679728478864</v>
      </c>
      <c r="F70" s="7">
        <f t="shared" si="13"/>
        <v>0.14437437769664785</v>
      </c>
      <c r="G70" s="7">
        <f t="shared" si="13"/>
        <v>0.1127027027027027</v>
      </c>
      <c r="H70" s="7">
        <f t="shared" si="13"/>
        <v>0.10668437361664453</v>
      </c>
      <c r="I70" s="7">
        <f t="shared" si="13"/>
        <v>9.8026169882457312E-2</v>
      </c>
      <c r="J70" s="7">
        <f t="shared" si="13"/>
        <v>0.10776235906331309</v>
      </c>
      <c r="K70" s="7">
        <f t="shared" si="13"/>
        <v>0.10336793052319423</v>
      </c>
      <c r="L70" s="7">
        <f t="shared" si="13"/>
        <v>0.10114991482112436</v>
      </c>
      <c r="M70" s="7">
        <f t="shared" si="13"/>
        <v>0.12597605413846955</v>
      </c>
      <c r="N70" s="7">
        <f t="shared" si="13"/>
        <v>0.13338926174496643</v>
      </c>
      <c r="O70" s="7">
        <f t="shared" si="13"/>
        <v>0.1236528644356211</v>
      </c>
      <c r="P70" s="7">
        <f t="shared" si="13"/>
        <v>0.12858851674641147</v>
      </c>
      <c r="Q70" s="7">
        <f t="shared" si="13"/>
        <v>0.12810707456978968</v>
      </c>
      <c r="R70" s="7">
        <f t="shared" si="13"/>
        <v>0.13591301566997122</v>
      </c>
      <c r="S70" s="7">
        <f t="shared" si="13"/>
        <v>0.15094339622641509</v>
      </c>
      <c r="T70" s="7">
        <f t="shared" si="13"/>
        <v>0.16812865497076024</v>
      </c>
      <c r="U70" s="7">
        <f>U25/U22</f>
        <v>0.18143837660399881</v>
      </c>
      <c r="V70" s="7">
        <f>V25/V22</f>
        <v>0.19324631101021567</v>
      </c>
    </row>
    <row r="71" spans="1:22" customFormat="1" ht="18" customHeight="1">
      <c r="A71" s="36" t="s">
        <v>85</v>
      </c>
      <c r="B71" s="7">
        <f t="shared" ref="B71:T71" si="14">B26/B22</f>
        <v>6.9832402234636874E-4</v>
      </c>
      <c r="C71" s="7">
        <f t="shared" si="14"/>
        <v>1.3404825737265416E-3</v>
      </c>
      <c r="D71" s="7">
        <f t="shared" si="14"/>
        <v>1.5180265654648956E-3</v>
      </c>
      <c r="E71" s="7">
        <f t="shared" si="14"/>
        <v>1.8512804689910522E-3</v>
      </c>
      <c r="F71" s="7">
        <f t="shared" si="14"/>
        <v>1.659475605708596E-3</v>
      </c>
      <c r="G71" s="7">
        <f t="shared" si="14"/>
        <v>2.1621621621621622E-3</v>
      </c>
      <c r="H71" s="7">
        <f t="shared" si="14"/>
        <v>3.0987162461266048E-3</v>
      </c>
      <c r="I71" s="7">
        <f t="shared" si="14"/>
        <v>2.439565313816811E-3</v>
      </c>
      <c r="J71" s="7">
        <f t="shared" si="14"/>
        <v>1.5177797051170859E-3</v>
      </c>
      <c r="K71" s="7">
        <f t="shared" si="14"/>
        <v>2.1181952976064393E-3</v>
      </c>
      <c r="L71" s="7">
        <f t="shared" si="14"/>
        <v>1.9165247018739352E-3</v>
      </c>
      <c r="M71" s="7">
        <f t="shared" si="14"/>
        <v>1.0411244143675169E-3</v>
      </c>
      <c r="N71" s="7">
        <f t="shared" si="14"/>
        <v>1.1185682326621924E-3</v>
      </c>
      <c r="O71" s="7">
        <f t="shared" si="14"/>
        <v>1.7016449234259785E-3</v>
      </c>
      <c r="P71" s="7">
        <f t="shared" si="14"/>
        <v>2.0933014354066986E-3</v>
      </c>
      <c r="Q71" s="7">
        <f t="shared" si="14"/>
        <v>1.9120458891013384E-3</v>
      </c>
      <c r="R71" s="7">
        <f t="shared" si="14"/>
        <v>3.1979533098816758E-3</v>
      </c>
      <c r="S71" s="7">
        <f t="shared" si="14"/>
        <v>4.0210330961954841E-3</v>
      </c>
      <c r="T71" s="7">
        <f t="shared" si="14"/>
        <v>5.263157894736842E-3</v>
      </c>
      <c r="U71" s="7">
        <f>U26/U22</f>
        <v>5.9683676514473288E-3</v>
      </c>
      <c r="V71" s="7">
        <f>V26/V22</f>
        <v>7.3779795686719635E-3</v>
      </c>
    </row>
    <row r="72" spans="1:22" customFormat="1" ht="18" customHeight="1">
      <c r="A72" s="36" t="s">
        <v>86</v>
      </c>
      <c r="B72" s="7">
        <f t="shared" ref="B72:T72" si="15">B27/B22</f>
        <v>6.2849162011173187E-3</v>
      </c>
      <c r="C72" s="7">
        <f t="shared" si="15"/>
        <v>4.9151027703306528E-3</v>
      </c>
      <c r="D72" s="7">
        <f t="shared" si="15"/>
        <v>4.1745730550284627E-3</v>
      </c>
      <c r="E72" s="7">
        <f t="shared" si="15"/>
        <v>4.3196544276457886E-3</v>
      </c>
      <c r="F72" s="7">
        <f t="shared" si="15"/>
        <v>2.9870560902754729E-3</v>
      </c>
      <c r="G72" s="7">
        <f t="shared" si="15"/>
        <v>4.3243243243243244E-3</v>
      </c>
      <c r="H72" s="7">
        <f t="shared" si="15"/>
        <v>4.426737494466578E-3</v>
      </c>
      <c r="I72" s="7">
        <f t="shared" si="15"/>
        <v>3.1049013084941228E-3</v>
      </c>
      <c r="J72" s="7">
        <f t="shared" si="15"/>
        <v>3.686036426712923E-3</v>
      </c>
      <c r="K72" s="7">
        <f t="shared" si="15"/>
        <v>5.2954882440160982E-3</v>
      </c>
      <c r="L72" s="7">
        <f t="shared" si="15"/>
        <v>5.7495741056218059E-3</v>
      </c>
      <c r="M72" s="7">
        <f t="shared" si="15"/>
        <v>8.068714211348256E-3</v>
      </c>
      <c r="N72" s="7">
        <f t="shared" si="15"/>
        <v>7.2706935123042502E-3</v>
      </c>
      <c r="O72" s="7">
        <f t="shared" si="15"/>
        <v>5.6721497447532613E-3</v>
      </c>
      <c r="P72" s="7">
        <f t="shared" si="15"/>
        <v>8.3732057416267946E-3</v>
      </c>
      <c r="Q72" s="7">
        <f t="shared" si="15"/>
        <v>8.2855321861057991E-3</v>
      </c>
      <c r="R72" s="7">
        <f t="shared" si="15"/>
        <v>8.9542692676686918E-3</v>
      </c>
      <c r="S72" s="7">
        <f t="shared" si="15"/>
        <v>1.453758119393752E-2</v>
      </c>
      <c r="T72" s="7">
        <f t="shared" si="15"/>
        <v>1.9005847953216373E-2</v>
      </c>
      <c r="U72" s="7">
        <f>U27/U22</f>
        <v>2.2381378692927483E-2</v>
      </c>
      <c r="V72" s="7">
        <f>V27/V22</f>
        <v>2.4120317820658342E-2</v>
      </c>
    </row>
    <row r="73" spans="1:22" customFormat="1" ht="18" customHeight="1">
      <c r="A73" s="36" t="s">
        <v>87</v>
      </c>
      <c r="B73" s="37">
        <f t="shared" ref="B73:T73" si="16">B28/B22</f>
        <v>7.7513966480446922E-2</v>
      </c>
      <c r="C73" s="37">
        <f t="shared" si="16"/>
        <v>8.7131367292225204E-2</v>
      </c>
      <c r="D73" s="37">
        <f t="shared" si="16"/>
        <v>9.5256166982922205E-2</v>
      </c>
      <c r="E73" s="37">
        <f t="shared" si="16"/>
        <v>9.040419623572972E-2</v>
      </c>
      <c r="F73" s="37">
        <f t="shared" si="16"/>
        <v>9.8240955857948883E-2</v>
      </c>
      <c r="G73" s="37">
        <f t="shared" si="16"/>
        <v>7.0540540540540542E-2</v>
      </c>
      <c r="H73" s="37">
        <f t="shared" si="16"/>
        <v>5.8654271801682159E-2</v>
      </c>
      <c r="I73" s="37">
        <f t="shared" si="16"/>
        <v>4.8569527611443779E-2</v>
      </c>
      <c r="J73" s="37">
        <f t="shared" si="16"/>
        <v>5.3989592367736337E-2</v>
      </c>
      <c r="K73" s="37">
        <f t="shared" si="16"/>
        <v>4.575301842829909E-2</v>
      </c>
      <c r="L73" s="37">
        <f t="shared" si="16"/>
        <v>3.7904599659284499E-2</v>
      </c>
      <c r="M73" s="37">
        <f t="shared" si="16"/>
        <v>4.7631441957313898E-2</v>
      </c>
      <c r="N73" s="37">
        <f t="shared" si="16"/>
        <v>4.2225950782997762E-2</v>
      </c>
      <c r="O73" s="37">
        <f t="shared" si="16"/>
        <v>3.7152580828133865E-2</v>
      </c>
      <c r="P73" s="37">
        <f t="shared" si="16"/>
        <v>4.3062200956937802E-2</v>
      </c>
      <c r="Q73" s="37">
        <f t="shared" si="16"/>
        <v>4.5570427023581897E-2</v>
      </c>
      <c r="R73" s="37">
        <f t="shared" si="16"/>
        <v>4.8289094979213305E-2</v>
      </c>
      <c r="S73" s="37">
        <f t="shared" si="16"/>
        <v>4.9180327868852458E-2</v>
      </c>
      <c r="T73" s="37">
        <f t="shared" si="16"/>
        <v>6.2573099415204683E-2</v>
      </c>
      <c r="U73" s="7">
        <f>U28/U22</f>
        <v>7.0725156669650846E-2</v>
      </c>
      <c r="V73" s="7">
        <f>V28/V22</f>
        <v>7.9171396140749153E-2</v>
      </c>
    </row>
    <row r="74" spans="1:22" customFormat="1" ht="18" customHeight="1">
      <c r="A74" s="36" t="s">
        <v>88</v>
      </c>
      <c r="B74" s="37">
        <f t="shared" ref="B74:T74" si="17">B29/B22</f>
        <v>3.1424581005586594E-2</v>
      </c>
      <c r="C74" s="37">
        <f t="shared" si="17"/>
        <v>2.4128686327077747E-2</v>
      </c>
      <c r="D74" s="37">
        <f t="shared" si="17"/>
        <v>2.049335863377609E-2</v>
      </c>
      <c r="E74" s="37">
        <f t="shared" si="17"/>
        <v>1.8821351434742364E-2</v>
      </c>
      <c r="F74" s="37">
        <f t="shared" si="17"/>
        <v>2.5224029206770662E-2</v>
      </c>
      <c r="G74" s="37">
        <f t="shared" si="17"/>
        <v>1.7297297297297298E-2</v>
      </c>
      <c r="H74" s="37">
        <f t="shared" si="17"/>
        <v>1.3058875608676405E-2</v>
      </c>
      <c r="I74" s="37">
        <f t="shared" si="17"/>
        <v>1.2863162563761367E-2</v>
      </c>
      <c r="J74" s="37">
        <f t="shared" si="17"/>
        <v>1.3226366001734605E-2</v>
      </c>
      <c r="K74" s="37">
        <f t="shared" si="17"/>
        <v>1.4827367083245075E-2</v>
      </c>
      <c r="L74" s="37">
        <f t="shared" si="17"/>
        <v>1.5758091993185688E-2</v>
      </c>
      <c r="M74" s="37">
        <f t="shared" si="17"/>
        <v>2.368558042686101E-2</v>
      </c>
      <c r="N74" s="37">
        <f t="shared" si="17"/>
        <v>2.6565995525727068E-2</v>
      </c>
      <c r="O74" s="37">
        <f t="shared" si="17"/>
        <v>2.2404991491775383E-2</v>
      </c>
      <c r="P74" s="37">
        <f t="shared" si="17"/>
        <v>2.6614832535885168E-2</v>
      </c>
      <c r="Q74" s="37">
        <f t="shared" si="17"/>
        <v>2.8362014021669855E-2</v>
      </c>
      <c r="R74" s="37">
        <f t="shared" si="17"/>
        <v>2.6862807803006077E-2</v>
      </c>
      <c r="S74" s="37">
        <f t="shared" si="17"/>
        <v>3.371481596040829E-2</v>
      </c>
      <c r="T74" s="37">
        <f t="shared" si="17"/>
        <v>3.6257309941520467E-2</v>
      </c>
      <c r="U74" s="7">
        <f>U29/U22</f>
        <v>3.5213369143539244E-2</v>
      </c>
      <c r="V74" s="7">
        <f>V29/V22</f>
        <v>4.0295119182746877E-2</v>
      </c>
    </row>
    <row r="75" spans="1:22" customFormat="1" ht="18" customHeight="1">
      <c r="A75" s="36" t="s">
        <v>89</v>
      </c>
      <c r="B75" s="37">
        <f t="shared" ref="B75:T75" si="18">B30/B22</f>
        <v>6.9832402234636874E-4</v>
      </c>
      <c r="C75" s="37">
        <f t="shared" si="18"/>
        <v>0</v>
      </c>
      <c r="D75" s="37">
        <f t="shared" si="18"/>
        <v>0</v>
      </c>
      <c r="E75" s="37">
        <f t="shared" si="18"/>
        <v>0</v>
      </c>
      <c r="F75" s="37">
        <f t="shared" si="18"/>
        <v>0</v>
      </c>
      <c r="G75" s="37">
        <f t="shared" si="18"/>
        <v>0</v>
      </c>
      <c r="H75" s="37">
        <f t="shared" si="18"/>
        <v>0</v>
      </c>
      <c r="I75" s="37">
        <f t="shared" si="18"/>
        <v>0</v>
      </c>
      <c r="J75" s="37">
        <f t="shared" si="18"/>
        <v>0</v>
      </c>
      <c r="K75" s="37">
        <f t="shared" si="18"/>
        <v>0</v>
      </c>
      <c r="L75" s="37">
        <f t="shared" si="18"/>
        <v>0</v>
      </c>
      <c r="M75" s="37">
        <f t="shared" si="18"/>
        <v>0</v>
      </c>
      <c r="N75" s="37">
        <f t="shared" si="18"/>
        <v>0</v>
      </c>
      <c r="O75" s="37">
        <f t="shared" si="18"/>
        <v>0</v>
      </c>
      <c r="P75" s="37">
        <f t="shared" si="18"/>
        <v>0</v>
      </c>
      <c r="Q75" s="37">
        <f t="shared" si="18"/>
        <v>0</v>
      </c>
      <c r="R75" s="37">
        <f t="shared" si="18"/>
        <v>0</v>
      </c>
      <c r="S75" s="37">
        <f t="shared" si="18"/>
        <v>3.0931023816888341E-4</v>
      </c>
      <c r="T75" s="37">
        <f t="shared" si="18"/>
        <v>8.7719298245614037E-4</v>
      </c>
      <c r="U75" s="7">
        <f>U30/U22</f>
        <v>1.1936735302894659E-3</v>
      </c>
      <c r="V75" s="7">
        <f>V30/V22</f>
        <v>5.6753688989784334E-4</v>
      </c>
    </row>
    <row r="76" spans="1:22" customFormat="1" ht="18" customHeight="1">
      <c r="A76" s="30" t="s">
        <v>92</v>
      </c>
      <c r="B76" s="55">
        <f t="shared" ref="B76:T76" si="19">B31/B22</f>
        <v>0</v>
      </c>
      <c r="C76" s="55">
        <f t="shared" si="19"/>
        <v>0</v>
      </c>
      <c r="D76" s="55">
        <f t="shared" si="19"/>
        <v>0</v>
      </c>
      <c r="E76" s="55">
        <f t="shared" si="19"/>
        <v>3.0854674483184202E-4</v>
      </c>
      <c r="F76" s="55">
        <f t="shared" si="19"/>
        <v>3.3189512114171923E-4</v>
      </c>
      <c r="G76" s="55">
        <f t="shared" si="19"/>
        <v>2.7027027027027027E-4</v>
      </c>
      <c r="H76" s="55">
        <f t="shared" si="19"/>
        <v>0</v>
      </c>
      <c r="I76" s="55">
        <f t="shared" si="19"/>
        <v>0</v>
      </c>
      <c r="J76" s="55">
        <f t="shared" si="19"/>
        <v>0</v>
      </c>
      <c r="K76" s="55">
        <f t="shared" si="19"/>
        <v>0</v>
      </c>
      <c r="L76" s="55">
        <f t="shared" si="19"/>
        <v>0</v>
      </c>
      <c r="M76" s="55">
        <f t="shared" si="19"/>
        <v>0</v>
      </c>
      <c r="N76" s="55">
        <f t="shared" si="19"/>
        <v>0</v>
      </c>
      <c r="O76" s="55">
        <f t="shared" si="19"/>
        <v>0</v>
      </c>
      <c r="P76" s="55">
        <f t="shared" si="19"/>
        <v>0</v>
      </c>
      <c r="Q76" s="55">
        <f t="shared" si="19"/>
        <v>0</v>
      </c>
      <c r="R76" s="55">
        <f t="shared" si="19"/>
        <v>0</v>
      </c>
      <c r="S76" s="55">
        <f t="shared" si="19"/>
        <v>0</v>
      </c>
      <c r="T76" s="55">
        <f t="shared" si="19"/>
        <v>5.8479532163742691E-4</v>
      </c>
      <c r="U76" s="95">
        <f>U31/U22</f>
        <v>2.9841838257236647E-4</v>
      </c>
      <c r="V76" s="95">
        <f>V31/V22</f>
        <v>5.6753688989784334E-4</v>
      </c>
    </row>
    <row r="77" spans="1:22" customFormat="1" ht="18" customHeight="1">
      <c r="A77" s="32" t="s">
        <v>52</v>
      </c>
      <c r="B77" s="33"/>
      <c r="C77" s="33"/>
      <c r="D77" s="33"/>
      <c r="E77" s="33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</row>
    <row r="78" spans="1:22" customFormat="1" ht="18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customFormat="1" ht="18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customFormat="1" ht="18" customHeight="1">
      <c r="A80" s="77" t="s">
        <v>49</v>
      </c>
      <c r="B80" s="78">
        <v>2002</v>
      </c>
      <c r="C80" s="78">
        <v>2003</v>
      </c>
      <c r="D80" s="78">
        <v>2004</v>
      </c>
      <c r="E80" s="78">
        <v>2005</v>
      </c>
      <c r="F80" s="78">
        <v>2006</v>
      </c>
      <c r="G80" s="78">
        <v>2007</v>
      </c>
      <c r="H80" s="78">
        <v>2008</v>
      </c>
      <c r="I80" s="78">
        <v>2009</v>
      </c>
      <c r="J80" s="78">
        <v>2010</v>
      </c>
      <c r="K80" s="78">
        <v>2011</v>
      </c>
      <c r="L80" s="78">
        <v>2012</v>
      </c>
      <c r="M80" s="78">
        <v>2013</v>
      </c>
      <c r="N80" s="78">
        <v>2014</v>
      </c>
      <c r="O80" s="78">
        <v>2015</v>
      </c>
      <c r="P80" s="78">
        <v>2016</v>
      </c>
      <c r="Q80" s="78">
        <v>2017</v>
      </c>
      <c r="R80" s="78">
        <v>2018</v>
      </c>
      <c r="S80" s="78">
        <v>2019</v>
      </c>
      <c r="T80" s="78">
        <v>2020</v>
      </c>
      <c r="U80" s="78">
        <v>2021</v>
      </c>
      <c r="V80" s="78">
        <v>2022</v>
      </c>
    </row>
    <row r="81" spans="1:22" customFormat="1" ht="18" customHeight="1">
      <c r="A81" s="56" t="s">
        <v>81</v>
      </c>
      <c r="B81" s="52">
        <f t="shared" ref="B81:T81" si="20">SUM(B82:B90)</f>
        <v>1.0014204545454546</v>
      </c>
      <c r="C81" s="52">
        <f t="shared" si="20"/>
        <v>0.99999999999999989</v>
      </c>
      <c r="D81" s="52">
        <f t="shared" si="20"/>
        <v>1</v>
      </c>
      <c r="E81" s="52">
        <f t="shared" si="20"/>
        <v>1</v>
      </c>
      <c r="F81" s="52">
        <f t="shared" si="20"/>
        <v>1</v>
      </c>
      <c r="G81" s="52">
        <f t="shared" si="20"/>
        <v>0.99999999999999978</v>
      </c>
      <c r="H81" s="52">
        <f t="shared" si="20"/>
        <v>1</v>
      </c>
      <c r="I81" s="52">
        <f t="shared" si="20"/>
        <v>1</v>
      </c>
      <c r="J81" s="52">
        <f t="shared" si="20"/>
        <v>1.0000000000000002</v>
      </c>
      <c r="K81" s="52">
        <f t="shared" si="20"/>
        <v>1</v>
      </c>
      <c r="L81" s="52">
        <f t="shared" si="20"/>
        <v>1</v>
      </c>
      <c r="M81" s="52">
        <f t="shared" si="20"/>
        <v>0.99999999999999989</v>
      </c>
      <c r="N81" s="52">
        <f t="shared" si="20"/>
        <v>1</v>
      </c>
      <c r="O81" s="52">
        <f t="shared" si="20"/>
        <v>0.99999999999999989</v>
      </c>
      <c r="P81" s="52">
        <f t="shared" si="20"/>
        <v>0.99999999999999989</v>
      </c>
      <c r="Q81" s="52">
        <f t="shared" si="20"/>
        <v>0.99999999999999989</v>
      </c>
      <c r="R81" s="52">
        <f t="shared" si="20"/>
        <v>0.99999999999999989</v>
      </c>
      <c r="S81" s="52">
        <f t="shared" si="20"/>
        <v>1</v>
      </c>
      <c r="T81" s="52">
        <f t="shared" si="20"/>
        <v>1.0000000000000002</v>
      </c>
      <c r="U81" s="52">
        <f>SUM(U82:U90)</f>
        <v>1.0000000000000002</v>
      </c>
      <c r="V81" s="52">
        <f>SUM(V82:V90)</f>
        <v>1</v>
      </c>
    </row>
    <row r="82" spans="1:22" customFormat="1" ht="18" customHeight="1">
      <c r="A82" s="36" t="s">
        <v>82</v>
      </c>
      <c r="B82" s="7">
        <f t="shared" ref="B82:T82" si="21">B37/B36</f>
        <v>0.109375</v>
      </c>
      <c r="C82" s="7">
        <f t="shared" si="21"/>
        <v>8.8055130168453288E-2</v>
      </c>
      <c r="D82" s="7">
        <f t="shared" si="21"/>
        <v>9.0909090909090912E-2</v>
      </c>
      <c r="E82" s="7">
        <f t="shared" si="21"/>
        <v>0.13354603463992706</v>
      </c>
      <c r="F82" s="7">
        <f t="shared" si="21"/>
        <v>0.17095588235294118</v>
      </c>
      <c r="G82" s="7">
        <f t="shared" si="21"/>
        <v>0.78288770053475931</v>
      </c>
      <c r="H82" s="7">
        <f t="shared" si="21"/>
        <v>0.79568638880792775</v>
      </c>
      <c r="I82" s="7">
        <f t="shared" si="21"/>
        <v>0.81575165277378558</v>
      </c>
      <c r="J82" s="7">
        <f t="shared" si="21"/>
        <v>0.78954684459271618</v>
      </c>
      <c r="K82" s="7">
        <f t="shared" si="21"/>
        <v>0.79591836734693877</v>
      </c>
      <c r="L82" s="7">
        <f t="shared" si="21"/>
        <v>0.80730809674027337</v>
      </c>
      <c r="M82" s="7">
        <f t="shared" si="21"/>
        <v>0.74891774891774887</v>
      </c>
      <c r="N82" s="7">
        <f t="shared" si="21"/>
        <v>0.74469474371531175</v>
      </c>
      <c r="O82" s="7">
        <f t="shared" si="21"/>
        <v>0.77799352750809059</v>
      </c>
      <c r="P82" s="7">
        <f t="shared" si="21"/>
        <v>0.74966487935656834</v>
      </c>
      <c r="Q82" s="7">
        <f t="shared" si="21"/>
        <v>0.74320557491289196</v>
      </c>
      <c r="R82" s="7">
        <f t="shared" si="21"/>
        <v>0.7327076816127911</v>
      </c>
      <c r="S82" s="7">
        <f t="shared" si="21"/>
        <v>0.70043463724506849</v>
      </c>
      <c r="T82" s="7">
        <f t="shared" si="21"/>
        <v>0.66190929273707577</v>
      </c>
      <c r="U82" s="7">
        <f>U37/U36</f>
        <v>0.60045366169799097</v>
      </c>
      <c r="V82" s="7">
        <f>V37/V36</f>
        <v>0.57086254190795493</v>
      </c>
    </row>
    <row r="83" spans="1:22" customFormat="1" ht="18" customHeight="1">
      <c r="A83" s="36" t="s">
        <v>83</v>
      </c>
      <c r="B83" s="7">
        <f t="shared" ref="B83:T83" si="22">B38/B36</f>
        <v>0.53267045454545459</v>
      </c>
      <c r="C83" s="7">
        <f t="shared" si="22"/>
        <v>0.62633996937212866</v>
      </c>
      <c r="D83" s="7">
        <f t="shared" si="22"/>
        <v>0.6386797915460336</v>
      </c>
      <c r="E83" s="7">
        <f t="shared" si="22"/>
        <v>0.61713764813126715</v>
      </c>
      <c r="F83" s="7">
        <f t="shared" si="22"/>
        <v>0.5859375</v>
      </c>
      <c r="G83" s="7">
        <f t="shared" si="22"/>
        <v>2.4955436720142603E-2</v>
      </c>
      <c r="H83" s="7">
        <f t="shared" si="22"/>
        <v>2.5648498979889245E-2</v>
      </c>
      <c r="I83" s="7">
        <f t="shared" si="22"/>
        <v>2.1557918942224776E-2</v>
      </c>
      <c r="J83" s="7">
        <f t="shared" si="22"/>
        <v>2.4186822351959968E-2</v>
      </c>
      <c r="K83" s="7">
        <f t="shared" si="22"/>
        <v>2.2824919441460794E-2</v>
      </c>
      <c r="L83" s="7">
        <f t="shared" si="22"/>
        <v>2.2082018927444796E-2</v>
      </c>
      <c r="M83" s="7">
        <f t="shared" si="22"/>
        <v>2.9684601113172542E-2</v>
      </c>
      <c r="N83" s="7">
        <f t="shared" si="22"/>
        <v>3.0035912504080966E-2</v>
      </c>
      <c r="O83" s="7">
        <f t="shared" si="22"/>
        <v>2.9449838187702266E-2</v>
      </c>
      <c r="P83" s="7">
        <f t="shared" si="22"/>
        <v>3.4852546916890083E-2</v>
      </c>
      <c r="Q83" s="7">
        <f t="shared" si="22"/>
        <v>3.8675958188153309E-2</v>
      </c>
      <c r="R83" s="7">
        <f t="shared" si="22"/>
        <v>3.7191518943343764E-2</v>
      </c>
      <c r="S83" s="7">
        <f t="shared" si="22"/>
        <v>3.6442661317285185E-2</v>
      </c>
      <c r="T83" s="7">
        <f t="shared" si="22"/>
        <v>3.9010466222645097E-2</v>
      </c>
      <c r="U83" s="7">
        <f>U38/U36</f>
        <v>8.1659105638366813E-2</v>
      </c>
      <c r="V83" s="7">
        <f>V38/V36</f>
        <v>8.5949405669003359E-2</v>
      </c>
    </row>
    <row r="84" spans="1:22" customFormat="1" ht="18" customHeight="1">
      <c r="A84" s="36" t="s">
        <v>84</v>
      </c>
      <c r="B84" s="7">
        <f t="shared" ref="B84:T84" si="23">B39/B36</f>
        <v>7.9545454545454544E-2</v>
      </c>
      <c r="C84" s="7">
        <f t="shared" si="23"/>
        <v>6.1255742725880552E-2</v>
      </c>
      <c r="D84" s="7">
        <f t="shared" si="23"/>
        <v>6.3115228720324268E-2</v>
      </c>
      <c r="E84" s="7">
        <f t="shared" si="23"/>
        <v>6.5177757520510485E-2</v>
      </c>
      <c r="F84" s="7">
        <f t="shared" si="23"/>
        <v>6.0202205882352942E-2</v>
      </c>
      <c r="G84" s="7">
        <f t="shared" si="23"/>
        <v>5.6327985739750445E-2</v>
      </c>
      <c r="H84" s="7">
        <f t="shared" si="23"/>
        <v>6.0040804430195278E-2</v>
      </c>
      <c r="I84" s="7">
        <f t="shared" si="23"/>
        <v>5.8350100603621731E-2</v>
      </c>
      <c r="J84" s="7">
        <f t="shared" si="23"/>
        <v>7.2838476508201272E-2</v>
      </c>
      <c r="K84" s="7">
        <f t="shared" si="23"/>
        <v>6.7937701396348013E-2</v>
      </c>
      <c r="L84" s="7">
        <f t="shared" si="23"/>
        <v>6.4143007360672979E-2</v>
      </c>
      <c r="M84" s="7">
        <f t="shared" si="23"/>
        <v>9.0599876314162026E-2</v>
      </c>
      <c r="N84" s="7">
        <f t="shared" si="23"/>
        <v>0.10186092066601371</v>
      </c>
      <c r="O84" s="7">
        <f t="shared" si="23"/>
        <v>9.3851132686084138E-2</v>
      </c>
      <c r="P84" s="7">
        <f t="shared" si="23"/>
        <v>0.10187667560321716</v>
      </c>
      <c r="Q84" s="7">
        <f t="shared" si="23"/>
        <v>9.9303135888501745E-2</v>
      </c>
      <c r="R84" s="7">
        <f t="shared" si="23"/>
        <v>9.9061522419186657E-2</v>
      </c>
      <c r="S84" s="7">
        <f t="shared" si="23"/>
        <v>0.10598462052825142</v>
      </c>
      <c r="T84" s="7">
        <f t="shared" si="23"/>
        <v>0.10910244211861719</v>
      </c>
      <c r="U84" s="7">
        <f>U39/U36</f>
        <v>0.11827608554763448</v>
      </c>
      <c r="V84" s="7">
        <f>V39/V36</f>
        <v>0.11917098445595854</v>
      </c>
    </row>
    <row r="85" spans="1:22" customFormat="1" ht="18" customHeight="1">
      <c r="A85" s="36" t="s">
        <v>85</v>
      </c>
      <c r="B85" s="7">
        <f t="shared" ref="B85:T85" si="24">B40/B36</f>
        <v>8.5227272727272721E-3</v>
      </c>
      <c r="C85" s="7">
        <f t="shared" si="24"/>
        <v>5.3598774885145481E-3</v>
      </c>
      <c r="D85" s="7">
        <f t="shared" si="24"/>
        <v>3.4742327735958309E-3</v>
      </c>
      <c r="E85" s="7">
        <f t="shared" si="24"/>
        <v>4.1020966271649957E-3</v>
      </c>
      <c r="F85" s="7">
        <f t="shared" si="24"/>
        <v>4.5955882352941178E-3</v>
      </c>
      <c r="G85" s="7">
        <f t="shared" si="24"/>
        <v>2.8520499108734402E-3</v>
      </c>
      <c r="H85" s="7">
        <f t="shared" si="24"/>
        <v>1.1658408627222385E-3</v>
      </c>
      <c r="I85" s="7">
        <f t="shared" si="24"/>
        <v>2.012072434607646E-3</v>
      </c>
      <c r="J85" s="7">
        <f t="shared" si="24"/>
        <v>2.7800945232137894E-3</v>
      </c>
      <c r="K85" s="7">
        <f t="shared" si="24"/>
        <v>2.9538131041890441E-3</v>
      </c>
      <c r="L85" s="7">
        <f t="shared" si="24"/>
        <v>3.4174553101997897E-3</v>
      </c>
      <c r="M85" s="7">
        <f t="shared" si="24"/>
        <v>4.0197897340754482E-3</v>
      </c>
      <c r="N85" s="7">
        <f t="shared" si="24"/>
        <v>4.244205027750571E-3</v>
      </c>
      <c r="O85" s="7">
        <f t="shared" si="24"/>
        <v>3.8834951456310678E-3</v>
      </c>
      <c r="P85" s="7">
        <f t="shared" si="24"/>
        <v>4.6916890080428951E-3</v>
      </c>
      <c r="Q85" s="7">
        <f t="shared" si="24"/>
        <v>5.2264808362369342E-3</v>
      </c>
      <c r="R85" s="7">
        <f t="shared" si="24"/>
        <v>5.908932916232186E-3</v>
      </c>
      <c r="S85" s="7">
        <f t="shared" si="24"/>
        <v>7.6897358742895354E-3</v>
      </c>
      <c r="T85" s="7">
        <f t="shared" si="24"/>
        <v>1.1100539169045354E-2</v>
      </c>
      <c r="U85" s="7">
        <f>U40/U36</f>
        <v>1.0045366169799093E-2</v>
      </c>
      <c r="V85" s="7">
        <f>V40/V36</f>
        <v>9.7531240475464791E-3</v>
      </c>
    </row>
    <row r="86" spans="1:22" customFormat="1" ht="18" customHeight="1">
      <c r="A86" s="36" t="s">
        <v>86</v>
      </c>
      <c r="B86" s="7">
        <f t="shared" ref="B86:T86" si="25">B41/B36</f>
        <v>2.9829545454545456E-2</v>
      </c>
      <c r="C86" s="7">
        <f t="shared" si="25"/>
        <v>1.9142419601837671E-2</v>
      </c>
      <c r="D86" s="7">
        <f t="shared" si="25"/>
        <v>1.5055008685581933E-2</v>
      </c>
      <c r="E86" s="7">
        <f t="shared" si="25"/>
        <v>1.276207839562443E-2</v>
      </c>
      <c r="F86" s="7">
        <f t="shared" si="25"/>
        <v>8.7316176470588237E-3</v>
      </c>
      <c r="G86" s="7">
        <f t="shared" si="25"/>
        <v>1.2121212121212121E-2</v>
      </c>
      <c r="H86" s="7">
        <f t="shared" si="25"/>
        <v>1.4573010784027981E-2</v>
      </c>
      <c r="I86" s="7">
        <f t="shared" si="25"/>
        <v>1.5809140557631503E-2</v>
      </c>
      <c r="J86" s="7">
        <f t="shared" si="25"/>
        <v>1.6958576591604116E-2</v>
      </c>
      <c r="K86" s="7">
        <f t="shared" si="25"/>
        <v>1.6917293233082706E-2</v>
      </c>
      <c r="L86" s="7">
        <f t="shared" si="25"/>
        <v>1.6824395373291272E-2</v>
      </c>
      <c r="M86" s="7">
        <f t="shared" si="25"/>
        <v>2.3500309214594929E-2</v>
      </c>
      <c r="N86" s="7">
        <f t="shared" si="25"/>
        <v>2.3832843617368593E-2</v>
      </c>
      <c r="O86" s="7">
        <f t="shared" si="25"/>
        <v>1.8446601941747572E-2</v>
      </c>
      <c r="P86" s="7">
        <f t="shared" si="25"/>
        <v>2.5469168900804289E-2</v>
      </c>
      <c r="Q86" s="7">
        <f t="shared" si="25"/>
        <v>2.6829268292682926E-2</v>
      </c>
      <c r="R86" s="7">
        <f t="shared" si="25"/>
        <v>2.8849496002780674E-2</v>
      </c>
      <c r="S86" s="7">
        <f t="shared" si="25"/>
        <v>4.1792042795051824E-2</v>
      </c>
      <c r="T86" s="7">
        <f t="shared" si="25"/>
        <v>5.645417063114494E-2</v>
      </c>
      <c r="U86" s="7">
        <f>U41/U36</f>
        <v>6.4808813998703821E-2</v>
      </c>
      <c r="V86" s="7">
        <f>V41/V36</f>
        <v>7.010057909174032E-2</v>
      </c>
    </row>
    <row r="87" spans="1:22" customFormat="1" ht="18" customHeight="1">
      <c r="A87" s="36" t="s">
        <v>87</v>
      </c>
      <c r="B87" s="37">
        <f t="shared" ref="B87:T87" si="26">B42/B36</f>
        <v>0.19886363636363635</v>
      </c>
      <c r="C87" s="37">
        <f t="shared" si="26"/>
        <v>0.17534456355283307</v>
      </c>
      <c r="D87" s="37">
        <f t="shared" si="26"/>
        <v>0.17023740590619571</v>
      </c>
      <c r="E87" s="37">
        <f t="shared" si="26"/>
        <v>0.15177757520510482</v>
      </c>
      <c r="F87" s="37">
        <f t="shared" si="26"/>
        <v>0.15303308823529413</v>
      </c>
      <c r="G87" s="37">
        <f t="shared" si="26"/>
        <v>0.10944741532976827</v>
      </c>
      <c r="H87" s="37">
        <f t="shared" si="26"/>
        <v>9.326726901777907E-2</v>
      </c>
      <c r="I87" s="37">
        <f t="shared" si="26"/>
        <v>7.5596435757401548E-2</v>
      </c>
      <c r="J87" s="37">
        <f t="shared" si="26"/>
        <v>8.0066722268557128E-2</v>
      </c>
      <c r="K87" s="37">
        <f t="shared" si="26"/>
        <v>7.8141783029001072E-2</v>
      </c>
      <c r="L87" s="37">
        <f t="shared" si="26"/>
        <v>6.9137749737118823E-2</v>
      </c>
      <c r="M87" s="37">
        <f t="shared" si="26"/>
        <v>8.0705009276437853E-2</v>
      </c>
      <c r="N87" s="37">
        <f t="shared" si="26"/>
        <v>7.4436826640548487E-2</v>
      </c>
      <c r="O87" s="37">
        <f t="shared" si="26"/>
        <v>5.8576051779935273E-2</v>
      </c>
      <c r="P87" s="37">
        <f t="shared" si="26"/>
        <v>6.3337801608579089E-2</v>
      </c>
      <c r="Q87" s="37">
        <f t="shared" si="26"/>
        <v>6.3763066202090588E-2</v>
      </c>
      <c r="R87" s="37">
        <f t="shared" si="26"/>
        <v>6.8821689259645463E-2</v>
      </c>
      <c r="S87" s="37">
        <f t="shared" si="26"/>
        <v>7.5894349715814102E-2</v>
      </c>
      <c r="T87" s="37">
        <f t="shared" si="26"/>
        <v>9.5781795115762763E-2</v>
      </c>
      <c r="U87" s="7">
        <f>U42/U36</f>
        <v>9.7861309138042779E-2</v>
      </c>
      <c r="V87" s="7">
        <f>V42/V36</f>
        <v>0.11703748857055776</v>
      </c>
    </row>
    <row r="88" spans="1:22" customFormat="1" ht="18" customHeight="1">
      <c r="A88" s="36" t="s">
        <v>88</v>
      </c>
      <c r="B88" s="37">
        <f t="shared" ref="B88:T88" si="27">B43/B36</f>
        <v>4.1193181818181816E-2</v>
      </c>
      <c r="C88" s="37">
        <f t="shared" si="27"/>
        <v>2.4502297090352222E-2</v>
      </c>
      <c r="D88" s="37">
        <f t="shared" si="27"/>
        <v>1.8529241459177764E-2</v>
      </c>
      <c r="E88" s="37">
        <f t="shared" si="27"/>
        <v>1.5496809480401094E-2</v>
      </c>
      <c r="F88" s="37">
        <f t="shared" si="27"/>
        <v>1.6544117647058824E-2</v>
      </c>
      <c r="G88" s="37">
        <f t="shared" si="27"/>
        <v>1.1408199643493761E-2</v>
      </c>
      <c r="H88" s="37">
        <f t="shared" si="27"/>
        <v>9.6181871174584668E-3</v>
      </c>
      <c r="I88" s="37">
        <f t="shared" si="27"/>
        <v>1.0635240011497557E-2</v>
      </c>
      <c r="J88" s="37">
        <f t="shared" si="27"/>
        <v>1.3622463163747567E-2</v>
      </c>
      <c r="K88" s="37">
        <f t="shared" si="27"/>
        <v>1.5306122448979591E-2</v>
      </c>
      <c r="L88" s="37">
        <f t="shared" si="27"/>
        <v>1.708727655099895E-2</v>
      </c>
      <c r="M88" s="37">
        <f t="shared" si="27"/>
        <v>2.2572665429808288E-2</v>
      </c>
      <c r="N88" s="37">
        <f t="shared" si="27"/>
        <v>2.0894547828925889E-2</v>
      </c>
      <c r="O88" s="37">
        <f t="shared" si="27"/>
        <v>1.7799352750809062E-2</v>
      </c>
      <c r="P88" s="37">
        <f t="shared" si="27"/>
        <v>2.0107238605898123E-2</v>
      </c>
      <c r="Q88" s="37">
        <f t="shared" si="27"/>
        <v>2.2648083623693381E-2</v>
      </c>
      <c r="R88" s="37">
        <f t="shared" si="27"/>
        <v>2.6763990267639901E-2</v>
      </c>
      <c r="S88" s="37">
        <f t="shared" si="27"/>
        <v>3.1093279839518557E-2</v>
      </c>
      <c r="T88" s="37">
        <f t="shared" si="27"/>
        <v>2.6006977481763401E-2</v>
      </c>
      <c r="U88" s="7">
        <f>U43/U36</f>
        <v>2.592352559948153E-2</v>
      </c>
      <c r="V88" s="7">
        <f>V43/V36</f>
        <v>2.5601950624809508E-2</v>
      </c>
    </row>
    <row r="89" spans="1:22" customFormat="1" ht="18" customHeight="1">
      <c r="A89" s="36" t="s">
        <v>89</v>
      </c>
      <c r="B89" s="37">
        <f t="shared" ref="B89:T89" si="28">B44/B36</f>
        <v>1.4204545454545455E-3</v>
      </c>
      <c r="C89" s="37">
        <f t="shared" si="28"/>
        <v>0</v>
      </c>
      <c r="D89" s="37">
        <f t="shared" si="28"/>
        <v>0</v>
      </c>
      <c r="E89" s="37">
        <f t="shared" si="28"/>
        <v>0</v>
      </c>
      <c r="F89" s="37">
        <f t="shared" si="28"/>
        <v>0</v>
      </c>
      <c r="G89" s="37">
        <f t="shared" si="28"/>
        <v>0</v>
      </c>
      <c r="H89" s="37">
        <f t="shared" si="28"/>
        <v>0</v>
      </c>
      <c r="I89" s="37">
        <f t="shared" si="28"/>
        <v>2.8743891922966368E-4</v>
      </c>
      <c r="J89" s="37">
        <f t="shared" si="28"/>
        <v>0</v>
      </c>
      <c r="K89" s="37">
        <f t="shared" si="28"/>
        <v>0</v>
      </c>
      <c r="L89" s="37">
        <f t="shared" si="28"/>
        <v>0</v>
      </c>
      <c r="M89" s="37">
        <f t="shared" si="28"/>
        <v>0</v>
      </c>
      <c r="N89" s="37">
        <f t="shared" si="28"/>
        <v>0</v>
      </c>
      <c r="O89" s="37">
        <f t="shared" si="28"/>
        <v>0</v>
      </c>
      <c r="P89" s="37">
        <f t="shared" si="28"/>
        <v>0</v>
      </c>
      <c r="Q89" s="37">
        <f t="shared" si="28"/>
        <v>3.4843205574912892E-4</v>
      </c>
      <c r="R89" s="37">
        <f t="shared" si="28"/>
        <v>6.9516857838025723E-4</v>
      </c>
      <c r="S89" s="37">
        <f t="shared" si="28"/>
        <v>6.6867268472082912E-4</v>
      </c>
      <c r="T89" s="37">
        <f t="shared" si="28"/>
        <v>6.3431652394544877E-4</v>
      </c>
      <c r="U89" s="7">
        <f>U44/U36</f>
        <v>9.7213220998055737E-4</v>
      </c>
      <c r="V89" s="7">
        <f>V44/V36</f>
        <v>6.0957025297165494E-4</v>
      </c>
    </row>
    <row r="90" spans="1:22" customFormat="1" ht="18" customHeight="1">
      <c r="A90" s="30" t="s">
        <v>92</v>
      </c>
      <c r="B90" s="55">
        <f t="shared" ref="B90:T90" si="29">B45/B36</f>
        <v>0</v>
      </c>
      <c r="C90" s="55">
        <f t="shared" si="29"/>
        <v>0</v>
      </c>
      <c r="D90" s="55">
        <f t="shared" si="29"/>
        <v>0</v>
      </c>
      <c r="E90" s="55">
        <f t="shared" si="29"/>
        <v>0</v>
      </c>
      <c r="F90" s="55">
        <f t="shared" si="29"/>
        <v>0</v>
      </c>
      <c r="G90" s="55">
        <f t="shared" si="29"/>
        <v>0</v>
      </c>
      <c r="H90" s="55">
        <f t="shared" si="29"/>
        <v>0</v>
      </c>
      <c r="I90" s="55">
        <f t="shared" si="29"/>
        <v>0</v>
      </c>
      <c r="J90" s="55">
        <f t="shared" si="29"/>
        <v>0</v>
      </c>
      <c r="K90" s="55">
        <f t="shared" si="29"/>
        <v>0</v>
      </c>
      <c r="L90" s="55">
        <f t="shared" si="29"/>
        <v>0</v>
      </c>
      <c r="M90" s="55">
        <f t="shared" si="29"/>
        <v>0</v>
      </c>
      <c r="N90" s="55">
        <f t="shared" si="29"/>
        <v>0</v>
      </c>
      <c r="O90" s="55">
        <f t="shared" si="29"/>
        <v>0</v>
      </c>
      <c r="P90" s="55">
        <f t="shared" si="29"/>
        <v>0</v>
      </c>
      <c r="Q90" s="55">
        <f t="shared" si="29"/>
        <v>0</v>
      </c>
      <c r="R90" s="55">
        <f t="shared" si="29"/>
        <v>0</v>
      </c>
      <c r="S90" s="55">
        <f t="shared" si="29"/>
        <v>0</v>
      </c>
      <c r="T90" s="55">
        <f t="shared" si="29"/>
        <v>0</v>
      </c>
      <c r="U90" s="95">
        <f>U45/U36</f>
        <v>0</v>
      </c>
      <c r="V90" s="95">
        <f>V45/V36</f>
        <v>9.1435537945748252E-4</v>
      </c>
    </row>
    <row r="91" spans="1:22" customFormat="1" ht="18" customHeight="1">
      <c r="A91" s="32" t="s">
        <v>52</v>
      </c>
      <c r="B91" s="33"/>
      <c r="C91" s="33"/>
      <c r="D91" s="33"/>
      <c r="E91" s="33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</row>
    <row r="92" spans="1:22" customFormat="1" ht="18" customHeight="1"/>
    <row r="93" spans="1:22" customFormat="1" ht="18" customHeight="1"/>
    <row r="94" spans="1:22" customFormat="1" ht="18" customHeight="1"/>
    <row r="95" spans="1:22" customFormat="1" ht="18" customHeight="1"/>
    <row r="96" spans="1:22" customFormat="1" ht="18" customHeight="1">
      <c r="A96" s="5"/>
      <c r="B96" s="5"/>
      <c r="C96" s="5"/>
      <c r="D96" s="5"/>
      <c r="E96" s="5"/>
      <c r="F96" s="5"/>
      <c r="G96" s="5"/>
    </row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Microsoft Office</dc:creator>
  <cp:keywords/>
  <dc:description/>
  <cp:lastModifiedBy>Sophia Sardi Ramírez</cp:lastModifiedBy>
  <cp:revision/>
  <dcterms:created xsi:type="dcterms:W3CDTF">2021-03-04T08:29:51Z</dcterms:created>
  <dcterms:modified xsi:type="dcterms:W3CDTF">2024-03-27T13:31:37Z</dcterms:modified>
  <cp:category/>
  <cp:contentStatus/>
</cp:coreProperties>
</file>