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5"/>
  <workbookPr/>
  <mc:AlternateContent xmlns:mc="http://schemas.openxmlformats.org/markup-compatibility/2006">
    <mc:Choice Requires="x15">
      <x15ac:absPath xmlns:x15ac="http://schemas.microsoft.com/office/spreadsheetml/2010/11/ac" url="/Users/quiquemartirubio/Desktop/"/>
    </mc:Choice>
  </mc:AlternateContent>
  <xr:revisionPtr revIDLastSave="422" documentId="11_B5A67A20B5136B26C47758EF8A923814DA42C23F" xr6:coauthVersionLast="47" xr6:coauthVersionMax="47" xr10:uidLastSave="{56338474-4159-498A-944E-D28C1BE4126A}"/>
  <bookViews>
    <workbookView xWindow="0" yWindow="460" windowWidth="28800" windowHeight="16580" tabRatio="750" firstSheet="11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2" i="14" l="1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V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71" i="21"/>
  <c r="V70" i="21"/>
  <c r="V47" i="21"/>
  <c r="V46" i="21"/>
  <c r="V23" i="21"/>
  <c r="V22" i="21"/>
  <c r="V71" i="20"/>
  <c r="V70" i="20"/>
  <c r="V47" i="20"/>
  <c r="V46" i="20"/>
  <c r="V23" i="20"/>
  <c r="V22" i="20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84" i="6"/>
  <c r="V83" i="6"/>
  <c r="V82" i="6"/>
  <c r="V81" i="6"/>
  <c r="V80" i="6"/>
  <c r="V79" i="6"/>
  <c r="V78" i="6"/>
  <c r="V77" i="6"/>
  <c r="V76" i="6"/>
  <c r="V71" i="6"/>
  <c r="V70" i="6"/>
  <c r="V69" i="6"/>
  <c r="V68" i="6"/>
  <c r="V67" i="6"/>
  <c r="V66" i="6"/>
  <c r="V65" i="6"/>
  <c r="V64" i="6"/>
  <c r="V63" i="6"/>
  <c r="V58" i="6"/>
  <c r="V57" i="6"/>
  <c r="V56" i="6"/>
  <c r="V55" i="6"/>
  <c r="V54" i="6"/>
  <c r="V53" i="6"/>
  <c r="V52" i="6"/>
  <c r="V51" i="6"/>
  <c r="V50" i="6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B58" i="16"/>
  <c r="B57" i="16"/>
  <c r="B56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X63" i="16"/>
  <c r="X64" i="16"/>
  <c r="X65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T46" i="16"/>
  <c r="U46" i="16"/>
  <c r="V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T47" i="16"/>
  <c r="U47" i="16"/>
  <c r="V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32" i="16"/>
  <c r="X33" i="16"/>
  <c r="X34" i="16"/>
  <c r="X39" i="16"/>
  <c r="X40" i="16"/>
  <c r="X41" i="16"/>
  <c r="X46" i="16"/>
  <c r="X47" i="16"/>
  <c r="X48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22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15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B8" i="16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Y31" i="15"/>
  <c r="Y32" i="15"/>
  <c r="Y33" i="15"/>
  <c r="Y38" i="15"/>
  <c r="Y39" i="15"/>
  <c r="Y40" i="15"/>
  <c r="Y45" i="15"/>
  <c r="Y46" i="15"/>
  <c r="Y47" i="15"/>
  <c r="Y55" i="15"/>
  <c r="Y56" i="15"/>
  <c r="Y57" i="15"/>
  <c r="Y62" i="15"/>
  <c r="Y63" i="15"/>
  <c r="Y64" i="15"/>
  <c r="X47" i="15"/>
  <c r="X46" i="15"/>
  <c r="X45" i="15"/>
  <c r="X40" i="15"/>
  <c r="X39" i="15"/>
  <c r="X38" i="15"/>
  <c r="X33" i="15"/>
  <c r="X32" i="15"/>
  <c r="X31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B22" i="15"/>
  <c r="B15" i="15"/>
  <c r="B10" i="15"/>
  <c r="B9" i="15"/>
  <c r="B8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T17" i="13"/>
  <c r="T16" i="13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B71" i="21"/>
  <c r="B70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B47" i="21"/>
  <c r="B46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23" i="21"/>
  <c r="B22" i="21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U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U71" i="20"/>
  <c r="B71" i="20"/>
  <c r="B70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U47" i="20"/>
  <c r="B47" i="20"/>
  <c r="B46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B23" i="20"/>
  <c r="B22" i="20"/>
  <c r="X57" i="15"/>
  <c r="X56" i="15"/>
  <c r="X55" i="15"/>
  <c r="X62" i="15"/>
  <c r="X63" i="15"/>
  <c r="X64" i="15"/>
  <c r="V48" i="17"/>
  <c r="V47" i="17"/>
  <c r="V41" i="17"/>
  <c r="V40" i="17"/>
  <c r="V33" i="17"/>
  <c r="V34" i="17"/>
  <c r="V24" i="17"/>
  <c r="V23" i="17"/>
  <c r="V17" i="17"/>
  <c r="V16" i="17"/>
  <c r="V9" i="17"/>
  <c r="V10" i="17"/>
  <c r="W64" i="16"/>
  <c r="W63" i="16"/>
  <c r="W65" i="16"/>
  <c r="U17" i="13" l="1"/>
  <c r="U16" i="13"/>
  <c r="U15" i="13" s="1"/>
  <c r="V17" i="13"/>
  <c r="V16" i="13"/>
  <c r="V15" i="13" s="1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V32" i="17"/>
  <c r="V8" i="17"/>
  <c r="W33" i="16"/>
  <c r="W32" i="16"/>
  <c r="W34" i="16" s="1"/>
  <c r="V39" i="17"/>
  <c r="V15" i="17"/>
  <c r="W40" i="16"/>
  <c r="W39" i="16"/>
  <c r="W41" i="16" s="1"/>
  <c r="V46" i="17"/>
  <c r="V22" i="17"/>
  <c r="W47" i="16"/>
  <c r="W46" i="16"/>
  <c r="W48" i="16" s="1"/>
</calcChain>
</file>

<file path=xl/sharedStrings.xml><?xml version="1.0" encoding="utf-8"?>
<sst xmlns="http://schemas.openxmlformats.org/spreadsheetml/2006/main" count="653" uniqueCount="120">
  <si>
    <t>La Plana d'Utiel-Requena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</si>
  <si>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</si>
  <si>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</si>
  <si>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</si>
  <si>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2000-2022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</si>
  <si>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</si>
  <si>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</si>
  <si>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</si>
  <si>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</si>
  <si>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</si>
  <si>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</si>
  <si>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</si>
  <si>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</si>
  <si>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</si>
  <si>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</si>
  <si>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</si>
  <si>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</si>
  <si>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</si>
  <si>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</si>
  <si>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</si>
  <si>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</si>
  <si>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</si>
  <si>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</si>
  <si>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</si>
  <si>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</si>
  <si>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</si>
  <si>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</si>
  <si>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</si>
  <si>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</si>
  <si>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</si>
  <si>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</si>
  <si>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</si>
  <si>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</si>
  <si>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</si>
  <si>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</si>
  <si>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</si>
  <si>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</si>
  <si>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</si>
  <si>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</si>
  <si>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</si>
  <si>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</si>
  <si>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</si>
  <si>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</si>
  <si>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</si>
  <si>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</si>
  <si>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</si>
  <si>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</si>
  <si>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</si>
  <si>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</si>
  <si>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</si>
  <si>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</si>
  <si>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2022</t>
  </si>
  <si>
    <t>Fuente: Elaboración Social·Lab a partir de los datos del Portal Estadístic de la Generalitat Valenciana (PEGV)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</si>
  <si>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</si>
  <si>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</si>
  <si>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</si>
  <si>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</si>
  <si>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</si>
  <si>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</si>
  <si>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</si>
  <si>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</si>
  <si>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</si>
  <si>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</si>
  <si>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</si>
  <si>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</si>
  <si>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</si>
  <si>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</si>
  <si>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</si>
  <si>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</si>
  <si>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</si>
  <si>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</si>
  <si>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</si>
  <si>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</si>
  <si>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</si>
  <si>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</si>
  <si>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</si>
  <si>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</si>
  <si>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</si>
  <si>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</si>
  <si>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</si>
  <si>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</si>
  <si>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</si>
  <si>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</si>
  <si>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</si>
  <si>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</si>
  <si>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</si>
  <si>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</si>
  <si>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</si>
  <si>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</si>
  <si>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</si>
  <si>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</si>
  <si>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</si>
  <si>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</si>
  <si>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</si>
  <si>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</si>
  <si>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Bulgaria</t>
  </si>
  <si>
    <t>Francia</t>
  </si>
  <si>
    <t>Lituania</t>
  </si>
  <si>
    <t>Polonia</t>
  </si>
  <si>
    <t>Rumanía</t>
  </si>
  <si>
    <t>Argelia</t>
  </si>
  <si>
    <t>Marruecos</t>
  </si>
  <si>
    <t>República Dominicana</t>
  </si>
  <si>
    <t>Argentina</t>
  </si>
  <si>
    <t>Bolivia</t>
  </si>
  <si>
    <t>Brasil</t>
  </si>
  <si>
    <t>Colombia</t>
  </si>
  <si>
    <t>Ecuador</t>
  </si>
  <si>
    <t>Venezuela</t>
  </si>
  <si>
    <t>China</t>
  </si>
  <si>
    <t>Pakistán</t>
  </si>
  <si>
    <t xml:space="preserve">Total 16 países </t>
  </si>
  <si>
    <t>Resto de países</t>
  </si>
  <si>
    <t>Nota: Esta tabla ha sido diseñada en base a los 14 principales países de nacimiento (con base 2008) + Venezuela y Pakistán (en lugar de Eslovaquia y Ucrania)</t>
  </si>
  <si>
    <t>9. Residentes con nacionalidad extranjera, según las 16 principales nacionalidades. Evolución 2002-2022 (datos absolutos)</t>
  </si>
  <si>
    <t>Ucrania</t>
  </si>
  <si>
    <t>Total 16 países</t>
  </si>
  <si>
    <t>Nota: Esta tabla ha sido diseñada en base a las 14 principales nacionalidades (con base 2008) + Venezuela y Pakistán (en lugar de Italia y Eslovaquia)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</si>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</sst>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</font>
    <font>
      <sz val="11"/>
      <color theme="1"/>
      <name val="Calibri"/>
    </font>
    <font>
      <b/>
      <sz val="11"/>
      <color indexed="8"/>
      <name val="Calibri"/>
    </font>
    <font>
      <b/>
      <sz val="12"/>
      <color indexed="8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4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3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0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10" fontId="9" fillId="0" borderId="11" xfId="1" applyNumberFormat="1" applyFont="1" applyBorder="1" applyAlignment="1">
      <alignment wrapText="1"/>
    </xf>
    <xf numFmtId="0" fontId="9" fillId="0" borderId="16" xfId="0" applyFont="1" applyBorder="1"/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2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left" wrapText="1"/>
    </xf>
    <xf numFmtId="0" fontId="8" fillId="3" borderId="17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8" xfId="2" applyFont="1" applyFill="1" applyBorder="1" applyAlignment="1">
      <alignment horizontal="left" wrapText="1"/>
    </xf>
    <xf numFmtId="0" fontId="7" fillId="4" borderId="21" xfId="2" applyFont="1" applyFill="1" applyBorder="1" applyAlignment="1">
      <alignment horizontal="center" vertical="center" wrapText="1"/>
    </xf>
    <xf numFmtId="10" fontId="9" fillId="0" borderId="24" xfId="1" applyNumberFormat="1" applyFont="1" applyBorder="1"/>
    <xf numFmtId="0" fontId="19" fillId="3" borderId="3" xfId="2" applyFont="1" applyFill="1" applyBorder="1" applyAlignment="1">
      <alignment horizontal="left" wrapText="1"/>
    </xf>
    <xf numFmtId="3" fontId="20" fillId="0" borderId="0" xfId="0" applyNumberFormat="1" applyFont="1" applyAlignment="1">
      <alignment wrapText="1"/>
    </xf>
    <xf numFmtId="0" fontId="21" fillId="3" borderId="3" xfId="2" applyFont="1" applyFill="1" applyBorder="1" applyAlignment="1">
      <alignment horizontal="left" wrapText="1"/>
    </xf>
    <xf numFmtId="3" fontId="20" fillId="5" borderId="0" xfId="0" applyNumberFormat="1" applyFont="1" applyFill="1" applyAlignment="1">
      <alignment wrapText="1"/>
    </xf>
    <xf numFmtId="0" fontId="21" fillId="3" borderId="17" xfId="2" applyFont="1" applyFill="1" applyBorder="1" applyAlignment="1">
      <alignment horizontal="left" wrapText="1"/>
    </xf>
    <xf numFmtId="0" fontId="19" fillId="3" borderId="17" xfId="2" applyFont="1" applyFill="1" applyBorder="1" applyAlignment="1">
      <alignment horizontal="left" wrapText="1"/>
    </xf>
    <xf numFmtId="3" fontId="9" fillId="5" borderId="0" xfId="0" applyNumberFormat="1" applyFont="1" applyFill="1" applyAlignment="1">
      <alignment wrapText="1"/>
    </xf>
    <xf numFmtId="10" fontId="9" fillId="0" borderId="24" xfId="1" applyNumberFormat="1" applyFont="1" applyBorder="1" applyAlignment="1">
      <alignment wrapText="1"/>
    </xf>
    <xf numFmtId="10" fontId="9" fillId="0" borderId="0" xfId="1" applyNumberFormat="1" applyFont="1" applyBorder="1" applyAlignment="1">
      <alignment vertical="center" wrapText="1"/>
    </xf>
    <xf numFmtId="10" fontId="9" fillId="0" borderId="25" xfId="1" applyNumberFormat="1" applyFont="1" applyBorder="1" applyAlignment="1">
      <alignment vertical="center" wrapText="1"/>
    </xf>
    <xf numFmtId="0" fontId="7" fillId="3" borderId="26" xfId="2" applyFont="1" applyFill="1" applyBorder="1" applyAlignment="1">
      <alignment horizontal="left" vertical="center"/>
    </xf>
    <xf numFmtId="0" fontId="7" fillId="4" borderId="27" xfId="2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right" vertical="center" wrapText="1"/>
    </xf>
    <xf numFmtId="0" fontId="22" fillId="4" borderId="28" xfId="2" applyFont="1" applyFill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3" fontId="23" fillId="5" borderId="0" xfId="0" applyNumberFormat="1" applyFont="1" applyFill="1" applyAlignment="1">
      <alignment horizontal="center" vertical="center" wrapText="1"/>
    </xf>
    <xf numFmtId="3" fontId="23" fillId="3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5" borderId="0" xfId="0" applyNumberFormat="1" applyFont="1" applyFill="1" applyAlignment="1">
      <alignment horizontal="center" vertical="center" wrapText="1"/>
    </xf>
    <xf numFmtId="3" fontId="24" fillId="3" borderId="11" xfId="0" applyNumberFormat="1" applyFont="1" applyFill="1" applyBorder="1" applyAlignment="1">
      <alignment horizontal="center" vertical="center" wrapText="1"/>
    </xf>
    <xf numFmtId="3" fontId="23" fillId="0" borderId="9" xfId="0" applyNumberFormat="1" applyFont="1" applyBorder="1" applyAlignment="1">
      <alignment wrapText="1"/>
    </xf>
    <xf numFmtId="3" fontId="23" fillId="0" borderId="0" xfId="0" applyNumberFormat="1" applyFont="1" applyAlignment="1">
      <alignment wrapText="1"/>
    </xf>
    <xf numFmtId="3" fontId="23" fillId="5" borderId="0" xfId="0" applyNumberFormat="1" applyFont="1" applyFill="1" applyAlignment="1">
      <alignment wrapText="1"/>
    </xf>
    <xf numFmtId="3" fontId="23" fillId="3" borderId="11" xfId="0" applyNumberFormat="1" applyFont="1" applyFill="1" applyBorder="1" applyAlignment="1">
      <alignment wrapText="1"/>
    </xf>
    <xf numFmtId="0" fontId="22" fillId="4" borderId="29" xfId="2" applyFont="1" applyFill="1" applyBorder="1" applyAlignment="1">
      <alignment horizontal="center" vertical="center" wrapText="1"/>
    </xf>
    <xf numFmtId="3" fontId="24" fillId="3" borderId="11" xfId="0" applyNumberFormat="1" applyFont="1" applyFill="1" applyBorder="1" applyAlignment="1">
      <alignment wrapText="1"/>
    </xf>
    <xf numFmtId="0" fontId="21" fillId="4" borderId="28" xfId="2" applyFont="1" applyFill="1" applyBorder="1" applyAlignment="1">
      <alignment horizontal="center" vertical="center" wrapText="1"/>
    </xf>
    <xf numFmtId="0" fontId="21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30" xfId="2" applyFont="1" applyFill="1" applyBorder="1" applyAlignment="1">
      <alignment horizontal="center" vertical="center" wrapText="1"/>
    </xf>
    <xf numFmtId="0" fontId="22" fillId="4" borderId="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20" fillId="3" borderId="9" xfId="0" applyNumberFormat="1" applyFont="1" applyFill="1" applyBorder="1" applyAlignment="1">
      <alignment wrapText="1"/>
    </xf>
    <xf numFmtId="10" fontId="20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20" fillId="0" borderId="0" xfId="0" applyNumberFormat="1" applyFont="1" applyAlignment="1">
      <alignment wrapText="1"/>
    </xf>
    <xf numFmtId="10" fontId="25" fillId="0" borderId="24" xfId="0" applyNumberFormat="1" applyFont="1" applyBorder="1" applyAlignment="1">
      <alignment wrapText="1"/>
    </xf>
    <xf numFmtId="10" fontId="20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  <xf numFmtId="0" fontId="5" fillId="2" borderId="0" xfId="7" quotePrefix="1" applyFill="1" applyAlignment="1">
      <alignment horizontal="left" wrapText="1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17" totalsRowShown="0" headerRowDxfId="103" dataDxfId="102" headerRowBorderDxfId="100" tableBorderDxfId="101" headerRowCellStyle="Normal 2">
  <autoFilter ref="A7:W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000-000001000000}" name="Ambos sexos" dataDxfId="99" dataCellStyle="Normal 2"/>
    <tableColumn id="21" xr3:uid="{FBC0747D-E2DD-4702-82AB-5147A3CC314C}" name="1999" dataDxfId="98" dataCellStyle="Normal 2"/>
    <tableColumn id="22" xr3:uid="{39C42FF1-7A9E-49B3-BC78-4DDE1F2C4B7D}" name="2000" dataDxfId="97" dataCellStyle="Normal 2"/>
    <tableColumn id="23" xr3:uid="{F1F1ACC4-72BE-4BA4-93F3-4508100CF29C}" name="2001" dataDxfId="96" dataCellStyle="Normal 2"/>
    <tableColumn id="2" xr3:uid="{00000000-0010-0000-0000-000002000000}" name="2002" dataDxfId="95"/>
    <tableColumn id="3" xr3:uid="{00000000-0010-0000-0000-000003000000}" name="2003" dataDxfId="94"/>
    <tableColumn id="4" xr3:uid="{00000000-0010-0000-0000-000004000000}" name="2004" dataDxfId="93"/>
    <tableColumn id="5" xr3:uid="{00000000-0010-0000-0000-000005000000}" name="2005" dataDxfId="92"/>
    <tableColumn id="6" xr3:uid="{00000000-0010-0000-0000-000006000000}" name="2006" dataDxfId="91"/>
    <tableColumn id="7" xr3:uid="{00000000-0010-0000-0000-000007000000}" name="2007" dataDxfId="90"/>
    <tableColumn id="8" xr3:uid="{00000000-0010-0000-0000-000008000000}" name="2008" dataDxfId="89"/>
    <tableColumn id="9" xr3:uid="{00000000-0010-0000-0000-000009000000}" name="2009" dataDxfId="88"/>
    <tableColumn id="10" xr3:uid="{00000000-0010-0000-0000-00000A000000}" name="2010" dataDxfId="87"/>
    <tableColumn id="11" xr3:uid="{00000000-0010-0000-0000-00000B000000}" name="2011" dataDxfId="86"/>
    <tableColumn id="12" xr3:uid="{00000000-0010-0000-0000-00000C000000}" name="2012" dataDxfId="85"/>
    <tableColumn id="13" xr3:uid="{00000000-0010-0000-0000-00000D000000}" name="2013" dataDxfId="84"/>
    <tableColumn id="14" xr3:uid="{00000000-0010-0000-0000-00000E000000}" name="2014" dataDxfId="83"/>
    <tableColumn id="15" xr3:uid="{00000000-0010-0000-0000-00000F000000}" name="2015" dataDxfId="82"/>
    <tableColumn id="16" xr3:uid="{00000000-0010-0000-0000-000010000000}" name="2016" dataDxfId="81"/>
    <tableColumn id="17" xr3:uid="{00000000-0010-0000-0000-000011000000}" name="2017" dataDxfId="80"/>
    <tableColumn id="18" xr3:uid="{00000000-0010-0000-0000-000012000000}" name="2018" dataDxfId="79"/>
    <tableColumn id="19" xr3:uid="{00000000-0010-0000-0000-000013000000}" name="2019" dataDxfId="78"/>
    <tableColumn id="20" xr3:uid="{00000000-0010-0000-0000-000014000000}" name="2020" dataDxfId="7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87FD2F-4286-4542-AE8F-C411A9047DB1}" name="Tabla17" displayName="Tabla17" ref="A49:Y59" totalsRowShown="0" headerRowDxfId="76" dataDxfId="75" headerRowBorderDxfId="73" tableBorderDxfId="74" headerRowCellStyle="Normal 2">
  <autoFilter ref="A49:Y59" xr:uid="{B687FD2F-4286-4542-AE8F-C411A9047DB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8B0F163C-348E-4029-8CA7-F70A8B88564C}" name="Ambos sexos" dataDxfId="72" dataCellStyle="Normal 2"/>
    <tableColumn id="22" xr3:uid="{DDA4754B-3892-4F14-9005-F628AC087A09}" name="1999" dataDxfId="71" dataCellStyle="Normal 2">
      <calculatedColumnFormula>B8/B8</calculatedColumnFormula>
    </tableColumn>
    <tableColumn id="23" xr3:uid="{BB8FD576-0814-48A1-8F69-25C32079C026}" name="2000" dataDxfId="70" dataCellStyle="Normal 2"/>
    <tableColumn id="24" xr3:uid="{8D14A93B-FE43-450B-99E9-2EEE222C3849}" name="2001" dataDxfId="69" dataCellStyle="Normal 2"/>
    <tableColumn id="2" xr3:uid="{C35D84D2-6F75-45BB-8F3E-236295331C99}" name="2002" dataDxfId="68"/>
    <tableColumn id="3" xr3:uid="{E11F1578-3FE3-45A2-9866-C05D80F3BCA6}" name="2003" dataDxfId="67"/>
    <tableColumn id="4" xr3:uid="{2BE368C7-FDFC-4612-8857-1563A253491B}" name="2004" dataDxfId="66"/>
    <tableColumn id="5" xr3:uid="{2EA47AE1-3FCE-46EF-B1B5-FEA75E4AF59A}" name="2005" dataDxfId="65"/>
    <tableColumn id="6" xr3:uid="{1EE88E78-DC2D-4DA4-B305-F3FFD6FC5A15}" name="2006" dataDxfId="64"/>
    <tableColumn id="7" xr3:uid="{586D025A-ABCE-4307-8EB2-E62EFEE9B322}" name="2007" dataDxfId="63"/>
    <tableColumn id="8" xr3:uid="{98556AB2-21A7-435F-A8F2-6DF3796E3F4E}" name="2008" dataDxfId="62"/>
    <tableColumn id="9" xr3:uid="{34A35344-35B3-4B33-8829-E5228E60B4C4}" name="2009" dataDxfId="61"/>
    <tableColumn id="10" xr3:uid="{F76E9B65-2F4B-4477-BD40-4FFCE4DC1873}" name="2010" dataDxfId="60"/>
    <tableColumn id="11" xr3:uid="{ECB1C4C3-9749-469D-AA7D-B0BDAEEA8780}" name="2011" dataDxfId="59"/>
    <tableColumn id="12" xr3:uid="{8BCDDE70-8F7F-4823-9A3E-07CB1F2A87B1}" name="2012" dataDxfId="58"/>
    <tableColumn id="13" xr3:uid="{C5806397-4EE6-4854-A0A6-2A2141129E80}" name="2013" dataDxfId="57"/>
    <tableColumn id="14" xr3:uid="{75256C6B-5DCC-489F-8B19-AC1EE228FF17}" name="2014" dataDxfId="56"/>
    <tableColumn id="15" xr3:uid="{417FDBA2-BBB7-4E37-9E7F-0DBFABA368C5}" name="2015" dataDxfId="55"/>
    <tableColumn id="16" xr3:uid="{8D1C5533-1A3C-4E98-92B8-55B81A4C4E15}" name="2016" dataDxfId="54"/>
    <tableColumn id="17" xr3:uid="{791FB60A-6528-4BFF-916F-1E613DAE88D3}" name="2017" dataDxfId="53"/>
    <tableColumn id="18" xr3:uid="{1B37C2FD-1F1E-4177-9170-16F9864FDFE5}" name="2018" dataDxfId="52"/>
    <tableColumn id="19" xr3:uid="{DFA48BDA-F385-4E89-9AD4-A74272AD2B56}" name="2019" dataDxfId="51"/>
    <tableColumn id="20" xr3:uid="{5C84A8D0-3597-4B07-A0AB-22D38B6A757F}" name="2020" dataDxfId="50"/>
    <tableColumn id="21" xr3:uid="{4507005B-6489-45C4-8493-C70E449072CC}" name="2021" dataDxfId="49"/>
    <tableColumn id="25" xr3:uid="{117B0AEB-45D5-4AAA-BB3E-BCC8D434FB94}" name="2022" dataDxfId="4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T26" totalsRowShown="0" headerRowDxfId="47" dataDxfId="46" headerRowBorderDxfId="44" tableBorderDxfId="45" headerRowCellStyle="Normal 2">
  <autoFilter ref="A5:T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100-000001000000}" name="Ambos sexos" dataDxfId="43" dataCellStyle="Normal 2"/>
    <tableColumn id="2" xr3:uid="{00000000-0010-0000-0100-000002000000}" name="2002" dataDxfId="42"/>
    <tableColumn id="3" xr3:uid="{00000000-0010-0000-0100-000003000000}" name="2003" dataDxfId="41"/>
    <tableColumn id="4" xr3:uid="{00000000-0010-0000-0100-000004000000}" name="2004" dataDxfId="40"/>
    <tableColumn id="5" xr3:uid="{00000000-0010-0000-0100-000005000000}" name="2005" dataDxfId="39"/>
    <tableColumn id="6" xr3:uid="{00000000-0010-0000-0100-000006000000}" name="2006" dataDxfId="38"/>
    <tableColumn id="7" xr3:uid="{00000000-0010-0000-0100-000007000000}" name="2007" dataDxfId="37"/>
    <tableColumn id="8" xr3:uid="{00000000-0010-0000-0100-000008000000}" name="2008" dataDxfId="36"/>
    <tableColumn id="9" xr3:uid="{00000000-0010-0000-0100-000009000000}" name="2009" dataDxfId="35"/>
    <tableColumn id="10" xr3:uid="{00000000-0010-0000-0100-00000A000000}" name="2010" dataDxfId="34"/>
    <tableColumn id="11" xr3:uid="{00000000-0010-0000-0100-00000B000000}" name="2011" dataDxfId="33"/>
    <tableColumn id="12" xr3:uid="{00000000-0010-0000-0100-00000C000000}" name="2012" dataDxfId="32"/>
    <tableColumn id="13" xr3:uid="{00000000-0010-0000-0100-00000D000000}" name="2013" dataDxfId="31"/>
    <tableColumn id="14" xr3:uid="{00000000-0010-0000-0100-00000E000000}" name="2014" dataDxfId="30"/>
    <tableColumn id="15" xr3:uid="{00000000-0010-0000-0100-00000F000000}" name="2015" dataDxfId="29"/>
    <tableColumn id="16" xr3:uid="{00000000-0010-0000-0100-000010000000}" name="2016" dataDxfId="28"/>
    <tableColumn id="17" xr3:uid="{00000000-0010-0000-0100-000011000000}" name="2017" dataDxfId="27"/>
    <tableColumn id="18" xr3:uid="{00000000-0010-0000-0100-000012000000}" name="2018" dataDxfId="26"/>
    <tableColumn id="19" xr3:uid="{00000000-0010-0000-0100-000013000000}" name="2019" dataDxfId="25"/>
    <tableColumn id="20" xr3:uid="{00000000-0010-0000-0100-000014000000}" name="2020" dataDxfId="2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T26" totalsRowShown="0" headerRowDxfId="23" dataDxfId="22" headerRowBorderDxfId="20" tableBorderDxfId="21" headerRowCellStyle="Normal 2">
  <autoFilter ref="A5:T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200-000001000000}" name="Ambos sexos" dataDxfId="19" dataCellStyle="Normal 2"/>
    <tableColumn id="2" xr3:uid="{00000000-0010-0000-0200-000002000000}" name="2002" dataDxfId="18"/>
    <tableColumn id="3" xr3:uid="{00000000-0010-0000-0200-000003000000}" name="2003" dataDxfId="17"/>
    <tableColumn id="4" xr3:uid="{00000000-0010-0000-0200-000004000000}" name="2004" dataDxfId="16"/>
    <tableColumn id="5" xr3:uid="{00000000-0010-0000-0200-000005000000}" name="2005" dataDxfId="15"/>
    <tableColumn id="6" xr3:uid="{00000000-0010-0000-0200-000006000000}" name="2006" dataDxfId="14"/>
    <tableColumn id="7" xr3:uid="{00000000-0010-0000-0200-000007000000}" name="2007" dataDxfId="13"/>
    <tableColumn id="8" xr3:uid="{00000000-0010-0000-0200-000008000000}" name="2008" dataDxfId="12"/>
    <tableColumn id="9" xr3:uid="{00000000-0010-0000-0200-000009000000}" name="2009" dataDxfId="11"/>
    <tableColumn id="10" xr3:uid="{00000000-0010-0000-0200-00000A000000}" name="2010" dataDxfId="10"/>
    <tableColumn id="11" xr3:uid="{00000000-0010-0000-0200-00000B000000}" name="2011" dataDxfId="9"/>
    <tableColumn id="12" xr3:uid="{00000000-0010-0000-0200-00000C000000}" name="2012" dataDxfId="8"/>
    <tableColumn id="13" xr3:uid="{00000000-0010-0000-0200-00000D000000}" name="2013" dataDxfId="7"/>
    <tableColumn id="14" xr3:uid="{00000000-0010-0000-0200-00000E000000}" name="2014" dataDxfId="6"/>
    <tableColumn id="15" xr3:uid="{00000000-0010-0000-0200-00000F000000}" name="2015" dataDxfId="5"/>
    <tableColumn id="16" xr3:uid="{00000000-0010-0000-0200-000010000000}" name="2016" dataDxfId="4"/>
    <tableColumn id="17" xr3:uid="{00000000-0010-0000-0200-000011000000}" name="2017" dataDxfId="3"/>
    <tableColumn id="18" xr3:uid="{00000000-0010-0000-0200-000012000000}" name="2018" dataDxfId="2"/>
    <tableColumn id="19" xr3:uid="{00000000-0010-0000-0200-000013000000}" name="2019" dataDxfId="1"/>
    <tableColumn id="20" xr3:uid="{00000000-0010-0000-0200-000014000000}" name="2020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I55" sqref="I55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zoomScale="70" zoomScaleNormal="70" zoomScalePageLayoutView="70" workbookViewId="0">
      <selection activeCell="J17" sqref="J17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94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89" t="s">
        <v>37</v>
      </c>
      <c r="V5" s="109" t="s">
        <v>51</v>
      </c>
    </row>
    <row r="6" spans="1:22" ht="18" customHeight="1">
      <c r="A6" s="90" t="s">
        <v>95</v>
      </c>
      <c r="B6" s="16">
        <v>13</v>
      </c>
      <c r="C6" s="16">
        <v>31</v>
      </c>
      <c r="D6" s="16">
        <v>72</v>
      </c>
      <c r="E6" s="16">
        <v>93</v>
      </c>
      <c r="F6" s="16">
        <v>124</v>
      </c>
      <c r="G6" s="16">
        <v>148</v>
      </c>
      <c r="H6" s="16">
        <v>204</v>
      </c>
      <c r="I6" s="16">
        <v>258</v>
      </c>
      <c r="J6" s="16">
        <v>272</v>
      </c>
      <c r="K6" s="16">
        <v>303</v>
      </c>
      <c r="L6" s="16">
        <v>337</v>
      </c>
      <c r="M6" s="16">
        <v>263</v>
      </c>
      <c r="N6" s="16">
        <v>203</v>
      </c>
      <c r="O6" s="16">
        <v>179</v>
      </c>
      <c r="P6" s="16">
        <v>175</v>
      </c>
      <c r="Q6" s="16">
        <v>149</v>
      </c>
      <c r="R6" s="16">
        <v>145</v>
      </c>
      <c r="S6" s="16">
        <v>122</v>
      </c>
      <c r="T6" s="16">
        <v>118</v>
      </c>
      <c r="U6" s="16">
        <v>109</v>
      </c>
      <c r="V6" s="110">
        <v>98</v>
      </c>
    </row>
    <row r="7" spans="1:22" ht="18" customHeight="1">
      <c r="A7" s="91" t="s">
        <v>96</v>
      </c>
      <c r="B7" s="16">
        <v>152</v>
      </c>
      <c r="C7" s="16">
        <v>153</v>
      </c>
      <c r="D7" s="16">
        <v>149</v>
      </c>
      <c r="E7" s="16">
        <v>152</v>
      </c>
      <c r="F7" s="16">
        <v>153</v>
      </c>
      <c r="G7" s="16">
        <v>162</v>
      </c>
      <c r="H7" s="16">
        <v>163</v>
      </c>
      <c r="I7" s="16">
        <v>167</v>
      </c>
      <c r="J7" s="16">
        <v>169</v>
      </c>
      <c r="K7" s="16">
        <v>167</v>
      </c>
      <c r="L7" s="16">
        <v>161</v>
      </c>
      <c r="M7" s="16">
        <v>154</v>
      </c>
      <c r="N7" s="16">
        <v>145</v>
      </c>
      <c r="O7" s="16">
        <v>141</v>
      </c>
      <c r="P7" s="16">
        <v>145</v>
      </c>
      <c r="Q7" s="16">
        <v>145</v>
      </c>
      <c r="R7" s="16">
        <v>158</v>
      </c>
      <c r="S7" s="16">
        <v>160</v>
      </c>
      <c r="T7" s="16">
        <v>162</v>
      </c>
      <c r="U7" s="16">
        <v>153</v>
      </c>
      <c r="V7" s="111">
        <v>153</v>
      </c>
    </row>
    <row r="8" spans="1:22" ht="18" customHeight="1">
      <c r="A8" s="91" t="s">
        <v>97</v>
      </c>
      <c r="B8" s="16">
        <v>18</v>
      </c>
      <c r="C8" s="16">
        <v>34</v>
      </c>
      <c r="D8" s="16">
        <v>39</v>
      </c>
      <c r="E8" s="16">
        <v>93</v>
      </c>
      <c r="F8" s="16">
        <v>57</v>
      </c>
      <c r="G8" s="16">
        <v>70</v>
      </c>
      <c r="H8" s="16">
        <v>81</v>
      </c>
      <c r="I8" s="16">
        <v>86</v>
      </c>
      <c r="J8" s="16">
        <v>91</v>
      </c>
      <c r="K8" s="16">
        <v>94</v>
      </c>
      <c r="L8" s="16">
        <v>90</v>
      </c>
      <c r="M8" s="16">
        <v>78</v>
      </c>
      <c r="N8" s="16">
        <v>74</v>
      </c>
      <c r="O8" s="16">
        <v>58</v>
      </c>
      <c r="P8" s="16">
        <v>55</v>
      </c>
      <c r="Q8" s="16">
        <v>52</v>
      </c>
      <c r="R8" s="16">
        <v>49</v>
      </c>
      <c r="S8" s="16">
        <v>52</v>
      </c>
      <c r="T8" s="16">
        <v>53</v>
      </c>
      <c r="U8" s="16">
        <v>54</v>
      </c>
      <c r="V8" s="111">
        <v>48</v>
      </c>
    </row>
    <row r="9" spans="1:22" ht="18" customHeight="1">
      <c r="A9" s="91" t="s">
        <v>98</v>
      </c>
      <c r="B9" s="16">
        <v>76</v>
      </c>
      <c r="C9" s="16">
        <v>83</v>
      </c>
      <c r="D9" s="16">
        <v>87</v>
      </c>
      <c r="E9" s="16">
        <v>93</v>
      </c>
      <c r="F9" s="16">
        <v>109</v>
      </c>
      <c r="G9" s="16">
        <v>128</v>
      </c>
      <c r="H9" s="16">
        <v>141</v>
      </c>
      <c r="I9" s="16">
        <v>155</v>
      </c>
      <c r="J9" s="16">
        <v>157</v>
      </c>
      <c r="K9" s="16">
        <v>168</v>
      </c>
      <c r="L9" s="16">
        <v>171</v>
      </c>
      <c r="M9" s="16">
        <v>127</v>
      </c>
      <c r="N9" s="16">
        <v>120</v>
      </c>
      <c r="O9" s="16">
        <v>102</v>
      </c>
      <c r="P9" s="16">
        <v>88</v>
      </c>
      <c r="Q9" s="16">
        <v>64</v>
      </c>
      <c r="R9" s="16">
        <v>52</v>
      </c>
      <c r="S9" s="16">
        <v>53</v>
      </c>
      <c r="T9" s="16">
        <v>54</v>
      </c>
      <c r="U9" s="16">
        <v>43</v>
      </c>
      <c r="V9" s="111">
        <v>35</v>
      </c>
    </row>
    <row r="10" spans="1:22" ht="18" customHeight="1">
      <c r="A10" s="91" t="s">
        <v>99</v>
      </c>
      <c r="B10" s="16">
        <v>191</v>
      </c>
      <c r="C10" s="16">
        <v>359</v>
      </c>
      <c r="D10" s="16">
        <v>516</v>
      </c>
      <c r="E10" s="16">
        <v>761</v>
      </c>
      <c r="F10" s="16">
        <v>967</v>
      </c>
      <c r="G10" s="16">
        <v>1192</v>
      </c>
      <c r="H10" s="16">
        <v>1684</v>
      </c>
      <c r="I10" s="16">
        <v>1971</v>
      </c>
      <c r="J10" s="16">
        <v>2113</v>
      </c>
      <c r="K10" s="16">
        <v>2325</v>
      </c>
      <c r="L10" s="16">
        <v>2272</v>
      </c>
      <c r="M10" s="16">
        <v>1918</v>
      </c>
      <c r="N10" s="16">
        <v>1712</v>
      </c>
      <c r="O10" s="16">
        <v>1611</v>
      </c>
      <c r="P10" s="16">
        <v>1517</v>
      </c>
      <c r="Q10" s="16">
        <v>1380</v>
      </c>
      <c r="R10" s="16">
        <v>1293</v>
      </c>
      <c r="S10" s="16">
        <v>1296</v>
      </c>
      <c r="T10" s="16">
        <v>1251</v>
      </c>
      <c r="U10" s="16">
        <v>1165</v>
      </c>
      <c r="V10" s="111">
        <v>1111</v>
      </c>
    </row>
    <row r="11" spans="1:22" ht="18" customHeight="1">
      <c r="A11" s="91" t="s">
        <v>100</v>
      </c>
      <c r="B11" s="16">
        <v>88</v>
      </c>
      <c r="C11" s="16">
        <v>99</v>
      </c>
      <c r="D11" s="16">
        <v>105</v>
      </c>
      <c r="E11" s="16">
        <v>103</v>
      </c>
      <c r="F11" s="16">
        <v>99</v>
      </c>
      <c r="G11" s="16">
        <v>90</v>
      </c>
      <c r="H11" s="16">
        <v>92</v>
      </c>
      <c r="I11" s="16">
        <v>112</v>
      </c>
      <c r="J11" s="16">
        <v>124</v>
      </c>
      <c r="K11" s="16">
        <v>102</v>
      </c>
      <c r="L11" s="16">
        <v>90</v>
      </c>
      <c r="M11" s="16">
        <v>81</v>
      </c>
      <c r="N11" s="16">
        <v>76</v>
      </c>
      <c r="O11" s="16">
        <v>70</v>
      </c>
      <c r="P11" s="16">
        <v>70</v>
      </c>
      <c r="Q11" s="16">
        <v>66</v>
      </c>
      <c r="R11" s="16">
        <v>62</v>
      </c>
      <c r="S11" s="16">
        <v>77</v>
      </c>
      <c r="T11" s="16">
        <v>79</v>
      </c>
      <c r="U11" s="16">
        <v>85</v>
      </c>
      <c r="V11" s="111">
        <v>100</v>
      </c>
    </row>
    <row r="12" spans="1:22" ht="18" customHeight="1">
      <c r="A12" s="91" t="s">
        <v>101</v>
      </c>
      <c r="B12" s="16">
        <v>58</v>
      </c>
      <c r="C12" s="16">
        <v>63</v>
      </c>
      <c r="D12" s="16">
        <v>69</v>
      </c>
      <c r="E12" s="16">
        <v>75</v>
      </c>
      <c r="F12" s="16">
        <v>88</v>
      </c>
      <c r="G12" s="16">
        <v>90</v>
      </c>
      <c r="H12" s="16">
        <v>95</v>
      </c>
      <c r="I12" s="16">
        <v>120</v>
      </c>
      <c r="J12" s="16">
        <v>148</v>
      </c>
      <c r="K12" s="16">
        <v>158</v>
      </c>
      <c r="L12" s="16">
        <v>170</v>
      </c>
      <c r="M12" s="16">
        <v>168</v>
      </c>
      <c r="N12" s="16">
        <v>179</v>
      </c>
      <c r="O12" s="16">
        <v>189</v>
      </c>
      <c r="P12" s="16">
        <v>190</v>
      </c>
      <c r="Q12" s="16">
        <v>198</v>
      </c>
      <c r="R12" s="16">
        <v>207</v>
      </c>
      <c r="S12" s="16">
        <v>246</v>
      </c>
      <c r="T12" s="16">
        <v>311</v>
      </c>
      <c r="U12" s="16">
        <v>351</v>
      </c>
      <c r="V12" s="111">
        <v>366</v>
      </c>
    </row>
    <row r="13" spans="1:22" ht="18" customHeight="1">
      <c r="A13" s="91" t="s">
        <v>102</v>
      </c>
      <c r="B13" s="16">
        <v>48</v>
      </c>
      <c r="C13" s="16">
        <v>51</v>
      </c>
      <c r="D13" s="16">
        <v>57</v>
      </c>
      <c r="E13" s="16">
        <v>76</v>
      </c>
      <c r="F13" s="16">
        <v>82</v>
      </c>
      <c r="G13" s="16">
        <v>99</v>
      </c>
      <c r="H13" s="16">
        <v>93</v>
      </c>
      <c r="I13" s="16">
        <v>97</v>
      </c>
      <c r="J13" s="16">
        <v>108</v>
      </c>
      <c r="K13" s="16">
        <v>116</v>
      </c>
      <c r="L13" s="16">
        <v>123</v>
      </c>
      <c r="M13" s="16">
        <v>124</v>
      </c>
      <c r="N13" s="16">
        <v>125</v>
      </c>
      <c r="O13" s="16">
        <v>129</v>
      </c>
      <c r="P13" s="16">
        <v>122</v>
      </c>
      <c r="Q13" s="16">
        <v>122</v>
      </c>
      <c r="R13" s="16">
        <v>135</v>
      </c>
      <c r="S13" s="16">
        <v>142</v>
      </c>
      <c r="T13" s="16">
        <v>142</v>
      </c>
      <c r="U13" s="16">
        <v>143</v>
      </c>
      <c r="V13" s="111">
        <v>149</v>
      </c>
    </row>
    <row r="14" spans="1:22" ht="18" customHeight="1">
      <c r="A14" s="91" t="s">
        <v>103</v>
      </c>
      <c r="B14" s="16">
        <v>65</v>
      </c>
      <c r="C14" s="16">
        <v>85</v>
      </c>
      <c r="D14" s="16">
        <v>90</v>
      </c>
      <c r="E14" s="16">
        <v>98</v>
      </c>
      <c r="F14" s="16">
        <v>89</v>
      </c>
      <c r="G14" s="16">
        <v>90</v>
      </c>
      <c r="H14" s="16">
        <v>92</v>
      </c>
      <c r="I14" s="16">
        <v>99</v>
      </c>
      <c r="J14" s="16">
        <v>97</v>
      </c>
      <c r="K14" s="16">
        <v>92</v>
      </c>
      <c r="L14" s="16">
        <v>91</v>
      </c>
      <c r="M14" s="16">
        <v>73</v>
      </c>
      <c r="N14" s="16">
        <v>79</v>
      </c>
      <c r="O14" s="16">
        <v>77</v>
      </c>
      <c r="P14" s="16">
        <v>83</v>
      </c>
      <c r="Q14" s="16">
        <v>82</v>
      </c>
      <c r="R14" s="16">
        <v>81</v>
      </c>
      <c r="S14" s="16">
        <v>74</v>
      </c>
      <c r="T14" s="16">
        <v>86</v>
      </c>
      <c r="U14" s="16">
        <v>95</v>
      </c>
      <c r="V14" s="111">
        <v>85</v>
      </c>
    </row>
    <row r="15" spans="1:22" ht="18" customHeight="1">
      <c r="A15" s="91" t="s">
        <v>104</v>
      </c>
      <c r="B15" s="16">
        <v>9</v>
      </c>
      <c r="C15" s="16">
        <v>25</v>
      </c>
      <c r="D15" s="16">
        <v>47</v>
      </c>
      <c r="E15" s="16">
        <v>63</v>
      </c>
      <c r="F15" s="16">
        <v>93</v>
      </c>
      <c r="G15" s="16">
        <v>108</v>
      </c>
      <c r="H15" s="16">
        <v>132</v>
      </c>
      <c r="I15" s="16">
        <v>125</v>
      </c>
      <c r="J15" s="16">
        <v>112</v>
      </c>
      <c r="K15" s="16">
        <v>104</v>
      </c>
      <c r="L15" s="16">
        <v>100</v>
      </c>
      <c r="M15" s="16">
        <v>94</v>
      </c>
      <c r="N15" s="16">
        <v>93</v>
      </c>
      <c r="O15" s="16">
        <v>102</v>
      </c>
      <c r="P15" s="16">
        <v>99</v>
      </c>
      <c r="Q15" s="16">
        <v>105</v>
      </c>
      <c r="R15" s="16">
        <v>101</v>
      </c>
      <c r="S15" s="16">
        <v>111</v>
      </c>
      <c r="T15" s="16">
        <v>132</v>
      </c>
      <c r="U15" s="16">
        <v>130</v>
      </c>
      <c r="V15" s="111">
        <v>132</v>
      </c>
    </row>
    <row r="16" spans="1:22" ht="18" customHeight="1">
      <c r="A16" s="91" t="s">
        <v>105</v>
      </c>
      <c r="B16" s="16">
        <v>10</v>
      </c>
      <c r="C16" s="16">
        <v>9</v>
      </c>
      <c r="D16" s="16">
        <v>19</v>
      </c>
      <c r="E16" s="16">
        <v>19</v>
      </c>
      <c r="F16" s="16">
        <v>27</v>
      </c>
      <c r="G16" s="16">
        <v>30</v>
      </c>
      <c r="H16" s="16">
        <v>41</v>
      </c>
      <c r="I16" s="16">
        <v>56</v>
      </c>
      <c r="J16" s="16">
        <v>64</v>
      </c>
      <c r="K16" s="16">
        <v>60</v>
      </c>
      <c r="L16" s="16">
        <v>77</v>
      </c>
      <c r="M16" s="16">
        <v>74</v>
      </c>
      <c r="N16" s="16">
        <v>71</v>
      </c>
      <c r="O16" s="16">
        <v>66</v>
      </c>
      <c r="P16" s="16">
        <v>63</v>
      </c>
      <c r="Q16" s="16">
        <v>58</v>
      </c>
      <c r="R16" s="16">
        <v>55</v>
      </c>
      <c r="S16" s="16">
        <v>58</v>
      </c>
      <c r="T16" s="16">
        <v>69</v>
      </c>
      <c r="U16" s="16">
        <v>75</v>
      </c>
      <c r="V16" s="111">
        <v>72</v>
      </c>
    </row>
    <row r="17" spans="1:22" ht="18" customHeight="1">
      <c r="A17" s="91" t="s">
        <v>106</v>
      </c>
      <c r="B17" s="16">
        <v>181</v>
      </c>
      <c r="C17" s="16">
        <v>238</v>
      </c>
      <c r="D17" s="16">
        <v>230</v>
      </c>
      <c r="E17" s="16">
        <v>234</v>
      </c>
      <c r="F17" s="16">
        <v>220</v>
      </c>
      <c r="G17" s="16">
        <v>195</v>
      </c>
      <c r="H17" s="16">
        <v>204</v>
      </c>
      <c r="I17" s="16">
        <v>240</v>
      </c>
      <c r="J17" s="16">
        <v>244</v>
      </c>
      <c r="K17" s="16">
        <v>236</v>
      </c>
      <c r="L17" s="16">
        <v>247</v>
      </c>
      <c r="M17" s="16">
        <v>235</v>
      </c>
      <c r="N17" s="16">
        <v>220</v>
      </c>
      <c r="O17" s="16">
        <v>207</v>
      </c>
      <c r="P17" s="16">
        <v>192</v>
      </c>
      <c r="Q17" s="16">
        <v>192</v>
      </c>
      <c r="R17" s="16">
        <v>197</v>
      </c>
      <c r="S17" s="16">
        <v>234</v>
      </c>
      <c r="T17" s="16">
        <v>349</v>
      </c>
      <c r="U17" s="16">
        <v>375</v>
      </c>
      <c r="V17" s="111">
        <v>418</v>
      </c>
    </row>
    <row r="18" spans="1:22" ht="18" customHeight="1">
      <c r="A18" s="91" t="s">
        <v>107</v>
      </c>
      <c r="B18" s="16">
        <v>220</v>
      </c>
      <c r="C18" s="16">
        <v>308</v>
      </c>
      <c r="D18" s="16">
        <v>334</v>
      </c>
      <c r="E18" s="16">
        <v>311</v>
      </c>
      <c r="F18" s="16">
        <v>275</v>
      </c>
      <c r="G18" s="16">
        <v>256</v>
      </c>
      <c r="H18" s="16">
        <v>274</v>
      </c>
      <c r="I18" s="16">
        <v>281</v>
      </c>
      <c r="J18" s="16">
        <v>285</v>
      </c>
      <c r="K18" s="16">
        <v>271</v>
      </c>
      <c r="L18" s="16">
        <v>285</v>
      </c>
      <c r="M18" s="16">
        <v>277</v>
      </c>
      <c r="N18" s="16">
        <v>270</v>
      </c>
      <c r="O18" s="16">
        <v>275</v>
      </c>
      <c r="P18" s="16">
        <v>254</v>
      </c>
      <c r="Q18" s="16">
        <v>252</v>
      </c>
      <c r="R18" s="16">
        <v>243</v>
      </c>
      <c r="S18" s="16">
        <v>237</v>
      </c>
      <c r="T18" s="16">
        <v>240</v>
      </c>
      <c r="U18" s="16">
        <v>237</v>
      </c>
      <c r="V18" s="111">
        <v>242</v>
      </c>
    </row>
    <row r="19" spans="1:22" ht="18" customHeight="1">
      <c r="A19" s="91" t="s">
        <v>108</v>
      </c>
      <c r="B19" s="16">
        <v>17</v>
      </c>
      <c r="C19" s="16">
        <v>22</v>
      </c>
      <c r="D19" s="16">
        <v>29</v>
      </c>
      <c r="E19" s="16">
        <v>34</v>
      </c>
      <c r="F19" s="16">
        <v>36</v>
      </c>
      <c r="G19" s="16">
        <v>37</v>
      </c>
      <c r="H19" s="16">
        <v>32</v>
      </c>
      <c r="I19" s="16">
        <v>39</v>
      </c>
      <c r="J19" s="16">
        <v>38</v>
      </c>
      <c r="K19" s="16">
        <v>36</v>
      </c>
      <c r="L19" s="16">
        <v>40</v>
      </c>
      <c r="M19" s="16">
        <v>40</v>
      </c>
      <c r="N19" s="16">
        <v>30</v>
      </c>
      <c r="O19" s="16">
        <v>29</v>
      </c>
      <c r="P19" s="16">
        <v>32</v>
      </c>
      <c r="Q19" s="16">
        <v>28</v>
      </c>
      <c r="R19" s="16">
        <v>33</v>
      </c>
      <c r="S19" s="16">
        <v>55</v>
      </c>
      <c r="T19" s="16">
        <v>88</v>
      </c>
      <c r="U19" s="16">
        <v>98</v>
      </c>
      <c r="V19" s="111">
        <v>114</v>
      </c>
    </row>
    <row r="20" spans="1:22" ht="18" customHeight="1">
      <c r="A20" s="91" t="s">
        <v>109</v>
      </c>
      <c r="B20" s="16">
        <v>25</v>
      </c>
      <c r="C20" s="16">
        <v>25</v>
      </c>
      <c r="D20" s="16">
        <v>21</v>
      </c>
      <c r="E20" s="16">
        <v>27</v>
      </c>
      <c r="F20" s="16">
        <v>41</v>
      </c>
      <c r="G20" s="16">
        <v>46</v>
      </c>
      <c r="H20" s="16">
        <v>51</v>
      </c>
      <c r="I20" s="16">
        <v>60</v>
      </c>
      <c r="J20" s="16">
        <v>52</v>
      </c>
      <c r="K20" s="16">
        <v>55</v>
      </c>
      <c r="L20" s="16">
        <v>64</v>
      </c>
      <c r="M20" s="16">
        <v>66</v>
      </c>
      <c r="N20" s="16">
        <v>64</v>
      </c>
      <c r="O20" s="16">
        <v>71</v>
      </c>
      <c r="P20" s="16">
        <v>71</v>
      </c>
      <c r="Q20" s="16">
        <v>65</v>
      </c>
      <c r="R20" s="16">
        <v>73</v>
      </c>
      <c r="S20" s="16">
        <v>67</v>
      </c>
      <c r="T20" s="16">
        <v>83</v>
      </c>
      <c r="U20" s="16">
        <v>84</v>
      </c>
      <c r="V20" s="111">
        <v>85</v>
      </c>
    </row>
    <row r="21" spans="1:22" ht="18" customHeight="1">
      <c r="A21" s="91" t="s">
        <v>110</v>
      </c>
      <c r="B21" s="16">
        <v>13</v>
      </c>
      <c r="C21" s="16">
        <v>9</v>
      </c>
      <c r="D21" s="16">
        <v>7</v>
      </c>
      <c r="E21" s="16">
        <v>8</v>
      </c>
      <c r="F21" s="16">
        <v>12</v>
      </c>
      <c r="G21" s="16">
        <v>9</v>
      </c>
      <c r="H21" s="16">
        <v>14</v>
      </c>
      <c r="I21" s="16">
        <v>32</v>
      </c>
      <c r="J21" s="16">
        <v>36</v>
      </c>
      <c r="K21" s="16">
        <v>33</v>
      </c>
      <c r="L21" s="16">
        <v>34</v>
      </c>
      <c r="M21" s="16">
        <v>38</v>
      </c>
      <c r="N21" s="16">
        <v>43</v>
      </c>
      <c r="O21" s="16">
        <v>40</v>
      </c>
      <c r="P21" s="16">
        <v>40</v>
      </c>
      <c r="Q21" s="16">
        <v>43</v>
      </c>
      <c r="R21" s="16">
        <v>50</v>
      </c>
      <c r="S21" s="16">
        <v>46</v>
      </c>
      <c r="T21" s="16">
        <v>51</v>
      </c>
      <c r="U21" s="16">
        <v>53</v>
      </c>
      <c r="V21" s="111">
        <v>58</v>
      </c>
    </row>
    <row r="22" spans="1:22" ht="18" customHeight="1">
      <c r="A22" s="98" t="s">
        <v>111</v>
      </c>
      <c r="B22" s="99">
        <f>SUM(B6:B21)</f>
        <v>1184</v>
      </c>
      <c r="C22" s="99">
        <f t="shared" ref="C22:U22" si="0">SUM(C6:C21)</f>
        <v>1594</v>
      </c>
      <c r="D22" s="99">
        <f t="shared" si="0"/>
        <v>1871</v>
      </c>
      <c r="E22" s="99">
        <f t="shared" si="0"/>
        <v>2240</v>
      </c>
      <c r="F22" s="99">
        <f t="shared" si="0"/>
        <v>2472</v>
      </c>
      <c r="G22" s="99">
        <f t="shared" si="0"/>
        <v>2750</v>
      </c>
      <c r="H22" s="99">
        <f t="shared" si="0"/>
        <v>3393</v>
      </c>
      <c r="I22" s="99">
        <f t="shared" si="0"/>
        <v>3898</v>
      </c>
      <c r="J22" s="99">
        <f t="shared" si="0"/>
        <v>4110</v>
      </c>
      <c r="K22" s="99">
        <f t="shared" si="0"/>
        <v>4320</v>
      </c>
      <c r="L22" s="99">
        <f t="shared" si="0"/>
        <v>4352</v>
      </c>
      <c r="M22" s="99">
        <f t="shared" si="0"/>
        <v>3810</v>
      </c>
      <c r="N22" s="99">
        <f t="shared" si="0"/>
        <v>3504</v>
      </c>
      <c r="O22" s="99">
        <f t="shared" si="0"/>
        <v>3346</v>
      </c>
      <c r="P22" s="99">
        <f t="shared" si="0"/>
        <v>3196</v>
      </c>
      <c r="Q22" s="99">
        <f t="shared" si="0"/>
        <v>3001</v>
      </c>
      <c r="R22" s="99">
        <f t="shared" si="0"/>
        <v>2934</v>
      </c>
      <c r="S22" s="99">
        <f t="shared" si="0"/>
        <v>3030</v>
      </c>
      <c r="T22" s="99">
        <f t="shared" si="0"/>
        <v>3268</v>
      </c>
      <c r="U22" s="99">
        <f t="shared" si="0"/>
        <v>3250</v>
      </c>
      <c r="V22" s="112">
        <f>SUM(V6:V21)</f>
        <v>3266</v>
      </c>
    </row>
    <row r="23" spans="1:22" ht="18" customHeight="1">
      <c r="A23" s="96" t="s">
        <v>112</v>
      </c>
      <c r="B23" s="97">
        <f>B24-B22</f>
        <v>216</v>
      </c>
      <c r="C23" s="97">
        <f t="shared" ref="C23:U23" si="1">C24-C22</f>
        <v>287</v>
      </c>
      <c r="D23" s="97">
        <f t="shared" si="1"/>
        <v>326</v>
      </c>
      <c r="E23" s="97">
        <f t="shared" si="1"/>
        <v>305</v>
      </c>
      <c r="F23" s="97">
        <f t="shared" si="1"/>
        <v>370</v>
      </c>
      <c r="G23" s="97">
        <f t="shared" si="1"/>
        <v>391</v>
      </c>
      <c r="H23" s="97">
        <f t="shared" si="1"/>
        <v>430</v>
      </c>
      <c r="I23" s="97">
        <f t="shared" si="1"/>
        <v>482</v>
      </c>
      <c r="J23" s="97">
        <f t="shared" si="1"/>
        <v>522</v>
      </c>
      <c r="K23" s="97">
        <f t="shared" si="1"/>
        <v>538</v>
      </c>
      <c r="L23" s="97">
        <f t="shared" si="1"/>
        <v>548</v>
      </c>
      <c r="M23" s="97">
        <f t="shared" si="1"/>
        <v>500</v>
      </c>
      <c r="N23" s="97">
        <f t="shared" si="1"/>
        <v>464</v>
      </c>
      <c r="O23" s="97">
        <f t="shared" si="1"/>
        <v>416</v>
      </c>
      <c r="P23" s="97">
        <f t="shared" si="1"/>
        <v>426</v>
      </c>
      <c r="Q23" s="97">
        <f t="shared" si="1"/>
        <v>409</v>
      </c>
      <c r="R23" s="97">
        <f t="shared" si="1"/>
        <v>433</v>
      </c>
      <c r="S23" s="97">
        <f t="shared" si="1"/>
        <v>479</v>
      </c>
      <c r="T23" s="97">
        <f t="shared" si="1"/>
        <v>560</v>
      </c>
      <c r="U23" s="97">
        <f t="shared" si="1"/>
        <v>612</v>
      </c>
      <c r="V23" s="111">
        <f>V24-V22</f>
        <v>632</v>
      </c>
    </row>
    <row r="24" spans="1:22" ht="18" customHeight="1">
      <c r="A24" s="92" t="s">
        <v>38</v>
      </c>
      <c r="B24" s="61">
        <v>1400</v>
      </c>
      <c r="C24" s="61">
        <v>1881</v>
      </c>
      <c r="D24" s="61">
        <v>2197</v>
      </c>
      <c r="E24" s="61">
        <v>2545</v>
      </c>
      <c r="F24" s="61">
        <v>2842</v>
      </c>
      <c r="G24" s="61">
        <v>3141</v>
      </c>
      <c r="H24" s="61">
        <v>3823</v>
      </c>
      <c r="I24" s="61">
        <v>4380</v>
      </c>
      <c r="J24" s="61">
        <v>4632</v>
      </c>
      <c r="K24" s="61">
        <v>4858</v>
      </c>
      <c r="L24" s="61">
        <v>4900</v>
      </c>
      <c r="M24" s="61">
        <v>4310</v>
      </c>
      <c r="N24" s="61">
        <v>3968</v>
      </c>
      <c r="O24" s="61">
        <v>3762</v>
      </c>
      <c r="P24" s="61">
        <v>3622</v>
      </c>
      <c r="Q24" s="61">
        <v>3410</v>
      </c>
      <c r="R24" s="61">
        <v>3367</v>
      </c>
      <c r="S24" s="61">
        <v>3509</v>
      </c>
      <c r="T24" s="61">
        <v>3828</v>
      </c>
      <c r="U24" s="61">
        <v>3862</v>
      </c>
      <c r="V24" s="113">
        <v>3898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33"/>
      <c r="V25" s="111"/>
    </row>
    <row r="26" spans="1:22" s="60" customFormat="1" ht="18" customHeight="1">
      <c r="A26" s="5" t="s">
        <v>113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11"/>
    </row>
    <row r="27" spans="1:22" ht="18" customHeight="1">
      <c r="V27" s="114"/>
    </row>
    <row r="28" spans="1:22" ht="18" customHeight="1">
      <c r="V28" s="114"/>
    </row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89">
        <v>2022</v>
      </c>
    </row>
    <row r="30" spans="1:22" ht="18" customHeight="1">
      <c r="A30" s="90" t="s">
        <v>95</v>
      </c>
      <c r="B30" s="16">
        <v>8</v>
      </c>
      <c r="C30" s="16">
        <v>16</v>
      </c>
      <c r="D30" s="16">
        <v>44</v>
      </c>
      <c r="E30" s="16">
        <v>58</v>
      </c>
      <c r="F30" s="16">
        <v>67</v>
      </c>
      <c r="G30" s="16">
        <v>82</v>
      </c>
      <c r="H30" s="16">
        <v>122</v>
      </c>
      <c r="I30" s="16">
        <v>153</v>
      </c>
      <c r="J30" s="16">
        <v>160</v>
      </c>
      <c r="K30" s="16">
        <v>177</v>
      </c>
      <c r="L30" s="16">
        <v>194</v>
      </c>
      <c r="M30" s="16">
        <v>148</v>
      </c>
      <c r="N30" s="16">
        <v>111</v>
      </c>
      <c r="O30" s="16">
        <v>96</v>
      </c>
      <c r="P30" s="16">
        <v>92</v>
      </c>
      <c r="Q30" s="16">
        <v>75</v>
      </c>
      <c r="R30" s="16">
        <v>77</v>
      </c>
      <c r="S30" s="16">
        <v>68</v>
      </c>
      <c r="T30" s="16">
        <v>65</v>
      </c>
      <c r="U30" s="16">
        <v>57</v>
      </c>
      <c r="V30" s="115">
        <v>51</v>
      </c>
    </row>
    <row r="31" spans="1:22" ht="18" customHeight="1">
      <c r="A31" s="91" t="s">
        <v>96</v>
      </c>
      <c r="B31" s="16">
        <v>78</v>
      </c>
      <c r="C31" s="16">
        <v>81</v>
      </c>
      <c r="D31" s="16">
        <v>77</v>
      </c>
      <c r="E31" s="16">
        <v>77</v>
      </c>
      <c r="F31" s="16">
        <v>77</v>
      </c>
      <c r="G31" s="16">
        <v>83</v>
      </c>
      <c r="H31" s="16">
        <v>86</v>
      </c>
      <c r="I31" s="16">
        <v>91</v>
      </c>
      <c r="J31" s="16">
        <v>94</v>
      </c>
      <c r="K31" s="16">
        <v>90</v>
      </c>
      <c r="L31" s="16">
        <v>85</v>
      </c>
      <c r="M31" s="16">
        <v>80</v>
      </c>
      <c r="N31" s="16">
        <v>76</v>
      </c>
      <c r="O31" s="16">
        <v>72</v>
      </c>
      <c r="P31" s="16">
        <v>77</v>
      </c>
      <c r="Q31" s="16">
        <v>79</v>
      </c>
      <c r="R31" s="16">
        <v>84</v>
      </c>
      <c r="S31" s="16">
        <v>84</v>
      </c>
      <c r="T31" s="16">
        <v>84</v>
      </c>
      <c r="U31" s="16">
        <v>79</v>
      </c>
      <c r="V31" s="116">
        <v>74</v>
      </c>
    </row>
    <row r="32" spans="1:22" ht="18" customHeight="1">
      <c r="A32" s="91" t="s">
        <v>97</v>
      </c>
      <c r="B32" s="16">
        <v>13</v>
      </c>
      <c r="C32" s="16">
        <v>22</v>
      </c>
      <c r="D32" s="16">
        <v>24</v>
      </c>
      <c r="E32" s="16">
        <v>27</v>
      </c>
      <c r="F32" s="16">
        <v>36</v>
      </c>
      <c r="G32" s="16">
        <v>42</v>
      </c>
      <c r="H32" s="16">
        <v>49</v>
      </c>
      <c r="I32" s="16">
        <v>54</v>
      </c>
      <c r="J32" s="16">
        <v>55</v>
      </c>
      <c r="K32" s="16">
        <v>53</v>
      </c>
      <c r="L32" s="16">
        <v>50</v>
      </c>
      <c r="M32" s="16">
        <v>41</v>
      </c>
      <c r="N32" s="16">
        <v>37</v>
      </c>
      <c r="O32" s="16">
        <v>26</v>
      </c>
      <c r="P32" s="16">
        <v>28</v>
      </c>
      <c r="Q32" s="16">
        <v>25</v>
      </c>
      <c r="R32" s="16">
        <v>24</v>
      </c>
      <c r="S32" s="16">
        <v>28</v>
      </c>
      <c r="T32" s="16">
        <v>28</v>
      </c>
      <c r="U32" s="16">
        <v>28</v>
      </c>
      <c r="V32" s="116">
        <v>25</v>
      </c>
    </row>
    <row r="33" spans="1:22" ht="18" customHeight="1">
      <c r="A33" s="91" t="s">
        <v>98</v>
      </c>
      <c r="B33" s="16">
        <v>41</v>
      </c>
      <c r="C33" s="16">
        <v>43</v>
      </c>
      <c r="D33" s="16">
        <v>46</v>
      </c>
      <c r="E33" s="16">
        <v>50</v>
      </c>
      <c r="F33" s="16">
        <v>65</v>
      </c>
      <c r="G33" s="16">
        <v>72</v>
      </c>
      <c r="H33" s="16">
        <v>84</v>
      </c>
      <c r="I33" s="16">
        <v>94</v>
      </c>
      <c r="J33" s="16">
        <v>92</v>
      </c>
      <c r="K33" s="16">
        <v>96</v>
      </c>
      <c r="L33" s="16">
        <v>96</v>
      </c>
      <c r="M33" s="16">
        <v>64</v>
      </c>
      <c r="N33" s="16">
        <v>60</v>
      </c>
      <c r="O33" s="16">
        <v>52</v>
      </c>
      <c r="P33" s="16">
        <v>42</v>
      </c>
      <c r="Q33" s="16">
        <v>30</v>
      </c>
      <c r="R33" s="16">
        <v>24</v>
      </c>
      <c r="S33" s="16">
        <v>25</v>
      </c>
      <c r="T33" s="16">
        <v>26</v>
      </c>
      <c r="U33" s="16">
        <v>17</v>
      </c>
      <c r="V33" s="116">
        <v>13</v>
      </c>
    </row>
    <row r="34" spans="1:22" ht="18" customHeight="1">
      <c r="A34" s="91" t="s">
        <v>99</v>
      </c>
      <c r="B34" s="16">
        <v>128</v>
      </c>
      <c r="C34" s="16">
        <v>226</v>
      </c>
      <c r="D34" s="16">
        <v>303</v>
      </c>
      <c r="E34" s="16">
        <v>440</v>
      </c>
      <c r="F34" s="16">
        <v>558</v>
      </c>
      <c r="G34" s="16">
        <v>675</v>
      </c>
      <c r="H34" s="16">
        <v>944</v>
      </c>
      <c r="I34" s="16">
        <v>1105</v>
      </c>
      <c r="J34" s="16">
        <v>1182</v>
      </c>
      <c r="K34" s="16">
        <v>1315</v>
      </c>
      <c r="L34" s="16">
        <v>1261</v>
      </c>
      <c r="M34" s="16">
        <v>1025</v>
      </c>
      <c r="N34" s="16">
        <v>915</v>
      </c>
      <c r="O34" s="16">
        <v>838</v>
      </c>
      <c r="P34" s="16">
        <v>769</v>
      </c>
      <c r="Q34" s="16">
        <v>692</v>
      </c>
      <c r="R34" s="16">
        <v>652</v>
      </c>
      <c r="S34" s="16">
        <v>648</v>
      </c>
      <c r="T34" s="16">
        <v>623</v>
      </c>
      <c r="U34" s="16">
        <v>568</v>
      </c>
      <c r="V34" s="116">
        <v>554</v>
      </c>
    </row>
    <row r="35" spans="1:22" ht="18" customHeight="1">
      <c r="A35" s="91" t="s">
        <v>100</v>
      </c>
      <c r="B35" s="16">
        <v>74</v>
      </c>
      <c r="C35" s="16">
        <v>83</v>
      </c>
      <c r="D35" s="16">
        <v>87</v>
      </c>
      <c r="E35" s="16">
        <v>89</v>
      </c>
      <c r="F35" s="16">
        <v>84</v>
      </c>
      <c r="G35" s="16">
        <v>71</v>
      </c>
      <c r="H35" s="16">
        <v>72</v>
      </c>
      <c r="I35" s="16">
        <v>82</v>
      </c>
      <c r="J35" s="16">
        <v>85</v>
      </c>
      <c r="K35" s="16">
        <v>78</v>
      </c>
      <c r="L35" s="16">
        <v>69</v>
      </c>
      <c r="M35" s="16">
        <v>62</v>
      </c>
      <c r="N35" s="16">
        <v>57</v>
      </c>
      <c r="O35" s="16">
        <v>51</v>
      </c>
      <c r="P35" s="16">
        <v>49</v>
      </c>
      <c r="Q35" s="16">
        <v>46</v>
      </c>
      <c r="R35" s="16">
        <v>45</v>
      </c>
      <c r="S35" s="16">
        <v>59</v>
      </c>
      <c r="T35" s="16">
        <v>60</v>
      </c>
      <c r="U35" s="16">
        <v>66</v>
      </c>
      <c r="V35" s="116">
        <v>77</v>
      </c>
    </row>
    <row r="36" spans="1:22" ht="18" customHeight="1">
      <c r="A36" s="91" t="s">
        <v>101</v>
      </c>
      <c r="B36" s="16">
        <v>44</v>
      </c>
      <c r="C36" s="16">
        <v>47</v>
      </c>
      <c r="D36" s="16">
        <v>47</v>
      </c>
      <c r="E36" s="16">
        <v>54</v>
      </c>
      <c r="F36" s="16">
        <v>65</v>
      </c>
      <c r="G36" s="16">
        <v>67</v>
      </c>
      <c r="H36" s="16">
        <v>65</v>
      </c>
      <c r="I36" s="16">
        <v>79</v>
      </c>
      <c r="J36" s="16">
        <v>99</v>
      </c>
      <c r="K36" s="16">
        <v>100</v>
      </c>
      <c r="L36" s="16">
        <v>106</v>
      </c>
      <c r="M36" s="16">
        <v>103</v>
      </c>
      <c r="N36" s="16">
        <v>105</v>
      </c>
      <c r="O36" s="16">
        <v>106</v>
      </c>
      <c r="P36" s="16">
        <v>103</v>
      </c>
      <c r="Q36" s="16">
        <v>107</v>
      </c>
      <c r="R36" s="16">
        <v>117</v>
      </c>
      <c r="S36" s="16">
        <v>144</v>
      </c>
      <c r="T36" s="16">
        <v>188</v>
      </c>
      <c r="U36" s="16">
        <v>217</v>
      </c>
      <c r="V36" s="116">
        <v>232</v>
      </c>
    </row>
    <row r="37" spans="1:22" ht="18" customHeight="1">
      <c r="A37" s="91" t="s">
        <v>102</v>
      </c>
      <c r="B37" s="16">
        <v>15</v>
      </c>
      <c r="C37" s="16">
        <v>17</v>
      </c>
      <c r="D37" s="16">
        <v>18</v>
      </c>
      <c r="E37" s="16">
        <v>28</v>
      </c>
      <c r="F37" s="16">
        <v>33</v>
      </c>
      <c r="G37" s="16">
        <v>40</v>
      </c>
      <c r="H37" s="16">
        <v>37</v>
      </c>
      <c r="I37" s="16">
        <v>41</v>
      </c>
      <c r="J37" s="16">
        <v>49</v>
      </c>
      <c r="K37" s="16">
        <v>52</v>
      </c>
      <c r="L37" s="16">
        <v>60</v>
      </c>
      <c r="M37" s="16">
        <v>57</v>
      </c>
      <c r="N37" s="16">
        <v>56</v>
      </c>
      <c r="O37" s="16">
        <v>58</v>
      </c>
      <c r="P37" s="16">
        <v>54</v>
      </c>
      <c r="Q37" s="16">
        <v>53</v>
      </c>
      <c r="R37" s="16">
        <v>62</v>
      </c>
      <c r="S37" s="16">
        <v>63</v>
      </c>
      <c r="T37" s="16">
        <v>59</v>
      </c>
      <c r="U37" s="16">
        <v>57</v>
      </c>
      <c r="V37" s="116">
        <v>62</v>
      </c>
    </row>
    <row r="38" spans="1:22" ht="18" customHeight="1">
      <c r="A38" s="91" t="s">
        <v>103</v>
      </c>
      <c r="B38" s="16">
        <v>29</v>
      </c>
      <c r="C38" s="16">
        <v>41</v>
      </c>
      <c r="D38" s="16">
        <v>41</v>
      </c>
      <c r="E38" s="16">
        <v>43</v>
      </c>
      <c r="F38" s="16">
        <v>42</v>
      </c>
      <c r="G38" s="16">
        <v>42</v>
      </c>
      <c r="H38" s="16">
        <v>45</v>
      </c>
      <c r="I38" s="16">
        <v>48</v>
      </c>
      <c r="J38" s="16">
        <v>47</v>
      </c>
      <c r="K38" s="16">
        <v>43</v>
      </c>
      <c r="L38" s="16">
        <v>41</v>
      </c>
      <c r="M38" s="16">
        <v>36</v>
      </c>
      <c r="N38" s="16">
        <v>38</v>
      </c>
      <c r="O38" s="16">
        <v>36</v>
      </c>
      <c r="P38" s="16">
        <v>41</v>
      </c>
      <c r="Q38" s="16">
        <v>41</v>
      </c>
      <c r="R38" s="16">
        <v>39</v>
      </c>
      <c r="S38" s="16">
        <v>35</v>
      </c>
      <c r="T38" s="16">
        <v>45</v>
      </c>
      <c r="U38" s="16">
        <v>49</v>
      </c>
      <c r="V38" s="116">
        <v>45</v>
      </c>
    </row>
    <row r="39" spans="1:22" ht="18" customHeight="1">
      <c r="A39" s="91" t="s">
        <v>104</v>
      </c>
      <c r="B39" s="16">
        <v>6</v>
      </c>
      <c r="C39" s="16">
        <v>16</v>
      </c>
      <c r="D39" s="16">
        <v>23</v>
      </c>
      <c r="E39" s="16">
        <v>30</v>
      </c>
      <c r="F39" s="16">
        <v>45</v>
      </c>
      <c r="G39" s="16">
        <v>56</v>
      </c>
      <c r="H39" s="16">
        <v>68</v>
      </c>
      <c r="I39" s="16">
        <v>67</v>
      </c>
      <c r="J39" s="16">
        <v>56</v>
      </c>
      <c r="K39" s="16">
        <v>53</v>
      </c>
      <c r="L39" s="16">
        <v>52</v>
      </c>
      <c r="M39" s="16">
        <v>48</v>
      </c>
      <c r="N39" s="16">
        <v>48</v>
      </c>
      <c r="O39" s="16">
        <v>52</v>
      </c>
      <c r="P39" s="16">
        <v>52</v>
      </c>
      <c r="Q39" s="16">
        <v>52</v>
      </c>
      <c r="R39" s="16">
        <v>49</v>
      </c>
      <c r="S39" s="16">
        <v>51</v>
      </c>
      <c r="T39" s="16">
        <v>63</v>
      </c>
      <c r="U39" s="16">
        <v>61</v>
      </c>
      <c r="V39" s="116">
        <v>62</v>
      </c>
    </row>
    <row r="40" spans="1:22" ht="18" customHeight="1">
      <c r="A40" s="91" t="s">
        <v>105</v>
      </c>
      <c r="B40" s="16">
        <v>3</v>
      </c>
      <c r="C40" s="16">
        <v>3</v>
      </c>
      <c r="D40" s="16">
        <v>8</v>
      </c>
      <c r="E40" s="16">
        <v>8</v>
      </c>
      <c r="F40" s="16">
        <v>10</v>
      </c>
      <c r="G40" s="16">
        <v>10</v>
      </c>
      <c r="H40" s="16">
        <v>12</v>
      </c>
      <c r="I40" s="16">
        <v>17</v>
      </c>
      <c r="J40" s="16">
        <v>17</v>
      </c>
      <c r="K40" s="16">
        <v>13</v>
      </c>
      <c r="L40" s="16">
        <v>23</v>
      </c>
      <c r="M40" s="16">
        <v>23</v>
      </c>
      <c r="N40" s="16">
        <v>21</v>
      </c>
      <c r="O40" s="16">
        <v>19</v>
      </c>
      <c r="P40" s="16">
        <v>18</v>
      </c>
      <c r="Q40" s="16">
        <v>16</v>
      </c>
      <c r="R40" s="16">
        <v>12</v>
      </c>
      <c r="S40" s="16">
        <v>14</v>
      </c>
      <c r="T40" s="16">
        <v>20</v>
      </c>
      <c r="U40" s="16">
        <v>21</v>
      </c>
      <c r="V40" s="116">
        <v>22</v>
      </c>
    </row>
    <row r="41" spans="1:22" ht="18" customHeight="1">
      <c r="A41" s="91" t="s">
        <v>106</v>
      </c>
      <c r="B41" s="16">
        <v>64</v>
      </c>
      <c r="C41" s="16">
        <v>87</v>
      </c>
      <c r="D41" s="16">
        <v>96</v>
      </c>
      <c r="E41" s="16">
        <v>102</v>
      </c>
      <c r="F41" s="16">
        <v>91</v>
      </c>
      <c r="G41" s="16">
        <v>77</v>
      </c>
      <c r="H41" s="16">
        <v>86</v>
      </c>
      <c r="I41" s="16">
        <v>104</v>
      </c>
      <c r="J41" s="16">
        <v>100</v>
      </c>
      <c r="K41" s="16">
        <v>97</v>
      </c>
      <c r="L41" s="16">
        <v>102</v>
      </c>
      <c r="M41" s="16">
        <v>92</v>
      </c>
      <c r="N41" s="16">
        <v>83</v>
      </c>
      <c r="O41" s="16">
        <v>81</v>
      </c>
      <c r="P41" s="16">
        <v>73</v>
      </c>
      <c r="Q41" s="16">
        <v>80</v>
      </c>
      <c r="R41" s="16">
        <v>79</v>
      </c>
      <c r="S41" s="16">
        <v>88</v>
      </c>
      <c r="T41" s="16">
        <v>124</v>
      </c>
      <c r="U41" s="16">
        <v>133</v>
      </c>
      <c r="V41" s="116">
        <v>159</v>
      </c>
    </row>
    <row r="42" spans="1:22" ht="18" customHeight="1">
      <c r="A42" s="91" t="s">
        <v>107</v>
      </c>
      <c r="B42" s="16">
        <v>106</v>
      </c>
      <c r="C42" s="16">
        <v>147</v>
      </c>
      <c r="D42" s="16">
        <v>155</v>
      </c>
      <c r="E42" s="16">
        <v>144</v>
      </c>
      <c r="F42" s="16">
        <v>125</v>
      </c>
      <c r="G42" s="16">
        <v>114</v>
      </c>
      <c r="H42" s="16">
        <v>126</v>
      </c>
      <c r="I42" s="16">
        <v>128</v>
      </c>
      <c r="J42" s="16">
        <v>130</v>
      </c>
      <c r="K42" s="16">
        <v>126</v>
      </c>
      <c r="L42" s="16">
        <v>134</v>
      </c>
      <c r="M42" s="16">
        <v>133</v>
      </c>
      <c r="N42" s="16">
        <v>130</v>
      </c>
      <c r="O42" s="16">
        <v>130</v>
      </c>
      <c r="P42" s="16">
        <v>113</v>
      </c>
      <c r="Q42" s="16">
        <v>111</v>
      </c>
      <c r="R42" s="16">
        <v>108</v>
      </c>
      <c r="S42" s="16">
        <v>108</v>
      </c>
      <c r="T42" s="16">
        <v>106</v>
      </c>
      <c r="U42" s="16">
        <v>104</v>
      </c>
      <c r="V42" s="116">
        <v>105</v>
      </c>
    </row>
    <row r="43" spans="1:22" ht="18" customHeight="1">
      <c r="A43" s="91" t="s">
        <v>108</v>
      </c>
      <c r="B43" s="16">
        <v>7</v>
      </c>
      <c r="C43" s="16">
        <v>8</v>
      </c>
      <c r="D43" s="16">
        <v>12</v>
      </c>
      <c r="E43" s="16">
        <v>15</v>
      </c>
      <c r="F43" s="16">
        <v>18</v>
      </c>
      <c r="G43" s="16">
        <v>19</v>
      </c>
      <c r="H43" s="16">
        <v>17</v>
      </c>
      <c r="I43" s="16">
        <v>18</v>
      </c>
      <c r="J43" s="16">
        <v>17</v>
      </c>
      <c r="K43" s="16">
        <v>18</v>
      </c>
      <c r="L43" s="16">
        <v>21</v>
      </c>
      <c r="M43" s="16">
        <v>19</v>
      </c>
      <c r="N43" s="16">
        <v>14</v>
      </c>
      <c r="O43" s="16">
        <v>15</v>
      </c>
      <c r="P43" s="16">
        <v>15</v>
      </c>
      <c r="Q43" s="16">
        <v>13</v>
      </c>
      <c r="R43" s="16">
        <v>16</v>
      </c>
      <c r="S43" s="16">
        <v>23</v>
      </c>
      <c r="T43" s="16">
        <v>37</v>
      </c>
      <c r="U43" s="16">
        <v>44</v>
      </c>
      <c r="V43" s="116">
        <v>57</v>
      </c>
    </row>
    <row r="44" spans="1:22" ht="18" customHeight="1">
      <c r="A44" s="91" t="s">
        <v>109</v>
      </c>
      <c r="B44" s="16">
        <v>16</v>
      </c>
      <c r="C44" s="16">
        <v>15</v>
      </c>
      <c r="D44" s="16">
        <v>12</v>
      </c>
      <c r="E44" s="16">
        <v>15</v>
      </c>
      <c r="F44" s="16">
        <v>22</v>
      </c>
      <c r="G44" s="16">
        <v>21</v>
      </c>
      <c r="H44" s="16">
        <v>21</v>
      </c>
      <c r="I44" s="16">
        <v>26</v>
      </c>
      <c r="J44" s="16">
        <v>23</v>
      </c>
      <c r="K44" s="16">
        <v>22</v>
      </c>
      <c r="L44" s="16">
        <v>23</v>
      </c>
      <c r="M44" s="16">
        <v>25</v>
      </c>
      <c r="N44" s="16">
        <v>24</v>
      </c>
      <c r="O44" s="16">
        <v>28</v>
      </c>
      <c r="P44" s="16">
        <v>30</v>
      </c>
      <c r="Q44" s="16">
        <v>27</v>
      </c>
      <c r="R44" s="16">
        <v>29</v>
      </c>
      <c r="S44" s="16">
        <v>28</v>
      </c>
      <c r="T44" s="16">
        <v>39</v>
      </c>
      <c r="U44" s="16">
        <v>40</v>
      </c>
      <c r="V44" s="116">
        <v>41</v>
      </c>
    </row>
    <row r="45" spans="1:22" ht="18" customHeight="1">
      <c r="A45" s="91" t="s">
        <v>110</v>
      </c>
      <c r="B45" s="16">
        <v>13</v>
      </c>
      <c r="C45" s="16">
        <v>9</v>
      </c>
      <c r="D45" s="16">
        <v>7</v>
      </c>
      <c r="E45" s="16">
        <v>8</v>
      </c>
      <c r="F45" s="16">
        <v>11</v>
      </c>
      <c r="G45" s="16">
        <v>8</v>
      </c>
      <c r="H45" s="16">
        <v>13</v>
      </c>
      <c r="I45" s="16">
        <v>31</v>
      </c>
      <c r="J45" s="16">
        <v>35</v>
      </c>
      <c r="K45" s="16">
        <v>32</v>
      </c>
      <c r="L45" s="16">
        <v>30</v>
      </c>
      <c r="M45" s="16">
        <v>34</v>
      </c>
      <c r="N45" s="16">
        <v>32</v>
      </c>
      <c r="O45" s="16">
        <v>28</v>
      </c>
      <c r="P45" s="16">
        <v>27</v>
      </c>
      <c r="Q45" s="16">
        <v>29</v>
      </c>
      <c r="R45" s="16">
        <v>33</v>
      </c>
      <c r="S45" s="16">
        <v>35</v>
      </c>
      <c r="T45" s="16">
        <v>42</v>
      </c>
      <c r="U45" s="16">
        <v>42</v>
      </c>
      <c r="V45" s="116">
        <v>44</v>
      </c>
    </row>
    <row r="46" spans="1:22" ht="18" customHeight="1">
      <c r="A46" s="100" t="s">
        <v>111</v>
      </c>
      <c r="B46" s="102">
        <f>SUM(B30:B45)</f>
        <v>645</v>
      </c>
      <c r="C46" s="102">
        <f t="shared" ref="C46:U46" si="2">SUM(C30:C45)</f>
        <v>861</v>
      </c>
      <c r="D46" s="102">
        <f t="shared" si="2"/>
        <v>1000</v>
      </c>
      <c r="E46" s="102">
        <f t="shared" si="2"/>
        <v>1188</v>
      </c>
      <c r="F46" s="102">
        <f t="shared" si="2"/>
        <v>1349</v>
      </c>
      <c r="G46" s="102">
        <f t="shared" si="2"/>
        <v>1479</v>
      </c>
      <c r="H46" s="102">
        <f t="shared" si="2"/>
        <v>1847</v>
      </c>
      <c r="I46" s="102">
        <f t="shared" si="2"/>
        <v>2138</v>
      </c>
      <c r="J46" s="102">
        <f t="shared" si="2"/>
        <v>2241</v>
      </c>
      <c r="K46" s="102">
        <f t="shared" si="2"/>
        <v>2365</v>
      </c>
      <c r="L46" s="102">
        <f t="shared" si="2"/>
        <v>2347</v>
      </c>
      <c r="M46" s="102">
        <f t="shared" si="2"/>
        <v>1990</v>
      </c>
      <c r="N46" s="102">
        <f t="shared" si="2"/>
        <v>1807</v>
      </c>
      <c r="O46" s="102">
        <f t="shared" si="2"/>
        <v>1688</v>
      </c>
      <c r="P46" s="102">
        <f t="shared" si="2"/>
        <v>1583</v>
      </c>
      <c r="Q46" s="102">
        <f t="shared" si="2"/>
        <v>1476</v>
      </c>
      <c r="R46" s="102">
        <f t="shared" si="2"/>
        <v>1450</v>
      </c>
      <c r="S46" s="102">
        <f t="shared" si="2"/>
        <v>1501</v>
      </c>
      <c r="T46" s="102">
        <f t="shared" si="2"/>
        <v>1609</v>
      </c>
      <c r="U46" s="102">
        <f t="shared" si="2"/>
        <v>1583</v>
      </c>
      <c r="V46" s="117">
        <f>SUM(V30:V45)</f>
        <v>1623</v>
      </c>
    </row>
    <row r="47" spans="1:22" ht="18" customHeight="1">
      <c r="A47" s="101" t="s">
        <v>112</v>
      </c>
      <c r="B47" s="16">
        <f>B48-B46</f>
        <v>132</v>
      </c>
      <c r="C47" s="16">
        <f t="shared" ref="C47:U47" si="3">C48-C46</f>
        <v>167</v>
      </c>
      <c r="D47" s="16">
        <f t="shared" si="3"/>
        <v>186</v>
      </c>
      <c r="E47" s="16">
        <f t="shared" si="3"/>
        <v>203</v>
      </c>
      <c r="F47" s="16">
        <f t="shared" si="3"/>
        <v>203</v>
      </c>
      <c r="G47" s="16">
        <f t="shared" si="3"/>
        <v>208</v>
      </c>
      <c r="H47" s="16">
        <f t="shared" si="3"/>
        <v>234</v>
      </c>
      <c r="I47" s="16">
        <f t="shared" si="3"/>
        <v>257</v>
      </c>
      <c r="J47" s="16">
        <f t="shared" si="3"/>
        <v>279</v>
      </c>
      <c r="K47" s="16">
        <f t="shared" si="3"/>
        <v>279</v>
      </c>
      <c r="L47" s="16">
        <f t="shared" si="3"/>
        <v>291</v>
      </c>
      <c r="M47" s="16">
        <f t="shared" si="3"/>
        <v>260</v>
      </c>
      <c r="N47" s="16">
        <f t="shared" si="3"/>
        <v>238</v>
      </c>
      <c r="O47" s="16">
        <f t="shared" si="3"/>
        <v>211</v>
      </c>
      <c r="P47" s="16">
        <f t="shared" si="3"/>
        <v>209</v>
      </c>
      <c r="Q47" s="16">
        <f t="shared" si="3"/>
        <v>200</v>
      </c>
      <c r="R47" s="16">
        <f t="shared" si="3"/>
        <v>205</v>
      </c>
      <c r="S47" s="16">
        <f t="shared" si="3"/>
        <v>228</v>
      </c>
      <c r="T47" s="16">
        <f t="shared" si="3"/>
        <v>256</v>
      </c>
      <c r="U47" s="16">
        <f t="shared" si="3"/>
        <v>280</v>
      </c>
      <c r="V47" s="116">
        <f>V48-V46</f>
        <v>307</v>
      </c>
    </row>
    <row r="48" spans="1:22" ht="18" customHeight="1">
      <c r="A48" s="93" t="s">
        <v>38</v>
      </c>
      <c r="B48" s="61">
        <v>777</v>
      </c>
      <c r="C48" s="61">
        <v>1028</v>
      </c>
      <c r="D48" s="61">
        <v>1186</v>
      </c>
      <c r="E48" s="61">
        <v>1391</v>
      </c>
      <c r="F48" s="61">
        <v>1552</v>
      </c>
      <c r="G48" s="61">
        <v>1687</v>
      </c>
      <c r="H48" s="61">
        <v>2081</v>
      </c>
      <c r="I48" s="61">
        <v>2395</v>
      </c>
      <c r="J48" s="61">
        <v>2520</v>
      </c>
      <c r="K48" s="61">
        <v>2644</v>
      </c>
      <c r="L48" s="61">
        <v>2638</v>
      </c>
      <c r="M48" s="61">
        <v>2250</v>
      </c>
      <c r="N48" s="61">
        <v>2045</v>
      </c>
      <c r="O48" s="61">
        <v>1899</v>
      </c>
      <c r="P48" s="61">
        <v>1792</v>
      </c>
      <c r="Q48" s="61">
        <v>1676</v>
      </c>
      <c r="R48" s="61">
        <v>1655</v>
      </c>
      <c r="S48" s="61">
        <v>1729</v>
      </c>
      <c r="T48" s="61">
        <v>1865</v>
      </c>
      <c r="U48" s="61">
        <v>1863</v>
      </c>
      <c r="V48" s="118">
        <v>1930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14"/>
    </row>
    <row r="50" spans="1:22" ht="18" customHeight="1">
      <c r="A50" s="72" t="s">
        <v>113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14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14"/>
    </row>
    <row r="52" spans="1:22">
      <c r="V52" s="114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89">
        <v>2022</v>
      </c>
    </row>
    <row r="54" spans="1:22" ht="18" customHeight="1">
      <c r="A54" s="90" t="s">
        <v>95</v>
      </c>
      <c r="B54" s="16">
        <v>5</v>
      </c>
      <c r="C54" s="16">
        <v>15</v>
      </c>
      <c r="D54" s="16">
        <v>28</v>
      </c>
      <c r="E54" s="16">
        <v>35</v>
      </c>
      <c r="F54" s="16">
        <v>57</v>
      </c>
      <c r="G54" s="16">
        <v>66</v>
      </c>
      <c r="H54" s="16">
        <v>82</v>
      </c>
      <c r="I54" s="16">
        <v>105</v>
      </c>
      <c r="J54" s="16">
        <v>112</v>
      </c>
      <c r="K54" s="16">
        <v>126</v>
      </c>
      <c r="L54" s="16">
        <v>143</v>
      </c>
      <c r="M54" s="16">
        <v>115</v>
      </c>
      <c r="N54" s="16">
        <v>92</v>
      </c>
      <c r="O54" s="16">
        <v>83</v>
      </c>
      <c r="P54" s="16">
        <v>83</v>
      </c>
      <c r="Q54" s="16">
        <v>74</v>
      </c>
      <c r="R54" s="16">
        <v>68</v>
      </c>
      <c r="S54" s="16">
        <v>54</v>
      </c>
      <c r="T54" s="16">
        <v>53</v>
      </c>
      <c r="U54" s="16">
        <v>52</v>
      </c>
      <c r="V54" s="116">
        <v>47</v>
      </c>
    </row>
    <row r="55" spans="1:22" ht="18" customHeight="1">
      <c r="A55" s="91" t="s">
        <v>96</v>
      </c>
      <c r="B55" s="16">
        <v>74</v>
      </c>
      <c r="C55" s="16">
        <v>72</v>
      </c>
      <c r="D55" s="16">
        <v>72</v>
      </c>
      <c r="E55" s="16">
        <v>75</v>
      </c>
      <c r="F55" s="16">
        <v>76</v>
      </c>
      <c r="G55" s="16">
        <v>79</v>
      </c>
      <c r="H55" s="16">
        <v>77</v>
      </c>
      <c r="I55" s="16">
        <v>76</v>
      </c>
      <c r="J55" s="16">
        <v>75</v>
      </c>
      <c r="K55" s="16">
        <v>77</v>
      </c>
      <c r="L55" s="16">
        <v>76</v>
      </c>
      <c r="M55" s="16">
        <v>74</v>
      </c>
      <c r="N55" s="16">
        <v>69</v>
      </c>
      <c r="O55" s="16">
        <v>69</v>
      </c>
      <c r="P55" s="16">
        <v>68</v>
      </c>
      <c r="Q55" s="16">
        <v>66</v>
      </c>
      <c r="R55" s="16">
        <v>74</v>
      </c>
      <c r="S55" s="16">
        <v>76</v>
      </c>
      <c r="T55" s="16">
        <v>78</v>
      </c>
      <c r="U55" s="16">
        <v>74</v>
      </c>
      <c r="V55" s="116">
        <v>79</v>
      </c>
    </row>
    <row r="56" spans="1:22" ht="18" customHeight="1">
      <c r="A56" s="91" t="s">
        <v>97</v>
      </c>
      <c r="B56" s="16">
        <v>5</v>
      </c>
      <c r="C56" s="16">
        <v>12</v>
      </c>
      <c r="D56" s="16">
        <v>15</v>
      </c>
      <c r="E56" s="16">
        <v>66</v>
      </c>
      <c r="F56" s="16">
        <v>21</v>
      </c>
      <c r="G56" s="16">
        <v>28</v>
      </c>
      <c r="H56" s="16">
        <v>32</v>
      </c>
      <c r="I56" s="16">
        <v>32</v>
      </c>
      <c r="J56" s="16">
        <v>36</v>
      </c>
      <c r="K56" s="16">
        <v>41</v>
      </c>
      <c r="L56" s="16">
        <v>40</v>
      </c>
      <c r="M56" s="16">
        <v>37</v>
      </c>
      <c r="N56" s="16">
        <v>37</v>
      </c>
      <c r="O56" s="16">
        <v>32</v>
      </c>
      <c r="P56" s="16">
        <v>27</v>
      </c>
      <c r="Q56" s="16">
        <v>27</v>
      </c>
      <c r="R56" s="16">
        <v>25</v>
      </c>
      <c r="S56" s="16">
        <v>24</v>
      </c>
      <c r="T56" s="16">
        <v>25</v>
      </c>
      <c r="U56" s="16">
        <v>26</v>
      </c>
      <c r="V56" s="116">
        <v>23</v>
      </c>
    </row>
    <row r="57" spans="1:22" ht="18" customHeight="1">
      <c r="A57" s="91" t="s">
        <v>98</v>
      </c>
      <c r="B57" s="16">
        <v>35</v>
      </c>
      <c r="C57" s="16">
        <v>40</v>
      </c>
      <c r="D57" s="16">
        <v>41</v>
      </c>
      <c r="E57" s="16">
        <v>43</v>
      </c>
      <c r="F57" s="16">
        <v>44</v>
      </c>
      <c r="G57" s="16">
        <v>56</v>
      </c>
      <c r="H57" s="16">
        <v>57</v>
      </c>
      <c r="I57" s="16">
        <v>61</v>
      </c>
      <c r="J57" s="16">
        <v>65</v>
      </c>
      <c r="K57" s="16">
        <v>72</v>
      </c>
      <c r="L57" s="16">
        <v>75</v>
      </c>
      <c r="M57" s="16">
        <v>63</v>
      </c>
      <c r="N57" s="16">
        <v>60</v>
      </c>
      <c r="O57" s="16">
        <v>50</v>
      </c>
      <c r="P57" s="16">
        <v>46</v>
      </c>
      <c r="Q57" s="16">
        <v>34</v>
      </c>
      <c r="R57" s="16">
        <v>28</v>
      </c>
      <c r="S57" s="16">
        <v>28</v>
      </c>
      <c r="T57" s="16">
        <v>28</v>
      </c>
      <c r="U57" s="16">
        <v>26</v>
      </c>
      <c r="V57" s="116">
        <v>22</v>
      </c>
    </row>
    <row r="58" spans="1:22" ht="18" customHeight="1">
      <c r="A58" s="91" t="s">
        <v>99</v>
      </c>
      <c r="B58" s="16">
        <v>63</v>
      </c>
      <c r="C58" s="16">
        <v>133</v>
      </c>
      <c r="D58" s="16">
        <v>213</v>
      </c>
      <c r="E58" s="16">
        <v>321</v>
      </c>
      <c r="F58" s="16">
        <v>409</v>
      </c>
      <c r="G58" s="16">
        <v>517</v>
      </c>
      <c r="H58" s="16">
        <v>740</v>
      </c>
      <c r="I58" s="16">
        <v>866</v>
      </c>
      <c r="J58" s="16">
        <v>931</v>
      </c>
      <c r="K58" s="16">
        <v>1010</v>
      </c>
      <c r="L58" s="16">
        <v>1011</v>
      </c>
      <c r="M58" s="16">
        <v>893</v>
      </c>
      <c r="N58" s="16">
        <v>797</v>
      </c>
      <c r="O58" s="16">
        <v>773</v>
      </c>
      <c r="P58" s="16">
        <v>748</v>
      </c>
      <c r="Q58" s="16">
        <v>688</v>
      </c>
      <c r="R58" s="16">
        <v>641</v>
      </c>
      <c r="S58" s="16">
        <v>648</v>
      </c>
      <c r="T58" s="16">
        <v>628</v>
      </c>
      <c r="U58" s="16">
        <v>597</v>
      </c>
      <c r="V58" s="116">
        <v>557</v>
      </c>
    </row>
    <row r="59" spans="1:22" ht="18" customHeight="1">
      <c r="A59" s="91" t="s">
        <v>100</v>
      </c>
      <c r="B59" s="16">
        <v>14</v>
      </c>
      <c r="C59" s="16">
        <v>16</v>
      </c>
      <c r="D59" s="16">
        <v>18</v>
      </c>
      <c r="E59" s="16">
        <v>14</v>
      </c>
      <c r="F59" s="16">
        <v>15</v>
      </c>
      <c r="G59" s="16">
        <v>19</v>
      </c>
      <c r="H59" s="16">
        <v>20</v>
      </c>
      <c r="I59" s="16">
        <v>30</v>
      </c>
      <c r="J59" s="16">
        <v>39</v>
      </c>
      <c r="K59" s="16">
        <v>24</v>
      </c>
      <c r="L59" s="16">
        <v>21</v>
      </c>
      <c r="M59" s="16">
        <v>19</v>
      </c>
      <c r="N59" s="16">
        <v>19</v>
      </c>
      <c r="O59" s="16">
        <v>19</v>
      </c>
      <c r="P59" s="16">
        <v>21</v>
      </c>
      <c r="Q59" s="16">
        <v>20</v>
      </c>
      <c r="R59" s="16">
        <v>17</v>
      </c>
      <c r="S59" s="16">
        <v>18</v>
      </c>
      <c r="T59" s="16">
        <v>19</v>
      </c>
      <c r="U59" s="16">
        <v>19</v>
      </c>
      <c r="V59" s="116">
        <v>23</v>
      </c>
    </row>
    <row r="60" spans="1:22" ht="18" customHeight="1">
      <c r="A60" s="91" t="s">
        <v>101</v>
      </c>
      <c r="B60" s="16">
        <v>14</v>
      </c>
      <c r="C60" s="16">
        <v>16</v>
      </c>
      <c r="D60" s="16">
        <v>22</v>
      </c>
      <c r="E60" s="16">
        <v>21</v>
      </c>
      <c r="F60" s="16">
        <v>23</v>
      </c>
      <c r="G60" s="16">
        <v>23</v>
      </c>
      <c r="H60" s="16">
        <v>30</v>
      </c>
      <c r="I60" s="16">
        <v>41</v>
      </c>
      <c r="J60" s="16">
        <v>49</v>
      </c>
      <c r="K60" s="16">
        <v>58</v>
      </c>
      <c r="L60" s="16">
        <v>64</v>
      </c>
      <c r="M60" s="16">
        <v>65</v>
      </c>
      <c r="N60" s="16">
        <v>74</v>
      </c>
      <c r="O60" s="16">
        <v>83</v>
      </c>
      <c r="P60" s="16">
        <v>87</v>
      </c>
      <c r="Q60" s="16">
        <v>91</v>
      </c>
      <c r="R60" s="16">
        <v>90</v>
      </c>
      <c r="S60" s="16">
        <v>102</v>
      </c>
      <c r="T60" s="16">
        <v>123</v>
      </c>
      <c r="U60" s="16">
        <v>134</v>
      </c>
      <c r="V60" s="116">
        <v>134</v>
      </c>
    </row>
    <row r="61" spans="1:22" ht="18" customHeight="1">
      <c r="A61" s="91" t="s">
        <v>102</v>
      </c>
      <c r="B61" s="16">
        <v>33</v>
      </c>
      <c r="C61" s="16">
        <v>34</v>
      </c>
      <c r="D61" s="16">
        <v>39</v>
      </c>
      <c r="E61" s="16">
        <v>48</v>
      </c>
      <c r="F61" s="16">
        <v>49</v>
      </c>
      <c r="G61" s="16">
        <v>59</v>
      </c>
      <c r="H61" s="16">
        <v>56</v>
      </c>
      <c r="I61" s="16">
        <v>56</v>
      </c>
      <c r="J61" s="16">
        <v>59</v>
      </c>
      <c r="K61" s="16">
        <v>64</v>
      </c>
      <c r="L61" s="16">
        <v>63</v>
      </c>
      <c r="M61" s="16">
        <v>67</v>
      </c>
      <c r="N61" s="16">
        <v>69</v>
      </c>
      <c r="O61" s="16">
        <v>71</v>
      </c>
      <c r="P61" s="16">
        <v>68</v>
      </c>
      <c r="Q61" s="16">
        <v>69</v>
      </c>
      <c r="R61" s="16">
        <v>73</v>
      </c>
      <c r="S61" s="16">
        <v>79</v>
      </c>
      <c r="T61" s="16">
        <v>83</v>
      </c>
      <c r="U61" s="16">
        <v>86</v>
      </c>
      <c r="V61" s="116">
        <v>87</v>
      </c>
    </row>
    <row r="62" spans="1:22" ht="18" customHeight="1">
      <c r="A62" s="91" t="s">
        <v>103</v>
      </c>
      <c r="B62" s="16">
        <v>36</v>
      </c>
      <c r="C62" s="16">
        <v>44</v>
      </c>
      <c r="D62" s="16">
        <v>49</v>
      </c>
      <c r="E62" s="16">
        <v>55</v>
      </c>
      <c r="F62" s="16">
        <v>47</v>
      </c>
      <c r="G62" s="16">
        <v>48</v>
      </c>
      <c r="H62" s="16">
        <v>47</v>
      </c>
      <c r="I62" s="16">
        <v>51</v>
      </c>
      <c r="J62" s="16">
        <v>50</v>
      </c>
      <c r="K62" s="16">
        <v>49</v>
      </c>
      <c r="L62" s="16">
        <v>50</v>
      </c>
      <c r="M62" s="16">
        <v>37</v>
      </c>
      <c r="N62" s="16">
        <v>41</v>
      </c>
      <c r="O62" s="16">
        <v>41</v>
      </c>
      <c r="P62" s="16">
        <v>42</v>
      </c>
      <c r="Q62" s="16">
        <v>41</v>
      </c>
      <c r="R62" s="16">
        <v>42</v>
      </c>
      <c r="S62" s="16">
        <v>39</v>
      </c>
      <c r="T62" s="16">
        <v>41</v>
      </c>
      <c r="U62" s="16">
        <v>46</v>
      </c>
      <c r="V62" s="116">
        <v>40</v>
      </c>
    </row>
    <row r="63" spans="1:22" ht="18" customHeight="1">
      <c r="A63" s="91" t="s">
        <v>104</v>
      </c>
      <c r="B63" s="16">
        <v>3</v>
      </c>
      <c r="C63" s="16">
        <v>9</v>
      </c>
      <c r="D63" s="16">
        <v>24</v>
      </c>
      <c r="E63" s="16">
        <v>33</v>
      </c>
      <c r="F63" s="16">
        <v>48</v>
      </c>
      <c r="G63" s="16">
        <v>52</v>
      </c>
      <c r="H63" s="16">
        <v>64</v>
      </c>
      <c r="I63" s="16">
        <v>58</v>
      </c>
      <c r="J63" s="16">
        <v>56</v>
      </c>
      <c r="K63" s="16">
        <v>51</v>
      </c>
      <c r="L63" s="16">
        <v>48</v>
      </c>
      <c r="M63" s="16">
        <v>46</v>
      </c>
      <c r="N63" s="16">
        <v>45</v>
      </c>
      <c r="O63" s="16">
        <v>50</v>
      </c>
      <c r="P63" s="16">
        <v>47</v>
      </c>
      <c r="Q63" s="16">
        <v>53</v>
      </c>
      <c r="R63" s="16">
        <v>52</v>
      </c>
      <c r="S63" s="16">
        <v>60</v>
      </c>
      <c r="T63" s="16">
        <v>69</v>
      </c>
      <c r="U63" s="16">
        <v>69</v>
      </c>
      <c r="V63" s="116">
        <v>70</v>
      </c>
    </row>
    <row r="64" spans="1:22" ht="18" customHeight="1">
      <c r="A64" s="91" t="s">
        <v>105</v>
      </c>
      <c r="B64" s="16">
        <v>7</v>
      </c>
      <c r="C64" s="16">
        <v>6</v>
      </c>
      <c r="D64" s="16">
        <v>11</v>
      </c>
      <c r="E64" s="16">
        <v>11</v>
      </c>
      <c r="F64" s="16">
        <v>17</v>
      </c>
      <c r="G64" s="16">
        <v>20</v>
      </c>
      <c r="H64" s="16">
        <v>29</v>
      </c>
      <c r="I64" s="16">
        <v>39</v>
      </c>
      <c r="J64" s="16">
        <v>47</v>
      </c>
      <c r="K64" s="16">
        <v>47</v>
      </c>
      <c r="L64" s="16">
        <v>54</v>
      </c>
      <c r="M64" s="16">
        <v>51</v>
      </c>
      <c r="N64" s="16">
        <v>50</v>
      </c>
      <c r="O64" s="16">
        <v>47</v>
      </c>
      <c r="P64" s="16">
        <v>45</v>
      </c>
      <c r="Q64" s="16">
        <v>42</v>
      </c>
      <c r="R64" s="16">
        <v>43</v>
      </c>
      <c r="S64" s="16">
        <v>44</v>
      </c>
      <c r="T64" s="16">
        <v>49</v>
      </c>
      <c r="U64" s="16">
        <v>54</v>
      </c>
      <c r="V64" s="116">
        <v>50</v>
      </c>
    </row>
    <row r="65" spans="1:22" ht="18" customHeight="1">
      <c r="A65" s="91" t="s">
        <v>106</v>
      </c>
      <c r="B65" s="16">
        <v>117</v>
      </c>
      <c r="C65" s="16">
        <v>151</v>
      </c>
      <c r="D65" s="16">
        <v>134</v>
      </c>
      <c r="E65" s="16">
        <v>132</v>
      </c>
      <c r="F65" s="16">
        <v>129</v>
      </c>
      <c r="G65" s="16">
        <v>118</v>
      </c>
      <c r="H65" s="16">
        <v>118</v>
      </c>
      <c r="I65" s="16">
        <v>136</v>
      </c>
      <c r="J65" s="16">
        <v>144</v>
      </c>
      <c r="K65" s="16">
        <v>139</v>
      </c>
      <c r="L65" s="16">
        <v>145</v>
      </c>
      <c r="M65" s="16">
        <v>143</v>
      </c>
      <c r="N65" s="16">
        <v>137</v>
      </c>
      <c r="O65" s="16">
        <v>126</v>
      </c>
      <c r="P65" s="16">
        <v>119</v>
      </c>
      <c r="Q65" s="16">
        <v>112</v>
      </c>
      <c r="R65" s="16">
        <v>118</v>
      </c>
      <c r="S65" s="16">
        <v>146</v>
      </c>
      <c r="T65" s="16">
        <v>225</v>
      </c>
      <c r="U65" s="16">
        <v>242</v>
      </c>
      <c r="V65" s="116">
        <v>259</v>
      </c>
    </row>
    <row r="66" spans="1:22" ht="18" customHeight="1">
      <c r="A66" s="91" t="s">
        <v>107</v>
      </c>
      <c r="B66" s="16">
        <v>114</v>
      </c>
      <c r="C66" s="16">
        <v>161</v>
      </c>
      <c r="D66" s="16">
        <v>179</v>
      </c>
      <c r="E66" s="16">
        <v>167</v>
      </c>
      <c r="F66" s="16">
        <v>150</v>
      </c>
      <c r="G66" s="16">
        <v>142</v>
      </c>
      <c r="H66" s="16">
        <v>148</v>
      </c>
      <c r="I66" s="16">
        <v>153</v>
      </c>
      <c r="J66" s="16">
        <v>155</v>
      </c>
      <c r="K66" s="16">
        <v>145</v>
      </c>
      <c r="L66" s="16">
        <v>151</v>
      </c>
      <c r="M66" s="16">
        <v>144</v>
      </c>
      <c r="N66" s="16">
        <v>140</v>
      </c>
      <c r="O66" s="16">
        <v>145</v>
      </c>
      <c r="P66" s="16">
        <v>141</v>
      </c>
      <c r="Q66" s="16">
        <v>141</v>
      </c>
      <c r="R66" s="16">
        <v>135</v>
      </c>
      <c r="S66" s="16">
        <v>129</v>
      </c>
      <c r="T66" s="16">
        <v>134</v>
      </c>
      <c r="U66" s="16">
        <v>133</v>
      </c>
      <c r="V66" s="116">
        <v>137</v>
      </c>
    </row>
    <row r="67" spans="1:22" ht="18" customHeight="1">
      <c r="A67" s="91" t="s">
        <v>108</v>
      </c>
      <c r="B67" s="16">
        <v>10</v>
      </c>
      <c r="C67" s="16">
        <v>14</v>
      </c>
      <c r="D67" s="16">
        <v>17</v>
      </c>
      <c r="E67" s="16">
        <v>19</v>
      </c>
      <c r="F67" s="16">
        <v>18</v>
      </c>
      <c r="G67" s="16">
        <v>18</v>
      </c>
      <c r="H67" s="16">
        <v>15</v>
      </c>
      <c r="I67" s="16">
        <v>21</v>
      </c>
      <c r="J67" s="16">
        <v>21</v>
      </c>
      <c r="K67" s="16">
        <v>18</v>
      </c>
      <c r="L67" s="16">
        <v>19</v>
      </c>
      <c r="M67" s="16">
        <v>21</v>
      </c>
      <c r="N67" s="16">
        <v>16</v>
      </c>
      <c r="O67" s="16">
        <v>14</v>
      </c>
      <c r="P67" s="16">
        <v>17</v>
      </c>
      <c r="Q67" s="16">
        <v>15</v>
      </c>
      <c r="R67" s="16">
        <v>17</v>
      </c>
      <c r="S67" s="16">
        <v>32</v>
      </c>
      <c r="T67" s="16">
        <v>51</v>
      </c>
      <c r="U67" s="16">
        <v>54</v>
      </c>
      <c r="V67" s="116">
        <v>57</v>
      </c>
    </row>
    <row r="68" spans="1:22" ht="18" customHeight="1">
      <c r="A68" s="91" t="s">
        <v>109</v>
      </c>
      <c r="B68" s="16">
        <v>9</v>
      </c>
      <c r="C68" s="16">
        <v>10</v>
      </c>
      <c r="D68" s="16">
        <v>9</v>
      </c>
      <c r="E68" s="16">
        <v>12</v>
      </c>
      <c r="F68" s="16">
        <v>19</v>
      </c>
      <c r="G68" s="16">
        <v>25</v>
      </c>
      <c r="H68" s="16">
        <v>30</v>
      </c>
      <c r="I68" s="16">
        <v>34</v>
      </c>
      <c r="J68" s="16">
        <v>29</v>
      </c>
      <c r="K68" s="16">
        <v>33</v>
      </c>
      <c r="L68" s="16">
        <v>41</v>
      </c>
      <c r="M68" s="16">
        <v>41</v>
      </c>
      <c r="N68" s="16">
        <v>40</v>
      </c>
      <c r="O68" s="16">
        <v>43</v>
      </c>
      <c r="P68" s="16">
        <v>41</v>
      </c>
      <c r="Q68" s="16">
        <v>38</v>
      </c>
      <c r="R68" s="16">
        <v>44</v>
      </c>
      <c r="S68" s="16">
        <v>39</v>
      </c>
      <c r="T68" s="16">
        <v>44</v>
      </c>
      <c r="U68" s="16">
        <v>44</v>
      </c>
      <c r="V68" s="116">
        <v>44</v>
      </c>
    </row>
    <row r="69" spans="1:22" ht="18" customHeight="1">
      <c r="A69" s="91" t="s">
        <v>110</v>
      </c>
      <c r="B69" s="16">
        <v>0</v>
      </c>
      <c r="C69" s="16">
        <v>0</v>
      </c>
      <c r="D69" s="16">
        <v>0</v>
      </c>
      <c r="E69" s="16">
        <v>0</v>
      </c>
      <c r="F69" s="16">
        <v>1</v>
      </c>
      <c r="G69" s="16">
        <v>1</v>
      </c>
      <c r="H69" s="16">
        <v>1</v>
      </c>
      <c r="I69" s="16">
        <v>1</v>
      </c>
      <c r="J69" s="16">
        <v>1</v>
      </c>
      <c r="K69" s="16">
        <v>1</v>
      </c>
      <c r="L69" s="16">
        <v>4</v>
      </c>
      <c r="M69" s="16">
        <v>4</v>
      </c>
      <c r="N69" s="16">
        <v>11</v>
      </c>
      <c r="O69" s="16">
        <v>12</v>
      </c>
      <c r="P69" s="16">
        <v>13</v>
      </c>
      <c r="Q69" s="16">
        <v>14</v>
      </c>
      <c r="R69" s="16">
        <v>17</v>
      </c>
      <c r="S69" s="16">
        <v>11</v>
      </c>
      <c r="T69" s="16">
        <v>9</v>
      </c>
      <c r="U69" s="16">
        <v>11</v>
      </c>
      <c r="V69" s="116">
        <v>14</v>
      </c>
    </row>
    <row r="70" spans="1:22" ht="18" customHeight="1">
      <c r="A70" s="100" t="s">
        <v>111</v>
      </c>
      <c r="B70" s="102">
        <f>SUM(B54:B69)</f>
        <v>539</v>
      </c>
      <c r="C70" s="102">
        <f t="shared" ref="C70:U70" si="4">SUM(C54:C69)</f>
        <v>733</v>
      </c>
      <c r="D70" s="102">
        <f t="shared" si="4"/>
        <v>871</v>
      </c>
      <c r="E70" s="102">
        <f t="shared" si="4"/>
        <v>1052</v>
      </c>
      <c r="F70" s="102">
        <f t="shared" si="4"/>
        <v>1123</v>
      </c>
      <c r="G70" s="102">
        <f t="shared" si="4"/>
        <v>1271</v>
      </c>
      <c r="H70" s="102">
        <f t="shared" si="4"/>
        <v>1546</v>
      </c>
      <c r="I70" s="102">
        <f t="shared" si="4"/>
        <v>1760</v>
      </c>
      <c r="J70" s="102">
        <f t="shared" si="4"/>
        <v>1869</v>
      </c>
      <c r="K70" s="102">
        <f t="shared" si="4"/>
        <v>1955</v>
      </c>
      <c r="L70" s="102">
        <f t="shared" si="4"/>
        <v>2005</v>
      </c>
      <c r="M70" s="102">
        <f t="shared" si="4"/>
        <v>1820</v>
      </c>
      <c r="N70" s="102">
        <f t="shared" si="4"/>
        <v>1697</v>
      </c>
      <c r="O70" s="102">
        <f t="shared" si="4"/>
        <v>1658</v>
      </c>
      <c r="P70" s="102">
        <f t="shared" si="4"/>
        <v>1613</v>
      </c>
      <c r="Q70" s="102">
        <f t="shared" si="4"/>
        <v>1525</v>
      </c>
      <c r="R70" s="102">
        <f t="shared" si="4"/>
        <v>1484</v>
      </c>
      <c r="S70" s="102">
        <f t="shared" si="4"/>
        <v>1529</v>
      </c>
      <c r="T70" s="102">
        <f t="shared" si="4"/>
        <v>1659</v>
      </c>
      <c r="U70" s="102">
        <f t="shared" si="4"/>
        <v>1667</v>
      </c>
      <c r="V70" s="117">
        <f>SUM(V54:V69)</f>
        <v>1643</v>
      </c>
    </row>
    <row r="71" spans="1:22" ht="18" customHeight="1">
      <c r="A71" s="101" t="s">
        <v>112</v>
      </c>
      <c r="B71" s="16">
        <f>B72-B70</f>
        <v>84</v>
      </c>
      <c r="C71" s="16">
        <f t="shared" ref="C71:U71" si="5">C72-C70</f>
        <v>120</v>
      </c>
      <c r="D71" s="16">
        <f t="shared" si="5"/>
        <v>140</v>
      </c>
      <c r="E71" s="16">
        <f t="shared" si="5"/>
        <v>102</v>
      </c>
      <c r="F71" s="16">
        <f t="shared" si="5"/>
        <v>167</v>
      </c>
      <c r="G71" s="16">
        <f t="shared" si="5"/>
        <v>183</v>
      </c>
      <c r="H71" s="16">
        <f t="shared" si="5"/>
        <v>196</v>
      </c>
      <c r="I71" s="16">
        <f t="shared" si="5"/>
        <v>225</v>
      </c>
      <c r="J71" s="16">
        <f t="shared" si="5"/>
        <v>243</v>
      </c>
      <c r="K71" s="16">
        <f t="shared" si="5"/>
        <v>259</v>
      </c>
      <c r="L71" s="16">
        <f t="shared" si="5"/>
        <v>257</v>
      </c>
      <c r="M71" s="16">
        <f t="shared" si="5"/>
        <v>240</v>
      </c>
      <c r="N71" s="16">
        <f t="shared" si="5"/>
        <v>226</v>
      </c>
      <c r="O71" s="16">
        <f t="shared" si="5"/>
        <v>205</v>
      </c>
      <c r="P71" s="16">
        <f t="shared" si="5"/>
        <v>217</v>
      </c>
      <c r="Q71" s="16">
        <f t="shared" si="5"/>
        <v>209</v>
      </c>
      <c r="R71" s="16">
        <f t="shared" si="5"/>
        <v>228</v>
      </c>
      <c r="S71" s="16">
        <f t="shared" si="5"/>
        <v>251</v>
      </c>
      <c r="T71" s="16">
        <f t="shared" si="5"/>
        <v>304</v>
      </c>
      <c r="U71" s="16">
        <f t="shared" si="5"/>
        <v>332</v>
      </c>
      <c r="V71" s="116">
        <f>V72-V70</f>
        <v>325</v>
      </c>
    </row>
    <row r="72" spans="1:22" ht="18" customHeight="1">
      <c r="A72" s="93" t="s">
        <v>38</v>
      </c>
      <c r="B72" s="61">
        <v>623</v>
      </c>
      <c r="C72" s="61">
        <v>853</v>
      </c>
      <c r="D72" s="61">
        <v>1011</v>
      </c>
      <c r="E72" s="61">
        <v>1154</v>
      </c>
      <c r="F72" s="61">
        <v>1290</v>
      </c>
      <c r="G72" s="61">
        <v>1454</v>
      </c>
      <c r="H72" s="61">
        <v>1742</v>
      </c>
      <c r="I72" s="61">
        <v>1985</v>
      </c>
      <c r="J72" s="61">
        <v>2112</v>
      </c>
      <c r="K72" s="61">
        <v>2214</v>
      </c>
      <c r="L72" s="61">
        <v>2262</v>
      </c>
      <c r="M72" s="61">
        <v>2060</v>
      </c>
      <c r="N72" s="61">
        <v>1923</v>
      </c>
      <c r="O72" s="61">
        <v>1863</v>
      </c>
      <c r="P72" s="61">
        <v>1830</v>
      </c>
      <c r="Q72" s="61">
        <v>1734</v>
      </c>
      <c r="R72" s="61">
        <v>1712</v>
      </c>
      <c r="S72" s="61">
        <v>1780</v>
      </c>
      <c r="T72" s="61">
        <v>1963</v>
      </c>
      <c r="U72" s="61">
        <v>1999</v>
      </c>
      <c r="V72" s="118">
        <v>1968</v>
      </c>
    </row>
    <row r="73" spans="1:22" ht="18" customHeight="1">
      <c r="A73" s="57" t="s">
        <v>52</v>
      </c>
    </row>
    <row r="74" spans="1:22">
      <c r="A74" s="72" t="s">
        <v>113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>
      <selection activeCell="F15" sqref="F15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114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89" t="s">
        <v>37</v>
      </c>
      <c r="V5" s="109" t="s">
        <v>51</v>
      </c>
    </row>
    <row r="6" spans="1:22" ht="18" customHeight="1">
      <c r="A6" s="90" t="s">
        <v>95</v>
      </c>
      <c r="B6" s="62">
        <v>14</v>
      </c>
      <c r="C6" s="62">
        <v>31</v>
      </c>
      <c r="D6" s="62">
        <v>72</v>
      </c>
      <c r="E6" s="62">
        <v>94</v>
      </c>
      <c r="F6" s="62">
        <v>125</v>
      </c>
      <c r="G6" s="62">
        <v>150</v>
      </c>
      <c r="H6" s="62">
        <v>206</v>
      </c>
      <c r="I6" s="62">
        <v>262</v>
      </c>
      <c r="J6" s="62">
        <v>277</v>
      </c>
      <c r="K6" s="62">
        <v>311</v>
      </c>
      <c r="L6" s="62">
        <v>347</v>
      </c>
      <c r="M6" s="62">
        <v>272</v>
      </c>
      <c r="N6" s="62">
        <v>213</v>
      </c>
      <c r="O6" s="62">
        <v>188</v>
      </c>
      <c r="P6" s="62">
        <v>186</v>
      </c>
      <c r="Q6" s="62">
        <v>162</v>
      </c>
      <c r="R6" s="62">
        <v>155</v>
      </c>
      <c r="S6" s="62">
        <v>129</v>
      </c>
      <c r="T6" s="62">
        <v>125</v>
      </c>
      <c r="U6" s="62">
        <v>115</v>
      </c>
      <c r="V6" s="119">
        <v>102</v>
      </c>
    </row>
    <row r="7" spans="1:22" ht="18" customHeight="1">
      <c r="A7" s="91" t="s">
        <v>97</v>
      </c>
      <c r="B7" s="16">
        <v>18</v>
      </c>
      <c r="C7" s="16">
        <v>35</v>
      </c>
      <c r="D7" s="16">
        <v>41</v>
      </c>
      <c r="E7" s="16">
        <v>47</v>
      </c>
      <c r="F7" s="16">
        <v>58</v>
      </c>
      <c r="G7" s="16">
        <v>71</v>
      </c>
      <c r="H7" s="16">
        <v>83</v>
      </c>
      <c r="I7" s="16">
        <v>91</v>
      </c>
      <c r="J7" s="16">
        <v>96</v>
      </c>
      <c r="K7" s="16">
        <v>98</v>
      </c>
      <c r="L7" s="16">
        <v>94</v>
      </c>
      <c r="M7" s="16">
        <v>82</v>
      </c>
      <c r="N7" s="16">
        <v>78</v>
      </c>
      <c r="O7" s="16">
        <v>61</v>
      </c>
      <c r="P7" s="16">
        <v>59</v>
      </c>
      <c r="Q7" s="16">
        <v>57</v>
      </c>
      <c r="R7" s="63">
        <v>55</v>
      </c>
      <c r="S7" s="63">
        <v>58</v>
      </c>
      <c r="T7" s="63">
        <v>58</v>
      </c>
      <c r="U7" s="63">
        <v>57</v>
      </c>
      <c r="V7" s="120">
        <v>51</v>
      </c>
    </row>
    <row r="8" spans="1:22" ht="18" customHeight="1">
      <c r="A8" s="91" t="s">
        <v>98</v>
      </c>
      <c r="B8" s="16">
        <v>78</v>
      </c>
      <c r="C8" s="16">
        <v>86</v>
      </c>
      <c r="D8" s="16">
        <v>90</v>
      </c>
      <c r="E8" s="16">
        <v>97</v>
      </c>
      <c r="F8" s="16">
        <v>115</v>
      </c>
      <c r="G8" s="16">
        <v>132</v>
      </c>
      <c r="H8" s="16">
        <v>145</v>
      </c>
      <c r="I8" s="16">
        <v>163</v>
      </c>
      <c r="J8" s="16">
        <v>165</v>
      </c>
      <c r="K8" s="16">
        <v>181</v>
      </c>
      <c r="L8" s="16">
        <v>186</v>
      </c>
      <c r="M8" s="16">
        <v>135</v>
      </c>
      <c r="N8" s="16">
        <v>125</v>
      </c>
      <c r="O8" s="16">
        <v>107</v>
      </c>
      <c r="P8" s="16">
        <v>93</v>
      </c>
      <c r="Q8" s="16">
        <v>66</v>
      </c>
      <c r="R8" s="16">
        <v>51</v>
      </c>
      <c r="S8" s="16">
        <v>52</v>
      </c>
      <c r="T8" s="16">
        <v>53</v>
      </c>
      <c r="U8" s="16">
        <v>41</v>
      </c>
      <c r="V8" s="120">
        <v>33</v>
      </c>
    </row>
    <row r="9" spans="1:22" ht="18" customHeight="1">
      <c r="A9" s="91" t="s">
        <v>99</v>
      </c>
      <c r="B9" s="63">
        <v>188</v>
      </c>
      <c r="C9" s="16">
        <v>358</v>
      </c>
      <c r="D9" s="16">
        <v>521</v>
      </c>
      <c r="E9" s="16">
        <v>772</v>
      </c>
      <c r="F9" s="16">
        <v>991</v>
      </c>
      <c r="G9" s="16">
        <v>1229</v>
      </c>
      <c r="H9" s="16">
        <v>1735</v>
      </c>
      <c r="I9" s="16">
        <v>2062</v>
      </c>
      <c r="J9" s="16">
        <v>2212</v>
      </c>
      <c r="K9" s="16">
        <v>2442</v>
      </c>
      <c r="L9" s="16">
        <v>2415</v>
      </c>
      <c r="M9" s="16">
        <v>2058</v>
      </c>
      <c r="N9" s="16">
        <v>1854</v>
      </c>
      <c r="O9" s="16">
        <v>1758</v>
      </c>
      <c r="P9" s="16">
        <v>1676</v>
      </c>
      <c r="Q9" s="16">
        <v>1541</v>
      </c>
      <c r="R9" s="16">
        <v>1454</v>
      </c>
      <c r="S9" s="16">
        <v>1458</v>
      </c>
      <c r="T9" s="16">
        <v>1401</v>
      </c>
      <c r="U9" s="16">
        <v>1327</v>
      </c>
      <c r="V9" s="120">
        <v>1260</v>
      </c>
    </row>
    <row r="10" spans="1:22" ht="18" customHeight="1">
      <c r="A10" s="91" t="s">
        <v>115</v>
      </c>
      <c r="B10" s="16">
        <v>32</v>
      </c>
      <c r="C10" s="16">
        <v>50</v>
      </c>
      <c r="D10" s="16">
        <v>53</v>
      </c>
      <c r="E10" s="16">
        <v>49</v>
      </c>
      <c r="F10" s="16">
        <v>38</v>
      </c>
      <c r="G10" s="16">
        <v>39</v>
      </c>
      <c r="H10" s="16">
        <v>45</v>
      </c>
      <c r="I10" s="16">
        <v>49</v>
      </c>
      <c r="J10" s="16">
        <v>47</v>
      </c>
      <c r="K10" s="16">
        <v>45</v>
      </c>
      <c r="L10" s="16">
        <v>55</v>
      </c>
      <c r="M10" s="16">
        <v>52</v>
      </c>
      <c r="N10" s="16">
        <v>48</v>
      </c>
      <c r="O10" s="16">
        <v>48</v>
      </c>
      <c r="P10" s="16">
        <v>54</v>
      </c>
      <c r="Q10" s="16">
        <v>53</v>
      </c>
      <c r="R10" s="16">
        <v>57</v>
      </c>
      <c r="S10" s="16">
        <v>47</v>
      </c>
      <c r="T10" s="16">
        <v>48</v>
      </c>
      <c r="U10" s="16">
        <v>44</v>
      </c>
      <c r="V10" s="120">
        <v>42</v>
      </c>
    </row>
    <row r="11" spans="1:22" ht="18" customHeight="1">
      <c r="A11" s="91" t="s">
        <v>100</v>
      </c>
      <c r="B11" s="63">
        <v>87</v>
      </c>
      <c r="C11" s="63">
        <v>98</v>
      </c>
      <c r="D11" s="16">
        <v>102</v>
      </c>
      <c r="E11" s="16">
        <v>101</v>
      </c>
      <c r="F11" s="16">
        <v>94</v>
      </c>
      <c r="G11" s="16">
        <v>87</v>
      </c>
      <c r="H11" s="16">
        <v>88</v>
      </c>
      <c r="I11" s="16">
        <v>118</v>
      </c>
      <c r="J11" s="16">
        <v>134</v>
      </c>
      <c r="K11" s="16">
        <v>113</v>
      </c>
      <c r="L11" s="16">
        <v>105</v>
      </c>
      <c r="M11" s="16">
        <v>89</v>
      </c>
      <c r="N11" s="16">
        <v>81</v>
      </c>
      <c r="O11" s="16">
        <v>69</v>
      </c>
      <c r="P11" s="16">
        <v>72</v>
      </c>
      <c r="Q11" s="16">
        <v>63</v>
      </c>
      <c r="R11" s="16">
        <v>59</v>
      </c>
      <c r="S11" s="16">
        <v>71</v>
      </c>
      <c r="T11" s="16">
        <v>70</v>
      </c>
      <c r="U11" s="16">
        <v>74</v>
      </c>
      <c r="V11" s="120">
        <v>89</v>
      </c>
    </row>
    <row r="12" spans="1:22" ht="18" customHeight="1">
      <c r="A12" s="91" t="s">
        <v>101</v>
      </c>
      <c r="B12" s="63">
        <v>44</v>
      </c>
      <c r="C12" s="63">
        <v>52</v>
      </c>
      <c r="D12" s="63">
        <v>61</v>
      </c>
      <c r="E12" s="16">
        <v>68</v>
      </c>
      <c r="F12" s="16">
        <v>80</v>
      </c>
      <c r="G12" s="16">
        <v>86</v>
      </c>
      <c r="H12" s="16">
        <v>91</v>
      </c>
      <c r="I12" s="16">
        <v>118</v>
      </c>
      <c r="J12" s="16">
        <v>151</v>
      </c>
      <c r="K12" s="16">
        <v>166</v>
      </c>
      <c r="L12" s="16">
        <v>178</v>
      </c>
      <c r="M12" s="16">
        <v>180</v>
      </c>
      <c r="N12" s="16">
        <v>192</v>
      </c>
      <c r="O12" s="16">
        <v>194</v>
      </c>
      <c r="P12" s="16">
        <v>181</v>
      </c>
      <c r="Q12" s="16">
        <v>182</v>
      </c>
      <c r="R12" s="16">
        <v>191</v>
      </c>
      <c r="S12" s="16">
        <v>231</v>
      </c>
      <c r="T12" s="16">
        <v>299</v>
      </c>
      <c r="U12" s="16">
        <v>352</v>
      </c>
      <c r="V12" s="120">
        <v>367</v>
      </c>
    </row>
    <row r="13" spans="1:22" ht="18" customHeight="1">
      <c r="A13" s="91" t="s">
        <v>102</v>
      </c>
      <c r="B13" s="63">
        <v>39</v>
      </c>
      <c r="C13" s="63">
        <v>43</v>
      </c>
      <c r="D13" s="63">
        <v>48</v>
      </c>
      <c r="E13" s="16">
        <v>60</v>
      </c>
      <c r="F13" s="16">
        <v>56</v>
      </c>
      <c r="G13" s="16">
        <v>64</v>
      </c>
      <c r="H13" s="16">
        <v>57</v>
      </c>
      <c r="I13" s="16">
        <v>52</v>
      </c>
      <c r="J13" s="16">
        <v>56</v>
      </c>
      <c r="K13" s="16">
        <v>62</v>
      </c>
      <c r="L13" s="16">
        <v>57</v>
      </c>
      <c r="M13" s="16">
        <v>54</v>
      </c>
      <c r="N13" s="16">
        <v>54</v>
      </c>
      <c r="O13" s="16">
        <v>56</v>
      </c>
      <c r="P13" s="16">
        <v>48</v>
      </c>
      <c r="Q13" s="16">
        <v>43</v>
      </c>
      <c r="R13" s="16">
        <v>45</v>
      </c>
      <c r="S13" s="16">
        <v>46</v>
      </c>
      <c r="T13" s="16">
        <v>50</v>
      </c>
      <c r="U13" s="16">
        <v>41</v>
      </c>
      <c r="V13" s="120">
        <v>42</v>
      </c>
    </row>
    <row r="14" spans="1:22" ht="18" customHeight="1">
      <c r="A14" s="91" t="s">
        <v>103</v>
      </c>
      <c r="B14" s="16">
        <v>46</v>
      </c>
      <c r="C14" s="16">
        <v>57</v>
      </c>
      <c r="D14" s="16">
        <v>61</v>
      </c>
      <c r="E14" s="16">
        <v>65</v>
      </c>
      <c r="F14" s="16">
        <v>48</v>
      </c>
      <c r="G14" s="16">
        <v>51</v>
      </c>
      <c r="H14" s="16">
        <v>45</v>
      </c>
      <c r="I14" s="16">
        <v>46</v>
      </c>
      <c r="J14" s="16">
        <v>40</v>
      </c>
      <c r="K14" s="16">
        <v>35</v>
      </c>
      <c r="L14" s="16">
        <v>32</v>
      </c>
      <c r="M14" s="16">
        <v>27</v>
      </c>
      <c r="N14" s="16">
        <v>31</v>
      </c>
      <c r="O14" s="16">
        <v>30</v>
      </c>
      <c r="P14" s="16">
        <v>38</v>
      </c>
      <c r="Q14" s="16">
        <v>36</v>
      </c>
      <c r="R14" s="16">
        <v>35</v>
      </c>
      <c r="S14" s="16">
        <v>30</v>
      </c>
      <c r="T14" s="16">
        <v>43</v>
      </c>
      <c r="U14" s="16">
        <v>50</v>
      </c>
      <c r="V14" s="120">
        <v>44</v>
      </c>
    </row>
    <row r="15" spans="1:22" ht="18" customHeight="1">
      <c r="A15" s="91" t="s">
        <v>104</v>
      </c>
      <c r="B15" s="16">
        <v>9</v>
      </c>
      <c r="C15" s="16">
        <v>25</v>
      </c>
      <c r="D15" s="16">
        <v>47</v>
      </c>
      <c r="E15" s="16">
        <v>64</v>
      </c>
      <c r="F15" s="16">
        <v>97</v>
      </c>
      <c r="G15" s="16">
        <v>111</v>
      </c>
      <c r="H15" s="16">
        <v>131</v>
      </c>
      <c r="I15" s="16">
        <v>126</v>
      </c>
      <c r="J15" s="16">
        <v>114</v>
      </c>
      <c r="K15" s="16">
        <v>107</v>
      </c>
      <c r="L15" s="16">
        <v>104</v>
      </c>
      <c r="M15" s="16">
        <v>98</v>
      </c>
      <c r="N15" s="16">
        <v>90</v>
      </c>
      <c r="O15" s="16">
        <v>81</v>
      </c>
      <c r="P15" s="16">
        <v>73</v>
      </c>
      <c r="Q15" s="16">
        <v>63</v>
      </c>
      <c r="R15" s="16">
        <v>46</v>
      </c>
      <c r="S15" s="16">
        <v>53</v>
      </c>
      <c r="T15" s="16">
        <v>65</v>
      </c>
      <c r="U15" s="16">
        <v>59</v>
      </c>
      <c r="V15" s="120">
        <v>54</v>
      </c>
    </row>
    <row r="16" spans="1:22" ht="18" customHeight="1">
      <c r="A16" s="91" t="s">
        <v>105</v>
      </c>
      <c r="B16" s="16">
        <v>6</v>
      </c>
      <c r="C16" s="16">
        <v>6</v>
      </c>
      <c r="D16" s="16">
        <v>16</v>
      </c>
      <c r="E16" s="16">
        <v>16</v>
      </c>
      <c r="F16" s="16">
        <v>25</v>
      </c>
      <c r="G16" s="16">
        <v>29</v>
      </c>
      <c r="H16" s="16">
        <v>41</v>
      </c>
      <c r="I16" s="16">
        <v>55</v>
      </c>
      <c r="J16" s="16">
        <v>62</v>
      </c>
      <c r="K16" s="16">
        <v>57</v>
      </c>
      <c r="L16" s="16">
        <v>75</v>
      </c>
      <c r="M16" s="16">
        <v>71</v>
      </c>
      <c r="N16" s="16">
        <v>64</v>
      </c>
      <c r="O16" s="16">
        <v>61</v>
      </c>
      <c r="P16" s="16">
        <v>58</v>
      </c>
      <c r="Q16" s="16">
        <v>52</v>
      </c>
      <c r="R16" s="16">
        <v>45</v>
      </c>
      <c r="S16" s="16">
        <v>46</v>
      </c>
      <c r="T16" s="16">
        <v>56</v>
      </c>
      <c r="U16" s="16">
        <v>61</v>
      </c>
      <c r="V16" s="120">
        <v>55</v>
      </c>
    </row>
    <row r="17" spans="1:22" ht="18" customHeight="1">
      <c r="A17" s="91" t="s">
        <v>106</v>
      </c>
      <c r="B17" s="63">
        <v>173</v>
      </c>
      <c r="C17" s="63">
        <v>233</v>
      </c>
      <c r="D17" s="63">
        <v>223</v>
      </c>
      <c r="E17" s="63">
        <v>226</v>
      </c>
      <c r="F17" s="63">
        <v>210</v>
      </c>
      <c r="G17" s="16">
        <v>178</v>
      </c>
      <c r="H17" s="16">
        <v>184</v>
      </c>
      <c r="I17" s="16">
        <v>213</v>
      </c>
      <c r="J17" s="16">
        <v>216</v>
      </c>
      <c r="K17" s="16">
        <v>191</v>
      </c>
      <c r="L17" s="16">
        <v>181</v>
      </c>
      <c r="M17" s="16">
        <v>160</v>
      </c>
      <c r="N17" s="16">
        <v>122</v>
      </c>
      <c r="O17" s="63">
        <v>105</v>
      </c>
      <c r="P17" s="63">
        <v>82</v>
      </c>
      <c r="Q17" s="63">
        <v>77</v>
      </c>
      <c r="R17" s="63">
        <v>81</v>
      </c>
      <c r="S17" s="63">
        <v>110</v>
      </c>
      <c r="T17" s="63">
        <v>217</v>
      </c>
      <c r="U17" s="63">
        <v>243</v>
      </c>
      <c r="V17" s="120">
        <v>288</v>
      </c>
    </row>
    <row r="18" spans="1:22" ht="18" customHeight="1">
      <c r="A18" s="91" t="s">
        <v>107</v>
      </c>
      <c r="B18" s="16">
        <v>222</v>
      </c>
      <c r="C18" s="16">
        <v>312</v>
      </c>
      <c r="D18" s="16">
        <v>344</v>
      </c>
      <c r="E18" s="16">
        <v>315</v>
      </c>
      <c r="F18" s="16">
        <v>275</v>
      </c>
      <c r="G18" s="16">
        <v>252</v>
      </c>
      <c r="H18" s="16">
        <v>261</v>
      </c>
      <c r="I18" s="16">
        <v>256</v>
      </c>
      <c r="J18" s="16">
        <v>248</v>
      </c>
      <c r="K18" s="16">
        <v>220</v>
      </c>
      <c r="L18" s="16">
        <v>206</v>
      </c>
      <c r="M18" s="16">
        <v>178</v>
      </c>
      <c r="N18" s="16">
        <v>147</v>
      </c>
      <c r="O18" s="16">
        <v>127</v>
      </c>
      <c r="P18" s="16">
        <v>96</v>
      </c>
      <c r="Q18" s="16">
        <v>82</v>
      </c>
      <c r="R18" s="16">
        <v>67</v>
      </c>
      <c r="S18" s="16">
        <v>66</v>
      </c>
      <c r="T18" s="16">
        <v>64</v>
      </c>
      <c r="U18" s="16">
        <v>58</v>
      </c>
      <c r="V18" s="120">
        <v>60</v>
      </c>
    </row>
    <row r="19" spans="1:22" ht="18" customHeight="1">
      <c r="A19" s="91" t="s">
        <v>108</v>
      </c>
      <c r="B19" s="16">
        <v>2</v>
      </c>
      <c r="C19" s="16">
        <v>4</v>
      </c>
      <c r="D19" s="16">
        <v>9</v>
      </c>
      <c r="E19" s="16">
        <v>10</v>
      </c>
      <c r="F19" s="16">
        <v>10</v>
      </c>
      <c r="G19" s="16">
        <v>11</v>
      </c>
      <c r="H19" s="16">
        <v>9</v>
      </c>
      <c r="I19" s="16">
        <v>14</v>
      </c>
      <c r="J19" s="16">
        <v>14</v>
      </c>
      <c r="K19" s="16">
        <v>8</v>
      </c>
      <c r="L19" s="16">
        <v>12</v>
      </c>
      <c r="M19" s="16">
        <v>14</v>
      </c>
      <c r="N19" s="16">
        <v>7</v>
      </c>
      <c r="O19" s="16">
        <v>10</v>
      </c>
      <c r="P19" s="16">
        <v>10</v>
      </c>
      <c r="Q19" s="16">
        <v>6</v>
      </c>
      <c r="R19" s="16">
        <v>7</v>
      </c>
      <c r="S19" s="16">
        <v>24</v>
      </c>
      <c r="T19" s="16">
        <v>47</v>
      </c>
      <c r="U19" s="16">
        <v>54</v>
      </c>
      <c r="V19" s="120">
        <v>67</v>
      </c>
    </row>
    <row r="20" spans="1:22" ht="18" customHeight="1">
      <c r="A20" s="91" t="s">
        <v>109</v>
      </c>
      <c r="B20" s="63">
        <v>21</v>
      </c>
      <c r="C20" s="63">
        <v>20</v>
      </c>
      <c r="D20" s="63">
        <v>16</v>
      </c>
      <c r="E20" s="63">
        <v>22</v>
      </c>
      <c r="F20" s="63">
        <v>37</v>
      </c>
      <c r="G20" s="63">
        <v>42</v>
      </c>
      <c r="H20" s="63">
        <v>47</v>
      </c>
      <c r="I20" s="63">
        <v>56</v>
      </c>
      <c r="J20" s="63">
        <v>50</v>
      </c>
      <c r="K20" s="63">
        <v>49</v>
      </c>
      <c r="L20" s="63">
        <v>53</v>
      </c>
      <c r="M20" s="63">
        <v>56</v>
      </c>
      <c r="N20" s="63">
        <v>55</v>
      </c>
      <c r="O20" s="63">
        <v>61</v>
      </c>
      <c r="P20" s="63">
        <v>60</v>
      </c>
      <c r="Q20" s="63">
        <v>56</v>
      </c>
      <c r="R20" s="16">
        <v>63</v>
      </c>
      <c r="S20" s="16">
        <v>58</v>
      </c>
      <c r="T20" s="16">
        <v>74</v>
      </c>
      <c r="U20" s="16">
        <v>74</v>
      </c>
      <c r="V20" s="120">
        <v>78</v>
      </c>
    </row>
    <row r="21" spans="1:22" ht="18" customHeight="1">
      <c r="A21" s="91" t="s">
        <v>110</v>
      </c>
      <c r="B21" s="63">
        <v>11</v>
      </c>
      <c r="C21" s="63">
        <v>7</v>
      </c>
      <c r="D21" s="63">
        <v>5</v>
      </c>
      <c r="E21" s="63">
        <v>6</v>
      </c>
      <c r="F21" s="63">
        <v>10</v>
      </c>
      <c r="G21" s="63">
        <v>7</v>
      </c>
      <c r="H21" s="16">
        <v>12</v>
      </c>
      <c r="I21" s="16">
        <v>30</v>
      </c>
      <c r="J21" s="16">
        <v>34</v>
      </c>
      <c r="K21" s="16">
        <v>30</v>
      </c>
      <c r="L21" s="16">
        <v>31</v>
      </c>
      <c r="M21" s="16">
        <v>35</v>
      </c>
      <c r="N21" s="16">
        <v>38</v>
      </c>
      <c r="O21" s="16">
        <v>35</v>
      </c>
      <c r="P21" s="16">
        <v>34</v>
      </c>
      <c r="Q21" s="16">
        <v>38</v>
      </c>
      <c r="R21" s="16">
        <v>45</v>
      </c>
      <c r="S21" s="16">
        <v>40</v>
      </c>
      <c r="T21" s="16">
        <v>44</v>
      </c>
      <c r="U21" s="16">
        <v>41</v>
      </c>
      <c r="V21" s="120">
        <v>45</v>
      </c>
    </row>
    <row r="22" spans="1:22" ht="18" customHeight="1">
      <c r="A22" s="98" t="s">
        <v>116</v>
      </c>
      <c r="B22" s="99">
        <f>SUM(B6:B21)</f>
        <v>990</v>
      </c>
      <c r="C22" s="99">
        <f t="shared" ref="C22:U22" si="0">SUM(C6:C21)</f>
        <v>1417</v>
      </c>
      <c r="D22" s="99">
        <f t="shared" si="0"/>
        <v>1709</v>
      </c>
      <c r="E22" s="99">
        <f t="shared" si="0"/>
        <v>2012</v>
      </c>
      <c r="F22" s="99">
        <f t="shared" si="0"/>
        <v>2269</v>
      </c>
      <c r="G22" s="99">
        <f t="shared" si="0"/>
        <v>2539</v>
      </c>
      <c r="H22" s="99">
        <f t="shared" si="0"/>
        <v>3180</v>
      </c>
      <c r="I22" s="99">
        <f t="shared" si="0"/>
        <v>3711</v>
      </c>
      <c r="J22" s="99">
        <f t="shared" si="0"/>
        <v>3916</v>
      </c>
      <c r="K22" s="99">
        <f t="shared" si="0"/>
        <v>4115</v>
      </c>
      <c r="L22" s="99">
        <f t="shared" si="0"/>
        <v>4131</v>
      </c>
      <c r="M22" s="99">
        <f t="shared" si="0"/>
        <v>3561</v>
      </c>
      <c r="N22" s="99">
        <f t="shared" si="0"/>
        <v>3199</v>
      </c>
      <c r="O22" s="99">
        <f t="shared" si="0"/>
        <v>2991</v>
      </c>
      <c r="P22" s="99">
        <f t="shared" si="0"/>
        <v>2820</v>
      </c>
      <c r="Q22" s="99">
        <f t="shared" si="0"/>
        <v>2577</v>
      </c>
      <c r="R22" s="99">
        <f t="shared" si="0"/>
        <v>2456</v>
      </c>
      <c r="S22" s="99">
        <f t="shared" si="0"/>
        <v>2519</v>
      </c>
      <c r="T22" s="99">
        <f t="shared" si="0"/>
        <v>2714</v>
      </c>
      <c r="U22" s="99">
        <f t="shared" si="0"/>
        <v>2691</v>
      </c>
      <c r="V22" s="121">
        <f>SUM(V6:V21)</f>
        <v>2677</v>
      </c>
    </row>
    <row r="23" spans="1:22" ht="18" customHeight="1">
      <c r="A23" s="96" t="s">
        <v>112</v>
      </c>
      <c r="B23" s="97">
        <f>B24-B22</f>
        <v>144</v>
      </c>
      <c r="C23" s="97">
        <f t="shared" ref="C23:U23" si="1">C24-C22</f>
        <v>210</v>
      </c>
      <c r="D23" s="97">
        <f t="shared" si="1"/>
        <v>247</v>
      </c>
      <c r="E23" s="97">
        <f t="shared" si="1"/>
        <v>283</v>
      </c>
      <c r="F23" s="97">
        <f t="shared" si="1"/>
        <v>315</v>
      </c>
      <c r="G23" s="97">
        <f t="shared" si="1"/>
        <v>343</v>
      </c>
      <c r="H23" s="97">
        <f t="shared" si="1"/>
        <v>374</v>
      </c>
      <c r="I23" s="97">
        <f t="shared" si="1"/>
        <v>424</v>
      </c>
      <c r="J23" s="97">
        <f t="shared" si="1"/>
        <v>463</v>
      </c>
      <c r="K23" s="97">
        <f t="shared" si="1"/>
        <v>471</v>
      </c>
      <c r="L23" s="97">
        <f t="shared" si="1"/>
        <v>470</v>
      </c>
      <c r="M23" s="97">
        <f t="shared" si="1"/>
        <v>404</v>
      </c>
      <c r="N23" s="97">
        <f t="shared" si="1"/>
        <v>351</v>
      </c>
      <c r="O23" s="97">
        <f t="shared" si="1"/>
        <v>288</v>
      </c>
      <c r="P23" s="97">
        <f t="shared" si="1"/>
        <v>294</v>
      </c>
      <c r="Q23" s="97">
        <f t="shared" si="1"/>
        <v>275</v>
      </c>
      <c r="R23" s="97">
        <f t="shared" si="1"/>
        <v>298</v>
      </c>
      <c r="S23" s="97">
        <f t="shared" si="1"/>
        <v>343</v>
      </c>
      <c r="T23" s="97">
        <f t="shared" si="1"/>
        <v>417</v>
      </c>
      <c r="U23" s="97">
        <f t="shared" si="1"/>
        <v>458</v>
      </c>
      <c r="V23" s="120">
        <f>V24-V22</f>
        <v>461</v>
      </c>
    </row>
    <row r="24" spans="1:22" ht="18" customHeight="1">
      <c r="A24" s="92" t="s">
        <v>38</v>
      </c>
      <c r="B24" s="61">
        <v>1134</v>
      </c>
      <c r="C24" s="61">
        <v>1627</v>
      </c>
      <c r="D24" s="61">
        <v>1956</v>
      </c>
      <c r="E24" s="61">
        <v>2295</v>
      </c>
      <c r="F24" s="61">
        <v>2584</v>
      </c>
      <c r="G24" s="61">
        <v>2882</v>
      </c>
      <c r="H24" s="61">
        <v>3554</v>
      </c>
      <c r="I24" s="61">
        <v>4135</v>
      </c>
      <c r="J24" s="61">
        <v>4379</v>
      </c>
      <c r="K24" s="61">
        <v>4586</v>
      </c>
      <c r="L24" s="61">
        <v>4601</v>
      </c>
      <c r="M24" s="61">
        <v>3965</v>
      </c>
      <c r="N24" s="61">
        <v>3550</v>
      </c>
      <c r="O24" s="61">
        <v>3279</v>
      </c>
      <c r="P24" s="61">
        <v>3114</v>
      </c>
      <c r="Q24" s="61">
        <v>2852</v>
      </c>
      <c r="R24" s="61">
        <v>2754</v>
      </c>
      <c r="S24" s="61">
        <v>2862</v>
      </c>
      <c r="T24" s="61">
        <v>3131</v>
      </c>
      <c r="U24" s="61">
        <v>3149</v>
      </c>
      <c r="V24" s="122">
        <v>3138</v>
      </c>
    </row>
    <row r="25" spans="1:22" ht="18" customHeight="1">
      <c r="A25" s="32" t="s">
        <v>52</v>
      </c>
      <c r="B25" s="68"/>
      <c r="C25" s="68"/>
      <c r="D25" s="68"/>
      <c r="E25" s="68"/>
      <c r="F25" s="67"/>
      <c r="G25" s="68"/>
      <c r="H25" s="68"/>
      <c r="I25" s="68"/>
      <c r="J25" s="68"/>
      <c r="K25" s="67"/>
      <c r="L25" s="68"/>
      <c r="M25" s="68"/>
      <c r="N25" s="68"/>
      <c r="O25" s="68"/>
      <c r="P25" s="67"/>
      <c r="Q25" s="68"/>
      <c r="R25" s="68"/>
      <c r="S25" s="68"/>
      <c r="T25" s="68"/>
      <c r="U25" s="68"/>
      <c r="V25" s="120"/>
    </row>
    <row r="26" spans="1:22" s="60" customFormat="1" ht="18" customHeight="1">
      <c r="A26" s="5" t="s">
        <v>117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20"/>
    </row>
    <row r="27" spans="1:22" ht="18" customHeight="1"/>
    <row r="28" spans="1:22" ht="18" customHeight="1"/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123" t="s">
        <v>51</v>
      </c>
    </row>
    <row r="30" spans="1:22" ht="18" customHeight="1">
      <c r="A30" s="90" t="s">
        <v>95</v>
      </c>
      <c r="B30" s="62">
        <v>9</v>
      </c>
      <c r="C30" s="62">
        <v>16</v>
      </c>
      <c r="D30" s="62">
        <v>44</v>
      </c>
      <c r="E30" s="62">
        <v>58</v>
      </c>
      <c r="F30" s="62">
        <v>68</v>
      </c>
      <c r="G30" s="64">
        <v>84</v>
      </c>
      <c r="H30" s="64">
        <v>124</v>
      </c>
      <c r="I30" s="64">
        <v>157</v>
      </c>
      <c r="J30" s="64">
        <v>165</v>
      </c>
      <c r="K30" s="62">
        <v>183</v>
      </c>
      <c r="L30" s="62">
        <v>201</v>
      </c>
      <c r="M30" s="62">
        <v>154</v>
      </c>
      <c r="N30" s="64">
        <v>118</v>
      </c>
      <c r="O30" s="64">
        <v>104</v>
      </c>
      <c r="P30" s="64">
        <v>101</v>
      </c>
      <c r="Q30" s="64">
        <v>84</v>
      </c>
      <c r="R30" s="64">
        <v>84</v>
      </c>
      <c r="S30" s="64">
        <v>74</v>
      </c>
      <c r="T30" s="64">
        <v>71</v>
      </c>
      <c r="U30" s="64">
        <v>62</v>
      </c>
      <c r="V30" s="64">
        <v>56</v>
      </c>
    </row>
    <row r="31" spans="1:22" ht="18" customHeight="1">
      <c r="A31" s="91" t="s">
        <v>97</v>
      </c>
      <c r="B31" s="16">
        <v>13</v>
      </c>
      <c r="C31" s="16">
        <v>22</v>
      </c>
      <c r="D31" s="63">
        <v>25</v>
      </c>
      <c r="E31" s="16">
        <v>27</v>
      </c>
      <c r="F31" s="16">
        <v>36</v>
      </c>
      <c r="G31" s="63">
        <v>42</v>
      </c>
      <c r="H31" s="63">
        <v>49</v>
      </c>
      <c r="I31" s="63">
        <v>55</v>
      </c>
      <c r="J31" s="63">
        <v>56</v>
      </c>
      <c r="K31" s="63">
        <v>53</v>
      </c>
      <c r="L31" s="63">
        <v>50</v>
      </c>
      <c r="M31" s="63">
        <v>41</v>
      </c>
      <c r="N31" s="63">
        <v>37</v>
      </c>
      <c r="O31" s="63">
        <v>26</v>
      </c>
      <c r="P31" s="63">
        <v>28</v>
      </c>
      <c r="Q31" s="63">
        <v>26</v>
      </c>
      <c r="R31" s="63">
        <v>26</v>
      </c>
      <c r="S31" s="63">
        <v>30</v>
      </c>
      <c r="T31" s="63">
        <v>30</v>
      </c>
      <c r="U31" s="63">
        <v>30</v>
      </c>
      <c r="V31" s="16">
        <v>27</v>
      </c>
    </row>
    <row r="32" spans="1:22" ht="18" customHeight="1">
      <c r="A32" s="91" t="s">
        <v>98</v>
      </c>
      <c r="B32" s="63">
        <v>40</v>
      </c>
      <c r="C32" s="16">
        <v>43</v>
      </c>
      <c r="D32" s="16">
        <v>45</v>
      </c>
      <c r="E32" s="16">
        <v>50</v>
      </c>
      <c r="F32" s="16">
        <v>67</v>
      </c>
      <c r="G32" s="16">
        <v>72</v>
      </c>
      <c r="H32" s="16">
        <v>85</v>
      </c>
      <c r="I32" s="16">
        <v>98</v>
      </c>
      <c r="J32" s="16">
        <v>96</v>
      </c>
      <c r="K32" s="16">
        <v>101</v>
      </c>
      <c r="L32" s="16">
        <v>103</v>
      </c>
      <c r="M32" s="16">
        <v>69</v>
      </c>
      <c r="N32" s="16">
        <v>64</v>
      </c>
      <c r="O32" s="16">
        <v>56</v>
      </c>
      <c r="P32" s="16">
        <v>47</v>
      </c>
      <c r="Q32" s="16">
        <v>34</v>
      </c>
      <c r="R32" s="16">
        <v>25</v>
      </c>
      <c r="S32" s="16">
        <v>26</v>
      </c>
      <c r="T32" s="16">
        <v>27</v>
      </c>
      <c r="U32" s="16">
        <v>17</v>
      </c>
      <c r="V32" s="16">
        <v>13</v>
      </c>
    </row>
    <row r="33" spans="1:22" ht="18" customHeight="1">
      <c r="A33" s="91" t="s">
        <v>99</v>
      </c>
      <c r="B33" s="63">
        <v>127</v>
      </c>
      <c r="C33" s="63">
        <v>227</v>
      </c>
      <c r="D33" s="16">
        <v>307</v>
      </c>
      <c r="E33" s="16">
        <v>442</v>
      </c>
      <c r="F33" s="16">
        <v>566</v>
      </c>
      <c r="G33" s="16">
        <v>691</v>
      </c>
      <c r="H33" s="16">
        <v>970</v>
      </c>
      <c r="I33" s="16">
        <v>1158</v>
      </c>
      <c r="J33" s="16">
        <v>1237</v>
      </c>
      <c r="K33" s="16">
        <v>1376</v>
      </c>
      <c r="L33" s="16">
        <v>1334</v>
      </c>
      <c r="M33" s="16">
        <v>1094</v>
      </c>
      <c r="N33" s="16">
        <v>988</v>
      </c>
      <c r="O33" s="16">
        <v>920</v>
      </c>
      <c r="P33" s="16">
        <v>854</v>
      </c>
      <c r="Q33" s="16">
        <v>776</v>
      </c>
      <c r="R33" s="16">
        <v>737</v>
      </c>
      <c r="S33" s="16">
        <v>736</v>
      </c>
      <c r="T33" s="16">
        <v>705</v>
      </c>
      <c r="U33" s="16">
        <v>660</v>
      </c>
      <c r="V33" s="16">
        <v>646</v>
      </c>
    </row>
    <row r="34" spans="1:22" ht="18" customHeight="1">
      <c r="A34" s="91" t="s">
        <v>115</v>
      </c>
      <c r="B34" s="63">
        <v>24</v>
      </c>
      <c r="C34" s="63">
        <v>32</v>
      </c>
      <c r="D34" s="16">
        <v>34</v>
      </c>
      <c r="E34" s="16">
        <v>33</v>
      </c>
      <c r="F34" s="16">
        <v>24</v>
      </c>
      <c r="G34" s="16">
        <v>21</v>
      </c>
      <c r="H34" s="16">
        <v>22</v>
      </c>
      <c r="I34" s="16">
        <v>25</v>
      </c>
      <c r="J34" s="16">
        <v>24</v>
      </c>
      <c r="K34" s="16">
        <v>23</v>
      </c>
      <c r="L34" s="16">
        <v>31</v>
      </c>
      <c r="M34" s="16">
        <v>28</v>
      </c>
      <c r="N34" s="16">
        <v>27</v>
      </c>
      <c r="O34" s="16">
        <v>28</v>
      </c>
      <c r="P34" s="16">
        <v>31</v>
      </c>
      <c r="Q34" s="16">
        <v>29</v>
      </c>
      <c r="R34" s="16">
        <v>32</v>
      </c>
      <c r="S34" s="16">
        <v>26</v>
      </c>
      <c r="T34" s="16">
        <v>25</v>
      </c>
      <c r="U34" s="16">
        <v>23</v>
      </c>
      <c r="V34" s="16">
        <v>23</v>
      </c>
    </row>
    <row r="35" spans="1:22" ht="18" customHeight="1">
      <c r="A35" s="91" t="s">
        <v>100</v>
      </c>
      <c r="B35" s="63">
        <v>70</v>
      </c>
      <c r="C35" s="63">
        <v>79</v>
      </c>
      <c r="D35" s="63">
        <v>82</v>
      </c>
      <c r="E35" s="63">
        <v>86</v>
      </c>
      <c r="F35" s="16">
        <v>78</v>
      </c>
      <c r="G35" s="16">
        <v>67</v>
      </c>
      <c r="H35" s="16">
        <v>67</v>
      </c>
      <c r="I35" s="16">
        <v>83</v>
      </c>
      <c r="J35" s="16">
        <v>89</v>
      </c>
      <c r="K35" s="16">
        <v>80</v>
      </c>
      <c r="L35" s="16">
        <v>74</v>
      </c>
      <c r="M35" s="16">
        <v>62</v>
      </c>
      <c r="N35" s="16">
        <v>55</v>
      </c>
      <c r="O35" s="16">
        <v>46</v>
      </c>
      <c r="P35" s="16">
        <v>48</v>
      </c>
      <c r="Q35" s="16">
        <v>43</v>
      </c>
      <c r="R35" s="16">
        <v>42</v>
      </c>
      <c r="S35" s="16">
        <v>53</v>
      </c>
      <c r="T35" s="16">
        <v>51</v>
      </c>
      <c r="U35" s="16">
        <v>55</v>
      </c>
      <c r="V35" s="16">
        <v>65</v>
      </c>
    </row>
    <row r="36" spans="1:22" ht="18" customHeight="1">
      <c r="A36" s="91" t="s">
        <v>101</v>
      </c>
      <c r="B36" s="63">
        <v>36</v>
      </c>
      <c r="C36" s="63">
        <v>39</v>
      </c>
      <c r="D36" s="63">
        <v>43</v>
      </c>
      <c r="E36" s="63">
        <v>52</v>
      </c>
      <c r="F36" s="63">
        <v>61</v>
      </c>
      <c r="G36" s="63">
        <v>66</v>
      </c>
      <c r="H36" s="63">
        <v>63</v>
      </c>
      <c r="I36" s="63">
        <v>77</v>
      </c>
      <c r="J36" s="63">
        <v>101</v>
      </c>
      <c r="K36" s="63">
        <v>107</v>
      </c>
      <c r="L36" s="63">
        <v>112</v>
      </c>
      <c r="M36" s="63">
        <v>108</v>
      </c>
      <c r="N36" s="63">
        <v>112</v>
      </c>
      <c r="O36" s="63">
        <v>107</v>
      </c>
      <c r="P36" s="63">
        <v>95</v>
      </c>
      <c r="Q36" s="63">
        <v>96</v>
      </c>
      <c r="R36" s="16">
        <v>103</v>
      </c>
      <c r="S36" s="16">
        <v>132</v>
      </c>
      <c r="T36" s="16">
        <v>179</v>
      </c>
      <c r="U36" s="16">
        <v>215</v>
      </c>
      <c r="V36" s="16">
        <v>234</v>
      </c>
    </row>
    <row r="37" spans="1:22" ht="18" customHeight="1">
      <c r="A37" s="91" t="s">
        <v>102</v>
      </c>
      <c r="B37" s="63">
        <v>12</v>
      </c>
      <c r="C37" s="63">
        <v>15</v>
      </c>
      <c r="D37" s="63">
        <v>16</v>
      </c>
      <c r="E37" s="63">
        <v>27</v>
      </c>
      <c r="F37" s="63">
        <v>29</v>
      </c>
      <c r="G37" s="63">
        <v>30</v>
      </c>
      <c r="H37" s="63">
        <v>25</v>
      </c>
      <c r="I37" s="63">
        <v>27</v>
      </c>
      <c r="J37" s="63">
        <v>31</v>
      </c>
      <c r="K37" s="63">
        <v>32</v>
      </c>
      <c r="L37" s="63">
        <v>33</v>
      </c>
      <c r="M37" s="63">
        <v>28</v>
      </c>
      <c r="N37" s="63">
        <v>27</v>
      </c>
      <c r="O37" s="63">
        <v>28</v>
      </c>
      <c r="P37" s="63">
        <v>26</v>
      </c>
      <c r="Q37" s="63">
        <v>23</v>
      </c>
      <c r="R37" s="63">
        <v>22</v>
      </c>
      <c r="S37" s="16">
        <v>24</v>
      </c>
      <c r="T37" s="16">
        <v>27</v>
      </c>
      <c r="U37" s="16">
        <v>19</v>
      </c>
      <c r="V37" s="16">
        <v>20</v>
      </c>
    </row>
    <row r="38" spans="1:22" ht="18" customHeight="1">
      <c r="A38" s="91" t="s">
        <v>103</v>
      </c>
      <c r="B38" s="16">
        <v>19</v>
      </c>
      <c r="C38" s="16">
        <v>26</v>
      </c>
      <c r="D38" s="16">
        <v>26</v>
      </c>
      <c r="E38" s="16">
        <v>27</v>
      </c>
      <c r="F38" s="16">
        <v>25</v>
      </c>
      <c r="G38" s="16">
        <v>26</v>
      </c>
      <c r="H38" s="16">
        <v>23</v>
      </c>
      <c r="I38" s="16">
        <v>22</v>
      </c>
      <c r="J38" s="16">
        <v>20</v>
      </c>
      <c r="K38" s="16">
        <v>16</v>
      </c>
      <c r="L38" s="16">
        <v>12</v>
      </c>
      <c r="M38" s="16">
        <v>12</v>
      </c>
      <c r="N38" s="16">
        <v>13</v>
      </c>
      <c r="O38" s="16">
        <v>11</v>
      </c>
      <c r="P38" s="16">
        <v>18</v>
      </c>
      <c r="Q38" s="16">
        <v>17</v>
      </c>
      <c r="R38" s="16">
        <v>17</v>
      </c>
      <c r="S38" s="16">
        <v>12</v>
      </c>
      <c r="T38" s="16">
        <v>22</v>
      </c>
      <c r="U38" s="16">
        <v>23</v>
      </c>
      <c r="V38" s="16">
        <v>22</v>
      </c>
    </row>
    <row r="39" spans="1:22" ht="18" customHeight="1">
      <c r="A39" s="91" t="s">
        <v>104</v>
      </c>
      <c r="B39" s="63">
        <v>6</v>
      </c>
      <c r="C39" s="16">
        <v>16</v>
      </c>
      <c r="D39" s="16">
        <v>23</v>
      </c>
      <c r="E39" s="16">
        <v>30</v>
      </c>
      <c r="F39" s="16">
        <v>47</v>
      </c>
      <c r="G39" s="16">
        <v>59</v>
      </c>
      <c r="H39" s="16">
        <v>70</v>
      </c>
      <c r="I39" s="16">
        <v>70</v>
      </c>
      <c r="J39" s="16">
        <v>59</v>
      </c>
      <c r="K39" s="16">
        <v>56</v>
      </c>
      <c r="L39" s="16">
        <v>56</v>
      </c>
      <c r="M39" s="16">
        <v>52</v>
      </c>
      <c r="N39" s="16">
        <v>48</v>
      </c>
      <c r="O39" s="16">
        <v>44</v>
      </c>
      <c r="P39" s="16">
        <v>41</v>
      </c>
      <c r="Q39" s="16">
        <v>37</v>
      </c>
      <c r="R39" s="16">
        <v>26</v>
      </c>
      <c r="S39" s="16">
        <v>26</v>
      </c>
      <c r="T39" s="16">
        <v>36</v>
      </c>
      <c r="U39" s="16">
        <v>32</v>
      </c>
      <c r="V39" s="16">
        <v>31</v>
      </c>
    </row>
    <row r="40" spans="1:22" ht="18" customHeight="1">
      <c r="A40" s="91" t="s">
        <v>105</v>
      </c>
      <c r="B40" s="63">
        <v>2</v>
      </c>
      <c r="C40" s="16">
        <v>2</v>
      </c>
      <c r="D40" s="16">
        <v>7</v>
      </c>
      <c r="E40" s="16">
        <v>7</v>
      </c>
      <c r="F40" s="16">
        <v>8</v>
      </c>
      <c r="G40" s="16">
        <v>9</v>
      </c>
      <c r="H40" s="16">
        <v>11</v>
      </c>
      <c r="I40" s="16">
        <v>16</v>
      </c>
      <c r="J40" s="16">
        <v>17</v>
      </c>
      <c r="K40" s="16">
        <v>12</v>
      </c>
      <c r="L40" s="16">
        <v>22</v>
      </c>
      <c r="M40" s="16">
        <v>22</v>
      </c>
      <c r="N40" s="16">
        <v>17</v>
      </c>
      <c r="O40" s="16">
        <v>18</v>
      </c>
      <c r="P40" s="63">
        <v>17</v>
      </c>
      <c r="Q40" s="63">
        <v>14</v>
      </c>
      <c r="R40" s="63">
        <v>10</v>
      </c>
      <c r="S40" s="16">
        <v>13</v>
      </c>
      <c r="T40" s="16">
        <v>18</v>
      </c>
      <c r="U40" s="16">
        <v>18</v>
      </c>
      <c r="V40" s="16">
        <v>19</v>
      </c>
    </row>
    <row r="41" spans="1:22" ht="18" customHeight="1">
      <c r="A41" s="91" t="s">
        <v>106</v>
      </c>
      <c r="B41" s="63">
        <v>61</v>
      </c>
      <c r="C41" s="63">
        <v>86</v>
      </c>
      <c r="D41" s="63">
        <v>94</v>
      </c>
      <c r="E41" s="63">
        <v>99</v>
      </c>
      <c r="F41" s="63">
        <v>86</v>
      </c>
      <c r="G41" s="63">
        <v>69</v>
      </c>
      <c r="H41" s="63">
        <v>78</v>
      </c>
      <c r="I41" s="63">
        <v>94</v>
      </c>
      <c r="J41" s="63">
        <v>90</v>
      </c>
      <c r="K41" s="63">
        <v>83</v>
      </c>
      <c r="L41" s="63">
        <v>78</v>
      </c>
      <c r="M41" s="63">
        <v>63</v>
      </c>
      <c r="N41" s="63">
        <v>48</v>
      </c>
      <c r="O41" s="63">
        <v>43</v>
      </c>
      <c r="P41" s="63">
        <v>35</v>
      </c>
      <c r="Q41" s="63">
        <v>37</v>
      </c>
      <c r="R41" s="63">
        <v>34</v>
      </c>
      <c r="S41" s="63">
        <v>41</v>
      </c>
      <c r="T41" s="63">
        <v>74</v>
      </c>
      <c r="U41" s="63">
        <v>83</v>
      </c>
      <c r="V41" s="16">
        <v>110</v>
      </c>
    </row>
    <row r="42" spans="1:22" ht="18" customHeight="1">
      <c r="A42" s="91" t="s">
        <v>107</v>
      </c>
      <c r="B42" s="16">
        <v>108</v>
      </c>
      <c r="C42" s="16">
        <v>151</v>
      </c>
      <c r="D42" s="16">
        <v>162</v>
      </c>
      <c r="E42" s="16">
        <v>145</v>
      </c>
      <c r="F42" s="16">
        <v>126</v>
      </c>
      <c r="G42" s="16">
        <v>112</v>
      </c>
      <c r="H42" s="16">
        <v>120</v>
      </c>
      <c r="I42" s="16">
        <v>118</v>
      </c>
      <c r="J42" s="16">
        <v>114</v>
      </c>
      <c r="K42" s="16">
        <v>102</v>
      </c>
      <c r="L42" s="16">
        <v>101</v>
      </c>
      <c r="M42" s="16">
        <v>88</v>
      </c>
      <c r="N42" s="16">
        <v>77</v>
      </c>
      <c r="O42" s="16">
        <v>70</v>
      </c>
      <c r="P42" s="16">
        <v>51</v>
      </c>
      <c r="Q42" s="16">
        <v>46</v>
      </c>
      <c r="R42" s="16">
        <v>40</v>
      </c>
      <c r="S42" s="16">
        <v>39</v>
      </c>
      <c r="T42" s="16">
        <v>37</v>
      </c>
      <c r="U42" s="16">
        <v>35</v>
      </c>
      <c r="V42" s="16">
        <v>32</v>
      </c>
    </row>
    <row r="43" spans="1:22" ht="18" customHeight="1">
      <c r="A43" s="91" t="s">
        <v>108</v>
      </c>
      <c r="B43" s="16">
        <v>0</v>
      </c>
      <c r="C43" s="16">
        <v>0</v>
      </c>
      <c r="D43" s="16">
        <v>3</v>
      </c>
      <c r="E43" s="16">
        <v>5</v>
      </c>
      <c r="F43" s="16">
        <v>6</v>
      </c>
      <c r="G43" s="16">
        <v>6</v>
      </c>
      <c r="H43" s="16">
        <v>6</v>
      </c>
      <c r="I43" s="16">
        <v>6</v>
      </c>
      <c r="J43" s="16">
        <v>5</v>
      </c>
      <c r="K43" s="16">
        <v>3</v>
      </c>
      <c r="L43" s="16">
        <v>6</v>
      </c>
      <c r="M43" s="16">
        <v>4</v>
      </c>
      <c r="N43" s="16">
        <v>2</v>
      </c>
      <c r="O43" s="16">
        <v>4</v>
      </c>
      <c r="P43" s="63">
        <v>4</v>
      </c>
      <c r="Q43" s="63">
        <v>2</v>
      </c>
      <c r="R43" s="63">
        <v>3</v>
      </c>
      <c r="S43" s="63">
        <v>8</v>
      </c>
      <c r="T43" s="63">
        <v>16</v>
      </c>
      <c r="U43" s="63">
        <v>19</v>
      </c>
      <c r="V43" s="63">
        <v>28</v>
      </c>
    </row>
    <row r="44" spans="1:22" ht="18" customHeight="1">
      <c r="A44" s="91" t="s">
        <v>109</v>
      </c>
      <c r="B44" s="63">
        <v>14</v>
      </c>
      <c r="C44" s="63">
        <v>13</v>
      </c>
      <c r="D44" s="63">
        <v>10</v>
      </c>
      <c r="E44" s="63">
        <v>13</v>
      </c>
      <c r="F44" s="63">
        <v>20</v>
      </c>
      <c r="G44" s="63">
        <v>19</v>
      </c>
      <c r="H44" s="63">
        <v>21</v>
      </c>
      <c r="I44" s="63">
        <v>27</v>
      </c>
      <c r="J44" s="63">
        <v>25</v>
      </c>
      <c r="K44" s="63">
        <v>23</v>
      </c>
      <c r="L44" s="63">
        <v>24</v>
      </c>
      <c r="M44" s="63">
        <v>28</v>
      </c>
      <c r="N44" s="63">
        <v>27</v>
      </c>
      <c r="O44" s="63">
        <v>30</v>
      </c>
      <c r="P44" s="63">
        <v>33</v>
      </c>
      <c r="Q44" s="63">
        <v>32</v>
      </c>
      <c r="R44" s="63">
        <v>34</v>
      </c>
      <c r="S44" s="63">
        <v>34</v>
      </c>
      <c r="T44" s="16">
        <v>44</v>
      </c>
      <c r="U44" s="16">
        <v>44</v>
      </c>
      <c r="V44" s="16">
        <v>46</v>
      </c>
    </row>
    <row r="45" spans="1:22" ht="18" customHeight="1">
      <c r="A45" s="91" t="s">
        <v>110</v>
      </c>
      <c r="B45" s="63">
        <v>11</v>
      </c>
      <c r="C45" s="63">
        <v>7</v>
      </c>
      <c r="D45" s="63">
        <v>5</v>
      </c>
      <c r="E45" s="63">
        <v>6</v>
      </c>
      <c r="F45" s="63">
        <v>9</v>
      </c>
      <c r="G45" s="63">
        <v>6</v>
      </c>
      <c r="H45" s="63">
        <v>11</v>
      </c>
      <c r="I45" s="63">
        <v>29</v>
      </c>
      <c r="J45" s="63">
        <v>33</v>
      </c>
      <c r="K45" s="63">
        <v>29</v>
      </c>
      <c r="L45" s="63">
        <v>27</v>
      </c>
      <c r="M45" s="63">
        <v>31</v>
      </c>
      <c r="N45" s="63">
        <v>27</v>
      </c>
      <c r="O45" s="63">
        <v>23</v>
      </c>
      <c r="P45" s="16">
        <v>21</v>
      </c>
      <c r="Q45" s="16">
        <v>23</v>
      </c>
      <c r="R45" s="16">
        <v>27</v>
      </c>
      <c r="S45" s="16">
        <v>28</v>
      </c>
      <c r="T45" s="16">
        <v>34</v>
      </c>
      <c r="U45" s="16">
        <v>33</v>
      </c>
      <c r="V45" s="16">
        <v>34</v>
      </c>
    </row>
    <row r="46" spans="1:22" ht="18" customHeight="1">
      <c r="A46" s="100" t="s">
        <v>116</v>
      </c>
      <c r="B46" s="102">
        <f>SUM(B30:B45)</f>
        <v>552</v>
      </c>
      <c r="C46" s="102">
        <f t="shared" ref="C46:U46" si="2">SUM(C30:C45)</f>
        <v>774</v>
      </c>
      <c r="D46" s="102">
        <f t="shared" si="2"/>
        <v>926</v>
      </c>
      <c r="E46" s="102">
        <f t="shared" si="2"/>
        <v>1107</v>
      </c>
      <c r="F46" s="102">
        <f t="shared" si="2"/>
        <v>1256</v>
      </c>
      <c r="G46" s="102">
        <f t="shared" si="2"/>
        <v>1379</v>
      </c>
      <c r="H46" s="102">
        <f t="shared" si="2"/>
        <v>1745</v>
      </c>
      <c r="I46" s="102">
        <f t="shared" si="2"/>
        <v>2062</v>
      </c>
      <c r="J46" s="102">
        <f t="shared" si="2"/>
        <v>2162</v>
      </c>
      <c r="K46" s="102">
        <f t="shared" si="2"/>
        <v>2279</v>
      </c>
      <c r="L46" s="102">
        <f t="shared" si="2"/>
        <v>2264</v>
      </c>
      <c r="M46" s="102">
        <f t="shared" si="2"/>
        <v>1884</v>
      </c>
      <c r="N46" s="102">
        <f t="shared" si="2"/>
        <v>1687</v>
      </c>
      <c r="O46" s="102">
        <f t="shared" si="2"/>
        <v>1558</v>
      </c>
      <c r="P46" s="102">
        <f t="shared" si="2"/>
        <v>1450</v>
      </c>
      <c r="Q46" s="102">
        <f t="shared" si="2"/>
        <v>1319</v>
      </c>
      <c r="R46" s="102">
        <f t="shared" si="2"/>
        <v>1262</v>
      </c>
      <c r="S46" s="102">
        <f t="shared" si="2"/>
        <v>1302</v>
      </c>
      <c r="T46" s="102">
        <f t="shared" si="2"/>
        <v>1396</v>
      </c>
      <c r="U46" s="102">
        <f t="shared" si="2"/>
        <v>1368</v>
      </c>
      <c r="V46" s="102">
        <f>SUM(V30:V45)</f>
        <v>1406</v>
      </c>
    </row>
    <row r="47" spans="1:22" ht="18" customHeight="1">
      <c r="A47" s="101" t="s">
        <v>112</v>
      </c>
      <c r="B47" s="16">
        <f>B48-B46</f>
        <v>84</v>
      </c>
      <c r="C47" s="16">
        <f t="shared" ref="C47:U47" si="3">C48-C46</f>
        <v>115</v>
      </c>
      <c r="D47" s="16">
        <f t="shared" si="3"/>
        <v>135</v>
      </c>
      <c r="E47" s="16">
        <f t="shared" si="3"/>
        <v>154</v>
      </c>
      <c r="F47" s="16">
        <f t="shared" si="3"/>
        <v>168</v>
      </c>
      <c r="G47" s="16">
        <f t="shared" si="3"/>
        <v>183</v>
      </c>
      <c r="H47" s="16">
        <f t="shared" si="3"/>
        <v>206</v>
      </c>
      <c r="I47" s="16">
        <f t="shared" si="3"/>
        <v>233</v>
      </c>
      <c r="J47" s="16">
        <f t="shared" si="3"/>
        <v>254</v>
      </c>
      <c r="K47" s="16">
        <f t="shared" si="3"/>
        <v>248</v>
      </c>
      <c r="L47" s="16">
        <f t="shared" si="3"/>
        <v>255</v>
      </c>
      <c r="M47" s="16">
        <f t="shared" si="3"/>
        <v>217</v>
      </c>
      <c r="N47" s="16">
        <f t="shared" si="3"/>
        <v>189</v>
      </c>
      <c r="O47" s="16">
        <f t="shared" si="3"/>
        <v>149</v>
      </c>
      <c r="P47" s="16">
        <f t="shared" si="3"/>
        <v>153</v>
      </c>
      <c r="Q47" s="16">
        <f t="shared" si="3"/>
        <v>141</v>
      </c>
      <c r="R47" s="16">
        <f t="shared" si="3"/>
        <v>140</v>
      </c>
      <c r="S47" s="16">
        <f t="shared" si="3"/>
        <v>160</v>
      </c>
      <c r="T47" s="16">
        <f t="shared" si="3"/>
        <v>192</v>
      </c>
      <c r="U47" s="16">
        <f t="shared" si="3"/>
        <v>206</v>
      </c>
      <c r="V47" s="16">
        <f>V48-V46</f>
        <v>222</v>
      </c>
    </row>
    <row r="48" spans="1:22" ht="18" customHeight="1">
      <c r="A48" s="93" t="s">
        <v>38</v>
      </c>
      <c r="B48" s="61">
        <v>636</v>
      </c>
      <c r="C48" s="61">
        <v>889</v>
      </c>
      <c r="D48" s="61">
        <v>1061</v>
      </c>
      <c r="E48" s="61">
        <v>1261</v>
      </c>
      <c r="F48" s="61">
        <v>1424</v>
      </c>
      <c r="G48" s="61">
        <v>1562</v>
      </c>
      <c r="H48" s="61">
        <v>1951</v>
      </c>
      <c r="I48" s="61">
        <v>2295</v>
      </c>
      <c r="J48" s="61">
        <v>2416</v>
      </c>
      <c r="K48" s="61">
        <v>2527</v>
      </c>
      <c r="L48" s="61">
        <v>2519</v>
      </c>
      <c r="M48" s="61">
        <v>2101</v>
      </c>
      <c r="N48" s="61">
        <v>1876</v>
      </c>
      <c r="O48" s="61">
        <v>1707</v>
      </c>
      <c r="P48" s="61">
        <v>1603</v>
      </c>
      <c r="Q48" s="61">
        <v>1460</v>
      </c>
      <c r="R48" s="61">
        <v>1402</v>
      </c>
      <c r="S48" s="61">
        <v>1462</v>
      </c>
      <c r="T48" s="61">
        <v>1588</v>
      </c>
      <c r="U48" s="61">
        <v>1574</v>
      </c>
      <c r="V48" s="124">
        <v>1628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2" ht="18" customHeight="1">
      <c r="A50" s="72" t="s">
        <v>117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123" t="s">
        <v>51</v>
      </c>
    </row>
    <row r="54" spans="1:22" ht="18" customHeight="1">
      <c r="A54" s="90" t="s">
        <v>95</v>
      </c>
      <c r="B54" s="16">
        <v>5</v>
      </c>
      <c r="C54" s="16">
        <v>15</v>
      </c>
      <c r="D54" s="16">
        <v>28</v>
      </c>
      <c r="E54" s="16">
        <v>36</v>
      </c>
      <c r="F54" s="16">
        <v>57</v>
      </c>
      <c r="G54" s="16">
        <v>66</v>
      </c>
      <c r="H54" s="16">
        <v>82</v>
      </c>
      <c r="I54" s="16">
        <v>105</v>
      </c>
      <c r="J54" s="16">
        <v>112</v>
      </c>
      <c r="K54" s="16">
        <v>128</v>
      </c>
      <c r="L54" s="16">
        <v>146</v>
      </c>
      <c r="M54" s="16">
        <v>118</v>
      </c>
      <c r="N54" s="16">
        <v>95</v>
      </c>
      <c r="O54" s="16">
        <v>84</v>
      </c>
      <c r="P54" s="16">
        <v>85</v>
      </c>
      <c r="Q54" s="16">
        <v>78</v>
      </c>
      <c r="R54" s="16">
        <v>71</v>
      </c>
      <c r="S54" s="16">
        <v>55</v>
      </c>
      <c r="T54" s="16">
        <v>54</v>
      </c>
      <c r="U54" s="16">
        <v>53</v>
      </c>
      <c r="V54" s="16">
        <v>46</v>
      </c>
    </row>
    <row r="55" spans="1:22" ht="18" customHeight="1">
      <c r="A55" s="91" t="s">
        <v>97</v>
      </c>
      <c r="B55" s="16">
        <v>5</v>
      </c>
      <c r="C55" s="16">
        <v>13</v>
      </c>
      <c r="D55" s="16">
        <v>16</v>
      </c>
      <c r="E55" s="16">
        <v>20</v>
      </c>
      <c r="F55" s="16">
        <v>22</v>
      </c>
      <c r="G55" s="16">
        <v>29</v>
      </c>
      <c r="H55" s="16">
        <v>34</v>
      </c>
      <c r="I55" s="16">
        <v>36</v>
      </c>
      <c r="J55" s="16">
        <v>40</v>
      </c>
      <c r="K55" s="16">
        <v>45</v>
      </c>
      <c r="L55" s="16">
        <v>44</v>
      </c>
      <c r="M55" s="16">
        <v>41</v>
      </c>
      <c r="N55" s="16">
        <v>41</v>
      </c>
      <c r="O55" s="16">
        <v>35</v>
      </c>
      <c r="P55" s="16">
        <v>31</v>
      </c>
      <c r="Q55" s="16">
        <v>31</v>
      </c>
      <c r="R55" s="16">
        <v>29</v>
      </c>
      <c r="S55" s="16">
        <v>28</v>
      </c>
      <c r="T55" s="16">
        <v>28</v>
      </c>
      <c r="U55" s="16">
        <v>27</v>
      </c>
      <c r="V55" s="16">
        <v>24</v>
      </c>
    </row>
    <row r="56" spans="1:22" ht="18" customHeight="1">
      <c r="A56" s="91" t="s">
        <v>98</v>
      </c>
      <c r="B56" s="16">
        <v>38</v>
      </c>
      <c r="C56" s="16">
        <v>43</v>
      </c>
      <c r="D56" s="16">
        <v>45</v>
      </c>
      <c r="E56" s="16">
        <v>47</v>
      </c>
      <c r="F56" s="16">
        <v>48</v>
      </c>
      <c r="G56" s="16">
        <v>60</v>
      </c>
      <c r="H56" s="16">
        <v>60</v>
      </c>
      <c r="I56" s="16">
        <v>65</v>
      </c>
      <c r="J56" s="16">
        <v>69</v>
      </c>
      <c r="K56" s="16">
        <v>80</v>
      </c>
      <c r="L56" s="16">
        <v>83</v>
      </c>
      <c r="M56" s="16">
        <v>66</v>
      </c>
      <c r="N56" s="16">
        <v>61</v>
      </c>
      <c r="O56" s="16">
        <v>51</v>
      </c>
      <c r="P56" s="16">
        <v>46</v>
      </c>
      <c r="Q56" s="16">
        <v>32</v>
      </c>
      <c r="R56" s="16">
        <v>26</v>
      </c>
      <c r="S56" s="16">
        <v>26</v>
      </c>
      <c r="T56" s="16">
        <v>26</v>
      </c>
      <c r="U56" s="16">
        <v>24</v>
      </c>
      <c r="V56" s="16">
        <v>20</v>
      </c>
    </row>
    <row r="57" spans="1:22" ht="18" customHeight="1">
      <c r="A57" s="91" t="s">
        <v>99</v>
      </c>
      <c r="B57" s="16">
        <v>61</v>
      </c>
      <c r="C57" s="16">
        <v>131</v>
      </c>
      <c r="D57" s="16">
        <v>214</v>
      </c>
      <c r="E57" s="16">
        <v>330</v>
      </c>
      <c r="F57" s="16">
        <v>425</v>
      </c>
      <c r="G57" s="16">
        <v>538</v>
      </c>
      <c r="H57" s="16">
        <v>765</v>
      </c>
      <c r="I57" s="16">
        <v>904</v>
      </c>
      <c r="J57" s="16">
        <v>975</v>
      </c>
      <c r="K57" s="16">
        <v>1066</v>
      </c>
      <c r="L57" s="16">
        <v>1081</v>
      </c>
      <c r="M57" s="16">
        <v>964</v>
      </c>
      <c r="N57" s="16">
        <v>866</v>
      </c>
      <c r="O57" s="16">
        <v>838</v>
      </c>
      <c r="P57" s="16">
        <v>822</v>
      </c>
      <c r="Q57" s="16">
        <v>765</v>
      </c>
      <c r="R57" s="16">
        <v>717</v>
      </c>
      <c r="S57" s="16">
        <v>722</v>
      </c>
      <c r="T57" s="16">
        <v>696</v>
      </c>
      <c r="U57" s="16">
        <v>667</v>
      </c>
      <c r="V57" s="16">
        <v>614</v>
      </c>
    </row>
    <row r="58" spans="1:22" ht="18" customHeight="1">
      <c r="A58" s="91" t="s">
        <v>115</v>
      </c>
      <c r="B58" s="16">
        <v>8</v>
      </c>
      <c r="C58" s="16">
        <v>18</v>
      </c>
      <c r="D58" s="16">
        <v>19</v>
      </c>
      <c r="E58" s="16">
        <v>16</v>
      </c>
      <c r="F58" s="16">
        <v>14</v>
      </c>
      <c r="G58" s="16">
        <v>18</v>
      </c>
      <c r="H58" s="16">
        <v>23</v>
      </c>
      <c r="I58" s="16">
        <v>24</v>
      </c>
      <c r="J58" s="16">
        <v>23</v>
      </c>
      <c r="K58" s="16">
        <v>22</v>
      </c>
      <c r="L58" s="16">
        <v>24</v>
      </c>
      <c r="M58" s="16">
        <v>24</v>
      </c>
      <c r="N58" s="16">
        <v>21</v>
      </c>
      <c r="O58" s="16">
        <v>20</v>
      </c>
      <c r="P58" s="16">
        <v>23</v>
      </c>
      <c r="Q58" s="16">
        <v>24</v>
      </c>
      <c r="R58" s="16">
        <v>25</v>
      </c>
      <c r="S58" s="16">
        <v>21</v>
      </c>
      <c r="T58" s="16">
        <v>23</v>
      </c>
      <c r="U58" s="16">
        <v>21</v>
      </c>
      <c r="V58" s="16">
        <v>19</v>
      </c>
    </row>
    <row r="59" spans="1:22" ht="18" customHeight="1">
      <c r="A59" s="91" t="s">
        <v>100</v>
      </c>
      <c r="B59" s="16">
        <v>17</v>
      </c>
      <c r="C59" s="16">
        <v>19</v>
      </c>
      <c r="D59" s="16">
        <v>20</v>
      </c>
      <c r="E59" s="16">
        <v>15</v>
      </c>
      <c r="F59" s="16">
        <v>16</v>
      </c>
      <c r="G59" s="16">
        <v>20</v>
      </c>
      <c r="H59" s="16">
        <v>21</v>
      </c>
      <c r="I59" s="16">
        <v>35</v>
      </c>
      <c r="J59" s="16">
        <v>45</v>
      </c>
      <c r="K59" s="16">
        <v>33</v>
      </c>
      <c r="L59" s="16">
        <v>31</v>
      </c>
      <c r="M59" s="16">
        <v>27</v>
      </c>
      <c r="N59" s="16">
        <v>26</v>
      </c>
      <c r="O59" s="16">
        <v>23</v>
      </c>
      <c r="P59" s="16">
        <v>24</v>
      </c>
      <c r="Q59" s="16">
        <v>20</v>
      </c>
      <c r="R59" s="16">
        <v>17</v>
      </c>
      <c r="S59" s="16">
        <v>18</v>
      </c>
      <c r="T59" s="16">
        <v>19</v>
      </c>
      <c r="U59" s="16">
        <v>19</v>
      </c>
      <c r="V59" s="16">
        <v>24</v>
      </c>
    </row>
    <row r="60" spans="1:22" ht="18" customHeight="1">
      <c r="A60" s="91" t="s">
        <v>101</v>
      </c>
      <c r="B60" s="16">
        <v>8</v>
      </c>
      <c r="C60" s="16">
        <v>13</v>
      </c>
      <c r="D60" s="16">
        <v>18</v>
      </c>
      <c r="E60" s="16">
        <v>16</v>
      </c>
      <c r="F60" s="16">
        <v>19</v>
      </c>
      <c r="G60" s="16">
        <v>20</v>
      </c>
      <c r="H60" s="16">
        <v>28</v>
      </c>
      <c r="I60" s="16">
        <v>41</v>
      </c>
      <c r="J60" s="16">
        <v>50</v>
      </c>
      <c r="K60" s="16">
        <v>59</v>
      </c>
      <c r="L60" s="16">
        <v>66</v>
      </c>
      <c r="M60" s="16">
        <v>72</v>
      </c>
      <c r="N60" s="16">
        <v>80</v>
      </c>
      <c r="O60" s="16">
        <v>87</v>
      </c>
      <c r="P60" s="16">
        <v>86</v>
      </c>
      <c r="Q60" s="16">
        <v>86</v>
      </c>
      <c r="R60" s="16">
        <v>88</v>
      </c>
      <c r="S60" s="16">
        <v>99</v>
      </c>
      <c r="T60" s="16">
        <v>120</v>
      </c>
      <c r="U60" s="16">
        <v>137</v>
      </c>
      <c r="V60" s="16">
        <v>133</v>
      </c>
    </row>
    <row r="61" spans="1:22" ht="18" customHeight="1">
      <c r="A61" s="91" t="s">
        <v>102</v>
      </c>
      <c r="B61" s="16">
        <v>27</v>
      </c>
      <c r="C61" s="16">
        <v>28</v>
      </c>
      <c r="D61" s="16">
        <v>32</v>
      </c>
      <c r="E61" s="16">
        <v>33</v>
      </c>
      <c r="F61" s="16">
        <v>27</v>
      </c>
      <c r="G61" s="16">
        <v>34</v>
      </c>
      <c r="H61" s="16">
        <v>32</v>
      </c>
      <c r="I61" s="16">
        <v>25</v>
      </c>
      <c r="J61" s="16">
        <v>25</v>
      </c>
      <c r="K61" s="16">
        <v>30</v>
      </c>
      <c r="L61" s="16">
        <v>24</v>
      </c>
      <c r="M61" s="16">
        <v>26</v>
      </c>
      <c r="N61" s="16">
        <v>27</v>
      </c>
      <c r="O61" s="16">
        <v>28</v>
      </c>
      <c r="P61" s="16">
        <v>22</v>
      </c>
      <c r="Q61" s="16">
        <v>20</v>
      </c>
      <c r="R61" s="16">
        <v>23</v>
      </c>
      <c r="S61" s="16">
        <v>22</v>
      </c>
      <c r="T61" s="16">
        <v>23</v>
      </c>
      <c r="U61" s="16">
        <v>22</v>
      </c>
      <c r="V61" s="16">
        <v>22</v>
      </c>
    </row>
    <row r="62" spans="1:22" ht="18" customHeight="1">
      <c r="A62" s="91" t="s">
        <v>103</v>
      </c>
      <c r="B62" s="16">
        <v>27</v>
      </c>
      <c r="C62" s="16">
        <v>31</v>
      </c>
      <c r="D62" s="16">
        <v>35</v>
      </c>
      <c r="E62" s="16">
        <v>38</v>
      </c>
      <c r="F62" s="16">
        <v>23</v>
      </c>
      <c r="G62" s="16">
        <v>25</v>
      </c>
      <c r="H62" s="16">
        <v>22</v>
      </c>
      <c r="I62" s="16">
        <v>24</v>
      </c>
      <c r="J62" s="16">
        <v>20</v>
      </c>
      <c r="K62" s="16">
        <v>19</v>
      </c>
      <c r="L62" s="16">
        <v>20</v>
      </c>
      <c r="M62" s="16">
        <v>15</v>
      </c>
      <c r="N62" s="16">
        <v>18</v>
      </c>
      <c r="O62" s="16">
        <v>19</v>
      </c>
      <c r="P62" s="16">
        <v>20</v>
      </c>
      <c r="Q62" s="16">
        <v>19</v>
      </c>
      <c r="R62" s="16">
        <v>18</v>
      </c>
      <c r="S62" s="16">
        <v>18</v>
      </c>
      <c r="T62" s="16">
        <v>21</v>
      </c>
      <c r="U62" s="16">
        <v>27</v>
      </c>
      <c r="V62" s="16">
        <v>22</v>
      </c>
    </row>
    <row r="63" spans="1:22" ht="18" customHeight="1">
      <c r="A63" s="91" t="s">
        <v>104</v>
      </c>
      <c r="B63" s="16">
        <v>3</v>
      </c>
      <c r="C63" s="16">
        <v>9</v>
      </c>
      <c r="D63" s="16">
        <v>24</v>
      </c>
      <c r="E63" s="16">
        <v>34</v>
      </c>
      <c r="F63" s="16">
        <v>50</v>
      </c>
      <c r="G63" s="16">
        <v>52</v>
      </c>
      <c r="H63" s="16">
        <v>61</v>
      </c>
      <c r="I63" s="16">
        <v>56</v>
      </c>
      <c r="J63" s="16">
        <v>55</v>
      </c>
      <c r="K63" s="16">
        <v>51</v>
      </c>
      <c r="L63" s="16">
        <v>48</v>
      </c>
      <c r="M63" s="16">
        <v>46</v>
      </c>
      <c r="N63" s="16">
        <v>42</v>
      </c>
      <c r="O63" s="16">
        <v>37</v>
      </c>
      <c r="P63" s="16">
        <v>32</v>
      </c>
      <c r="Q63" s="16">
        <v>26</v>
      </c>
      <c r="R63" s="16">
        <v>20</v>
      </c>
      <c r="S63" s="16">
        <v>27</v>
      </c>
      <c r="T63" s="16">
        <v>29</v>
      </c>
      <c r="U63" s="16">
        <v>27</v>
      </c>
      <c r="V63" s="16">
        <v>23</v>
      </c>
    </row>
    <row r="64" spans="1:22" ht="18" customHeight="1">
      <c r="A64" s="91" t="s">
        <v>105</v>
      </c>
      <c r="B64" s="16">
        <v>4</v>
      </c>
      <c r="C64" s="16">
        <v>4</v>
      </c>
      <c r="D64" s="16">
        <v>9</v>
      </c>
      <c r="E64" s="16">
        <v>9</v>
      </c>
      <c r="F64" s="16">
        <v>17</v>
      </c>
      <c r="G64" s="16">
        <v>20</v>
      </c>
      <c r="H64" s="16">
        <v>30</v>
      </c>
      <c r="I64" s="16">
        <v>39</v>
      </c>
      <c r="J64" s="16">
        <v>45</v>
      </c>
      <c r="K64" s="16">
        <v>45</v>
      </c>
      <c r="L64" s="16">
        <v>53</v>
      </c>
      <c r="M64" s="16">
        <v>49</v>
      </c>
      <c r="N64" s="16">
        <v>47</v>
      </c>
      <c r="O64" s="16">
        <v>43</v>
      </c>
      <c r="P64" s="16">
        <v>41</v>
      </c>
      <c r="Q64" s="16">
        <v>38</v>
      </c>
      <c r="R64" s="16">
        <v>35</v>
      </c>
      <c r="S64" s="16">
        <v>33</v>
      </c>
      <c r="T64" s="16">
        <v>38</v>
      </c>
      <c r="U64" s="16">
        <v>43</v>
      </c>
      <c r="V64" s="16">
        <v>36</v>
      </c>
    </row>
    <row r="65" spans="1:22" ht="18" customHeight="1">
      <c r="A65" s="91" t="s">
        <v>106</v>
      </c>
      <c r="B65" s="16">
        <v>112</v>
      </c>
      <c r="C65" s="16">
        <v>147</v>
      </c>
      <c r="D65" s="16">
        <v>129</v>
      </c>
      <c r="E65" s="16">
        <v>127</v>
      </c>
      <c r="F65" s="16">
        <v>124</v>
      </c>
      <c r="G65" s="16">
        <v>109</v>
      </c>
      <c r="H65" s="16">
        <v>106</v>
      </c>
      <c r="I65" s="16">
        <v>119</v>
      </c>
      <c r="J65" s="16">
        <v>126</v>
      </c>
      <c r="K65" s="16">
        <v>108</v>
      </c>
      <c r="L65" s="16">
        <v>103</v>
      </c>
      <c r="M65" s="16">
        <v>97</v>
      </c>
      <c r="N65" s="16">
        <v>74</v>
      </c>
      <c r="O65" s="16">
        <v>62</v>
      </c>
      <c r="P65" s="16">
        <v>47</v>
      </c>
      <c r="Q65" s="16">
        <v>40</v>
      </c>
      <c r="R65" s="16">
        <v>47</v>
      </c>
      <c r="S65" s="16">
        <v>69</v>
      </c>
      <c r="T65" s="16">
        <v>143</v>
      </c>
      <c r="U65" s="16">
        <v>160</v>
      </c>
      <c r="V65" s="16">
        <v>178</v>
      </c>
    </row>
    <row r="66" spans="1:22" ht="18" customHeight="1">
      <c r="A66" s="91" t="s">
        <v>107</v>
      </c>
      <c r="B66" s="16">
        <v>114</v>
      </c>
      <c r="C66" s="16">
        <v>161</v>
      </c>
      <c r="D66" s="16">
        <v>182</v>
      </c>
      <c r="E66" s="16">
        <v>170</v>
      </c>
      <c r="F66" s="16">
        <v>149</v>
      </c>
      <c r="G66" s="16">
        <v>140</v>
      </c>
      <c r="H66" s="16">
        <v>141</v>
      </c>
      <c r="I66" s="16">
        <v>138</v>
      </c>
      <c r="J66" s="16">
        <v>134</v>
      </c>
      <c r="K66" s="16">
        <v>118</v>
      </c>
      <c r="L66" s="16">
        <v>105</v>
      </c>
      <c r="M66" s="16">
        <v>90</v>
      </c>
      <c r="N66" s="16">
        <v>70</v>
      </c>
      <c r="O66" s="16">
        <v>57</v>
      </c>
      <c r="P66" s="16">
        <v>45</v>
      </c>
      <c r="Q66" s="16">
        <v>36</v>
      </c>
      <c r="R66" s="16">
        <v>27</v>
      </c>
      <c r="S66" s="16">
        <v>27</v>
      </c>
      <c r="T66" s="16">
        <v>27</v>
      </c>
      <c r="U66" s="16">
        <v>23</v>
      </c>
      <c r="V66" s="16">
        <v>28</v>
      </c>
    </row>
    <row r="67" spans="1:22" ht="18" customHeight="1">
      <c r="A67" s="91" t="s">
        <v>108</v>
      </c>
      <c r="B67" s="16">
        <v>2</v>
      </c>
      <c r="C67" s="16">
        <v>4</v>
      </c>
      <c r="D67" s="16">
        <v>6</v>
      </c>
      <c r="E67" s="16">
        <v>5</v>
      </c>
      <c r="F67" s="16">
        <v>4</v>
      </c>
      <c r="G67" s="16">
        <v>5</v>
      </c>
      <c r="H67" s="16">
        <v>3</v>
      </c>
      <c r="I67" s="16">
        <v>8</v>
      </c>
      <c r="J67" s="16">
        <v>9</v>
      </c>
      <c r="K67" s="16">
        <v>5</v>
      </c>
      <c r="L67" s="16">
        <v>6</v>
      </c>
      <c r="M67" s="16">
        <v>10</v>
      </c>
      <c r="N67" s="16">
        <v>5</v>
      </c>
      <c r="O67" s="16">
        <v>6</v>
      </c>
      <c r="P67" s="16">
        <v>6</v>
      </c>
      <c r="Q67" s="16">
        <v>4</v>
      </c>
      <c r="R67" s="16">
        <v>4</v>
      </c>
      <c r="S67" s="16">
        <v>16</v>
      </c>
      <c r="T67" s="16">
        <v>31</v>
      </c>
      <c r="U67" s="16">
        <v>35</v>
      </c>
      <c r="V67" s="16">
        <v>39</v>
      </c>
    </row>
    <row r="68" spans="1:22" ht="18" customHeight="1">
      <c r="A68" s="91" t="s">
        <v>109</v>
      </c>
      <c r="B68" s="16">
        <v>7</v>
      </c>
      <c r="C68" s="16">
        <v>7</v>
      </c>
      <c r="D68" s="16">
        <v>6</v>
      </c>
      <c r="E68" s="16">
        <v>9</v>
      </c>
      <c r="F68" s="16">
        <v>17</v>
      </c>
      <c r="G68" s="16">
        <v>23</v>
      </c>
      <c r="H68" s="16">
        <v>26</v>
      </c>
      <c r="I68" s="16">
        <v>29</v>
      </c>
      <c r="J68" s="16">
        <v>25</v>
      </c>
      <c r="K68" s="16">
        <v>26</v>
      </c>
      <c r="L68" s="16">
        <v>29</v>
      </c>
      <c r="M68" s="16">
        <v>28</v>
      </c>
      <c r="N68" s="16">
        <v>28</v>
      </c>
      <c r="O68" s="16">
        <v>31</v>
      </c>
      <c r="P68" s="16">
        <v>27</v>
      </c>
      <c r="Q68" s="16">
        <v>24</v>
      </c>
      <c r="R68" s="16">
        <v>29</v>
      </c>
      <c r="S68" s="16">
        <v>24</v>
      </c>
      <c r="T68" s="16">
        <v>30</v>
      </c>
      <c r="U68" s="16">
        <v>30</v>
      </c>
      <c r="V68" s="16">
        <v>32</v>
      </c>
    </row>
    <row r="69" spans="1:22" ht="18" customHeight="1">
      <c r="A69" s="91" t="s">
        <v>110</v>
      </c>
      <c r="B69" s="16">
        <v>0</v>
      </c>
      <c r="C69" s="16">
        <v>0</v>
      </c>
      <c r="D69" s="16">
        <v>0</v>
      </c>
      <c r="E69" s="16">
        <v>0</v>
      </c>
      <c r="F69" s="16">
        <v>1</v>
      </c>
      <c r="G69" s="16">
        <v>1</v>
      </c>
      <c r="H69" s="16">
        <v>1</v>
      </c>
      <c r="I69" s="16">
        <v>1</v>
      </c>
      <c r="J69" s="16">
        <v>1</v>
      </c>
      <c r="K69" s="16">
        <v>1</v>
      </c>
      <c r="L69" s="16">
        <v>4</v>
      </c>
      <c r="M69" s="16">
        <v>4</v>
      </c>
      <c r="N69" s="16">
        <v>11</v>
      </c>
      <c r="O69" s="16">
        <v>12</v>
      </c>
      <c r="P69" s="16">
        <v>13</v>
      </c>
      <c r="Q69" s="16">
        <v>15</v>
      </c>
      <c r="R69" s="16">
        <v>18</v>
      </c>
      <c r="S69" s="16">
        <v>12</v>
      </c>
      <c r="T69" s="16">
        <v>10</v>
      </c>
      <c r="U69" s="16">
        <v>8</v>
      </c>
      <c r="V69" s="16">
        <v>11</v>
      </c>
    </row>
    <row r="70" spans="1:22" ht="18" customHeight="1">
      <c r="A70" s="100" t="s">
        <v>116</v>
      </c>
      <c r="B70" s="102">
        <f>SUM(B54:B69)</f>
        <v>438</v>
      </c>
      <c r="C70" s="102">
        <f t="shared" ref="C70:U70" si="4">SUM(C54:C69)</f>
        <v>643</v>
      </c>
      <c r="D70" s="102">
        <f t="shared" si="4"/>
        <v>783</v>
      </c>
      <c r="E70" s="102">
        <f t="shared" si="4"/>
        <v>905</v>
      </c>
      <c r="F70" s="102">
        <f t="shared" si="4"/>
        <v>1013</v>
      </c>
      <c r="G70" s="102">
        <f t="shared" si="4"/>
        <v>1160</v>
      </c>
      <c r="H70" s="102">
        <f t="shared" si="4"/>
        <v>1435</v>
      </c>
      <c r="I70" s="102">
        <f t="shared" si="4"/>
        <v>1649</v>
      </c>
      <c r="J70" s="102">
        <f t="shared" si="4"/>
        <v>1754</v>
      </c>
      <c r="K70" s="102">
        <f t="shared" si="4"/>
        <v>1836</v>
      </c>
      <c r="L70" s="102">
        <f t="shared" si="4"/>
        <v>1867</v>
      </c>
      <c r="M70" s="102">
        <f t="shared" si="4"/>
        <v>1677</v>
      </c>
      <c r="N70" s="102">
        <f t="shared" si="4"/>
        <v>1512</v>
      </c>
      <c r="O70" s="102">
        <f t="shared" si="4"/>
        <v>1433</v>
      </c>
      <c r="P70" s="102">
        <f t="shared" si="4"/>
        <v>1370</v>
      </c>
      <c r="Q70" s="102">
        <f t="shared" si="4"/>
        <v>1258</v>
      </c>
      <c r="R70" s="102">
        <f t="shared" si="4"/>
        <v>1194</v>
      </c>
      <c r="S70" s="102">
        <f t="shared" si="4"/>
        <v>1217</v>
      </c>
      <c r="T70" s="102">
        <f t="shared" si="4"/>
        <v>1318</v>
      </c>
      <c r="U70" s="102">
        <f t="shared" si="4"/>
        <v>1323</v>
      </c>
      <c r="V70" s="102">
        <f>SUM(V54:V69)</f>
        <v>1271</v>
      </c>
    </row>
    <row r="71" spans="1:22" ht="18" customHeight="1">
      <c r="A71" s="101" t="s">
        <v>112</v>
      </c>
      <c r="B71" s="16">
        <f>B72-B70</f>
        <v>60</v>
      </c>
      <c r="C71" s="16">
        <f t="shared" ref="C71:U71" si="5">C72-C70</f>
        <v>95</v>
      </c>
      <c r="D71" s="16">
        <f t="shared" si="5"/>
        <v>112</v>
      </c>
      <c r="E71" s="16">
        <f t="shared" si="5"/>
        <v>129</v>
      </c>
      <c r="F71" s="16">
        <f t="shared" si="5"/>
        <v>147</v>
      </c>
      <c r="G71" s="16">
        <f t="shared" si="5"/>
        <v>160</v>
      </c>
      <c r="H71" s="16">
        <f t="shared" si="5"/>
        <v>168</v>
      </c>
      <c r="I71" s="16">
        <f t="shared" si="5"/>
        <v>191</v>
      </c>
      <c r="J71" s="16">
        <f t="shared" si="5"/>
        <v>209</v>
      </c>
      <c r="K71" s="16">
        <f t="shared" si="5"/>
        <v>223</v>
      </c>
      <c r="L71" s="16">
        <f t="shared" si="5"/>
        <v>215</v>
      </c>
      <c r="M71" s="16">
        <f t="shared" si="5"/>
        <v>187</v>
      </c>
      <c r="N71" s="16">
        <f t="shared" si="5"/>
        <v>162</v>
      </c>
      <c r="O71" s="16">
        <f t="shared" si="5"/>
        <v>139</v>
      </c>
      <c r="P71" s="16">
        <f t="shared" si="5"/>
        <v>141</v>
      </c>
      <c r="Q71" s="16">
        <f t="shared" si="5"/>
        <v>134</v>
      </c>
      <c r="R71" s="16">
        <f t="shared" si="5"/>
        <v>158</v>
      </c>
      <c r="S71" s="16">
        <f t="shared" si="5"/>
        <v>183</v>
      </c>
      <c r="T71" s="16">
        <f t="shared" si="5"/>
        <v>225</v>
      </c>
      <c r="U71" s="16">
        <f t="shared" si="5"/>
        <v>252</v>
      </c>
      <c r="V71" s="16">
        <f>V72-V70</f>
        <v>239</v>
      </c>
    </row>
    <row r="72" spans="1:22" ht="18" customHeight="1">
      <c r="A72" s="93" t="s">
        <v>38</v>
      </c>
      <c r="B72" s="61">
        <v>498</v>
      </c>
      <c r="C72" s="61">
        <v>738</v>
      </c>
      <c r="D72" s="61">
        <v>895</v>
      </c>
      <c r="E72" s="61">
        <v>1034</v>
      </c>
      <c r="F72" s="61">
        <v>1160</v>
      </c>
      <c r="G72" s="61">
        <v>1320</v>
      </c>
      <c r="H72" s="61">
        <v>1603</v>
      </c>
      <c r="I72" s="61">
        <v>1840</v>
      </c>
      <c r="J72" s="61">
        <v>1963</v>
      </c>
      <c r="K72" s="61">
        <v>2059</v>
      </c>
      <c r="L72" s="61">
        <v>2082</v>
      </c>
      <c r="M72" s="61">
        <v>1864</v>
      </c>
      <c r="N72" s="61">
        <v>1674</v>
      </c>
      <c r="O72" s="61">
        <v>1572</v>
      </c>
      <c r="P72" s="61">
        <v>1511</v>
      </c>
      <c r="Q72" s="61">
        <v>1392</v>
      </c>
      <c r="R72" s="61">
        <v>1352</v>
      </c>
      <c r="S72" s="61">
        <v>1400</v>
      </c>
      <c r="T72" s="61">
        <v>1543</v>
      </c>
      <c r="U72" s="61">
        <v>1575</v>
      </c>
      <c r="V72" s="124">
        <v>1510</v>
      </c>
    </row>
    <row r="73" spans="1:22" ht="18" customHeight="1">
      <c r="A73" s="57" t="s">
        <v>52</v>
      </c>
    </row>
    <row r="74" spans="1:22" ht="18" customHeight="1">
      <c r="A74" s="72" t="s">
        <v>117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U8" sqref="U8:V9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</v>
      </c>
    </row>
    <row r="3" spans="1:22" ht="18" customHeight="1"/>
    <row r="4" spans="1:22" ht="18" customHeight="1">
      <c r="A4" s="33" t="s">
        <v>118</v>
      </c>
    </row>
    <row r="5" spans="1:22" ht="18" customHeight="1"/>
    <row r="6" spans="1:22" ht="18" customHeight="1">
      <c r="A6" s="65"/>
      <c r="B6" s="94">
        <v>2002</v>
      </c>
      <c r="C6" s="94">
        <v>2003</v>
      </c>
      <c r="D6" s="94">
        <v>2004</v>
      </c>
      <c r="E6" s="94">
        <v>2005</v>
      </c>
      <c r="F6" s="94">
        <v>2006</v>
      </c>
      <c r="G6" s="94">
        <v>2007</v>
      </c>
      <c r="H6" s="94">
        <v>2008</v>
      </c>
      <c r="I6" s="94">
        <v>2009</v>
      </c>
      <c r="J6" s="94">
        <v>2010</v>
      </c>
      <c r="K6" s="94">
        <v>2011</v>
      </c>
      <c r="L6" s="94">
        <v>2012</v>
      </c>
      <c r="M6" s="94">
        <v>2013</v>
      </c>
      <c r="N6" s="94">
        <v>2014</v>
      </c>
      <c r="O6" s="94">
        <v>2015</v>
      </c>
      <c r="P6" s="94">
        <v>2016</v>
      </c>
      <c r="Q6" s="94">
        <v>2017</v>
      </c>
      <c r="R6" s="94">
        <v>2018</v>
      </c>
      <c r="S6" s="94">
        <v>2019</v>
      </c>
      <c r="T6" s="94">
        <v>2020</v>
      </c>
      <c r="U6" s="94">
        <v>2021</v>
      </c>
      <c r="V6" s="94">
        <v>2022</v>
      </c>
    </row>
    <row r="7" spans="1:22" ht="18" customHeight="1">
      <c r="A7" s="66" t="s">
        <v>38</v>
      </c>
      <c r="B7" s="24">
        <v>329</v>
      </c>
      <c r="C7" s="24">
        <v>376</v>
      </c>
      <c r="D7" s="24">
        <v>334</v>
      </c>
      <c r="E7" s="24">
        <v>354</v>
      </c>
      <c r="F7" s="24">
        <v>355</v>
      </c>
      <c r="G7" s="24">
        <v>336</v>
      </c>
      <c r="H7" s="24">
        <v>396</v>
      </c>
      <c r="I7" s="24">
        <v>353</v>
      </c>
      <c r="J7" s="24">
        <v>359</v>
      </c>
      <c r="K7" s="24">
        <v>344</v>
      </c>
      <c r="L7" s="24">
        <v>343</v>
      </c>
      <c r="M7" s="24">
        <v>339</v>
      </c>
      <c r="N7" s="24">
        <v>279</v>
      </c>
      <c r="O7" s="24">
        <v>324</v>
      </c>
      <c r="P7" s="24">
        <v>293</v>
      </c>
      <c r="Q7" s="24">
        <v>285</v>
      </c>
      <c r="R7" s="24">
        <v>257</v>
      </c>
      <c r="S7" s="24">
        <v>343</v>
      </c>
      <c r="T7" s="24">
        <v>254</v>
      </c>
      <c r="U7" s="24">
        <f>SUM(U8:U9)</f>
        <v>218</v>
      </c>
      <c r="V7" s="24">
        <f>SUM(V8:V9)</f>
        <v>234</v>
      </c>
    </row>
    <row r="8" spans="1:22" ht="18" customHeight="1">
      <c r="A8" s="75" t="s">
        <v>61</v>
      </c>
      <c r="B8" s="16">
        <v>306</v>
      </c>
      <c r="C8" s="16">
        <v>346</v>
      </c>
      <c r="D8" s="16">
        <v>298</v>
      </c>
      <c r="E8" s="16">
        <v>309</v>
      </c>
      <c r="F8" s="16">
        <v>311</v>
      </c>
      <c r="G8" s="16">
        <v>279</v>
      </c>
      <c r="H8" s="16">
        <v>323</v>
      </c>
      <c r="I8" s="16">
        <v>294</v>
      </c>
      <c r="J8" s="16">
        <v>290</v>
      </c>
      <c r="K8" s="16">
        <v>289</v>
      </c>
      <c r="L8" s="16">
        <v>298</v>
      </c>
      <c r="M8" s="16">
        <v>296</v>
      </c>
      <c r="N8" s="16">
        <v>242</v>
      </c>
      <c r="O8" s="16">
        <v>273</v>
      </c>
      <c r="P8" s="16">
        <v>253</v>
      </c>
      <c r="Q8" s="16">
        <v>251</v>
      </c>
      <c r="R8" s="63">
        <v>217</v>
      </c>
      <c r="S8" s="63">
        <v>298</v>
      </c>
      <c r="T8" s="63">
        <v>209</v>
      </c>
      <c r="U8" s="16">
        <v>186</v>
      </c>
      <c r="V8" s="16">
        <v>196</v>
      </c>
    </row>
    <row r="9" spans="1:22" ht="18" customHeight="1">
      <c r="A9" s="76" t="s">
        <v>62</v>
      </c>
      <c r="B9" s="18">
        <v>23</v>
      </c>
      <c r="C9" s="18">
        <v>30</v>
      </c>
      <c r="D9" s="18">
        <v>36</v>
      </c>
      <c r="E9" s="18">
        <v>45</v>
      </c>
      <c r="F9" s="18">
        <v>44</v>
      </c>
      <c r="G9" s="18">
        <v>57</v>
      </c>
      <c r="H9" s="18">
        <v>73</v>
      </c>
      <c r="I9" s="18">
        <v>59</v>
      </c>
      <c r="J9" s="18">
        <v>69</v>
      </c>
      <c r="K9" s="18">
        <v>55</v>
      </c>
      <c r="L9" s="18">
        <v>45</v>
      </c>
      <c r="M9" s="18">
        <v>43</v>
      </c>
      <c r="N9" s="18">
        <v>37</v>
      </c>
      <c r="O9" s="18">
        <v>51</v>
      </c>
      <c r="P9" s="18">
        <v>40</v>
      </c>
      <c r="Q9" s="18">
        <v>34</v>
      </c>
      <c r="R9" s="18">
        <v>40</v>
      </c>
      <c r="S9" s="18">
        <v>45</v>
      </c>
      <c r="T9" s="18">
        <v>45</v>
      </c>
      <c r="U9" s="18">
        <v>32</v>
      </c>
      <c r="V9" s="18">
        <v>38</v>
      </c>
    </row>
    <row r="10" spans="1:22" ht="18" customHeight="1">
      <c r="A10" s="32" t="s">
        <v>47</v>
      </c>
    </row>
    <row r="11" spans="1:22" ht="18" customHeight="1"/>
    <row r="12" spans="1:22" ht="18" customHeight="1">
      <c r="A12" s="33" t="s">
        <v>119</v>
      </c>
    </row>
    <row r="13" spans="1:22" ht="18" customHeight="1"/>
    <row r="14" spans="1:22" ht="18" customHeight="1">
      <c r="A14" s="65"/>
      <c r="B14" s="94">
        <v>2002</v>
      </c>
      <c r="C14" s="94">
        <v>2003</v>
      </c>
      <c r="D14" s="94">
        <v>2004</v>
      </c>
      <c r="E14" s="94">
        <v>2005</v>
      </c>
      <c r="F14" s="94">
        <v>2006</v>
      </c>
      <c r="G14" s="94">
        <v>2007</v>
      </c>
      <c r="H14" s="94">
        <v>2008</v>
      </c>
      <c r="I14" s="94">
        <v>2009</v>
      </c>
      <c r="J14" s="94">
        <v>2010</v>
      </c>
      <c r="K14" s="94">
        <v>2011</v>
      </c>
      <c r="L14" s="94">
        <v>2012</v>
      </c>
      <c r="M14" s="94">
        <v>2013</v>
      </c>
      <c r="N14" s="94">
        <v>2014</v>
      </c>
      <c r="O14" s="94">
        <v>2015</v>
      </c>
      <c r="P14" s="94">
        <v>2016</v>
      </c>
      <c r="Q14" s="94">
        <v>2017</v>
      </c>
      <c r="R14" s="94">
        <v>2018</v>
      </c>
      <c r="S14" s="94">
        <v>2019</v>
      </c>
      <c r="T14" s="94">
        <v>2020</v>
      </c>
      <c r="U14" s="94">
        <v>2021</v>
      </c>
      <c r="V14" s="94">
        <v>2022</v>
      </c>
    </row>
    <row r="15" spans="1:22" ht="18" customHeight="1">
      <c r="A15" s="66" t="s">
        <v>38</v>
      </c>
      <c r="B15" s="69">
        <v>1</v>
      </c>
      <c r="C15" s="69">
        <v>1</v>
      </c>
      <c r="D15" s="69">
        <v>1</v>
      </c>
      <c r="E15" s="69">
        <v>1</v>
      </c>
      <c r="F15" s="69">
        <v>1</v>
      </c>
      <c r="G15" s="69">
        <v>1</v>
      </c>
      <c r="H15" s="69">
        <v>1</v>
      </c>
      <c r="I15" s="69">
        <v>1</v>
      </c>
      <c r="J15" s="69">
        <v>1</v>
      </c>
      <c r="K15" s="69">
        <v>1</v>
      </c>
      <c r="L15" s="69">
        <v>1</v>
      </c>
      <c r="M15" s="69">
        <v>1</v>
      </c>
      <c r="N15" s="69">
        <v>1</v>
      </c>
      <c r="O15" s="69">
        <v>1</v>
      </c>
      <c r="P15" s="69">
        <v>1</v>
      </c>
      <c r="Q15" s="69">
        <v>1</v>
      </c>
      <c r="R15" s="69">
        <v>1</v>
      </c>
      <c r="S15" s="69">
        <v>1</v>
      </c>
      <c r="T15" s="69">
        <v>1</v>
      </c>
      <c r="U15" s="69">
        <f>SUM(U16:U17)</f>
        <v>1</v>
      </c>
      <c r="V15" s="69">
        <f t="shared" ref="V15" si="0">SUM(V16:V17)</f>
        <v>1</v>
      </c>
    </row>
    <row r="16" spans="1:22" ht="18" customHeight="1">
      <c r="A16" s="75" t="s">
        <v>61</v>
      </c>
      <c r="B16" s="70">
        <v>0.93009118541033431</v>
      </c>
      <c r="C16" s="70">
        <v>0.92021276595744683</v>
      </c>
      <c r="D16" s="70">
        <v>0.89221556886227549</v>
      </c>
      <c r="E16" s="70">
        <v>0.8728813559322034</v>
      </c>
      <c r="F16" s="70">
        <v>0.87605633802816907</v>
      </c>
      <c r="G16" s="70">
        <v>0.8303571428571429</v>
      </c>
      <c r="H16" s="70">
        <v>0.81565656565656564</v>
      </c>
      <c r="I16" s="70">
        <v>0.83286118980169976</v>
      </c>
      <c r="J16" s="70">
        <v>0.80779944289693595</v>
      </c>
      <c r="K16" s="70">
        <v>0.84011627906976749</v>
      </c>
      <c r="L16" s="70">
        <v>0.86880466472303208</v>
      </c>
      <c r="M16" s="70">
        <v>0.87315634218289084</v>
      </c>
      <c r="N16" s="70">
        <v>0.86738351254480284</v>
      </c>
      <c r="O16" s="70">
        <v>0.84259259259259256</v>
      </c>
      <c r="P16" s="70">
        <v>0.86348122866894195</v>
      </c>
      <c r="Q16" s="70">
        <v>0.88070175438596487</v>
      </c>
      <c r="R16" s="70">
        <v>0.8443579766536965</v>
      </c>
      <c r="S16" s="70">
        <v>0.86880466472303208</v>
      </c>
      <c r="T16" s="70">
        <f>T8/$T$7</f>
        <v>0.82283464566929132</v>
      </c>
      <c r="U16" s="70">
        <f>U8/U7</f>
        <v>0.85321100917431192</v>
      </c>
      <c r="V16" s="70">
        <f t="shared" ref="V16" si="1">V8/V7</f>
        <v>0.83760683760683763</v>
      </c>
    </row>
    <row r="17" spans="1:22" ht="18" customHeight="1">
      <c r="A17" s="76" t="s">
        <v>62</v>
      </c>
      <c r="B17" s="71">
        <v>6.9908814589665649E-2</v>
      </c>
      <c r="C17" s="71">
        <v>7.9787234042553196E-2</v>
      </c>
      <c r="D17" s="71">
        <v>0.10778443113772455</v>
      </c>
      <c r="E17" s="71">
        <v>0.1271186440677966</v>
      </c>
      <c r="F17" s="71">
        <v>0.12394366197183099</v>
      </c>
      <c r="G17" s="71">
        <v>0.16964285714285715</v>
      </c>
      <c r="H17" s="71">
        <v>0.18434343434343434</v>
      </c>
      <c r="I17" s="71">
        <v>0.16713881019830029</v>
      </c>
      <c r="J17" s="71">
        <v>0.19220055710306408</v>
      </c>
      <c r="K17" s="71">
        <v>0.15988372093023256</v>
      </c>
      <c r="L17" s="71">
        <v>0.13119533527696792</v>
      </c>
      <c r="M17" s="71">
        <v>0.12684365781710916</v>
      </c>
      <c r="N17" s="71">
        <v>0.13261648745519714</v>
      </c>
      <c r="O17" s="71">
        <v>0.15740740740740741</v>
      </c>
      <c r="P17" s="71">
        <v>0.13651877133105803</v>
      </c>
      <c r="Q17" s="71">
        <v>0.11929824561403508</v>
      </c>
      <c r="R17" s="71">
        <v>0.1556420233463035</v>
      </c>
      <c r="S17" s="71">
        <v>0.13119533527696792</v>
      </c>
      <c r="T17" s="103">
        <f>T9/$T$7</f>
        <v>0.17716535433070865</v>
      </c>
      <c r="U17" s="103">
        <f>U9/U7</f>
        <v>0.14678899082568808</v>
      </c>
      <c r="V17" s="103">
        <f t="shared" ref="V17" si="2">V9/V7</f>
        <v>0.1623931623931624</v>
      </c>
    </row>
    <row r="18" spans="1:22" ht="18" customHeight="1">
      <c r="A18" s="57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43" t="s">
        <v>2</v>
      </c>
      <c r="C6" s="143"/>
      <c r="D6" s="143"/>
      <c r="E6" s="143"/>
      <c r="F6" s="143"/>
      <c r="G6" s="143"/>
      <c r="H6" s="143"/>
      <c r="I6" s="143"/>
      <c r="J6" s="143"/>
    </row>
    <row r="8" spans="1:10">
      <c r="B8" s="141" t="s">
        <v>3</v>
      </c>
      <c r="C8" s="141"/>
      <c r="D8" s="141"/>
      <c r="E8" s="141"/>
      <c r="F8" s="141"/>
      <c r="G8" s="141"/>
    </row>
    <row r="9" spans="1:10">
      <c r="E9" s="4"/>
    </row>
    <row r="10" spans="1:10">
      <c r="B10" s="141" t="s">
        <v>4</v>
      </c>
      <c r="C10" s="141"/>
      <c r="D10" s="141"/>
      <c r="E10" s="141"/>
      <c r="F10" s="141"/>
      <c r="G10" s="141"/>
    </row>
    <row r="12" spans="1:10">
      <c r="B12" s="141" t="s">
        <v>5</v>
      </c>
      <c r="C12" s="141"/>
      <c r="D12" s="141"/>
      <c r="E12" s="141"/>
      <c r="F12" s="141"/>
      <c r="G12" s="141"/>
    </row>
    <row r="14" spans="1:10">
      <c r="B14" s="141" t="s">
        <v>6</v>
      </c>
      <c r="C14" s="141"/>
      <c r="D14" s="141"/>
      <c r="E14" s="141"/>
      <c r="F14" s="141"/>
      <c r="G14" s="141"/>
      <c r="H14" s="141"/>
      <c r="I14" s="141"/>
      <c r="J14" s="141"/>
    </row>
    <row r="16" spans="1:10">
      <c r="B16" s="141" t="s">
        <v>7</v>
      </c>
      <c r="C16" s="141"/>
      <c r="D16" s="141"/>
      <c r="E16" s="141"/>
      <c r="F16" s="141"/>
      <c r="G16" s="141"/>
      <c r="H16" s="141"/>
      <c r="I16" s="141"/>
    </row>
    <row r="18" spans="2:10">
      <c r="B18" s="141" t="s">
        <v>8</v>
      </c>
      <c r="C18" s="141"/>
      <c r="D18" s="141"/>
      <c r="E18" s="141"/>
      <c r="F18" s="141"/>
      <c r="G18" s="141"/>
      <c r="H18" s="141"/>
      <c r="I18" s="141"/>
    </row>
    <row r="20" spans="2:10">
      <c r="B20" s="141" t="s">
        <v>9</v>
      </c>
      <c r="C20" s="141"/>
      <c r="D20" s="141"/>
      <c r="E20" s="141"/>
      <c r="F20" s="141"/>
      <c r="G20" s="141"/>
      <c r="H20" s="141"/>
      <c r="I20" s="141"/>
      <c r="J20" s="141"/>
    </row>
    <row r="22" spans="2:10">
      <c r="B22" s="141" t="s">
        <v>10</v>
      </c>
      <c r="C22" s="141"/>
      <c r="D22" s="141"/>
      <c r="E22" s="141"/>
      <c r="F22" s="141"/>
      <c r="G22" s="141"/>
      <c r="H22" s="141"/>
      <c r="I22" s="141"/>
    </row>
    <row r="24" spans="2:10">
      <c r="B24" s="142" t="s">
        <v>11</v>
      </c>
      <c r="C24" s="142"/>
      <c r="D24" s="142"/>
      <c r="E24" s="142"/>
      <c r="F24" s="142"/>
      <c r="G24" s="142"/>
      <c r="H24" s="142"/>
    </row>
  </sheetData>
  <mergeCells count="10">
    <mergeCell ref="B6:J6"/>
    <mergeCell ref="B8:G8"/>
    <mergeCell ref="B10:G10"/>
    <mergeCell ref="B12:G12"/>
    <mergeCell ref="B14:J14"/>
    <mergeCell ref="B18:I18"/>
    <mergeCell ref="B20:J20"/>
    <mergeCell ref="B22:I22"/>
    <mergeCell ref="B16:I16"/>
    <mergeCell ref="B24:H2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topLeftCell="A39" zoomScale="70" zoomScaleNormal="70" zoomScalePageLayoutView="70" workbookViewId="0">
      <selection activeCell="A48" sqref="A48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3" t="s">
        <v>15</v>
      </c>
      <c r="C7" s="73" t="s">
        <v>16</v>
      </c>
      <c r="D7" s="73" t="s">
        <v>17</v>
      </c>
      <c r="E7" s="73" t="s">
        <v>18</v>
      </c>
      <c r="F7" s="73" t="s">
        <v>19</v>
      </c>
      <c r="G7" s="73" t="s">
        <v>20</v>
      </c>
      <c r="H7" s="73" t="s">
        <v>21</v>
      </c>
      <c r="I7" s="73" t="s">
        <v>22</v>
      </c>
      <c r="J7" s="73" t="s">
        <v>23</v>
      </c>
      <c r="K7" s="73" t="s">
        <v>24</v>
      </c>
      <c r="L7" s="73" t="s">
        <v>25</v>
      </c>
      <c r="M7" s="73" t="s">
        <v>26</v>
      </c>
      <c r="N7" s="73" t="s">
        <v>27</v>
      </c>
      <c r="O7" s="73" t="s">
        <v>28</v>
      </c>
      <c r="P7" s="73" t="s">
        <v>29</v>
      </c>
      <c r="Q7" s="73" t="s">
        <v>30</v>
      </c>
      <c r="R7" s="73" t="s">
        <v>31</v>
      </c>
      <c r="S7" s="73" t="s">
        <v>32</v>
      </c>
      <c r="T7" s="73" t="s">
        <v>33</v>
      </c>
      <c r="U7" s="73" t="s">
        <v>34</v>
      </c>
      <c r="V7" s="73" t="s">
        <v>35</v>
      </c>
      <c r="W7" s="73" t="s">
        <v>36</v>
      </c>
      <c r="X7" s="73" t="s">
        <v>37</v>
      </c>
      <c r="Y7" s="73">
        <v>2022</v>
      </c>
    </row>
    <row r="8" spans="1:25" ht="18" customHeight="1">
      <c r="A8" s="15" t="s">
        <v>38</v>
      </c>
      <c r="B8" s="24">
        <v>37799</v>
      </c>
      <c r="C8" s="24">
        <v>37866</v>
      </c>
      <c r="D8" s="24">
        <v>38187</v>
      </c>
      <c r="E8" s="24">
        <v>38366</v>
      </c>
      <c r="F8" s="24">
        <v>38486</v>
      </c>
      <c r="G8" s="24">
        <v>38576</v>
      </c>
      <c r="H8" s="24">
        <v>38698</v>
      </c>
      <c r="I8" s="24">
        <v>39053</v>
      </c>
      <c r="J8" s="24">
        <v>39386</v>
      </c>
      <c r="K8" s="24">
        <v>39970</v>
      </c>
      <c r="L8" s="24">
        <v>40680</v>
      </c>
      <c r="M8" s="24">
        <v>40800</v>
      </c>
      <c r="N8" s="24">
        <v>40885</v>
      </c>
      <c r="O8" s="24">
        <v>40701</v>
      </c>
      <c r="P8" s="24">
        <v>39924</v>
      </c>
      <c r="Q8" s="24">
        <v>39475</v>
      </c>
      <c r="R8" s="24">
        <v>39001</v>
      </c>
      <c r="S8" s="24">
        <v>38542</v>
      </c>
      <c r="T8" s="24">
        <v>38073</v>
      </c>
      <c r="U8" s="24">
        <v>37786</v>
      </c>
      <c r="V8" s="24">
        <v>37753</v>
      </c>
      <c r="W8" s="24">
        <v>37820</v>
      </c>
      <c r="X8" s="24">
        <v>37690</v>
      </c>
      <c r="Y8" s="24">
        <v>37536</v>
      </c>
    </row>
    <row r="9" spans="1:25" ht="18" customHeight="1">
      <c r="A9" s="12" t="s">
        <v>39</v>
      </c>
      <c r="B9" s="23">
        <v>32650</v>
      </c>
      <c r="C9" s="23">
        <v>32522</v>
      </c>
      <c r="D9" s="23">
        <v>32459</v>
      </c>
      <c r="E9" s="23">
        <v>32265</v>
      </c>
      <c r="F9" s="23">
        <v>31985</v>
      </c>
      <c r="G9" s="23">
        <v>31776</v>
      </c>
      <c r="H9" s="23">
        <v>31610</v>
      </c>
      <c r="I9" s="23">
        <v>31670</v>
      </c>
      <c r="J9" s="23">
        <v>31714</v>
      </c>
      <c r="K9" s="23">
        <v>31587</v>
      </c>
      <c r="L9" s="23">
        <v>31790</v>
      </c>
      <c r="M9" s="23">
        <v>31694</v>
      </c>
      <c r="N9" s="23">
        <v>31582</v>
      </c>
      <c r="O9" s="23">
        <v>31428</v>
      </c>
      <c r="P9" s="23">
        <v>31286</v>
      </c>
      <c r="Q9" s="23">
        <v>31189</v>
      </c>
      <c r="R9" s="23">
        <v>30989</v>
      </c>
      <c r="S9" s="23">
        <v>30760</v>
      </c>
      <c r="T9" s="23">
        <v>30543</v>
      </c>
      <c r="U9" s="23">
        <v>30339</v>
      </c>
      <c r="V9" s="23">
        <v>30194</v>
      </c>
      <c r="W9" s="23">
        <v>30024</v>
      </c>
      <c r="X9" s="23">
        <v>29906</v>
      </c>
      <c r="Y9" s="23">
        <v>29711</v>
      </c>
    </row>
    <row r="10" spans="1:25" ht="18" customHeight="1">
      <c r="A10" s="13" t="s">
        <v>40</v>
      </c>
      <c r="B10" s="16">
        <v>23441</v>
      </c>
      <c r="C10" s="16">
        <v>23177</v>
      </c>
      <c r="D10" s="16">
        <v>23071</v>
      </c>
      <c r="E10" s="16">
        <v>22876</v>
      </c>
      <c r="F10" s="16">
        <v>22655</v>
      </c>
      <c r="G10" s="16">
        <v>22413</v>
      </c>
      <c r="H10" s="16">
        <v>22300</v>
      </c>
      <c r="I10" s="16">
        <v>22236</v>
      </c>
      <c r="J10" s="16">
        <v>22154</v>
      </c>
      <c r="K10" s="16">
        <v>21915</v>
      </c>
      <c r="L10" s="16">
        <v>22069</v>
      </c>
      <c r="M10" s="16">
        <v>21965</v>
      </c>
      <c r="N10" s="16">
        <v>21851</v>
      </c>
      <c r="O10" s="16">
        <v>21787</v>
      </c>
      <c r="P10" s="16">
        <v>21681</v>
      </c>
      <c r="Q10" s="16">
        <v>21661</v>
      </c>
      <c r="R10" s="16">
        <v>21548</v>
      </c>
      <c r="S10" s="16">
        <v>21405</v>
      </c>
      <c r="T10" s="16">
        <v>21267</v>
      </c>
      <c r="U10" s="16">
        <v>21090</v>
      </c>
      <c r="V10" s="16">
        <v>20942</v>
      </c>
      <c r="W10" s="16">
        <v>20760</v>
      </c>
      <c r="X10" s="16">
        <v>20574</v>
      </c>
      <c r="Y10" s="16">
        <v>20305</v>
      </c>
    </row>
    <row r="11" spans="1:25" ht="18" customHeight="1">
      <c r="A11" s="13" t="s">
        <v>41</v>
      </c>
      <c r="B11" s="16">
        <v>3961</v>
      </c>
      <c r="C11" s="16">
        <v>3924</v>
      </c>
      <c r="D11" s="16">
        <v>3913</v>
      </c>
      <c r="E11" s="16">
        <v>3904</v>
      </c>
      <c r="F11" s="16">
        <v>3914</v>
      </c>
      <c r="G11" s="16">
        <v>3904</v>
      </c>
      <c r="H11" s="16">
        <v>3869</v>
      </c>
      <c r="I11" s="16">
        <v>3880</v>
      </c>
      <c r="J11" s="16">
        <v>3873</v>
      </c>
      <c r="K11" s="16">
        <v>3874</v>
      </c>
      <c r="L11" s="16">
        <v>3863</v>
      </c>
      <c r="M11" s="16">
        <v>3834</v>
      </c>
      <c r="N11" s="16">
        <v>3799</v>
      </c>
      <c r="O11" s="16">
        <v>3770</v>
      </c>
      <c r="P11" s="16">
        <v>3691</v>
      </c>
      <c r="Q11" s="16">
        <v>3679</v>
      </c>
      <c r="R11" s="16">
        <v>3629</v>
      </c>
      <c r="S11" s="16">
        <v>3596</v>
      </c>
      <c r="T11" s="16">
        <v>3542</v>
      </c>
      <c r="U11" s="16">
        <v>3518</v>
      </c>
      <c r="V11" s="16">
        <v>3498</v>
      </c>
      <c r="W11" s="16">
        <v>3486</v>
      </c>
      <c r="X11" s="16">
        <v>3476</v>
      </c>
      <c r="Y11" s="16">
        <v>3490</v>
      </c>
    </row>
    <row r="12" spans="1:25" ht="18" customHeight="1">
      <c r="A12" s="13" t="s">
        <v>42</v>
      </c>
      <c r="B12" s="16">
        <v>5083</v>
      </c>
      <c r="C12" s="16">
        <v>5255</v>
      </c>
      <c r="D12" s="16">
        <v>5298</v>
      </c>
      <c r="E12" s="16">
        <v>5305</v>
      </c>
      <c r="F12" s="16">
        <v>5243</v>
      </c>
      <c r="G12" s="16">
        <v>5281</v>
      </c>
      <c r="H12" s="16">
        <v>5254</v>
      </c>
      <c r="I12" s="16">
        <v>5366</v>
      </c>
      <c r="J12" s="16">
        <v>5487</v>
      </c>
      <c r="K12" s="16">
        <v>5604</v>
      </c>
      <c r="L12" s="16">
        <v>5657</v>
      </c>
      <c r="M12" s="16">
        <v>5681</v>
      </c>
      <c r="N12" s="16">
        <v>5715</v>
      </c>
      <c r="O12" s="16">
        <v>5653</v>
      </c>
      <c r="P12" s="16">
        <v>5691</v>
      </c>
      <c r="Q12" s="16">
        <v>5621</v>
      </c>
      <c r="R12" s="16">
        <v>5584</v>
      </c>
      <c r="S12" s="16">
        <v>5526</v>
      </c>
      <c r="T12" s="16">
        <v>5494</v>
      </c>
      <c r="U12" s="16">
        <v>5486</v>
      </c>
      <c r="V12" s="16">
        <v>5505</v>
      </c>
      <c r="W12" s="16">
        <v>5518</v>
      </c>
      <c r="X12" s="16">
        <v>5585</v>
      </c>
      <c r="Y12" s="16">
        <v>5651</v>
      </c>
    </row>
    <row r="13" spans="1:25" ht="18" customHeight="1">
      <c r="A13" s="13" t="s">
        <v>43</v>
      </c>
      <c r="B13" s="16">
        <v>164</v>
      </c>
      <c r="C13" s="16">
        <v>166</v>
      </c>
      <c r="D13" s="16">
        <v>177</v>
      </c>
      <c r="E13" s="16">
        <v>180</v>
      </c>
      <c r="F13" s="16">
        <v>173</v>
      </c>
      <c r="G13" s="16">
        <v>178</v>
      </c>
      <c r="H13" s="16">
        <v>187</v>
      </c>
      <c r="I13" s="16">
        <v>188</v>
      </c>
      <c r="J13" s="16">
        <v>200</v>
      </c>
      <c r="K13" s="16">
        <v>194</v>
      </c>
      <c r="L13" s="16">
        <v>201</v>
      </c>
      <c r="M13" s="16">
        <v>214</v>
      </c>
      <c r="N13" s="16">
        <v>217</v>
      </c>
      <c r="O13" s="16">
        <v>218</v>
      </c>
      <c r="P13" s="16">
        <v>223</v>
      </c>
      <c r="Q13" s="16">
        <v>228</v>
      </c>
      <c r="R13" s="16">
        <v>228</v>
      </c>
      <c r="S13" s="16">
        <v>233</v>
      </c>
      <c r="T13" s="16">
        <v>240</v>
      </c>
      <c r="U13" s="16">
        <v>245</v>
      </c>
      <c r="V13" s="16">
        <v>249</v>
      </c>
      <c r="W13" s="16">
        <v>260</v>
      </c>
      <c r="X13" s="16">
        <v>271</v>
      </c>
      <c r="Y13" s="16">
        <v>265</v>
      </c>
    </row>
    <row r="14" spans="1:25" ht="18" customHeight="1">
      <c r="A14" s="12" t="s">
        <v>44</v>
      </c>
      <c r="B14" s="23">
        <v>5149</v>
      </c>
      <c r="C14" s="23">
        <v>5344</v>
      </c>
      <c r="D14" s="23">
        <v>5728</v>
      </c>
      <c r="E14" s="23">
        <v>6101</v>
      </c>
      <c r="F14" s="23">
        <v>6501</v>
      </c>
      <c r="G14" s="23">
        <v>6800</v>
      </c>
      <c r="H14" s="23">
        <v>7088</v>
      </c>
      <c r="I14" s="23">
        <v>7383</v>
      </c>
      <c r="J14" s="23">
        <v>7672</v>
      </c>
      <c r="K14" s="23">
        <v>8383</v>
      </c>
      <c r="L14" s="23">
        <v>8890</v>
      </c>
      <c r="M14" s="23">
        <v>9106</v>
      </c>
      <c r="N14" s="23">
        <v>9303</v>
      </c>
      <c r="O14" s="23">
        <v>9273</v>
      </c>
      <c r="P14" s="23">
        <v>8638</v>
      </c>
      <c r="Q14" s="23">
        <v>8286</v>
      </c>
      <c r="R14" s="23">
        <v>8012</v>
      </c>
      <c r="S14" s="23">
        <v>7782</v>
      </c>
      <c r="T14" s="23">
        <v>7530</v>
      </c>
      <c r="U14" s="23">
        <v>7447</v>
      </c>
      <c r="V14" s="23">
        <v>7559</v>
      </c>
      <c r="W14" s="23">
        <v>7796</v>
      </c>
      <c r="X14" s="23">
        <v>7784</v>
      </c>
      <c r="Y14" s="23">
        <v>7825</v>
      </c>
    </row>
    <row r="15" spans="1:25" ht="18" customHeight="1">
      <c r="A15" s="13" t="s">
        <v>45</v>
      </c>
      <c r="B15" s="16">
        <v>4709</v>
      </c>
      <c r="C15" s="16">
        <v>4782</v>
      </c>
      <c r="D15" s="16">
        <v>4791</v>
      </c>
      <c r="E15" s="16">
        <v>4701</v>
      </c>
      <c r="F15" s="16">
        <v>4620</v>
      </c>
      <c r="G15" s="16">
        <v>4603</v>
      </c>
      <c r="H15" s="16">
        <v>4543</v>
      </c>
      <c r="I15" s="16">
        <v>4541</v>
      </c>
      <c r="J15" s="16">
        <v>4531</v>
      </c>
      <c r="K15" s="16">
        <v>4560</v>
      </c>
      <c r="L15" s="16">
        <v>4510</v>
      </c>
      <c r="M15" s="16">
        <v>4474</v>
      </c>
      <c r="N15" s="16">
        <v>4445</v>
      </c>
      <c r="O15" s="16">
        <v>4373</v>
      </c>
      <c r="P15" s="16">
        <v>4328</v>
      </c>
      <c r="Q15" s="16">
        <v>4318</v>
      </c>
      <c r="R15" s="16">
        <v>4250</v>
      </c>
      <c r="S15" s="16">
        <v>4160</v>
      </c>
      <c r="T15" s="16">
        <v>4120</v>
      </c>
      <c r="U15" s="16">
        <v>4080</v>
      </c>
      <c r="V15" s="16">
        <v>4050</v>
      </c>
      <c r="W15" s="16">
        <v>3968</v>
      </c>
      <c r="X15" s="16">
        <v>3922</v>
      </c>
      <c r="Y15" s="16">
        <v>3927</v>
      </c>
    </row>
    <row r="16" spans="1:25" ht="18" customHeight="1">
      <c r="A16" s="17" t="s">
        <v>46</v>
      </c>
      <c r="B16" s="18">
        <v>440</v>
      </c>
      <c r="C16" s="18">
        <v>562</v>
      </c>
      <c r="D16" s="18">
        <v>937</v>
      </c>
      <c r="E16" s="18">
        <v>1400</v>
      </c>
      <c r="F16" s="18">
        <v>1881</v>
      </c>
      <c r="G16" s="18">
        <v>2197</v>
      </c>
      <c r="H16" s="18">
        <v>2545</v>
      </c>
      <c r="I16" s="18">
        <v>2842</v>
      </c>
      <c r="J16" s="18">
        <v>3141</v>
      </c>
      <c r="K16" s="18">
        <v>3823</v>
      </c>
      <c r="L16" s="18">
        <v>4380</v>
      </c>
      <c r="M16" s="18">
        <v>4632</v>
      </c>
      <c r="N16" s="18">
        <v>4858</v>
      </c>
      <c r="O16" s="18">
        <v>4900</v>
      </c>
      <c r="P16" s="18">
        <v>4310</v>
      </c>
      <c r="Q16" s="18">
        <v>3968</v>
      </c>
      <c r="R16" s="18">
        <v>3762</v>
      </c>
      <c r="S16" s="18">
        <v>3622</v>
      </c>
      <c r="T16" s="18">
        <v>3410</v>
      </c>
      <c r="U16" s="18">
        <v>3367</v>
      </c>
      <c r="V16" s="18">
        <v>3509</v>
      </c>
      <c r="W16" s="18">
        <v>3828</v>
      </c>
      <c r="X16" s="18">
        <v>3862</v>
      </c>
      <c r="Y16" s="18">
        <v>3898</v>
      </c>
    </row>
    <row r="17" spans="1:25" ht="18" customHeight="1">
      <c r="A17" s="14" t="s">
        <v>47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5" ht="18" customHeight="1"/>
    <row r="20" spans="1:25" ht="18" customHeight="1">
      <c r="A20" s="22" t="s">
        <v>48</v>
      </c>
      <c r="B20" s="73" t="s">
        <v>15</v>
      </c>
      <c r="C20" s="73" t="s">
        <v>16</v>
      </c>
      <c r="D20" s="73" t="s">
        <v>17</v>
      </c>
      <c r="E20" s="73">
        <v>2002</v>
      </c>
      <c r="F20" s="73">
        <v>2003</v>
      </c>
      <c r="G20" s="73">
        <v>2004</v>
      </c>
      <c r="H20" s="73">
        <v>2005</v>
      </c>
      <c r="I20" s="73">
        <v>2006</v>
      </c>
      <c r="J20" s="73">
        <v>2007</v>
      </c>
      <c r="K20" s="73">
        <v>2008</v>
      </c>
      <c r="L20" s="73">
        <v>2009</v>
      </c>
      <c r="M20" s="73">
        <v>2010</v>
      </c>
      <c r="N20" s="73">
        <v>2011</v>
      </c>
      <c r="O20" s="73">
        <v>2012</v>
      </c>
      <c r="P20" s="73">
        <v>2013</v>
      </c>
      <c r="Q20" s="73">
        <v>2014</v>
      </c>
      <c r="R20" s="73">
        <v>2015</v>
      </c>
      <c r="S20" s="73">
        <v>2016</v>
      </c>
      <c r="T20" s="73">
        <v>2017</v>
      </c>
      <c r="U20" s="73">
        <v>2018</v>
      </c>
      <c r="V20" s="73">
        <v>2019</v>
      </c>
      <c r="W20" s="73">
        <v>2020</v>
      </c>
      <c r="X20" s="73">
        <v>2021</v>
      </c>
      <c r="Y20" s="73">
        <v>2022</v>
      </c>
    </row>
    <row r="21" spans="1:25" ht="18" customHeight="1">
      <c r="A21" s="66" t="s">
        <v>38</v>
      </c>
      <c r="B21" s="24">
        <v>18980</v>
      </c>
      <c r="C21" s="24">
        <v>19019</v>
      </c>
      <c r="D21" s="24">
        <v>19221</v>
      </c>
      <c r="E21" s="24">
        <v>19310</v>
      </c>
      <c r="F21" s="24">
        <v>19386</v>
      </c>
      <c r="G21" s="24">
        <v>19442</v>
      </c>
      <c r="H21" s="24">
        <v>19520</v>
      </c>
      <c r="I21" s="24">
        <v>19770</v>
      </c>
      <c r="J21" s="24">
        <v>19963</v>
      </c>
      <c r="K21" s="24">
        <v>20297</v>
      </c>
      <c r="L21" s="24">
        <v>20675</v>
      </c>
      <c r="M21" s="24">
        <v>20761</v>
      </c>
      <c r="N21" s="24">
        <v>20832</v>
      </c>
      <c r="O21" s="24">
        <v>20703</v>
      </c>
      <c r="P21" s="24">
        <v>20198</v>
      </c>
      <c r="Q21" s="24">
        <v>19956</v>
      </c>
      <c r="R21" s="24">
        <v>19689</v>
      </c>
      <c r="S21" s="24">
        <v>19435</v>
      </c>
      <c r="T21" s="24">
        <v>19171</v>
      </c>
      <c r="U21" s="24">
        <v>19023</v>
      </c>
      <c r="V21" s="24">
        <v>19037</v>
      </c>
      <c r="W21" s="24">
        <v>19040</v>
      </c>
      <c r="X21" s="24">
        <v>18946</v>
      </c>
      <c r="Y21" s="24">
        <v>18927</v>
      </c>
    </row>
    <row r="22" spans="1:25" ht="18" customHeight="1">
      <c r="A22" s="74" t="s">
        <v>39</v>
      </c>
      <c r="B22" s="23">
        <v>16500</v>
      </c>
      <c r="C22" s="23">
        <v>16438</v>
      </c>
      <c r="D22" s="23">
        <v>16400</v>
      </c>
      <c r="E22" s="23">
        <v>16291</v>
      </c>
      <c r="F22" s="23">
        <v>16152</v>
      </c>
      <c r="G22" s="23">
        <v>16059</v>
      </c>
      <c r="H22" s="23">
        <v>15959</v>
      </c>
      <c r="I22" s="23">
        <v>16032</v>
      </c>
      <c r="J22" s="23">
        <v>16094</v>
      </c>
      <c r="K22" s="23">
        <v>16026</v>
      </c>
      <c r="L22" s="23">
        <v>16130</v>
      </c>
      <c r="M22" s="23">
        <v>16086</v>
      </c>
      <c r="N22" s="23">
        <v>16044</v>
      </c>
      <c r="O22" s="23">
        <v>15952</v>
      </c>
      <c r="P22" s="23">
        <v>15873</v>
      </c>
      <c r="Q22" s="23">
        <v>15835</v>
      </c>
      <c r="R22" s="23">
        <v>15751</v>
      </c>
      <c r="S22" s="23">
        <v>15640</v>
      </c>
      <c r="T22" s="23">
        <v>15517</v>
      </c>
      <c r="U22" s="23">
        <v>15410</v>
      </c>
      <c r="V22" s="23">
        <v>15352</v>
      </c>
      <c r="W22" s="23">
        <v>15251</v>
      </c>
      <c r="X22" s="23">
        <v>15194</v>
      </c>
      <c r="Y22" s="23">
        <v>15102</v>
      </c>
    </row>
    <row r="23" spans="1:25" ht="18" customHeight="1">
      <c r="A23" s="75" t="s">
        <v>40</v>
      </c>
      <c r="B23" s="16">
        <v>12003</v>
      </c>
      <c r="C23" s="16">
        <v>11863</v>
      </c>
      <c r="D23" s="16">
        <v>11822</v>
      </c>
      <c r="E23" s="16">
        <v>11721</v>
      </c>
      <c r="F23" s="16">
        <v>11596</v>
      </c>
      <c r="G23" s="16">
        <v>11478</v>
      </c>
      <c r="H23" s="16">
        <v>11413</v>
      </c>
      <c r="I23" s="16">
        <v>11405</v>
      </c>
      <c r="J23" s="16">
        <v>11384</v>
      </c>
      <c r="K23" s="16">
        <v>11247</v>
      </c>
      <c r="L23" s="16">
        <v>11326</v>
      </c>
      <c r="M23" s="16">
        <v>11262</v>
      </c>
      <c r="N23" s="16">
        <v>11218</v>
      </c>
      <c r="O23" s="16">
        <v>11170</v>
      </c>
      <c r="P23" s="16">
        <v>11108</v>
      </c>
      <c r="Q23" s="16">
        <v>11112</v>
      </c>
      <c r="R23" s="16">
        <v>11067</v>
      </c>
      <c r="S23" s="16">
        <v>10983</v>
      </c>
      <c r="T23" s="16">
        <v>10902</v>
      </c>
      <c r="U23" s="16">
        <v>10809</v>
      </c>
      <c r="V23" s="16">
        <v>10750</v>
      </c>
      <c r="W23" s="16">
        <v>10632</v>
      </c>
      <c r="X23" s="16">
        <v>10538</v>
      </c>
      <c r="Y23" s="16">
        <v>10388</v>
      </c>
    </row>
    <row r="24" spans="1:25" ht="18" customHeight="1">
      <c r="A24" s="75" t="s">
        <v>41</v>
      </c>
      <c r="B24" s="16">
        <v>1911</v>
      </c>
      <c r="C24" s="16">
        <v>1896</v>
      </c>
      <c r="D24" s="16">
        <v>1885</v>
      </c>
      <c r="E24" s="16">
        <v>1876</v>
      </c>
      <c r="F24" s="16">
        <v>1884</v>
      </c>
      <c r="G24" s="16">
        <v>1884</v>
      </c>
      <c r="H24" s="16">
        <v>1867</v>
      </c>
      <c r="I24" s="16">
        <v>1862</v>
      </c>
      <c r="J24" s="16">
        <v>1869</v>
      </c>
      <c r="K24" s="16">
        <v>1871</v>
      </c>
      <c r="L24" s="16">
        <v>1884</v>
      </c>
      <c r="M24" s="16">
        <v>1877</v>
      </c>
      <c r="N24" s="16">
        <v>1859</v>
      </c>
      <c r="O24" s="16">
        <v>1847</v>
      </c>
      <c r="P24" s="16">
        <v>1807</v>
      </c>
      <c r="Q24" s="16">
        <v>1792</v>
      </c>
      <c r="R24" s="16">
        <v>1770</v>
      </c>
      <c r="S24" s="16">
        <v>1756</v>
      </c>
      <c r="T24" s="16">
        <v>1731</v>
      </c>
      <c r="U24" s="16">
        <v>1714</v>
      </c>
      <c r="V24" s="16">
        <v>1700</v>
      </c>
      <c r="W24" s="16">
        <v>1704</v>
      </c>
      <c r="X24" s="16">
        <v>1699</v>
      </c>
      <c r="Y24" s="16">
        <v>1720</v>
      </c>
    </row>
    <row r="25" spans="1:25" ht="18" customHeight="1">
      <c r="A25" s="75" t="s">
        <v>42</v>
      </c>
      <c r="B25" s="16">
        <v>2513</v>
      </c>
      <c r="C25" s="16">
        <v>2606</v>
      </c>
      <c r="D25" s="16">
        <v>2613</v>
      </c>
      <c r="E25" s="16">
        <v>2615</v>
      </c>
      <c r="F25" s="16">
        <v>2592</v>
      </c>
      <c r="G25" s="16">
        <v>2613</v>
      </c>
      <c r="H25" s="16">
        <v>2588</v>
      </c>
      <c r="I25" s="16">
        <v>2671</v>
      </c>
      <c r="J25" s="16">
        <v>2741</v>
      </c>
      <c r="K25" s="16">
        <v>2809</v>
      </c>
      <c r="L25" s="16">
        <v>2816</v>
      </c>
      <c r="M25" s="16">
        <v>2835</v>
      </c>
      <c r="N25" s="16">
        <v>2855</v>
      </c>
      <c r="O25" s="16">
        <v>2825</v>
      </c>
      <c r="P25" s="16">
        <v>2839</v>
      </c>
      <c r="Q25" s="16">
        <v>2810</v>
      </c>
      <c r="R25" s="16">
        <v>2789</v>
      </c>
      <c r="S25" s="16">
        <v>2774</v>
      </c>
      <c r="T25" s="16">
        <v>2755</v>
      </c>
      <c r="U25" s="16">
        <v>2755</v>
      </c>
      <c r="V25" s="16">
        <v>2770</v>
      </c>
      <c r="W25" s="16">
        <v>2777</v>
      </c>
      <c r="X25" s="16">
        <v>2817</v>
      </c>
      <c r="Y25" s="16">
        <v>2856</v>
      </c>
    </row>
    <row r="26" spans="1:25" ht="18" customHeight="1">
      <c r="A26" s="75" t="s">
        <v>43</v>
      </c>
      <c r="B26" s="16">
        <v>73</v>
      </c>
      <c r="C26" s="16">
        <v>73</v>
      </c>
      <c r="D26" s="16">
        <v>80</v>
      </c>
      <c r="E26" s="16">
        <v>79</v>
      </c>
      <c r="F26" s="16">
        <v>80</v>
      </c>
      <c r="G26" s="16">
        <v>84</v>
      </c>
      <c r="H26" s="16">
        <v>91</v>
      </c>
      <c r="I26" s="16">
        <v>94</v>
      </c>
      <c r="J26" s="16">
        <v>100</v>
      </c>
      <c r="K26" s="16">
        <v>99</v>
      </c>
      <c r="L26" s="16">
        <v>104</v>
      </c>
      <c r="M26" s="16">
        <v>112</v>
      </c>
      <c r="N26" s="16">
        <v>112</v>
      </c>
      <c r="O26" s="16">
        <v>110</v>
      </c>
      <c r="P26" s="16">
        <v>119</v>
      </c>
      <c r="Q26" s="16">
        <v>121</v>
      </c>
      <c r="R26" s="16">
        <v>125</v>
      </c>
      <c r="S26" s="16">
        <v>127</v>
      </c>
      <c r="T26" s="16">
        <v>129</v>
      </c>
      <c r="U26" s="16">
        <v>132</v>
      </c>
      <c r="V26" s="16">
        <v>132</v>
      </c>
      <c r="W26" s="16">
        <v>138</v>
      </c>
      <c r="X26" s="16">
        <v>140</v>
      </c>
      <c r="Y26" s="16">
        <v>138</v>
      </c>
    </row>
    <row r="27" spans="1:25" ht="18" customHeight="1">
      <c r="A27" s="74" t="s">
        <v>44</v>
      </c>
      <c r="B27" s="23">
        <v>2480</v>
      </c>
      <c r="C27" s="23">
        <v>2581</v>
      </c>
      <c r="D27" s="23">
        <v>2821</v>
      </c>
      <c r="E27" s="23">
        <v>3019</v>
      </c>
      <c r="F27" s="23">
        <v>3234</v>
      </c>
      <c r="G27" s="23">
        <v>3383</v>
      </c>
      <c r="H27" s="23">
        <v>3561</v>
      </c>
      <c r="I27" s="23">
        <v>3738</v>
      </c>
      <c r="J27" s="23">
        <v>3869</v>
      </c>
      <c r="K27" s="23">
        <v>4271</v>
      </c>
      <c r="L27" s="23">
        <v>4545</v>
      </c>
      <c r="M27" s="23">
        <v>4675</v>
      </c>
      <c r="N27" s="23">
        <v>4788</v>
      </c>
      <c r="O27" s="23">
        <v>4751</v>
      </c>
      <c r="P27" s="23">
        <v>4325</v>
      </c>
      <c r="Q27" s="23">
        <v>4121</v>
      </c>
      <c r="R27" s="23">
        <v>3938</v>
      </c>
      <c r="S27" s="23">
        <v>3795</v>
      </c>
      <c r="T27" s="23">
        <v>3654</v>
      </c>
      <c r="U27" s="23">
        <v>3613</v>
      </c>
      <c r="V27" s="23">
        <v>3685</v>
      </c>
      <c r="W27" s="23">
        <v>3789</v>
      </c>
      <c r="X27" s="23">
        <v>3752</v>
      </c>
      <c r="Y27" s="23">
        <v>3825</v>
      </c>
    </row>
    <row r="28" spans="1:25" ht="18" customHeight="1">
      <c r="A28" s="75" t="s">
        <v>45</v>
      </c>
      <c r="B28" s="16">
        <v>2242</v>
      </c>
      <c r="C28" s="16">
        <v>2280</v>
      </c>
      <c r="D28" s="16">
        <v>2283</v>
      </c>
      <c r="E28" s="16">
        <v>2242</v>
      </c>
      <c r="F28" s="16">
        <v>2206</v>
      </c>
      <c r="G28" s="16">
        <v>2197</v>
      </c>
      <c r="H28" s="16">
        <v>2170</v>
      </c>
      <c r="I28" s="16">
        <v>2186</v>
      </c>
      <c r="J28" s="16">
        <v>2182</v>
      </c>
      <c r="K28" s="16">
        <v>2190</v>
      </c>
      <c r="L28" s="16">
        <v>2150</v>
      </c>
      <c r="M28" s="16">
        <v>2155</v>
      </c>
      <c r="N28" s="16">
        <v>2144</v>
      </c>
      <c r="O28" s="16">
        <v>2113</v>
      </c>
      <c r="P28" s="16">
        <v>2075</v>
      </c>
      <c r="Q28" s="16">
        <v>2076</v>
      </c>
      <c r="R28" s="16">
        <v>2039</v>
      </c>
      <c r="S28" s="16">
        <v>2003</v>
      </c>
      <c r="T28" s="16">
        <v>1978</v>
      </c>
      <c r="U28" s="16">
        <v>1958</v>
      </c>
      <c r="V28" s="16">
        <v>1956</v>
      </c>
      <c r="W28" s="16">
        <v>1924</v>
      </c>
      <c r="X28" s="16">
        <v>1889</v>
      </c>
      <c r="Y28" s="16">
        <v>1895</v>
      </c>
    </row>
    <row r="29" spans="1:25" ht="18" customHeight="1">
      <c r="A29" s="76" t="s">
        <v>46</v>
      </c>
      <c r="B29" s="18">
        <v>238</v>
      </c>
      <c r="C29" s="18">
        <v>301</v>
      </c>
      <c r="D29" s="18">
        <v>538</v>
      </c>
      <c r="E29" s="18">
        <v>777</v>
      </c>
      <c r="F29" s="18">
        <v>1028</v>
      </c>
      <c r="G29" s="18">
        <v>1186</v>
      </c>
      <c r="H29" s="18">
        <v>1391</v>
      </c>
      <c r="I29" s="18">
        <v>1552</v>
      </c>
      <c r="J29" s="18">
        <v>1687</v>
      </c>
      <c r="K29" s="18">
        <v>2081</v>
      </c>
      <c r="L29" s="18">
        <v>2395</v>
      </c>
      <c r="M29" s="18">
        <v>2520</v>
      </c>
      <c r="N29" s="18">
        <v>2644</v>
      </c>
      <c r="O29" s="18">
        <v>2638</v>
      </c>
      <c r="P29" s="18">
        <v>2250</v>
      </c>
      <c r="Q29" s="18">
        <v>2045</v>
      </c>
      <c r="R29" s="18">
        <v>1899</v>
      </c>
      <c r="S29" s="18">
        <v>1792</v>
      </c>
      <c r="T29" s="18">
        <v>1676</v>
      </c>
      <c r="U29" s="18">
        <v>1655</v>
      </c>
      <c r="V29" s="18">
        <v>1729</v>
      </c>
      <c r="W29" s="18">
        <v>1865</v>
      </c>
      <c r="X29" s="18">
        <v>1863</v>
      </c>
      <c r="Y29" s="18">
        <v>1930</v>
      </c>
    </row>
    <row r="30" spans="1:25" ht="18" customHeight="1">
      <c r="A30" s="19" t="s">
        <v>47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3" spans="1:25" ht="18" customHeight="1">
      <c r="A33" s="22" t="s">
        <v>49</v>
      </c>
      <c r="B33" s="73" t="s">
        <v>15</v>
      </c>
      <c r="C33" s="73" t="s">
        <v>16</v>
      </c>
      <c r="D33" s="73" t="s">
        <v>17</v>
      </c>
      <c r="E33" s="73">
        <v>2002</v>
      </c>
      <c r="F33" s="73">
        <v>2003</v>
      </c>
      <c r="G33" s="73">
        <v>2004</v>
      </c>
      <c r="H33" s="73">
        <v>2005</v>
      </c>
      <c r="I33" s="73">
        <v>2006</v>
      </c>
      <c r="J33" s="73">
        <v>2007</v>
      </c>
      <c r="K33" s="73">
        <v>2008</v>
      </c>
      <c r="L33" s="73">
        <v>2009</v>
      </c>
      <c r="M33" s="73">
        <v>2010</v>
      </c>
      <c r="N33" s="73">
        <v>2011</v>
      </c>
      <c r="O33" s="73">
        <v>2012</v>
      </c>
      <c r="P33" s="73">
        <v>2013</v>
      </c>
      <c r="Q33" s="73">
        <v>2014</v>
      </c>
      <c r="R33" s="73">
        <v>2015</v>
      </c>
      <c r="S33" s="73">
        <v>2016</v>
      </c>
      <c r="T33" s="73">
        <v>2017</v>
      </c>
      <c r="U33" s="73">
        <v>2018</v>
      </c>
      <c r="V33" s="73">
        <v>2019</v>
      </c>
      <c r="W33" s="73">
        <v>2020</v>
      </c>
      <c r="X33" s="73">
        <v>2021</v>
      </c>
      <c r="Y33" s="73">
        <v>2022</v>
      </c>
    </row>
    <row r="34" spans="1:25" ht="18" customHeight="1">
      <c r="A34" s="66" t="s">
        <v>38</v>
      </c>
      <c r="B34" s="24">
        <v>18819</v>
      </c>
      <c r="C34" s="24">
        <v>18847</v>
      </c>
      <c r="D34" s="24">
        <v>18966</v>
      </c>
      <c r="E34" s="24">
        <v>19056</v>
      </c>
      <c r="F34" s="24">
        <v>19100</v>
      </c>
      <c r="G34" s="24">
        <v>19134</v>
      </c>
      <c r="H34" s="24">
        <v>19178</v>
      </c>
      <c r="I34" s="24">
        <v>19283</v>
      </c>
      <c r="J34" s="24">
        <v>19423</v>
      </c>
      <c r="K34" s="24">
        <v>19673</v>
      </c>
      <c r="L34" s="24">
        <v>20005</v>
      </c>
      <c r="M34" s="24">
        <v>20039</v>
      </c>
      <c r="N34" s="24">
        <v>20053</v>
      </c>
      <c r="O34" s="24">
        <v>19998</v>
      </c>
      <c r="P34" s="24">
        <v>19726</v>
      </c>
      <c r="Q34" s="24">
        <v>19519</v>
      </c>
      <c r="R34" s="24">
        <v>19312</v>
      </c>
      <c r="S34" s="24">
        <v>19107</v>
      </c>
      <c r="T34" s="24">
        <v>18902</v>
      </c>
      <c r="U34" s="24">
        <v>18763</v>
      </c>
      <c r="V34" s="24">
        <v>18716</v>
      </c>
      <c r="W34" s="24">
        <v>18780</v>
      </c>
      <c r="X34" s="24">
        <v>18744</v>
      </c>
      <c r="Y34" s="24">
        <v>18609</v>
      </c>
    </row>
    <row r="35" spans="1:25" ht="18" customHeight="1">
      <c r="A35" s="74" t="s">
        <v>39</v>
      </c>
      <c r="B35" s="23">
        <v>16149</v>
      </c>
      <c r="C35" s="23">
        <v>16084</v>
      </c>
      <c r="D35" s="23">
        <v>16059</v>
      </c>
      <c r="E35" s="23">
        <v>15974</v>
      </c>
      <c r="F35" s="23">
        <v>15833</v>
      </c>
      <c r="G35" s="23">
        <v>15717</v>
      </c>
      <c r="H35" s="23">
        <v>15651</v>
      </c>
      <c r="I35" s="23">
        <v>15638</v>
      </c>
      <c r="J35" s="23">
        <v>15620</v>
      </c>
      <c r="K35" s="23">
        <v>15561</v>
      </c>
      <c r="L35" s="23">
        <v>15660</v>
      </c>
      <c r="M35" s="23">
        <v>15608</v>
      </c>
      <c r="N35" s="23">
        <v>15538</v>
      </c>
      <c r="O35" s="23">
        <v>15476</v>
      </c>
      <c r="P35" s="23">
        <v>15413</v>
      </c>
      <c r="Q35" s="23">
        <v>15354</v>
      </c>
      <c r="R35" s="23">
        <v>15238</v>
      </c>
      <c r="S35" s="23">
        <v>15120</v>
      </c>
      <c r="T35" s="23">
        <v>15026</v>
      </c>
      <c r="U35" s="23">
        <v>14929</v>
      </c>
      <c r="V35" s="23">
        <v>14842</v>
      </c>
      <c r="W35" s="23">
        <v>14773</v>
      </c>
      <c r="X35" s="23">
        <v>14712</v>
      </c>
      <c r="Y35" s="23">
        <v>14609</v>
      </c>
    </row>
    <row r="36" spans="1:25" ht="18" customHeight="1">
      <c r="A36" s="75" t="s">
        <v>40</v>
      </c>
      <c r="B36" s="16">
        <v>11439</v>
      </c>
      <c r="C36" s="16">
        <v>11314</v>
      </c>
      <c r="D36" s="16">
        <v>11249</v>
      </c>
      <c r="E36" s="16">
        <v>11155</v>
      </c>
      <c r="F36" s="16">
        <v>11059</v>
      </c>
      <c r="G36" s="16">
        <v>10935</v>
      </c>
      <c r="H36" s="16">
        <v>10887</v>
      </c>
      <c r="I36" s="16">
        <v>10831</v>
      </c>
      <c r="J36" s="16">
        <v>10770</v>
      </c>
      <c r="K36" s="16">
        <v>10668</v>
      </c>
      <c r="L36" s="16">
        <v>10743</v>
      </c>
      <c r="M36" s="16">
        <v>10703</v>
      </c>
      <c r="N36" s="16">
        <v>10633</v>
      </c>
      <c r="O36" s="16">
        <v>10617</v>
      </c>
      <c r="P36" s="16">
        <v>10573</v>
      </c>
      <c r="Q36" s="16">
        <v>10549</v>
      </c>
      <c r="R36" s="16">
        <v>10481</v>
      </c>
      <c r="S36" s="16">
        <v>10422</v>
      </c>
      <c r="T36" s="16">
        <v>10365</v>
      </c>
      <c r="U36" s="16">
        <v>10281</v>
      </c>
      <c r="V36" s="16">
        <v>10192</v>
      </c>
      <c r="W36" s="16">
        <v>10128</v>
      </c>
      <c r="X36" s="16">
        <v>10036</v>
      </c>
      <c r="Y36" s="16">
        <v>9917</v>
      </c>
    </row>
    <row r="37" spans="1:25" ht="18" customHeight="1">
      <c r="A37" s="75" t="s">
        <v>41</v>
      </c>
      <c r="B37" s="16">
        <v>2050</v>
      </c>
      <c r="C37" s="16">
        <v>2028</v>
      </c>
      <c r="D37" s="16">
        <v>2028</v>
      </c>
      <c r="E37" s="16">
        <v>2028</v>
      </c>
      <c r="F37" s="16">
        <v>2030</v>
      </c>
      <c r="G37" s="16">
        <v>2020</v>
      </c>
      <c r="H37" s="16">
        <v>2002</v>
      </c>
      <c r="I37" s="16">
        <v>2018</v>
      </c>
      <c r="J37" s="16">
        <v>2004</v>
      </c>
      <c r="K37" s="16">
        <v>2003</v>
      </c>
      <c r="L37" s="16">
        <v>1979</v>
      </c>
      <c r="M37" s="16">
        <v>1957</v>
      </c>
      <c r="N37" s="16">
        <v>1940</v>
      </c>
      <c r="O37" s="16">
        <v>1923</v>
      </c>
      <c r="P37" s="16">
        <v>1884</v>
      </c>
      <c r="Q37" s="16">
        <v>1887</v>
      </c>
      <c r="R37" s="16">
        <v>1859</v>
      </c>
      <c r="S37" s="16">
        <v>1840</v>
      </c>
      <c r="T37" s="16">
        <v>1811</v>
      </c>
      <c r="U37" s="16">
        <v>1804</v>
      </c>
      <c r="V37" s="16">
        <v>1798</v>
      </c>
      <c r="W37" s="16">
        <v>1782</v>
      </c>
      <c r="X37" s="16">
        <v>1777</v>
      </c>
      <c r="Y37" s="16">
        <v>1770</v>
      </c>
    </row>
    <row r="38" spans="1:25" ht="18" customHeight="1">
      <c r="A38" s="75" t="s">
        <v>42</v>
      </c>
      <c r="B38" s="16">
        <v>2570</v>
      </c>
      <c r="C38" s="16">
        <v>2649</v>
      </c>
      <c r="D38" s="16">
        <v>2685</v>
      </c>
      <c r="E38" s="16">
        <v>2690</v>
      </c>
      <c r="F38" s="16">
        <v>2651</v>
      </c>
      <c r="G38" s="16">
        <v>2668</v>
      </c>
      <c r="H38" s="16">
        <v>2666</v>
      </c>
      <c r="I38" s="16">
        <v>2695</v>
      </c>
      <c r="J38" s="16">
        <v>2746</v>
      </c>
      <c r="K38" s="16">
        <v>2795</v>
      </c>
      <c r="L38" s="16">
        <v>2841</v>
      </c>
      <c r="M38" s="16">
        <v>2846</v>
      </c>
      <c r="N38" s="16">
        <v>2860</v>
      </c>
      <c r="O38" s="16">
        <v>2828</v>
      </c>
      <c r="P38" s="16">
        <v>2852</v>
      </c>
      <c r="Q38" s="16">
        <v>2811</v>
      </c>
      <c r="R38" s="16">
        <v>2795</v>
      </c>
      <c r="S38" s="16">
        <v>2752</v>
      </c>
      <c r="T38" s="16">
        <v>2739</v>
      </c>
      <c r="U38" s="16">
        <v>2731</v>
      </c>
      <c r="V38" s="16">
        <v>2735</v>
      </c>
      <c r="W38" s="16">
        <v>2741</v>
      </c>
      <c r="X38" s="16">
        <v>2768</v>
      </c>
      <c r="Y38" s="16">
        <v>2795</v>
      </c>
    </row>
    <row r="39" spans="1:25" ht="18" customHeight="1">
      <c r="A39" s="75" t="s">
        <v>43</v>
      </c>
      <c r="B39" s="16">
        <v>91</v>
      </c>
      <c r="C39" s="16">
        <v>93</v>
      </c>
      <c r="D39" s="16">
        <v>97</v>
      </c>
      <c r="E39" s="16">
        <v>101</v>
      </c>
      <c r="F39" s="16">
        <v>93</v>
      </c>
      <c r="G39" s="16">
        <v>94</v>
      </c>
      <c r="H39" s="16">
        <v>96</v>
      </c>
      <c r="I39" s="16">
        <v>94</v>
      </c>
      <c r="J39" s="16">
        <v>100</v>
      </c>
      <c r="K39" s="16">
        <v>95</v>
      </c>
      <c r="L39" s="16">
        <v>97</v>
      </c>
      <c r="M39" s="16">
        <v>102</v>
      </c>
      <c r="N39" s="16">
        <v>105</v>
      </c>
      <c r="O39" s="16">
        <v>108</v>
      </c>
      <c r="P39" s="16">
        <v>104</v>
      </c>
      <c r="Q39" s="16">
        <v>107</v>
      </c>
      <c r="R39" s="16">
        <v>103</v>
      </c>
      <c r="S39" s="16">
        <v>106</v>
      </c>
      <c r="T39" s="16">
        <v>111</v>
      </c>
      <c r="U39" s="16">
        <v>113</v>
      </c>
      <c r="V39" s="16">
        <v>117</v>
      </c>
      <c r="W39" s="16">
        <v>122</v>
      </c>
      <c r="X39" s="16">
        <v>131</v>
      </c>
      <c r="Y39" s="16">
        <v>127</v>
      </c>
    </row>
    <row r="40" spans="1:25" ht="18" customHeight="1">
      <c r="A40" s="74" t="s">
        <v>44</v>
      </c>
      <c r="B40" s="23">
        <v>2670</v>
      </c>
      <c r="C40" s="23">
        <v>2763</v>
      </c>
      <c r="D40" s="23">
        <v>2907</v>
      </c>
      <c r="E40" s="23">
        <v>3082</v>
      </c>
      <c r="F40" s="23">
        <v>3267</v>
      </c>
      <c r="G40" s="23">
        <v>3417</v>
      </c>
      <c r="H40" s="23">
        <v>3527</v>
      </c>
      <c r="I40" s="23">
        <v>3645</v>
      </c>
      <c r="J40" s="23">
        <v>3803</v>
      </c>
      <c r="K40" s="23">
        <v>4112</v>
      </c>
      <c r="L40" s="23">
        <v>4345</v>
      </c>
      <c r="M40" s="23">
        <v>4431</v>
      </c>
      <c r="N40" s="23">
        <v>4515</v>
      </c>
      <c r="O40" s="23">
        <v>4522</v>
      </c>
      <c r="P40" s="23">
        <v>4313</v>
      </c>
      <c r="Q40" s="23">
        <v>4165</v>
      </c>
      <c r="R40" s="23">
        <v>4074</v>
      </c>
      <c r="S40" s="23">
        <v>3987</v>
      </c>
      <c r="T40" s="23">
        <v>3876</v>
      </c>
      <c r="U40" s="23">
        <v>3834</v>
      </c>
      <c r="V40" s="23">
        <v>3874</v>
      </c>
      <c r="W40" s="23">
        <v>4007</v>
      </c>
      <c r="X40" s="23">
        <v>4032</v>
      </c>
      <c r="Y40" s="23">
        <v>4000</v>
      </c>
    </row>
    <row r="41" spans="1:25" ht="18" customHeight="1">
      <c r="A41" s="75" t="s">
        <v>45</v>
      </c>
      <c r="B41" s="16">
        <v>2467</v>
      </c>
      <c r="C41" s="16">
        <v>2502</v>
      </c>
      <c r="D41" s="16">
        <v>2508</v>
      </c>
      <c r="E41" s="16">
        <v>2459</v>
      </c>
      <c r="F41" s="16">
        <v>2414</v>
      </c>
      <c r="G41" s="16">
        <v>2406</v>
      </c>
      <c r="H41" s="16">
        <v>2373</v>
      </c>
      <c r="I41" s="16">
        <v>2355</v>
      </c>
      <c r="J41" s="16">
        <v>2349</v>
      </c>
      <c r="K41" s="16">
        <v>2370</v>
      </c>
      <c r="L41" s="16">
        <v>2360</v>
      </c>
      <c r="M41" s="16">
        <v>2319</v>
      </c>
      <c r="N41" s="16">
        <v>2301</v>
      </c>
      <c r="O41" s="16">
        <v>2260</v>
      </c>
      <c r="P41" s="16">
        <v>2253</v>
      </c>
      <c r="Q41" s="16">
        <v>2242</v>
      </c>
      <c r="R41" s="16">
        <v>2211</v>
      </c>
      <c r="S41" s="16">
        <v>2157</v>
      </c>
      <c r="T41" s="16">
        <v>2142</v>
      </c>
      <c r="U41" s="16">
        <v>2122</v>
      </c>
      <c r="V41" s="16">
        <v>2094</v>
      </c>
      <c r="W41" s="16">
        <v>2044</v>
      </c>
      <c r="X41" s="16">
        <v>2033</v>
      </c>
      <c r="Y41" s="16">
        <v>2032</v>
      </c>
    </row>
    <row r="42" spans="1:25" ht="18" customHeight="1">
      <c r="A42" s="76" t="s">
        <v>46</v>
      </c>
      <c r="B42" s="18">
        <v>202</v>
      </c>
      <c r="C42" s="18">
        <v>261</v>
      </c>
      <c r="D42" s="18">
        <v>399</v>
      </c>
      <c r="E42" s="18">
        <v>623</v>
      </c>
      <c r="F42" s="18">
        <v>853</v>
      </c>
      <c r="G42" s="18">
        <v>1011</v>
      </c>
      <c r="H42" s="18">
        <v>1154</v>
      </c>
      <c r="I42" s="18">
        <v>1290</v>
      </c>
      <c r="J42" s="18">
        <v>1454</v>
      </c>
      <c r="K42" s="18">
        <v>1742</v>
      </c>
      <c r="L42" s="18">
        <v>1985</v>
      </c>
      <c r="M42" s="18">
        <v>2112</v>
      </c>
      <c r="N42" s="18">
        <v>2214</v>
      </c>
      <c r="O42" s="18">
        <v>2262</v>
      </c>
      <c r="P42" s="18">
        <v>2060</v>
      </c>
      <c r="Q42" s="18">
        <v>1923</v>
      </c>
      <c r="R42" s="18">
        <v>1863</v>
      </c>
      <c r="S42" s="18">
        <v>1830</v>
      </c>
      <c r="T42" s="18">
        <v>1734</v>
      </c>
      <c r="U42" s="18">
        <v>1712</v>
      </c>
      <c r="V42" s="18">
        <v>1780</v>
      </c>
      <c r="W42" s="18">
        <v>1963</v>
      </c>
      <c r="X42" s="18">
        <v>1999</v>
      </c>
      <c r="Y42" s="18">
        <v>1968</v>
      </c>
    </row>
    <row r="43" spans="1:25" ht="18" customHeight="1">
      <c r="A43" s="19" t="s">
        <v>47</v>
      </c>
      <c r="B43" s="14"/>
      <c r="C43" s="14"/>
      <c r="D43" s="14"/>
    </row>
    <row r="47" spans="1:25" ht="21">
      <c r="A47" s="33" t="s">
        <v>50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3" t="s">
        <v>15</v>
      </c>
      <c r="C49" s="73" t="s">
        <v>16</v>
      </c>
      <c r="D49" s="73" t="s">
        <v>17</v>
      </c>
      <c r="E49" s="73" t="s">
        <v>18</v>
      </c>
      <c r="F49" s="73" t="s">
        <v>19</v>
      </c>
      <c r="G49" s="73" t="s">
        <v>20</v>
      </c>
      <c r="H49" s="73" t="s">
        <v>21</v>
      </c>
      <c r="I49" s="73" t="s">
        <v>22</v>
      </c>
      <c r="J49" s="73" t="s">
        <v>23</v>
      </c>
      <c r="K49" s="73" t="s">
        <v>24</v>
      </c>
      <c r="L49" s="73" t="s">
        <v>25</v>
      </c>
      <c r="M49" s="73" t="s">
        <v>26</v>
      </c>
      <c r="N49" s="73" t="s">
        <v>27</v>
      </c>
      <c r="O49" s="73" t="s">
        <v>28</v>
      </c>
      <c r="P49" s="73" t="s">
        <v>29</v>
      </c>
      <c r="Q49" s="73" t="s">
        <v>30</v>
      </c>
      <c r="R49" s="73" t="s">
        <v>31</v>
      </c>
      <c r="S49" s="73" t="s">
        <v>32</v>
      </c>
      <c r="T49" s="73" t="s">
        <v>33</v>
      </c>
      <c r="U49" s="73" t="s">
        <v>34</v>
      </c>
      <c r="V49" s="73" t="s">
        <v>35</v>
      </c>
      <c r="W49" s="73" t="s">
        <v>36</v>
      </c>
      <c r="X49" s="125" t="s">
        <v>37</v>
      </c>
      <c r="Y49" s="126" t="s">
        <v>51</v>
      </c>
    </row>
    <row r="50" spans="1:25">
      <c r="A50" s="15" t="s">
        <v>38</v>
      </c>
      <c r="B50" s="127">
        <f>B8/B8</f>
        <v>1</v>
      </c>
      <c r="C50" s="127">
        <f t="shared" ref="C50:Y50" si="0">C8/C8</f>
        <v>1</v>
      </c>
      <c r="D50" s="127">
        <f t="shared" si="0"/>
        <v>1</v>
      </c>
      <c r="E50" s="127">
        <f t="shared" si="0"/>
        <v>1</v>
      </c>
      <c r="F50" s="127">
        <f t="shared" si="0"/>
        <v>1</v>
      </c>
      <c r="G50" s="127">
        <f t="shared" si="0"/>
        <v>1</v>
      </c>
      <c r="H50" s="127">
        <f t="shared" si="0"/>
        <v>1</v>
      </c>
      <c r="I50" s="127">
        <f t="shared" si="0"/>
        <v>1</v>
      </c>
      <c r="J50" s="127">
        <f t="shared" si="0"/>
        <v>1</v>
      </c>
      <c r="K50" s="127">
        <f t="shared" si="0"/>
        <v>1</v>
      </c>
      <c r="L50" s="127">
        <f t="shared" si="0"/>
        <v>1</v>
      </c>
      <c r="M50" s="127">
        <f t="shared" si="0"/>
        <v>1</v>
      </c>
      <c r="N50" s="127">
        <f t="shared" si="0"/>
        <v>1</v>
      </c>
      <c r="O50" s="127">
        <f t="shared" si="0"/>
        <v>1</v>
      </c>
      <c r="P50" s="127">
        <f t="shared" si="0"/>
        <v>1</v>
      </c>
      <c r="Q50" s="127">
        <f t="shared" si="0"/>
        <v>1</v>
      </c>
      <c r="R50" s="127">
        <f t="shared" si="0"/>
        <v>1</v>
      </c>
      <c r="S50" s="127">
        <f t="shared" si="0"/>
        <v>1</v>
      </c>
      <c r="T50" s="127">
        <f t="shared" si="0"/>
        <v>1</v>
      </c>
      <c r="U50" s="127">
        <f t="shared" si="0"/>
        <v>1</v>
      </c>
      <c r="V50" s="127">
        <f t="shared" si="0"/>
        <v>1</v>
      </c>
      <c r="W50" s="127">
        <f t="shared" si="0"/>
        <v>1</v>
      </c>
      <c r="X50" s="127">
        <f t="shared" si="0"/>
        <v>1</v>
      </c>
      <c r="Y50" s="127">
        <f t="shared" si="0"/>
        <v>1</v>
      </c>
    </row>
    <row r="51" spans="1:25">
      <c r="A51" s="12" t="s">
        <v>39</v>
      </c>
      <c r="B51" s="128">
        <f>B9/B8</f>
        <v>0.86377946506521341</v>
      </c>
      <c r="C51" s="128">
        <f t="shared" ref="C51:Y51" si="1">C9/C8</f>
        <v>0.8588707547668093</v>
      </c>
      <c r="D51" s="128">
        <f t="shared" si="1"/>
        <v>0.85000130934611251</v>
      </c>
      <c r="E51" s="128">
        <f t="shared" si="1"/>
        <v>0.84097899181567015</v>
      </c>
      <c r="F51" s="128">
        <f t="shared" si="1"/>
        <v>0.83108143220911501</v>
      </c>
      <c r="G51" s="128">
        <f t="shared" si="1"/>
        <v>0.82372459560348399</v>
      </c>
      <c r="H51" s="128">
        <f t="shared" si="1"/>
        <v>0.81683807948731202</v>
      </c>
      <c r="I51" s="128">
        <f t="shared" si="1"/>
        <v>0.81094922285099735</v>
      </c>
      <c r="J51" s="128">
        <f t="shared" si="1"/>
        <v>0.80520997308688369</v>
      </c>
      <c r="K51" s="128">
        <f t="shared" si="1"/>
        <v>0.79026770077558173</v>
      </c>
      <c r="L51" s="128">
        <f t="shared" si="1"/>
        <v>0.7814650934119961</v>
      </c>
      <c r="M51" s="128">
        <f t="shared" si="1"/>
        <v>0.77681372549019612</v>
      </c>
      <c r="N51" s="128">
        <f t="shared" si="1"/>
        <v>0.77245933716521953</v>
      </c>
      <c r="O51" s="128">
        <f t="shared" si="1"/>
        <v>0.77216776000589671</v>
      </c>
      <c r="P51" s="128">
        <f t="shared" si="1"/>
        <v>0.78363891393647933</v>
      </c>
      <c r="Q51" s="128">
        <f t="shared" si="1"/>
        <v>0.79009499683343887</v>
      </c>
      <c r="R51" s="128">
        <f t="shared" si="1"/>
        <v>0.79456937001615346</v>
      </c>
      <c r="S51" s="128">
        <f t="shared" si="1"/>
        <v>0.798090394893882</v>
      </c>
      <c r="T51" s="128">
        <f t="shared" si="1"/>
        <v>0.80222204712000633</v>
      </c>
      <c r="U51" s="128">
        <f t="shared" si="1"/>
        <v>0.80291642407240782</v>
      </c>
      <c r="V51" s="128">
        <f t="shared" si="1"/>
        <v>0.79977750112573831</v>
      </c>
      <c r="W51" s="128">
        <f t="shared" si="1"/>
        <v>0.79386567953463771</v>
      </c>
      <c r="X51" s="128">
        <f t="shared" si="1"/>
        <v>0.79347306977978238</v>
      </c>
      <c r="Y51" s="128">
        <f t="shared" si="1"/>
        <v>0.79153346121057122</v>
      </c>
    </row>
    <row r="52" spans="1:25">
      <c r="A52" s="13" t="s">
        <v>40</v>
      </c>
      <c r="B52" s="129">
        <f>B10/B8</f>
        <v>0.62014868118204181</v>
      </c>
      <c r="C52" s="129">
        <f t="shared" ref="C52:Y52" si="2">C10/C8</f>
        <v>0.61207943801827502</v>
      </c>
      <c r="D52" s="129">
        <f t="shared" si="2"/>
        <v>0.60415848325346322</v>
      </c>
      <c r="E52" s="129">
        <f t="shared" si="2"/>
        <v>0.59625710264296516</v>
      </c>
      <c r="F52" s="129">
        <f t="shared" si="2"/>
        <v>0.58865561502884167</v>
      </c>
      <c r="G52" s="129">
        <f t="shared" si="2"/>
        <v>0.58100891746163419</v>
      </c>
      <c r="H52" s="129">
        <f t="shared" si="2"/>
        <v>0.57625717091322548</v>
      </c>
      <c r="I52" s="129">
        <f t="shared" si="2"/>
        <v>0.56938007323381046</v>
      </c>
      <c r="J52" s="129">
        <f t="shared" si="2"/>
        <v>0.56248413141725484</v>
      </c>
      <c r="K52" s="129">
        <f t="shared" si="2"/>
        <v>0.5482862146609957</v>
      </c>
      <c r="L52" s="129">
        <f t="shared" si="2"/>
        <v>0.54250245821042287</v>
      </c>
      <c r="M52" s="129">
        <f t="shared" si="2"/>
        <v>0.53835784313725488</v>
      </c>
      <c r="N52" s="129">
        <f t="shared" si="2"/>
        <v>0.53445028739146383</v>
      </c>
      <c r="O52" s="129">
        <f t="shared" si="2"/>
        <v>0.53529397312105353</v>
      </c>
      <c r="P52" s="129">
        <f t="shared" si="2"/>
        <v>0.5430568079350766</v>
      </c>
      <c r="Q52" s="129">
        <f t="shared" si="2"/>
        <v>0.54872704243191894</v>
      </c>
      <c r="R52" s="129">
        <f t="shared" si="2"/>
        <v>0.55249865388066977</v>
      </c>
      <c r="S52" s="129">
        <f t="shared" si="2"/>
        <v>0.55536816978880188</v>
      </c>
      <c r="T52" s="129">
        <f t="shared" si="2"/>
        <v>0.55858482389094632</v>
      </c>
      <c r="U52" s="129">
        <f t="shared" si="2"/>
        <v>0.55814322765045254</v>
      </c>
      <c r="V52" s="129">
        <f t="shared" si="2"/>
        <v>0.55471088390326595</v>
      </c>
      <c r="W52" s="129">
        <f t="shared" si="2"/>
        <v>0.54891591750396618</v>
      </c>
      <c r="X52" s="129">
        <f t="shared" si="2"/>
        <v>0.54587423719819583</v>
      </c>
      <c r="Y52" s="129">
        <f t="shared" si="2"/>
        <v>0.54094735720375109</v>
      </c>
    </row>
    <row r="53" spans="1:25">
      <c r="A53" s="13" t="s">
        <v>41</v>
      </c>
      <c r="B53" s="129">
        <f>B11/B8</f>
        <v>0.10479113204053017</v>
      </c>
      <c r="C53" s="129">
        <f t="shared" ref="C53:Y53" si="3">C11/C8</f>
        <v>0.10362858501029948</v>
      </c>
      <c r="D53" s="129">
        <f t="shared" si="3"/>
        <v>0.10246942676827192</v>
      </c>
      <c r="E53" s="129">
        <f t="shared" si="3"/>
        <v>0.10175676380128239</v>
      </c>
      <c r="F53" s="129">
        <f t="shared" si="3"/>
        <v>0.10169931923296784</v>
      </c>
      <c r="G53" s="129">
        <f t="shared" si="3"/>
        <v>0.10120282040647034</v>
      </c>
      <c r="H53" s="129">
        <f t="shared" si="3"/>
        <v>9.9979327097007603E-2</v>
      </c>
      <c r="I53" s="129">
        <f t="shared" si="3"/>
        <v>9.9352162445906847E-2</v>
      </c>
      <c r="J53" s="129">
        <f t="shared" si="3"/>
        <v>9.8334433555070336E-2</v>
      </c>
      <c r="K53" s="129">
        <f t="shared" si="3"/>
        <v>9.6922692019014267E-2</v>
      </c>
      <c r="L53" s="129">
        <f t="shared" si="3"/>
        <v>9.4960668633235004E-2</v>
      </c>
      <c r="M53" s="129">
        <f t="shared" si="3"/>
        <v>9.3970588235294111E-2</v>
      </c>
      <c r="N53" s="129">
        <f t="shared" si="3"/>
        <v>9.2919163507398803E-2</v>
      </c>
      <c r="O53" s="129">
        <f t="shared" si="3"/>
        <v>9.2626716788285296E-2</v>
      </c>
      <c r="P53" s="129">
        <f t="shared" si="3"/>
        <v>9.2450656246869045E-2</v>
      </c>
      <c r="Q53" s="129">
        <f t="shared" si="3"/>
        <v>9.319822672577581E-2</v>
      </c>
      <c r="R53" s="129">
        <f t="shared" si="3"/>
        <v>9.3048896182149177E-2</v>
      </c>
      <c r="S53" s="129">
        <f t="shared" si="3"/>
        <v>9.3300814695656681E-2</v>
      </c>
      <c r="T53" s="129">
        <f t="shared" si="3"/>
        <v>9.30318073175216E-2</v>
      </c>
      <c r="U53" s="129">
        <f t="shared" si="3"/>
        <v>9.3103265759805223E-2</v>
      </c>
      <c r="V53" s="129">
        <f t="shared" si="3"/>
        <v>9.2654888353243453E-2</v>
      </c>
      <c r="W53" s="129">
        <f t="shared" si="3"/>
        <v>9.2173453199365415E-2</v>
      </c>
      <c r="X53" s="129">
        <f t="shared" si="3"/>
        <v>9.2226054656407541E-2</v>
      </c>
      <c r="Y53" s="129">
        <f t="shared" si="3"/>
        <v>9.2977408354646213E-2</v>
      </c>
    </row>
    <row r="54" spans="1:25">
      <c r="A54" s="13" t="s">
        <v>42</v>
      </c>
      <c r="B54" s="129">
        <f>B12/B8</f>
        <v>0.13447445699621682</v>
      </c>
      <c r="C54" s="129">
        <f t="shared" ref="C54:Y54" si="4">C12/C8</f>
        <v>0.13877885174034754</v>
      </c>
      <c r="D54" s="129">
        <f t="shared" si="4"/>
        <v>0.13873831408594547</v>
      </c>
      <c r="E54" s="129">
        <f t="shared" si="4"/>
        <v>0.13827347130271594</v>
      </c>
      <c r="F54" s="129">
        <f t="shared" si="4"/>
        <v>0.13623135685703891</v>
      </c>
      <c r="G54" s="129">
        <f t="shared" si="4"/>
        <v>0.13689858979676484</v>
      </c>
      <c r="H54" s="129">
        <f t="shared" si="4"/>
        <v>0.1357692904026048</v>
      </c>
      <c r="I54" s="129">
        <f t="shared" si="4"/>
        <v>0.13740301641359179</v>
      </c>
      <c r="J54" s="129">
        <f t="shared" si="4"/>
        <v>0.13931346163611436</v>
      </c>
      <c r="K54" s="129">
        <f t="shared" si="4"/>
        <v>0.14020515386539906</v>
      </c>
      <c r="L54" s="129">
        <f t="shared" si="4"/>
        <v>0.13906096361848574</v>
      </c>
      <c r="M54" s="129">
        <f t="shared" si="4"/>
        <v>0.13924019607843138</v>
      </c>
      <c r="N54" s="129">
        <f t="shared" si="4"/>
        <v>0.13978231625290449</v>
      </c>
      <c r="O54" s="129">
        <f t="shared" si="4"/>
        <v>0.13889093634063046</v>
      </c>
      <c r="P54" s="129">
        <f t="shared" si="4"/>
        <v>0.14254583709047189</v>
      </c>
      <c r="Q54" s="129">
        <f t="shared" si="4"/>
        <v>0.14239392020265992</v>
      </c>
      <c r="R54" s="129">
        <f t="shared" si="4"/>
        <v>0.14317581600471782</v>
      </c>
      <c r="S54" s="129">
        <f t="shared" si="4"/>
        <v>0.1433760572881532</v>
      </c>
      <c r="T54" s="129">
        <f t="shared" si="4"/>
        <v>0.14430173613847083</v>
      </c>
      <c r="U54" s="129">
        <f t="shared" si="4"/>
        <v>0.14518604774255015</v>
      </c>
      <c r="V54" s="129">
        <f t="shared" si="4"/>
        <v>0.14581622652504436</v>
      </c>
      <c r="W54" s="129">
        <f t="shared" si="4"/>
        <v>0.14590163934426228</v>
      </c>
      <c r="X54" s="129">
        <f t="shared" si="4"/>
        <v>0.14818254178827275</v>
      </c>
      <c r="Y54" s="129">
        <f t="shared" si="4"/>
        <v>0.1505488064791134</v>
      </c>
    </row>
    <row r="55" spans="1:25">
      <c r="A55" s="13" t="s">
        <v>43</v>
      </c>
      <c r="B55" s="129">
        <f>B13/B8</f>
        <v>4.3387391200825414E-3</v>
      </c>
      <c r="C55" s="129">
        <f t="shared" ref="C55:Y55" si="5">C13/C8</f>
        <v>4.3838799978872869E-3</v>
      </c>
      <c r="D55" s="129">
        <f t="shared" si="5"/>
        <v>4.6350852384319267E-3</v>
      </c>
      <c r="E55" s="129">
        <f t="shared" si="5"/>
        <v>4.6916540687066671E-3</v>
      </c>
      <c r="F55" s="129">
        <f t="shared" si="5"/>
        <v>4.4951410902665905E-3</v>
      </c>
      <c r="G55" s="129">
        <f t="shared" si="5"/>
        <v>4.6142679386146825E-3</v>
      </c>
      <c r="H55" s="129">
        <f t="shared" si="5"/>
        <v>4.8322910744741333E-3</v>
      </c>
      <c r="I55" s="129">
        <f t="shared" si="5"/>
        <v>4.8139707576882696E-3</v>
      </c>
      <c r="J55" s="129">
        <f t="shared" si="5"/>
        <v>5.0779464784441175E-3</v>
      </c>
      <c r="K55" s="129">
        <f t="shared" si="5"/>
        <v>4.8536402301726294E-3</v>
      </c>
      <c r="L55" s="129">
        <f t="shared" si="5"/>
        <v>4.9410029498525073E-3</v>
      </c>
      <c r="M55" s="129">
        <f t="shared" si="5"/>
        <v>5.2450980392156864E-3</v>
      </c>
      <c r="N55" s="129">
        <f t="shared" si="5"/>
        <v>5.3075700134523661E-3</v>
      </c>
      <c r="O55" s="129">
        <f t="shared" si="5"/>
        <v>5.3561337559273727E-3</v>
      </c>
      <c r="P55" s="129">
        <f t="shared" si="5"/>
        <v>5.5856126640617173E-3</v>
      </c>
      <c r="Q55" s="129">
        <f t="shared" si="5"/>
        <v>5.7758074730842306E-3</v>
      </c>
      <c r="R55" s="129">
        <f t="shared" si="5"/>
        <v>5.8460039486167023E-3</v>
      </c>
      <c r="S55" s="129">
        <f t="shared" si="5"/>
        <v>6.0453531212703027E-3</v>
      </c>
      <c r="T55" s="129">
        <f t="shared" si="5"/>
        <v>6.3036797730675279E-3</v>
      </c>
      <c r="U55" s="129">
        <f t="shared" si="5"/>
        <v>6.4838829195998518E-3</v>
      </c>
      <c r="V55" s="129">
        <f t="shared" si="5"/>
        <v>6.5955023441845685E-3</v>
      </c>
      <c r="W55" s="129">
        <f t="shared" si="5"/>
        <v>6.8746694870438921E-3</v>
      </c>
      <c r="X55" s="129">
        <f t="shared" si="5"/>
        <v>7.1902361369063413E-3</v>
      </c>
      <c r="Y55" s="129">
        <f t="shared" si="5"/>
        <v>7.0598891730605283E-3</v>
      </c>
    </row>
    <row r="56" spans="1:25">
      <c r="A56" s="12" t="s">
        <v>44</v>
      </c>
      <c r="B56" s="128">
        <f>B14/B8</f>
        <v>0.13622053493478664</v>
      </c>
      <c r="C56" s="128">
        <f t="shared" ref="C56:Y56" si="6">C14/C8</f>
        <v>0.14112924523319073</v>
      </c>
      <c r="D56" s="128">
        <f t="shared" si="6"/>
        <v>0.14999869065388746</v>
      </c>
      <c r="E56" s="128">
        <f t="shared" si="6"/>
        <v>0.15902100818432988</v>
      </c>
      <c r="F56" s="128">
        <f t="shared" si="6"/>
        <v>0.16891856779088499</v>
      </c>
      <c r="G56" s="128">
        <f t="shared" si="6"/>
        <v>0.17627540439651596</v>
      </c>
      <c r="H56" s="128">
        <f t="shared" si="6"/>
        <v>0.18316192051268798</v>
      </c>
      <c r="I56" s="128">
        <f t="shared" si="6"/>
        <v>0.18905077714900265</v>
      </c>
      <c r="J56" s="128">
        <f t="shared" si="6"/>
        <v>0.19479002691311634</v>
      </c>
      <c r="K56" s="128">
        <f t="shared" si="6"/>
        <v>0.2097322992244183</v>
      </c>
      <c r="L56" s="128">
        <f t="shared" si="6"/>
        <v>0.21853490658800392</v>
      </c>
      <c r="M56" s="128">
        <f t="shared" si="6"/>
        <v>0.22318627450980391</v>
      </c>
      <c r="N56" s="128">
        <f t="shared" si="6"/>
        <v>0.22754066283478047</v>
      </c>
      <c r="O56" s="128">
        <f t="shared" si="6"/>
        <v>0.22783223999410335</v>
      </c>
      <c r="P56" s="128">
        <f t="shared" si="6"/>
        <v>0.2163610860635207</v>
      </c>
      <c r="Q56" s="128">
        <f t="shared" si="6"/>
        <v>0.2099050031665611</v>
      </c>
      <c r="R56" s="128">
        <f t="shared" si="6"/>
        <v>0.20543062998384656</v>
      </c>
      <c r="S56" s="128">
        <f t="shared" si="6"/>
        <v>0.201909605106118</v>
      </c>
      <c r="T56" s="128">
        <f t="shared" si="6"/>
        <v>0.1977779528799937</v>
      </c>
      <c r="U56" s="128">
        <f t="shared" si="6"/>
        <v>0.19708357592759224</v>
      </c>
      <c r="V56" s="128">
        <f t="shared" si="6"/>
        <v>0.20022249887426166</v>
      </c>
      <c r="W56" s="128">
        <f t="shared" si="6"/>
        <v>0.20613432046536223</v>
      </c>
      <c r="X56" s="128">
        <f t="shared" si="6"/>
        <v>0.20652693022021756</v>
      </c>
      <c r="Y56" s="128">
        <f t="shared" si="6"/>
        <v>0.20846653878942881</v>
      </c>
    </row>
    <row r="57" spans="1:25">
      <c r="A57" s="13" t="s">
        <v>45</v>
      </c>
      <c r="B57" s="129">
        <f>B15/B8</f>
        <v>0.12458001534432128</v>
      </c>
      <c r="C57" s="129">
        <f t="shared" ref="C57:Y57" si="7">C15/C8</f>
        <v>0.12628743463793377</v>
      </c>
      <c r="D57" s="129">
        <f t="shared" si="7"/>
        <v>0.12546154450467437</v>
      </c>
      <c r="E57" s="129">
        <f t="shared" si="7"/>
        <v>0.12253036542772246</v>
      </c>
      <c r="F57" s="129">
        <f t="shared" si="7"/>
        <v>0.12004365223717715</v>
      </c>
      <c r="G57" s="129">
        <f t="shared" si="7"/>
        <v>0.11932289506428868</v>
      </c>
      <c r="H57" s="129">
        <f t="shared" si="7"/>
        <v>0.11739624786810687</v>
      </c>
      <c r="I57" s="129">
        <f t="shared" si="7"/>
        <v>0.11627787878011933</v>
      </c>
      <c r="J57" s="129">
        <f t="shared" si="7"/>
        <v>0.11504087746915148</v>
      </c>
      <c r="K57" s="129">
        <f t="shared" si="7"/>
        <v>0.11408556417312984</v>
      </c>
      <c r="L57" s="129">
        <f t="shared" si="7"/>
        <v>0.11086529006882989</v>
      </c>
      <c r="M57" s="129">
        <f t="shared" si="7"/>
        <v>0.10965686274509803</v>
      </c>
      <c r="N57" s="129">
        <f t="shared" si="7"/>
        <v>0.1087195793078146</v>
      </c>
      <c r="O57" s="129">
        <f t="shared" si="7"/>
        <v>0.10744207759023119</v>
      </c>
      <c r="P57" s="129">
        <f t="shared" si="7"/>
        <v>0.10840597134555656</v>
      </c>
      <c r="Q57" s="129">
        <f t="shared" si="7"/>
        <v>0.10938568714376187</v>
      </c>
      <c r="R57" s="129">
        <f t="shared" si="7"/>
        <v>0.10897156483167099</v>
      </c>
      <c r="S57" s="129">
        <f t="shared" si="7"/>
        <v>0.10793420165014789</v>
      </c>
      <c r="T57" s="129">
        <f t="shared" si="7"/>
        <v>0.10821316943765924</v>
      </c>
      <c r="U57" s="129">
        <f t="shared" si="7"/>
        <v>0.10797649923251998</v>
      </c>
      <c r="V57" s="129">
        <f t="shared" si="7"/>
        <v>0.10727624294758033</v>
      </c>
      <c r="W57" s="129">
        <f t="shared" si="7"/>
        <v>0.10491803278688525</v>
      </c>
      <c r="X57" s="129">
        <f t="shared" si="7"/>
        <v>0.10405943221013532</v>
      </c>
      <c r="Y57" s="129">
        <f t="shared" si="7"/>
        <v>0.10461956521739131</v>
      </c>
    </row>
    <row r="58" spans="1:25">
      <c r="A58" s="17" t="s">
        <v>46</v>
      </c>
      <c r="B58" s="130">
        <f>B16/B8</f>
        <v>1.1640519590465356E-2</v>
      </c>
      <c r="C58" s="130">
        <f t="shared" ref="C58:Y58" si="8">C16/C8</f>
        <v>1.4841810595256959E-2</v>
      </c>
      <c r="D58" s="130">
        <f t="shared" si="8"/>
        <v>2.4537146149213082E-2</v>
      </c>
      <c r="E58" s="130">
        <f t="shared" si="8"/>
        <v>3.6490642756607412E-2</v>
      </c>
      <c r="F58" s="130">
        <f t="shared" si="8"/>
        <v>4.8874915553707841E-2</v>
      </c>
      <c r="G58" s="130">
        <f t="shared" si="8"/>
        <v>5.6952509332227293E-2</v>
      </c>
      <c r="H58" s="130">
        <f t="shared" si="8"/>
        <v>6.5765672644581122E-2</v>
      </c>
      <c r="I58" s="130">
        <f t="shared" si="8"/>
        <v>7.2772898368883315E-2</v>
      </c>
      <c r="J58" s="130">
        <f t="shared" si="8"/>
        <v>7.9749149443964856E-2</v>
      </c>
      <c r="K58" s="130">
        <f t="shared" si="8"/>
        <v>9.564673505128847E-2</v>
      </c>
      <c r="L58" s="130">
        <f t="shared" si="8"/>
        <v>0.10766961651917405</v>
      </c>
      <c r="M58" s="130">
        <f t="shared" si="8"/>
        <v>0.11352941176470588</v>
      </c>
      <c r="N58" s="130">
        <f t="shared" si="8"/>
        <v>0.11882108352696588</v>
      </c>
      <c r="O58" s="130">
        <f t="shared" si="8"/>
        <v>0.12039016240387214</v>
      </c>
      <c r="P58" s="130">
        <f t="shared" si="8"/>
        <v>0.10795511471796414</v>
      </c>
      <c r="Q58" s="130">
        <f t="shared" si="8"/>
        <v>0.10051931602279925</v>
      </c>
      <c r="R58" s="130">
        <f t="shared" si="8"/>
        <v>9.6459065152175588E-2</v>
      </c>
      <c r="S58" s="130">
        <f t="shared" si="8"/>
        <v>9.3975403455970108E-2</v>
      </c>
      <c r="T58" s="130">
        <f t="shared" si="8"/>
        <v>8.956478344233447E-2</v>
      </c>
      <c r="U58" s="130">
        <f t="shared" si="8"/>
        <v>8.9107076695072243E-2</v>
      </c>
      <c r="V58" s="130">
        <f t="shared" si="8"/>
        <v>9.294625592668132E-2</v>
      </c>
      <c r="W58" s="130">
        <f t="shared" si="8"/>
        <v>0.101216287678477</v>
      </c>
      <c r="X58" s="130">
        <f t="shared" si="8"/>
        <v>0.10246749801008224</v>
      </c>
      <c r="Y58" s="130">
        <f t="shared" si="8"/>
        <v>0.10384697357203751</v>
      </c>
    </row>
    <row r="59" spans="1:25">
      <c r="A59" s="14" t="s">
        <v>52</v>
      </c>
      <c r="B59" s="131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97"/>
      <c r="Y59" s="97"/>
    </row>
    <row r="60" spans="1:25">
      <c r="A60" s="14"/>
      <c r="B60" s="131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97"/>
      <c r="Y60" s="97"/>
    </row>
    <row r="61" spans="1:25">
      <c r="A61" s="14"/>
      <c r="B61" s="131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97"/>
      <c r="Y61" s="97"/>
    </row>
    <row r="62" spans="1:25" ht="16.5">
      <c r="A62" s="22" t="s">
        <v>48</v>
      </c>
      <c r="B62" s="73" t="s">
        <v>15</v>
      </c>
      <c r="C62" s="73" t="s">
        <v>16</v>
      </c>
      <c r="D62" s="73" t="s">
        <v>17</v>
      </c>
      <c r="E62" s="73">
        <v>2002</v>
      </c>
      <c r="F62" s="73">
        <v>2003</v>
      </c>
      <c r="G62" s="73">
        <v>2004</v>
      </c>
      <c r="H62" s="73">
        <v>2005</v>
      </c>
      <c r="I62" s="73">
        <v>2006</v>
      </c>
      <c r="J62" s="73">
        <v>2007</v>
      </c>
      <c r="K62" s="73">
        <v>2008</v>
      </c>
      <c r="L62" s="73">
        <v>2009</v>
      </c>
      <c r="M62" s="73">
        <v>2010</v>
      </c>
      <c r="N62" s="73">
        <v>2011</v>
      </c>
      <c r="O62" s="73">
        <v>2012</v>
      </c>
      <c r="P62" s="73">
        <v>2013</v>
      </c>
      <c r="Q62" s="73">
        <v>2014</v>
      </c>
      <c r="R62" s="73">
        <v>2015</v>
      </c>
      <c r="S62" s="73">
        <v>2016</v>
      </c>
      <c r="T62" s="73">
        <v>2017</v>
      </c>
      <c r="U62" s="73">
        <v>2018</v>
      </c>
      <c r="V62" s="73">
        <v>2019</v>
      </c>
      <c r="W62" s="73">
        <v>2020</v>
      </c>
      <c r="X62" s="132">
        <v>2021</v>
      </c>
      <c r="Y62" s="133" t="s">
        <v>51</v>
      </c>
    </row>
    <row r="63" spans="1:25">
      <c r="A63" s="66" t="s">
        <v>38</v>
      </c>
      <c r="B63" s="127">
        <f>B21/B21</f>
        <v>1</v>
      </c>
      <c r="C63" s="127">
        <f t="shared" ref="C63:Y63" si="9">C21/C21</f>
        <v>1</v>
      </c>
      <c r="D63" s="127">
        <f t="shared" si="9"/>
        <v>1</v>
      </c>
      <c r="E63" s="127">
        <f t="shared" si="9"/>
        <v>1</v>
      </c>
      <c r="F63" s="127">
        <f t="shared" si="9"/>
        <v>1</v>
      </c>
      <c r="G63" s="127">
        <f t="shared" si="9"/>
        <v>1</v>
      </c>
      <c r="H63" s="127">
        <f t="shared" si="9"/>
        <v>1</v>
      </c>
      <c r="I63" s="127">
        <f t="shared" si="9"/>
        <v>1</v>
      </c>
      <c r="J63" s="127">
        <f t="shared" si="9"/>
        <v>1</v>
      </c>
      <c r="K63" s="127">
        <f t="shared" si="9"/>
        <v>1</v>
      </c>
      <c r="L63" s="127">
        <f t="shared" si="9"/>
        <v>1</v>
      </c>
      <c r="M63" s="127">
        <f t="shared" si="9"/>
        <v>1</v>
      </c>
      <c r="N63" s="127">
        <f t="shared" si="9"/>
        <v>1</v>
      </c>
      <c r="O63" s="127">
        <f t="shared" si="9"/>
        <v>1</v>
      </c>
      <c r="P63" s="127">
        <f t="shared" si="9"/>
        <v>1</v>
      </c>
      <c r="Q63" s="127">
        <f t="shared" si="9"/>
        <v>1</v>
      </c>
      <c r="R63" s="127">
        <f t="shared" si="9"/>
        <v>1</v>
      </c>
      <c r="S63" s="127">
        <f t="shared" si="9"/>
        <v>1</v>
      </c>
      <c r="T63" s="127">
        <f t="shared" si="9"/>
        <v>1</v>
      </c>
      <c r="U63" s="127">
        <f t="shared" si="9"/>
        <v>1</v>
      </c>
      <c r="V63" s="127">
        <f t="shared" si="9"/>
        <v>1</v>
      </c>
      <c r="W63" s="127">
        <f t="shared" si="9"/>
        <v>1</v>
      </c>
      <c r="X63" s="134">
        <f t="shared" si="9"/>
        <v>1</v>
      </c>
      <c r="Y63" s="135">
        <f t="shared" si="9"/>
        <v>1</v>
      </c>
    </row>
    <row r="64" spans="1:25">
      <c r="A64" s="74" t="s">
        <v>39</v>
      </c>
      <c r="B64" s="128">
        <f>B22/B21</f>
        <v>0.86933614330874609</v>
      </c>
      <c r="C64" s="128">
        <f t="shared" ref="C64:Y64" si="10">C22/C21</f>
        <v>0.86429360113570641</v>
      </c>
      <c r="D64" s="128">
        <f t="shared" si="10"/>
        <v>0.85323344258883516</v>
      </c>
      <c r="E64" s="128">
        <f t="shared" si="10"/>
        <v>0.84365613671672712</v>
      </c>
      <c r="F64" s="128">
        <f t="shared" si="10"/>
        <v>0.83317858248220367</v>
      </c>
      <c r="G64" s="128">
        <f t="shared" si="10"/>
        <v>0.82599526797654566</v>
      </c>
      <c r="H64" s="128">
        <f t="shared" si="10"/>
        <v>0.81757172131147537</v>
      </c>
      <c r="I64" s="128">
        <f t="shared" si="10"/>
        <v>0.81092564491654018</v>
      </c>
      <c r="J64" s="128">
        <f t="shared" si="10"/>
        <v>0.80619145419025195</v>
      </c>
      <c r="K64" s="128">
        <f t="shared" si="10"/>
        <v>0.78957481401192298</v>
      </c>
      <c r="L64" s="128">
        <f t="shared" si="10"/>
        <v>0.78016928657799278</v>
      </c>
      <c r="M64" s="128">
        <f t="shared" si="10"/>
        <v>0.77481816868166276</v>
      </c>
      <c r="N64" s="128">
        <f t="shared" si="10"/>
        <v>0.77016129032258063</v>
      </c>
      <c r="O64" s="128">
        <f t="shared" si="10"/>
        <v>0.77051635028739796</v>
      </c>
      <c r="P64" s="128">
        <f t="shared" si="10"/>
        <v>0.78586988810773339</v>
      </c>
      <c r="Q64" s="128">
        <f t="shared" si="10"/>
        <v>0.79349569051914215</v>
      </c>
      <c r="R64" s="128">
        <f t="shared" si="10"/>
        <v>0.79998984204378076</v>
      </c>
      <c r="S64" s="128">
        <f t="shared" si="10"/>
        <v>0.80473372781065089</v>
      </c>
      <c r="T64" s="128">
        <f t="shared" si="10"/>
        <v>0.80939961400031302</v>
      </c>
      <c r="U64" s="128">
        <f t="shared" si="10"/>
        <v>0.81007201808337281</v>
      </c>
      <c r="V64" s="128">
        <f t="shared" si="10"/>
        <v>0.806429584493355</v>
      </c>
      <c r="W64" s="128">
        <f t="shared" si="10"/>
        <v>0.80099789915966391</v>
      </c>
      <c r="X64" s="134">
        <f t="shared" si="10"/>
        <v>0.80196347513987121</v>
      </c>
      <c r="Y64" s="136">
        <f t="shared" si="10"/>
        <v>0.7979077508321446</v>
      </c>
    </row>
    <row r="65" spans="1:25">
      <c r="A65" s="75" t="s">
        <v>40</v>
      </c>
      <c r="B65" s="129">
        <f>B23/B21</f>
        <v>0.63240252897787141</v>
      </c>
      <c r="C65" s="129">
        <f t="shared" ref="C65:Y65" si="11">C23/C21</f>
        <v>0.6237446763762553</v>
      </c>
      <c r="D65" s="129">
        <f t="shared" si="11"/>
        <v>0.61505644867592735</v>
      </c>
      <c r="E65" s="129">
        <f t="shared" si="11"/>
        <v>0.606991196271362</v>
      </c>
      <c r="F65" s="129">
        <f t="shared" si="11"/>
        <v>0.59816362323326111</v>
      </c>
      <c r="G65" s="129">
        <f t="shared" si="11"/>
        <v>0.59037136097109355</v>
      </c>
      <c r="H65" s="129">
        <f t="shared" si="11"/>
        <v>0.58468237704918036</v>
      </c>
      <c r="I65" s="129">
        <f t="shared" si="11"/>
        <v>0.57688416793120889</v>
      </c>
      <c r="J65" s="129">
        <f t="shared" si="11"/>
        <v>0.57025497169764061</v>
      </c>
      <c r="K65" s="129">
        <f t="shared" si="11"/>
        <v>0.55412129871409566</v>
      </c>
      <c r="L65" s="129">
        <f t="shared" si="11"/>
        <v>0.54781136638452232</v>
      </c>
      <c r="M65" s="129">
        <f t="shared" si="11"/>
        <v>0.54245941910312601</v>
      </c>
      <c r="N65" s="129">
        <f t="shared" si="11"/>
        <v>0.53849846390168976</v>
      </c>
      <c r="O65" s="129">
        <f t="shared" si="11"/>
        <v>0.5395353330435203</v>
      </c>
      <c r="P65" s="129">
        <f t="shared" si="11"/>
        <v>0.54995544113278538</v>
      </c>
      <c r="Q65" s="129">
        <f t="shared" si="11"/>
        <v>0.5568250150330728</v>
      </c>
      <c r="R65" s="129">
        <f t="shared" si="11"/>
        <v>0.56209050738991317</v>
      </c>
      <c r="S65" s="129">
        <f t="shared" si="11"/>
        <v>0.56511448417802934</v>
      </c>
      <c r="T65" s="129">
        <f t="shared" si="11"/>
        <v>0.56867143080694804</v>
      </c>
      <c r="U65" s="129">
        <f t="shared" si="11"/>
        <v>0.56820690742785052</v>
      </c>
      <c r="V65" s="129">
        <f t="shared" si="11"/>
        <v>0.5646898145716237</v>
      </c>
      <c r="W65" s="129">
        <f t="shared" si="11"/>
        <v>0.55840336134453783</v>
      </c>
      <c r="X65" s="137">
        <f t="shared" si="11"/>
        <v>0.55621239311728066</v>
      </c>
      <c r="Y65" s="138">
        <f t="shared" si="11"/>
        <v>0.54884556453743327</v>
      </c>
    </row>
    <row r="66" spans="1:25">
      <c r="A66" s="75" t="s">
        <v>41</v>
      </c>
      <c r="B66" s="129">
        <f>B24/B21</f>
        <v>0.10068493150684932</v>
      </c>
      <c r="C66" s="129">
        <f t="shared" ref="C66:Y66" si="12">C24/C21</f>
        <v>9.9689783900310219E-2</v>
      </c>
      <c r="D66" s="129">
        <f t="shared" si="12"/>
        <v>9.8069819468289895E-2</v>
      </c>
      <c r="E66" s="129">
        <f t="shared" si="12"/>
        <v>9.7151734852408078E-2</v>
      </c>
      <c r="F66" s="129">
        <f t="shared" si="12"/>
        <v>9.7183534509439798E-2</v>
      </c>
      <c r="G66" s="129">
        <f t="shared" si="12"/>
        <v>9.690361073963584E-2</v>
      </c>
      <c r="H66" s="129">
        <f t="shared" si="12"/>
        <v>9.5645491803278693E-2</v>
      </c>
      <c r="I66" s="129">
        <f t="shared" si="12"/>
        <v>9.4183105715730908E-2</v>
      </c>
      <c r="J66" s="129">
        <f t="shared" si="12"/>
        <v>9.3623202925412013E-2</v>
      </c>
      <c r="K66" s="129">
        <f t="shared" si="12"/>
        <v>9.2181110508942204E-2</v>
      </c>
      <c r="L66" s="129">
        <f t="shared" si="12"/>
        <v>9.1124546553808944E-2</v>
      </c>
      <c r="M66" s="129">
        <f t="shared" si="12"/>
        <v>9.0409903183854348E-2</v>
      </c>
      <c r="N66" s="129">
        <f t="shared" si="12"/>
        <v>8.9237711213517659E-2</v>
      </c>
      <c r="O66" s="129">
        <f t="shared" si="12"/>
        <v>8.9214123556972419E-2</v>
      </c>
      <c r="P66" s="129">
        <f t="shared" si="12"/>
        <v>8.9464303396375885E-2</v>
      </c>
      <c r="Q66" s="129">
        <f t="shared" si="12"/>
        <v>8.9797554620164366E-2</v>
      </c>
      <c r="R66" s="129">
        <f t="shared" si="12"/>
        <v>8.9897912539996946E-2</v>
      </c>
      <c r="S66" s="129">
        <f t="shared" si="12"/>
        <v>9.0352456907640849E-2</v>
      </c>
      <c r="T66" s="129">
        <f t="shared" si="12"/>
        <v>9.029262949246257E-2</v>
      </c>
      <c r="U66" s="129">
        <f t="shared" si="12"/>
        <v>9.0101456132050672E-2</v>
      </c>
      <c r="V66" s="129">
        <f t="shared" si="12"/>
        <v>8.9299784629931184E-2</v>
      </c>
      <c r="W66" s="129">
        <f t="shared" si="12"/>
        <v>8.9495798319327732E-2</v>
      </c>
      <c r="X66" s="137">
        <f t="shared" si="12"/>
        <v>8.9675921038741682E-2</v>
      </c>
      <c r="Y66" s="138">
        <f t="shared" si="12"/>
        <v>9.0875468906852649E-2</v>
      </c>
    </row>
    <row r="67" spans="1:25">
      <c r="A67" s="75" t="s">
        <v>42</v>
      </c>
      <c r="B67" s="129">
        <f>B25/B21</f>
        <v>0.13240252897787144</v>
      </c>
      <c r="C67" s="129">
        <f t="shared" ref="C67:Y67" si="13">C25/C21</f>
        <v>0.13702087386297912</v>
      </c>
      <c r="D67" s="129">
        <f t="shared" si="13"/>
        <v>0.13594506009052598</v>
      </c>
      <c r="E67" s="129">
        <f t="shared" si="13"/>
        <v>0.13542206110823407</v>
      </c>
      <c r="F67" s="129">
        <f t="shared" si="13"/>
        <v>0.13370473537604458</v>
      </c>
      <c r="G67" s="129">
        <f t="shared" si="13"/>
        <v>0.13439975311181976</v>
      </c>
      <c r="H67" s="129">
        <f t="shared" si="13"/>
        <v>0.13258196721311474</v>
      </c>
      <c r="I67" s="129">
        <f t="shared" si="13"/>
        <v>0.13510369246332826</v>
      </c>
      <c r="J67" s="129">
        <f t="shared" si="13"/>
        <v>0.13730401242298251</v>
      </c>
      <c r="K67" s="129">
        <f t="shared" si="13"/>
        <v>0.13839483667537075</v>
      </c>
      <c r="L67" s="129">
        <f t="shared" si="13"/>
        <v>0.13620314389359128</v>
      </c>
      <c r="M67" s="129">
        <f t="shared" si="13"/>
        <v>0.13655411589037136</v>
      </c>
      <c r="N67" s="129">
        <f t="shared" si="13"/>
        <v>0.13704877112135178</v>
      </c>
      <c r="O67" s="129">
        <f t="shared" si="13"/>
        <v>0.13645365405979809</v>
      </c>
      <c r="P67" s="129">
        <f t="shared" si="13"/>
        <v>0.14055847113575601</v>
      </c>
      <c r="Q67" s="129">
        <f t="shared" si="13"/>
        <v>0.14080978151934256</v>
      </c>
      <c r="R67" s="129">
        <f t="shared" si="13"/>
        <v>0.14165269947686526</v>
      </c>
      <c r="S67" s="129">
        <f t="shared" si="13"/>
        <v>0.14273218420375611</v>
      </c>
      <c r="T67" s="129">
        <f t="shared" si="13"/>
        <v>0.14370664023785926</v>
      </c>
      <c r="U67" s="129">
        <f t="shared" si="13"/>
        <v>0.14482468590653419</v>
      </c>
      <c r="V67" s="129">
        <f t="shared" si="13"/>
        <v>0.1455061196617114</v>
      </c>
      <c r="W67" s="129">
        <f t="shared" si="13"/>
        <v>0.14585084033613446</v>
      </c>
      <c r="X67" s="137">
        <f t="shared" si="13"/>
        <v>0.14868573841444105</v>
      </c>
      <c r="Y67" s="138">
        <f t="shared" si="13"/>
        <v>0.15089554604533206</v>
      </c>
    </row>
    <row r="68" spans="1:25">
      <c r="A68" s="75" t="s">
        <v>43</v>
      </c>
      <c r="B68" s="129">
        <f>B26/B21</f>
        <v>3.8461538461538464E-3</v>
      </c>
      <c r="C68" s="129">
        <f t="shared" ref="C68:Y68" si="14">C26/C21</f>
        <v>3.8382669961617329E-3</v>
      </c>
      <c r="D68" s="129">
        <f t="shared" si="14"/>
        <v>4.1621143540918788E-3</v>
      </c>
      <c r="E68" s="129">
        <f t="shared" si="14"/>
        <v>4.0911444847229412E-3</v>
      </c>
      <c r="F68" s="129">
        <f t="shared" si="14"/>
        <v>4.1266893634581657E-3</v>
      </c>
      <c r="G68" s="129">
        <f t="shared" si="14"/>
        <v>4.3205431539965027E-3</v>
      </c>
      <c r="H68" s="129">
        <f t="shared" si="14"/>
        <v>4.6618852459016395E-3</v>
      </c>
      <c r="I68" s="129">
        <f t="shared" si="14"/>
        <v>4.7546788062721298E-3</v>
      </c>
      <c r="J68" s="129">
        <f t="shared" si="14"/>
        <v>5.0092671442168012E-3</v>
      </c>
      <c r="K68" s="129">
        <f t="shared" si="14"/>
        <v>4.8775681135143122E-3</v>
      </c>
      <c r="L68" s="129">
        <f t="shared" si="14"/>
        <v>5.0302297460701334E-3</v>
      </c>
      <c r="M68" s="129">
        <f t="shared" si="14"/>
        <v>5.3947305043109675E-3</v>
      </c>
      <c r="N68" s="129">
        <f t="shared" si="14"/>
        <v>5.3763440860215058E-3</v>
      </c>
      <c r="O68" s="129">
        <f t="shared" si="14"/>
        <v>5.3132396271071821E-3</v>
      </c>
      <c r="P68" s="129">
        <f t="shared" si="14"/>
        <v>5.8916724428161203E-3</v>
      </c>
      <c r="Q68" s="129">
        <f t="shared" si="14"/>
        <v>6.0633393465624377E-3</v>
      </c>
      <c r="R68" s="129">
        <f t="shared" si="14"/>
        <v>6.3487226370054347E-3</v>
      </c>
      <c r="S68" s="129">
        <f t="shared" si="14"/>
        <v>6.5346025212245952E-3</v>
      </c>
      <c r="T68" s="129">
        <f t="shared" si="14"/>
        <v>6.7289134630431381E-3</v>
      </c>
      <c r="U68" s="129">
        <f t="shared" si="14"/>
        <v>6.9389686169373911E-3</v>
      </c>
      <c r="V68" s="129">
        <f t="shared" si="14"/>
        <v>6.9338656300887746E-3</v>
      </c>
      <c r="W68" s="129">
        <f t="shared" si="14"/>
        <v>7.2478991596638658E-3</v>
      </c>
      <c r="X68" s="137">
        <f t="shared" si="14"/>
        <v>7.3894225694077905E-3</v>
      </c>
      <c r="Y68" s="138">
        <f t="shared" si="14"/>
        <v>7.2911713425265496E-3</v>
      </c>
    </row>
    <row r="69" spans="1:25">
      <c r="A69" s="74" t="s">
        <v>44</v>
      </c>
      <c r="B69" s="128">
        <f>B27/B21</f>
        <v>0.13066385669125394</v>
      </c>
      <c r="C69" s="128">
        <f t="shared" ref="C69:Y69" si="15">C27/C21</f>
        <v>0.13570639886429361</v>
      </c>
      <c r="D69" s="128">
        <f t="shared" si="15"/>
        <v>0.14676655741116487</v>
      </c>
      <c r="E69" s="128">
        <f t="shared" si="15"/>
        <v>0.1563438632832729</v>
      </c>
      <c r="F69" s="128">
        <f t="shared" si="15"/>
        <v>0.16682141751779636</v>
      </c>
      <c r="G69" s="128">
        <f t="shared" si="15"/>
        <v>0.17400473202345437</v>
      </c>
      <c r="H69" s="128">
        <f t="shared" si="15"/>
        <v>0.1824282786885246</v>
      </c>
      <c r="I69" s="128">
        <f t="shared" si="15"/>
        <v>0.18907435508345979</v>
      </c>
      <c r="J69" s="128">
        <f t="shared" si="15"/>
        <v>0.19380854580974805</v>
      </c>
      <c r="K69" s="128">
        <f t="shared" si="15"/>
        <v>0.21042518598807705</v>
      </c>
      <c r="L69" s="128">
        <f t="shared" si="15"/>
        <v>0.21983071342200725</v>
      </c>
      <c r="M69" s="128">
        <f t="shared" si="15"/>
        <v>0.22518183131833727</v>
      </c>
      <c r="N69" s="128">
        <f t="shared" si="15"/>
        <v>0.22983870967741934</v>
      </c>
      <c r="O69" s="128">
        <f t="shared" si="15"/>
        <v>0.22948364971260204</v>
      </c>
      <c r="P69" s="128">
        <f t="shared" si="15"/>
        <v>0.21413011189226655</v>
      </c>
      <c r="Q69" s="128">
        <f t="shared" si="15"/>
        <v>0.20650430948085788</v>
      </c>
      <c r="R69" s="128">
        <f t="shared" si="15"/>
        <v>0.20001015795621921</v>
      </c>
      <c r="S69" s="128">
        <f t="shared" si="15"/>
        <v>0.19526627218934911</v>
      </c>
      <c r="T69" s="128">
        <f t="shared" si="15"/>
        <v>0.19060038599968704</v>
      </c>
      <c r="U69" s="128">
        <f t="shared" si="15"/>
        <v>0.18992798191662724</v>
      </c>
      <c r="V69" s="128">
        <f t="shared" si="15"/>
        <v>0.19357041550664494</v>
      </c>
      <c r="W69" s="128">
        <f t="shared" si="15"/>
        <v>0.19900210084033612</v>
      </c>
      <c r="X69" s="134">
        <f t="shared" si="15"/>
        <v>0.19803652486012879</v>
      </c>
      <c r="Y69" s="136">
        <f t="shared" si="15"/>
        <v>0.20209224916785545</v>
      </c>
    </row>
    <row r="70" spans="1:25">
      <c r="A70" s="75" t="s">
        <v>45</v>
      </c>
      <c r="B70" s="129">
        <f>B28/B21</f>
        <v>0.11812434141201264</v>
      </c>
      <c r="C70" s="129">
        <f t="shared" ref="C70:Y70" si="16">C28/C21</f>
        <v>0.11988011988011989</v>
      </c>
      <c r="D70" s="129">
        <f t="shared" si="16"/>
        <v>0.11877633837989698</v>
      </c>
      <c r="E70" s="129">
        <f t="shared" si="16"/>
        <v>0.11610564474365613</v>
      </c>
      <c r="F70" s="129">
        <f t="shared" si="16"/>
        <v>0.11379345919735892</v>
      </c>
      <c r="G70" s="129">
        <f t="shared" si="16"/>
        <v>0.11300277749202757</v>
      </c>
      <c r="H70" s="129">
        <f t="shared" si="16"/>
        <v>0.11116803278688525</v>
      </c>
      <c r="I70" s="129">
        <f t="shared" si="16"/>
        <v>0.11057157309054122</v>
      </c>
      <c r="J70" s="129">
        <f t="shared" si="16"/>
        <v>0.1093022090868106</v>
      </c>
      <c r="K70" s="129">
        <f t="shared" si="16"/>
        <v>0.10789771887471054</v>
      </c>
      <c r="L70" s="129">
        <f t="shared" si="16"/>
        <v>0.10399032648125756</v>
      </c>
      <c r="M70" s="129">
        <f t="shared" si="16"/>
        <v>0.1038003949713405</v>
      </c>
      <c r="N70" s="129">
        <f t="shared" si="16"/>
        <v>0.10291858678955453</v>
      </c>
      <c r="O70" s="129">
        <f t="shared" si="16"/>
        <v>0.10206250301888616</v>
      </c>
      <c r="P70" s="129">
        <f t="shared" si="16"/>
        <v>0.10273294385582731</v>
      </c>
      <c r="Q70" s="129">
        <f t="shared" si="16"/>
        <v>0.10402886349969934</v>
      </c>
      <c r="R70" s="129">
        <f t="shared" si="16"/>
        <v>0.10356036365483265</v>
      </c>
      <c r="S70" s="129">
        <f t="shared" si="16"/>
        <v>0.10306148700797531</v>
      </c>
      <c r="T70" s="129">
        <f t="shared" si="16"/>
        <v>0.10317667309999479</v>
      </c>
      <c r="U70" s="129">
        <f t="shared" si="16"/>
        <v>0.10292803448457132</v>
      </c>
      <c r="V70" s="129">
        <f t="shared" si="16"/>
        <v>0.1027472816094973</v>
      </c>
      <c r="W70" s="129">
        <f t="shared" si="16"/>
        <v>0.10105042016806723</v>
      </c>
      <c r="X70" s="137">
        <f t="shared" si="16"/>
        <v>9.9704423097223688E-2</v>
      </c>
      <c r="Y70" s="138">
        <f t="shared" si="16"/>
        <v>0.10012151952237544</v>
      </c>
    </row>
    <row r="71" spans="1:25">
      <c r="A71" s="76" t="s">
        <v>46</v>
      </c>
      <c r="B71" s="130">
        <f>B29/B21</f>
        <v>1.2539515279241307E-2</v>
      </c>
      <c r="C71" s="130">
        <f t="shared" ref="C71:Y71" si="17">C29/C21</f>
        <v>1.5826278984173721E-2</v>
      </c>
      <c r="D71" s="130">
        <f t="shared" si="17"/>
        <v>2.7990219031267884E-2</v>
      </c>
      <c r="E71" s="130">
        <f t="shared" si="17"/>
        <v>4.0238218539616781E-2</v>
      </c>
      <c r="F71" s="130">
        <f t="shared" si="17"/>
        <v>5.3027958320437427E-2</v>
      </c>
      <c r="G71" s="130">
        <f t="shared" si="17"/>
        <v>6.1001954531426809E-2</v>
      </c>
      <c r="H71" s="130">
        <f t="shared" si="17"/>
        <v>7.1260245901639346E-2</v>
      </c>
      <c r="I71" s="130">
        <f t="shared" si="17"/>
        <v>7.8502781992918561E-2</v>
      </c>
      <c r="J71" s="130">
        <f t="shared" si="17"/>
        <v>8.4506336722937433E-2</v>
      </c>
      <c r="K71" s="130">
        <f t="shared" si="17"/>
        <v>0.10252746711336651</v>
      </c>
      <c r="L71" s="130">
        <f t="shared" si="17"/>
        <v>0.1158403869407497</v>
      </c>
      <c r="M71" s="130">
        <f t="shared" si="17"/>
        <v>0.12138143634699677</v>
      </c>
      <c r="N71" s="130">
        <f t="shared" si="17"/>
        <v>0.12692012288786483</v>
      </c>
      <c r="O71" s="130">
        <f t="shared" si="17"/>
        <v>0.12742114669371588</v>
      </c>
      <c r="P71" s="130">
        <f t="shared" si="17"/>
        <v>0.11139716803643925</v>
      </c>
      <c r="Q71" s="130">
        <f t="shared" si="17"/>
        <v>0.10247544598115856</v>
      </c>
      <c r="R71" s="130">
        <f t="shared" si="17"/>
        <v>9.644979430138656E-2</v>
      </c>
      <c r="S71" s="130">
        <f t="shared" si="17"/>
        <v>9.2204785181373816E-2</v>
      </c>
      <c r="T71" s="130">
        <f t="shared" si="17"/>
        <v>8.7423712899692238E-2</v>
      </c>
      <c r="U71" s="130">
        <f t="shared" si="17"/>
        <v>8.6999947432055927E-2</v>
      </c>
      <c r="V71" s="130">
        <f t="shared" si="17"/>
        <v>9.0823133897147662E-2</v>
      </c>
      <c r="W71" s="130">
        <f t="shared" si="17"/>
        <v>9.7951680672268907E-2</v>
      </c>
      <c r="X71" s="139">
        <f t="shared" si="17"/>
        <v>9.8332101762905105E-2</v>
      </c>
      <c r="Y71" s="140">
        <f t="shared" si="17"/>
        <v>0.10197072964548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49</v>
      </c>
      <c r="B75" s="73" t="s">
        <v>15</v>
      </c>
      <c r="C75" s="73" t="s">
        <v>16</v>
      </c>
      <c r="D75" s="73" t="s">
        <v>17</v>
      </c>
      <c r="E75" s="73">
        <v>2002</v>
      </c>
      <c r="F75" s="73">
        <v>2003</v>
      </c>
      <c r="G75" s="73">
        <v>2004</v>
      </c>
      <c r="H75" s="73">
        <v>2005</v>
      </c>
      <c r="I75" s="73">
        <v>2006</v>
      </c>
      <c r="J75" s="73">
        <v>2007</v>
      </c>
      <c r="K75" s="73">
        <v>2008</v>
      </c>
      <c r="L75" s="73">
        <v>2009</v>
      </c>
      <c r="M75" s="73">
        <v>2010</v>
      </c>
      <c r="N75" s="73">
        <v>2011</v>
      </c>
      <c r="O75" s="73">
        <v>2012</v>
      </c>
      <c r="P75" s="73">
        <v>2013</v>
      </c>
      <c r="Q75" s="73">
        <v>2014</v>
      </c>
      <c r="R75" s="73">
        <v>2015</v>
      </c>
      <c r="S75" s="73">
        <v>2016</v>
      </c>
      <c r="T75" s="73">
        <v>2017</v>
      </c>
      <c r="U75" s="73">
        <v>2018</v>
      </c>
      <c r="V75" s="73">
        <v>2019</v>
      </c>
      <c r="W75" s="73">
        <v>2020</v>
      </c>
      <c r="X75" s="132">
        <v>2021</v>
      </c>
      <c r="Y75" s="133" t="s">
        <v>51</v>
      </c>
    </row>
    <row r="76" spans="1:25">
      <c r="A76" s="66" t="s">
        <v>38</v>
      </c>
      <c r="B76" s="127">
        <f>B34/B34</f>
        <v>1</v>
      </c>
      <c r="C76" s="127">
        <f t="shared" ref="C76:Y76" si="18">C34/C34</f>
        <v>1</v>
      </c>
      <c r="D76" s="127">
        <f t="shared" si="18"/>
        <v>1</v>
      </c>
      <c r="E76" s="127">
        <f t="shared" si="18"/>
        <v>1</v>
      </c>
      <c r="F76" s="127">
        <f t="shared" si="18"/>
        <v>1</v>
      </c>
      <c r="G76" s="127">
        <f t="shared" si="18"/>
        <v>1</v>
      </c>
      <c r="H76" s="127">
        <f t="shared" si="18"/>
        <v>1</v>
      </c>
      <c r="I76" s="127">
        <f t="shared" si="18"/>
        <v>1</v>
      </c>
      <c r="J76" s="127">
        <f t="shared" si="18"/>
        <v>1</v>
      </c>
      <c r="K76" s="127">
        <f t="shared" si="18"/>
        <v>1</v>
      </c>
      <c r="L76" s="127">
        <f t="shared" si="18"/>
        <v>1</v>
      </c>
      <c r="M76" s="127">
        <f t="shared" si="18"/>
        <v>1</v>
      </c>
      <c r="N76" s="127">
        <f t="shared" si="18"/>
        <v>1</v>
      </c>
      <c r="O76" s="127">
        <f t="shared" si="18"/>
        <v>1</v>
      </c>
      <c r="P76" s="127">
        <f t="shared" si="18"/>
        <v>1</v>
      </c>
      <c r="Q76" s="127">
        <f t="shared" si="18"/>
        <v>1</v>
      </c>
      <c r="R76" s="127">
        <f t="shared" si="18"/>
        <v>1</v>
      </c>
      <c r="S76" s="127">
        <f t="shared" si="18"/>
        <v>1</v>
      </c>
      <c r="T76" s="127">
        <f t="shared" si="18"/>
        <v>1</v>
      </c>
      <c r="U76" s="127">
        <f t="shared" si="18"/>
        <v>1</v>
      </c>
      <c r="V76" s="127">
        <f t="shared" si="18"/>
        <v>1</v>
      </c>
      <c r="W76" s="127">
        <f t="shared" si="18"/>
        <v>1</v>
      </c>
      <c r="X76" s="134">
        <f t="shared" si="18"/>
        <v>1</v>
      </c>
      <c r="Y76" s="135">
        <f t="shared" si="18"/>
        <v>1</v>
      </c>
    </row>
    <row r="77" spans="1:25">
      <c r="A77" s="74" t="s">
        <v>39</v>
      </c>
      <c r="B77" s="128">
        <f>B35/B34</f>
        <v>0.85812211063287103</v>
      </c>
      <c r="C77" s="128">
        <f t="shared" ref="C77:Y77" si="19">C35/C34</f>
        <v>0.85339841884650081</v>
      </c>
      <c r="D77" s="128">
        <f t="shared" si="19"/>
        <v>0.84672571970895283</v>
      </c>
      <c r="E77" s="128">
        <f t="shared" si="19"/>
        <v>0.83826616288832911</v>
      </c>
      <c r="F77" s="128">
        <f t="shared" si="19"/>
        <v>0.82895287958115182</v>
      </c>
      <c r="G77" s="128">
        <f t="shared" si="19"/>
        <v>0.82141737221699596</v>
      </c>
      <c r="H77" s="128">
        <f t="shared" si="19"/>
        <v>0.81609135467723437</v>
      </c>
      <c r="I77" s="128">
        <f t="shared" si="19"/>
        <v>0.81097339625576936</v>
      </c>
      <c r="J77" s="128">
        <f t="shared" si="19"/>
        <v>0.80420120475724655</v>
      </c>
      <c r="K77" s="128">
        <f t="shared" si="19"/>
        <v>0.79098256493671526</v>
      </c>
      <c r="L77" s="128">
        <f t="shared" si="19"/>
        <v>0.7828042989252687</v>
      </c>
      <c r="M77" s="128">
        <f t="shared" si="19"/>
        <v>0.77888118169569343</v>
      </c>
      <c r="N77" s="128">
        <f t="shared" si="19"/>
        <v>0.77484665636064431</v>
      </c>
      <c r="O77" s="128">
        <f t="shared" si="19"/>
        <v>0.7738773877387739</v>
      </c>
      <c r="P77" s="128">
        <f t="shared" si="19"/>
        <v>0.78135455743688531</v>
      </c>
      <c r="Q77" s="128">
        <f t="shared" si="19"/>
        <v>0.78661816691428865</v>
      </c>
      <c r="R77" s="128">
        <f t="shared" si="19"/>
        <v>0.78904308202154105</v>
      </c>
      <c r="S77" s="128">
        <f t="shared" si="19"/>
        <v>0.79133301931229394</v>
      </c>
      <c r="T77" s="128">
        <f t="shared" si="19"/>
        <v>0.79494233414453497</v>
      </c>
      <c r="U77" s="128">
        <f t="shared" si="19"/>
        <v>0.79566167457229653</v>
      </c>
      <c r="V77" s="128">
        <f t="shared" si="19"/>
        <v>0.79301132720666812</v>
      </c>
      <c r="W77" s="128">
        <f t="shared" si="19"/>
        <v>0.78663471778487748</v>
      </c>
      <c r="X77" s="134">
        <f t="shared" si="19"/>
        <v>0.78489116517285529</v>
      </c>
      <c r="Y77" s="136">
        <f t="shared" si="19"/>
        <v>0.78505024450534688</v>
      </c>
    </row>
    <row r="78" spans="1:25">
      <c r="A78" s="75" t="s">
        <v>40</v>
      </c>
      <c r="B78" s="129">
        <f>B36/B34</f>
        <v>0.60784313725490191</v>
      </c>
      <c r="C78" s="129">
        <f t="shared" ref="C78:Y78" si="20">C36/C34</f>
        <v>0.60030774128508513</v>
      </c>
      <c r="D78" s="129">
        <f t="shared" si="20"/>
        <v>0.59311399346198457</v>
      </c>
      <c r="E78" s="129">
        <f t="shared" si="20"/>
        <v>0.58537993282955503</v>
      </c>
      <c r="F78" s="129">
        <f t="shared" si="20"/>
        <v>0.57900523560209427</v>
      </c>
      <c r="G78" s="129">
        <f t="shared" si="20"/>
        <v>0.57149576669802449</v>
      </c>
      <c r="H78" s="129">
        <f t="shared" si="20"/>
        <v>0.56768171863593697</v>
      </c>
      <c r="I78" s="129">
        <f t="shared" si="20"/>
        <v>0.56168645957579211</v>
      </c>
      <c r="J78" s="129">
        <f t="shared" si="20"/>
        <v>0.55449724553364566</v>
      </c>
      <c r="K78" s="129">
        <f t="shared" si="20"/>
        <v>0.5422660499161287</v>
      </c>
      <c r="L78" s="129">
        <f t="shared" si="20"/>
        <v>0.53701574606348412</v>
      </c>
      <c r="M78" s="129">
        <f t="shared" si="20"/>
        <v>0.53410848844752734</v>
      </c>
      <c r="N78" s="129">
        <f t="shared" si="20"/>
        <v>0.53024485114446718</v>
      </c>
      <c r="O78" s="129">
        <f t="shared" si="20"/>
        <v>0.53090309030903093</v>
      </c>
      <c r="P78" s="129">
        <f t="shared" si="20"/>
        <v>0.5359931055459799</v>
      </c>
      <c r="Q78" s="129">
        <f t="shared" si="20"/>
        <v>0.54044776884061685</v>
      </c>
      <c r="R78" s="129">
        <f t="shared" si="20"/>
        <v>0.54271955260977633</v>
      </c>
      <c r="S78" s="129">
        <f t="shared" si="20"/>
        <v>0.54545454545454541</v>
      </c>
      <c r="T78" s="129">
        <f t="shared" si="20"/>
        <v>0.54835467146333716</v>
      </c>
      <c r="U78" s="129">
        <f t="shared" si="20"/>
        <v>0.54794009486755846</v>
      </c>
      <c r="V78" s="129">
        <f t="shared" si="20"/>
        <v>0.54456080359051084</v>
      </c>
      <c r="W78" s="129">
        <f t="shared" si="20"/>
        <v>0.53929712460063894</v>
      </c>
      <c r="X78" s="137">
        <f t="shared" si="20"/>
        <v>0.53542466922748611</v>
      </c>
      <c r="Y78" s="138">
        <f t="shared" si="20"/>
        <v>0.53291418131011881</v>
      </c>
    </row>
    <row r="79" spans="1:25">
      <c r="A79" s="75" t="s">
        <v>41</v>
      </c>
      <c r="B79" s="129">
        <f>B37/B34</f>
        <v>0.10893246187363835</v>
      </c>
      <c r="C79" s="129">
        <f t="shared" ref="C79:Y79" si="21">C37/C34</f>
        <v>0.10760333209529369</v>
      </c>
      <c r="D79" s="129">
        <f t="shared" si="21"/>
        <v>0.10692818728250554</v>
      </c>
      <c r="E79" s="129">
        <f t="shared" si="21"/>
        <v>0.10642317380352645</v>
      </c>
      <c r="F79" s="129">
        <f t="shared" si="21"/>
        <v>0.10628272251308901</v>
      </c>
      <c r="G79" s="129">
        <f t="shared" si="21"/>
        <v>0.10557123445176127</v>
      </c>
      <c r="H79" s="129">
        <f t="shared" si="21"/>
        <v>0.10439044738763166</v>
      </c>
      <c r="I79" s="129">
        <f t="shared" si="21"/>
        <v>0.10465176580407613</v>
      </c>
      <c r="J79" s="129">
        <f t="shared" si="21"/>
        <v>0.10317664624414354</v>
      </c>
      <c r="K79" s="129">
        <f t="shared" si="21"/>
        <v>0.10181466985208153</v>
      </c>
      <c r="L79" s="129">
        <f t="shared" si="21"/>
        <v>9.892526868282929E-2</v>
      </c>
      <c r="M79" s="129">
        <f t="shared" si="21"/>
        <v>9.7659563850491543E-2</v>
      </c>
      <c r="N79" s="129">
        <f t="shared" si="21"/>
        <v>9.6743629382137333E-2</v>
      </c>
      <c r="O79" s="129">
        <f t="shared" si="21"/>
        <v>9.6159615961596154E-2</v>
      </c>
      <c r="P79" s="129">
        <f t="shared" si="21"/>
        <v>9.5508465983980537E-2</v>
      </c>
      <c r="Q79" s="129">
        <f t="shared" si="21"/>
        <v>9.6675034581689634E-2</v>
      </c>
      <c r="R79" s="129">
        <f t="shared" si="21"/>
        <v>9.6261391880695935E-2</v>
      </c>
      <c r="S79" s="129">
        <f t="shared" si="21"/>
        <v>9.629978541895641E-2</v>
      </c>
      <c r="T79" s="129">
        <f t="shared" si="21"/>
        <v>9.5809967199238177E-2</v>
      </c>
      <c r="U79" s="129">
        <f t="shared" si="21"/>
        <v>9.6146671640995579E-2</v>
      </c>
      <c r="V79" s="129">
        <f t="shared" si="21"/>
        <v>9.6067535798247491E-2</v>
      </c>
      <c r="W79" s="129">
        <f t="shared" si="21"/>
        <v>9.4888178913738019E-2</v>
      </c>
      <c r="X79" s="137">
        <f t="shared" si="21"/>
        <v>9.4803670507895857E-2</v>
      </c>
      <c r="Y79" s="138">
        <f t="shared" si="21"/>
        <v>9.5115266806384005E-2</v>
      </c>
    </row>
    <row r="80" spans="1:25">
      <c r="A80" s="75" t="s">
        <v>42</v>
      </c>
      <c r="B80" s="129">
        <f>B38/B34</f>
        <v>0.13656411073914659</v>
      </c>
      <c r="C80" s="129">
        <f t="shared" ref="C80:Y80" si="22">C38/C34</f>
        <v>0.14055287313630815</v>
      </c>
      <c r="D80" s="129">
        <f t="shared" si="22"/>
        <v>0.14156912369503322</v>
      </c>
      <c r="E80" s="129">
        <f t="shared" si="22"/>
        <v>0.14116288832913518</v>
      </c>
      <c r="F80" s="129">
        <f t="shared" si="22"/>
        <v>0.1387958115183246</v>
      </c>
      <c r="G80" s="129">
        <f t="shared" si="22"/>
        <v>0.13943765025608865</v>
      </c>
      <c r="H80" s="129">
        <f t="shared" si="22"/>
        <v>0.13901345291479822</v>
      </c>
      <c r="I80" s="129">
        <f t="shared" si="22"/>
        <v>0.13976041072447234</v>
      </c>
      <c r="J80" s="129">
        <f t="shared" si="22"/>
        <v>0.14137877773773361</v>
      </c>
      <c r="K80" s="129">
        <f t="shared" si="22"/>
        <v>0.14207289178061303</v>
      </c>
      <c r="L80" s="129">
        <f t="shared" si="22"/>
        <v>0.14201449637590602</v>
      </c>
      <c r="M80" s="129">
        <f t="shared" si="22"/>
        <v>0.1420230550426668</v>
      </c>
      <c r="N80" s="129">
        <f t="shared" si="22"/>
        <v>0.14262205156335711</v>
      </c>
      <c r="O80" s="129">
        <f t="shared" si="22"/>
        <v>0.14141414141414141</v>
      </c>
      <c r="P80" s="129">
        <f t="shared" si="22"/>
        <v>0.14458075636216161</v>
      </c>
      <c r="Q80" s="129">
        <f t="shared" si="22"/>
        <v>0.14401352528305753</v>
      </c>
      <c r="R80" s="129">
        <f t="shared" si="22"/>
        <v>0.14472866611433305</v>
      </c>
      <c r="S80" s="129">
        <f t="shared" si="22"/>
        <v>0.14403098340922174</v>
      </c>
      <c r="T80" s="129">
        <f t="shared" si="22"/>
        <v>0.14490530102634641</v>
      </c>
      <c r="U80" s="129">
        <f t="shared" si="22"/>
        <v>0.14555241699088631</v>
      </c>
      <c r="V80" s="129">
        <f t="shared" si="22"/>
        <v>0.1461316520624065</v>
      </c>
      <c r="W80" s="129">
        <f t="shared" si="22"/>
        <v>0.14595314164004261</v>
      </c>
      <c r="X80" s="137">
        <f t="shared" si="22"/>
        <v>0.14767392232180965</v>
      </c>
      <c r="Y80" s="138">
        <f t="shared" si="22"/>
        <v>0.15019614165188888</v>
      </c>
    </row>
    <row r="81" spans="1:25">
      <c r="A81" s="75" t="s">
        <v>43</v>
      </c>
      <c r="B81" s="129">
        <f>B39/B34</f>
        <v>4.835538551463946E-3</v>
      </c>
      <c r="C81" s="129">
        <f t="shared" ref="C81:Y81" si="23">C39/C34</f>
        <v>4.9344723298137636E-3</v>
      </c>
      <c r="D81" s="129">
        <f t="shared" si="23"/>
        <v>5.1144152694295054E-3</v>
      </c>
      <c r="E81" s="129">
        <f t="shared" si="23"/>
        <v>5.3001679261125102E-3</v>
      </c>
      <c r="F81" s="129">
        <f t="shared" si="23"/>
        <v>4.8691099476439789E-3</v>
      </c>
      <c r="G81" s="129">
        <f t="shared" si="23"/>
        <v>4.9127208111215638E-3</v>
      </c>
      <c r="H81" s="129">
        <f t="shared" si="23"/>
        <v>5.0057357388674523E-3</v>
      </c>
      <c r="I81" s="129">
        <f t="shared" si="23"/>
        <v>4.8747601514287199E-3</v>
      </c>
      <c r="J81" s="129">
        <f t="shared" si="23"/>
        <v>5.1485352417237297E-3</v>
      </c>
      <c r="K81" s="129">
        <f t="shared" si="23"/>
        <v>4.8289533878920349E-3</v>
      </c>
      <c r="L81" s="129">
        <f t="shared" si="23"/>
        <v>4.8487878030492376E-3</v>
      </c>
      <c r="M81" s="129">
        <f t="shared" si="23"/>
        <v>5.090074355007735E-3</v>
      </c>
      <c r="N81" s="129">
        <f t="shared" si="23"/>
        <v>5.2361242706826907E-3</v>
      </c>
      <c r="O81" s="129">
        <f t="shared" si="23"/>
        <v>5.4005400540054005E-3</v>
      </c>
      <c r="P81" s="129">
        <f t="shared" si="23"/>
        <v>5.2722295447632569E-3</v>
      </c>
      <c r="Q81" s="129">
        <f t="shared" si="23"/>
        <v>5.4818382089246373E-3</v>
      </c>
      <c r="R81" s="129">
        <f t="shared" si="23"/>
        <v>5.3334714167357087E-3</v>
      </c>
      <c r="S81" s="129">
        <f t="shared" si="23"/>
        <v>5.5477050295703149E-3</v>
      </c>
      <c r="T81" s="129">
        <f t="shared" si="23"/>
        <v>5.872394455613163E-3</v>
      </c>
      <c r="U81" s="129">
        <f t="shared" si="23"/>
        <v>6.022491072856153E-3</v>
      </c>
      <c r="V81" s="129">
        <f t="shared" si="23"/>
        <v>6.2513357555033129E-3</v>
      </c>
      <c r="W81" s="129">
        <f t="shared" si="23"/>
        <v>6.4962726304579341E-3</v>
      </c>
      <c r="X81" s="137">
        <f t="shared" si="23"/>
        <v>6.9889031156636795E-3</v>
      </c>
      <c r="Y81" s="138">
        <f t="shared" si="23"/>
        <v>6.8246547369552367E-3</v>
      </c>
    </row>
    <row r="82" spans="1:25">
      <c r="A82" s="74" t="s">
        <v>44</v>
      </c>
      <c r="B82" s="128">
        <f>B40/B34</f>
        <v>0.14187788936712897</v>
      </c>
      <c r="C82" s="128">
        <f t="shared" ref="C82:Y82" si="24">C40/C34</f>
        <v>0.14660158115349922</v>
      </c>
      <c r="D82" s="128">
        <f t="shared" si="24"/>
        <v>0.15327428029104714</v>
      </c>
      <c r="E82" s="128">
        <f t="shared" si="24"/>
        <v>0.16173383711167086</v>
      </c>
      <c r="F82" s="128">
        <f t="shared" si="24"/>
        <v>0.17104712041884818</v>
      </c>
      <c r="G82" s="128">
        <f t="shared" si="24"/>
        <v>0.17858262778300407</v>
      </c>
      <c r="H82" s="128">
        <f t="shared" si="24"/>
        <v>0.18390864532276566</v>
      </c>
      <c r="I82" s="128">
        <f t="shared" si="24"/>
        <v>0.18902660374423066</v>
      </c>
      <c r="J82" s="128">
        <f t="shared" si="24"/>
        <v>0.19579879524275343</v>
      </c>
      <c r="K82" s="128">
        <f t="shared" si="24"/>
        <v>0.20901743506328471</v>
      </c>
      <c r="L82" s="128">
        <f t="shared" si="24"/>
        <v>0.21719570107473132</v>
      </c>
      <c r="M82" s="128">
        <f t="shared" si="24"/>
        <v>0.2211188183043066</v>
      </c>
      <c r="N82" s="128">
        <f t="shared" si="24"/>
        <v>0.22515334363935571</v>
      </c>
      <c r="O82" s="128">
        <f t="shared" si="24"/>
        <v>0.22612261226122612</v>
      </c>
      <c r="P82" s="128">
        <f t="shared" si="24"/>
        <v>0.21864544256311466</v>
      </c>
      <c r="Q82" s="128">
        <f t="shared" si="24"/>
        <v>0.21338183308571135</v>
      </c>
      <c r="R82" s="128">
        <f t="shared" si="24"/>
        <v>0.210956917978459</v>
      </c>
      <c r="S82" s="128">
        <f t="shared" si="24"/>
        <v>0.20866698068770609</v>
      </c>
      <c r="T82" s="128">
        <f t="shared" si="24"/>
        <v>0.20505766585546503</v>
      </c>
      <c r="U82" s="128">
        <f t="shared" si="24"/>
        <v>0.20433832542770347</v>
      </c>
      <c r="V82" s="128">
        <f t="shared" si="24"/>
        <v>0.20698867279333191</v>
      </c>
      <c r="W82" s="128">
        <f t="shared" si="24"/>
        <v>0.21336528221512246</v>
      </c>
      <c r="X82" s="134">
        <f t="shared" si="24"/>
        <v>0.21510883482714468</v>
      </c>
      <c r="Y82" s="136">
        <f t="shared" si="24"/>
        <v>0.21494975549465312</v>
      </c>
    </row>
    <row r="83" spans="1:25">
      <c r="A83" s="75" t="s">
        <v>45</v>
      </c>
      <c r="B83" s="129">
        <f>B41/B34</f>
        <v>0.13109091875232479</v>
      </c>
      <c r="C83" s="129">
        <f t="shared" ref="C83:Y83" si="25">C41/C34</f>
        <v>0.13275322332466705</v>
      </c>
      <c r="D83" s="129">
        <f t="shared" si="25"/>
        <v>0.13223663397658969</v>
      </c>
      <c r="E83" s="129">
        <f t="shared" si="25"/>
        <v>0.12904072208228379</v>
      </c>
      <c r="F83" s="129">
        <f t="shared" si="25"/>
        <v>0.12638743455497381</v>
      </c>
      <c r="G83" s="129">
        <f t="shared" si="25"/>
        <v>0.12574474756977108</v>
      </c>
      <c r="H83" s="129">
        <f t="shared" si="25"/>
        <v>0.12373553029512983</v>
      </c>
      <c r="I83" s="129">
        <f t="shared" si="25"/>
        <v>0.12212829953845356</v>
      </c>
      <c r="J83" s="129">
        <f t="shared" si="25"/>
        <v>0.12093909282809041</v>
      </c>
      <c r="K83" s="129">
        <f t="shared" si="25"/>
        <v>0.12046967925583286</v>
      </c>
      <c r="L83" s="129">
        <f t="shared" si="25"/>
        <v>0.11797050737315672</v>
      </c>
      <c r="M83" s="129">
        <f t="shared" si="25"/>
        <v>0.11572433754179351</v>
      </c>
      <c r="N83" s="129">
        <f t="shared" si="25"/>
        <v>0.1147459233032464</v>
      </c>
      <c r="O83" s="129">
        <f t="shared" si="25"/>
        <v>0.11301130113011301</v>
      </c>
      <c r="P83" s="129">
        <f t="shared" si="25"/>
        <v>0.11421474196491939</v>
      </c>
      <c r="Q83" s="129">
        <f t="shared" si="25"/>
        <v>0.11486244172344895</v>
      </c>
      <c r="R83" s="129">
        <f t="shared" si="25"/>
        <v>0.1144884009942005</v>
      </c>
      <c r="S83" s="129">
        <f t="shared" si="25"/>
        <v>0.11289056366776574</v>
      </c>
      <c r="T83" s="129">
        <f t="shared" si="25"/>
        <v>0.11332134165696751</v>
      </c>
      <c r="U83" s="129">
        <f t="shared" si="25"/>
        <v>0.11309492085487395</v>
      </c>
      <c r="V83" s="129">
        <f t="shared" si="25"/>
        <v>0.11188288095746954</v>
      </c>
      <c r="W83" s="129">
        <f t="shared" si="25"/>
        <v>0.108839190628328</v>
      </c>
      <c r="X83" s="137">
        <f t="shared" si="25"/>
        <v>0.10846137430644473</v>
      </c>
      <c r="Y83" s="138">
        <f t="shared" si="25"/>
        <v>0.10919447579128379</v>
      </c>
    </row>
    <row r="84" spans="1:25">
      <c r="A84" s="76" t="s">
        <v>46</v>
      </c>
      <c r="B84" s="130">
        <f>B42/B34</f>
        <v>1.0733832828524364E-2</v>
      </c>
      <c r="C84" s="130">
        <f t="shared" ref="C84:Y84" si="26">C42/C34</f>
        <v>1.3848357828832175E-2</v>
      </c>
      <c r="D84" s="130">
        <f t="shared" si="26"/>
        <v>2.103764631445745E-2</v>
      </c>
      <c r="E84" s="130">
        <f t="shared" si="26"/>
        <v>3.2693115029387071E-2</v>
      </c>
      <c r="F84" s="130">
        <f t="shared" si="26"/>
        <v>4.4659685863874345E-2</v>
      </c>
      <c r="G84" s="130">
        <f t="shared" si="26"/>
        <v>5.2837880213232991E-2</v>
      </c>
      <c r="H84" s="130">
        <f t="shared" si="26"/>
        <v>6.017311502763583E-2</v>
      </c>
      <c r="I84" s="130">
        <f t="shared" si="26"/>
        <v>6.6898304205777109E-2</v>
      </c>
      <c r="J84" s="130">
        <f t="shared" si="26"/>
        <v>7.4859702414663026E-2</v>
      </c>
      <c r="K84" s="130">
        <f t="shared" si="26"/>
        <v>8.8547755807451833E-2</v>
      </c>
      <c r="L84" s="130">
        <f t="shared" si="26"/>
        <v>9.9225193701574607E-2</v>
      </c>
      <c r="M84" s="130">
        <f t="shared" si="26"/>
        <v>0.10539448076251309</v>
      </c>
      <c r="N84" s="130">
        <f t="shared" si="26"/>
        <v>0.11040742033610931</v>
      </c>
      <c r="O84" s="130">
        <f t="shared" si="26"/>
        <v>0.11311131113111311</v>
      </c>
      <c r="P84" s="130">
        <f t="shared" si="26"/>
        <v>0.10443070059819527</v>
      </c>
      <c r="Q84" s="130">
        <f t="shared" si="26"/>
        <v>9.8519391362262412E-2</v>
      </c>
      <c r="R84" s="130">
        <f t="shared" si="26"/>
        <v>9.6468516984258498E-2</v>
      </c>
      <c r="S84" s="130">
        <f t="shared" si="26"/>
        <v>9.577641701994033E-2</v>
      </c>
      <c r="T84" s="130">
        <f t="shared" si="26"/>
        <v>9.1736324198497518E-2</v>
      </c>
      <c r="U84" s="130">
        <f t="shared" si="26"/>
        <v>9.1243404572829506E-2</v>
      </c>
      <c r="V84" s="130">
        <f t="shared" si="26"/>
        <v>9.5105791835862361E-2</v>
      </c>
      <c r="W84" s="130">
        <f t="shared" si="26"/>
        <v>0.10452609158679446</v>
      </c>
      <c r="X84" s="139">
        <f t="shared" si="26"/>
        <v>0.10664746052069995</v>
      </c>
      <c r="Y84" s="140">
        <f>Y42/Y34</f>
        <v>0.10575527970336934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zoomScale="70" zoomScaleNormal="70" zoomScalePageLayoutView="70" workbookViewId="0">
      <selection activeCell="F52" sqref="F52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53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77" t="s">
        <v>14</v>
      </c>
      <c r="B7" s="78">
        <v>1999</v>
      </c>
      <c r="C7" s="78">
        <v>2000</v>
      </c>
      <c r="D7" s="78">
        <v>2001</v>
      </c>
      <c r="E7" s="78">
        <v>2002</v>
      </c>
      <c r="F7" s="78">
        <v>2003</v>
      </c>
      <c r="G7" s="78">
        <v>2004</v>
      </c>
      <c r="H7" s="78">
        <v>2005</v>
      </c>
      <c r="I7" s="78">
        <v>2006</v>
      </c>
      <c r="J7" s="78">
        <v>2007</v>
      </c>
      <c r="K7" s="78">
        <v>2008</v>
      </c>
      <c r="L7" s="78">
        <v>2009</v>
      </c>
      <c r="M7" s="78">
        <v>2010</v>
      </c>
      <c r="N7" s="78">
        <v>2011</v>
      </c>
      <c r="O7" s="78">
        <v>2012</v>
      </c>
      <c r="P7" s="78">
        <v>2013</v>
      </c>
      <c r="Q7" s="78">
        <v>2014</v>
      </c>
      <c r="R7" s="78">
        <v>2015</v>
      </c>
      <c r="S7" s="78">
        <v>2016</v>
      </c>
      <c r="T7" s="78">
        <v>2017</v>
      </c>
      <c r="U7" s="78">
        <v>2018</v>
      </c>
      <c r="V7" s="78">
        <v>2019</v>
      </c>
      <c r="W7" s="78">
        <v>2020</v>
      </c>
      <c r="X7" s="78">
        <v>2021</v>
      </c>
      <c r="Y7" s="78">
        <v>2022</v>
      </c>
    </row>
    <row r="8" spans="1:25" s="26" customFormat="1" ht="18" customHeight="1">
      <c r="A8" s="27" t="s">
        <v>38</v>
      </c>
      <c r="B8" s="40">
        <f>B14+B21</f>
        <v>37799</v>
      </c>
      <c r="C8" s="40">
        <f t="shared" ref="C8:Y8" si="0">C14+C21</f>
        <v>37866</v>
      </c>
      <c r="D8" s="40">
        <f t="shared" si="0"/>
        <v>38187</v>
      </c>
      <c r="E8" s="40">
        <f t="shared" si="0"/>
        <v>38366</v>
      </c>
      <c r="F8" s="40">
        <f t="shared" si="0"/>
        <v>38486</v>
      </c>
      <c r="G8" s="40">
        <f t="shared" si="0"/>
        <v>38576</v>
      </c>
      <c r="H8" s="40">
        <f t="shared" si="0"/>
        <v>38698</v>
      </c>
      <c r="I8" s="40">
        <f t="shared" si="0"/>
        <v>39053</v>
      </c>
      <c r="J8" s="40">
        <f t="shared" si="0"/>
        <v>39386</v>
      </c>
      <c r="K8" s="40">
        <f t="shared" si="0"/>
        <v>39970</v>
      </c>
      <c r="L8" s="40">
        <f t="shared" si="0"/>
        <v>40680</v>
      </c>
      <c r="M8" s="40">
        <f t="shared" si="0"/>
        <v>40800</v>
      </c>
      <c r="N8" s="40">
        <f t="shared" si="0"/>
        <v>40885</v>
      </c>
      <c r="O8" s="40">
        <f t="shared" si="0"/>
        <v>40701</v>
      </c>
      <c r="P8" s="40">
        <f t="shared" si="0"/>
        <v>39924</v>
      </c>
      <c r="Q8" s="40">
        <f t="shared" si="0"/>
        <v>39475</v>
      </c>
      <c r="R8" s="40">
        <f t="shared" si="0"/>
        <v>39001</v>
      </c>
      <c r="S8" s="40">
        <f t="shared" si="0"/>
        <v>38542</v>
      </c>
      <c r="T8" s="40">
        <f t="shared" si="0"/>
        <v>38073</v>
      </c>
      <c r="U8" s="40">
        <f t="shared" si="0"/>
        <v>37786</v>
      </c>
      <c r="V8" s="40">
        <f t="shared" si="0"/>
        <v>37753</v>
      </c>
      <c r="W8" s="40">
        <f t="shared" si="0"/>
        <v>37820</v>
      </c>
      <c r="X8" s="40">
        <f t="shared" si="0"/>
        <v>37690</v>
      </c>
      <c r="Y8" s="40">
        <f t="shared" si="0"/>
        <v>37536</v>
      </c>
    </row>
    <row r="9" spans="1:25" s="26" customFormat="1" ht="18" customHeight="1">
      <c r="A9" s="28" t="s">
        <v>54</v>
      </c>
      <c r="B9" s="29">
        <f>B15+B22</f>
        <v>37359</v>
      </c>
      <c r="C9" s="29">
        <f t="shared" ref="C9:Y9" si="1">C15+C22</f>
        <v>37304</v>
      </c>
      <c r="D9" s="29">
        <f t="shared" si="1"/>
        <v>37250</v>
      </c>
      <c r="E9" s="29">
        <f t="shared" si="1"/>
        <v>36966</v>
      </c>
      <c r="F9" s="29">
        <f t="shared" si="1"/>
        <v>36605</v>
      </c>
      <c r="G9" s="29">
        <f t="shared" si="1"/>
        <v>36379</v>
      </c>
      <c r="H9" s="29">
        <f t="shared" si="1"/>
        <v>36153</v>
      </c>
      <c r="I9" s="29">
        <f t="shared" si="1"/>
        <v>36211</v>
      </c>
      <c r="J9" s="29">
        <f t="shared" si="1"/>
        <v>36245</v>
      </c>
      <c r="K9" s="29">
        <f t="shared" si="1"/>
        <v>36147</v>
      </c>
      <c r="L9" s="29">
        <f t="shared" si="1"/>
        <v>36300</v>
      </c>
      <c r="M9" s="29">
        <f t="shared" si="1"/>
        <v>36168</v>
      </c>
      <c r="N9" s="29">
        <f t="shared" si="1"/>
        <v>36027</v>
      </c>
      <c r="O9" s="29">
        <f t="shared" si="1"/>
        <v>35801</v>
      </c>
      <c r="P9" s="29">
        <f t="shared" si="1"/>
        <v>35614</v>
      </c>
      <c r="Q9" s="29">
        <f t="shared" si="1"/>
        <v>35507</v>
      </c>
      <c r="R9" s="29">
        <f t="shared" si="1"/>
        <v>35239</v>
      </c>
      <c r="S9" s="29">
        <f t="shared" si="1"/>
        <v>34920</v>
      </c>
      <c r="T9" s="29">
        <f t="shared" si="1"/>
        <v>34663</v>
      </c>
      <c r="U9" s="29">
        <f t="shared" si="1"/>
        <v>34419</v>
      </c>
      <c r="V9" s="29">
        <f t="shared" si="1"/>
        <v>34244</v>
      </c>
      <c r="W9" s="29">
        <f t="shared" si="1"/>
        <v>33992</v>
      </c>
      <c r="X9" s="29">
        <f t="shared" si="1"/>
        <v>33828</v>
      </c>
      <c r="Y9" s="29">
        <f t="shared" si="1"/>
        <v>33638</v>
      </c>
    </row>
    <row r="10" spans="1:25" s="26" customFormat="1" ht="18" customHeight="1">
      <c r="A10" s="30" t="s">
        <v>55</v>
      </c>
      <c r="B10" s="31">
        <f>B16+B23</f>
        <v>440</v>
      </c>
      <c r="C10" s="31">
        <f t="shared" ref="C10:Y10" si="2">C16+C23</f>
        <v>562</v>
      </c>
      <c r="D10" s="31">
        <f t="shared" si="2"/>
        <v>937</v>
      </c>
      <c r="E10" s="31">
        <f t="shared" si="2"/>
        <v>1400</v>
      </c>
      <c r="F10" s="31">
        <f t="shared" si="2"/>
        <v>1881</v>
      </c>
      <c r="G10" s="31">
        <f t="shared" si="2"/>
        <v>2197</v>
      </c>
      <c r="H10" s="31">
        <f t="shared" si="2"/>
        <v>2545</v>
      </c>
      <c r="I10" s="31">
        <f t="shared" si="2"/>
        <v>2842</v>
      </c>
      <c r="J10" s="31">
        <f t="shared" si="2"/>
        <v>3141</v>
      </c>
      <c r="K10" s="31">
        <f t="shared" si="2"/>
        <v>3823</v>
      </c>
      <c r="L10" s="31">
        <f t="shared" si="2"/>
        <v>4380</v>
      </c>
      <c r="M10" s="31">
        <f t="shared" si="2"/>
        <v>4632</v>
      </c>
      <c r="N10" s="31">
        <f t="shared" si="2"/>
        <v>4858</v>
      </c>
      <c r="O10" s="31">
        <f t="shared" si="2"/>
        <v>4900</v>
      </c>
      <c r="P10" s="31">
        <f t="shared" si="2"/>
        <v>4310</v>
      </c>
      <c r="Q10" s="31">
        <f t="shared" si="2"/>
        <v>3968</v>
      </c>
      <c r="R10" s="31">
        <f t="shared" si="2"/>
        <v>3762</v>
      </c>
      <c r="S10" s="31">
        <f t="shared" si="2"/>
        <v>3622</v>
      </c>
      <c r="T10" s="31">
        <f t="shared" si="2"/>
        <v>3410</v>
      </c>
      <c r="U10" s="31">
        <f t="shared" si="2"/>
        <v>3367</v>
      </c>
      <c r="V10" s="31">
        <f t="shared" si="2"/>
        <v>3509</v>
      </c>
      <c r="W10" s="31">
        <f t="shared" si="2"/>
        <v>3828</v>
      </c>
      <c r="X10" s="31">
        <f t="shared" si="2"/>
        <v>3862</v>
      </c>
      <c r="Y10" s="31">
        <f t="shared" si="2"/>
        <v>3898</v>
      </c>
    </row>
    <row r="11" spans="1:25" s="26" customFormat="1" ht="18" customHeight="1">
      <c r="A11" s="32" t="s">
        <v>47</v>
      </c>
      <c r="B11" s="33"/>
      <c r="C11" s="33"/>
      <c r="D11" s="33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77" t="s">
        <v>48</v>
      </c>
      <c r="B13" s="78">
        <v>1999</v>
      </c>
      <c r="C13" s="78">
        <v>2000</v>
      </c>
      <c r="D13" s="78">
        <v>2001</v>
      </c>
      <c r="E13" s="78">
        <v>2002</v>
      </c>
      <c r="F13" s="78">
        <v>2003</v>
      </c>
      <c r="G13" s="78">
        <v>2004</v>
      </c>
      <c r="H13" s="78">
        <v>2005</v>
      </c>
      <c r="I13" s="78">
        <v>2006</v>
      </c>
      <c r="J13" s="78">
        <v>2007</v>
      </c>
      <c r="K13" s="78">
        <v>2008</v>
      </c>
      <c r="L13" s="78">
        <v>2009</v>
      </c>
      <c r="M13" s="78">
        <v>2010</v>
      </c>
      <c r="N13" s="78">
        <v>2011</v>
      </c>
      <c r="O13" s="78">
        <v>2012</v>
      </c>
      <c r="P13" s="78">
        <v>2013</v>
      </c>
      <c r="Q13" s="78">
        <v>2014</v>
      </c>
      <c r="R13" s="78">
        <v>2015</v>
      </c>
      <c r="S13" s="78">
        <v>2016</v>
      </c>
      <c r="T13" s="78">
        <v>2017</v>
      </c>
      <c r="U13" s="78">
        <v>2018</v>
      </c>
      <c r="V13" s="78">
        <v>2019</v>
      </c>
      <c r="W13" s="78">
        <v>2020</v>
      </c>
      <c r="X13" s="78">
        <v>2021</v>
      </c>
      <c r="Y13" s="78">
        <v>2022</v>
      </c>
    </row>
    <row r="14" spans="1:25" s="26" customFormat="1" ht="18" customHeight="1">
      <c r="A14" s="27" t="s">
        <v>38</v>
      </c>
      <c r="B14" s="40">
        <v>18980</v>
      </c>
      <c r="C14" s="40">
        <v>19019</v>
      </c>
      <c r="D14" s="40">
        <v>19221</v>
      </c>
      <c r="E14" s="40">
        <v>19310</v>
      </c>
      <c r="F14" s="40">
        <v>19386</v>
      </c>
      <c r="G14" s="40">
        <v>19442</v>
      </c>
      <c r="H14" s="40">
        <v>19520</v>
      </c>
      <c r="I14" s="40">
        <v>19770</v>
      </c>
      <c r="J14" s="40">
        <v>19963</v>
      </c>
      <c r="K14" s="40">
        <v>20297</v>
      </c>
      <c r="L14" s="40">
        <v>20675</v>
      </c>
      <c r="M14" s="40">
        <v>20761</v>
      </c>
      <c r="N14" s="40">
        <v>20832</v>
      </c>
      <c r="O14" s="40">
        <v>20703</v>
      </c>
      <c r="P14" s="40">
        <v>20198</v>
      </c>
      <c r="Q14" s="40">
        <v>19956</v>
      </c>
      <c r="R14" s="40">
        <v>19689</v>
      </c>
      <c r="S14" s="40">
        <v>19435</v>
      </c>
      <c r="T14" s="40">
        <v>19171</v>
      </c>
      <c r="U14" s="40">
        <v>19023</v>
      </c>
      <c r="V14" s="40">
        <v>19037</v>
      </c>
      <c r="W14" s="40">
        <v>19040</v>
      </c>
      <c r="X14" s="40">
        <v>18946</v>
      </c>
      <c r="Y14" s="40">
        <v>18927</v>
      </c>
    </row>
    <row r="15" spans="1:25" s="26" customFormat="1" ht="18" customHeight="1">
      <c r="A15" s="28" t="s">
        <v>54</v>
      </c>
      <c r="B15" s="29">
        <f>B14-B16</f>
        <v>18742</v>
      </c>
      <c r="C15" s="29">
        <f t="shared" ref="C15:Y15" si="3">C14-C16</f>
        <v>18718</v>
      </c>
      <c r="D15" s="29">
        <f t="shared" si="3"/>
        <v>18683</v>
      </c>
      <c r="E15" s="29">
        <f t="shared" si="3"/>
        <v>18533</v>
      </c>
      <c r="F15" s="29">
        <f t="shared" si="3"/>
        <v>18358</v>
      </c>
      <c r="G15" s="29">
        <f t="shared" si="3"/>
        <v>18256</v>
      </c>
      <c r="H15" s="29">
        <f t="shared" si="3"/>
        <v>18129</v>
      </c>
      <c r="I15" s="29">
        <f t="shared" si="3"/>
        <v>18218</v>
      </c>
      <c r="J15" s="29">
        <f t="shared" si="3"/>
        <v>18276</v>
      </c>
      <c r="K15" s="29">
        <f t="shared" si="3"/>
        <v>18216</v>
      </c>
      <c r="L15" s="29">
        <f t="shared" si="3"/>
        <v>18280</v>
      </c>
      <c r="M15" s="29">
        <f t="shared" si="3"/>
        <v>18241</v>
      </c>
      <c r="N15" s="29">
        <f t="shared" si="3"/>
        <v>18188</v>
      </c>
      <c r="O15" s="29">
        <f t="shared" si="3"/>
        <v>18065</v>
      </c>
      <c r="P15" s="29">
        <f t="shared" si="3"/>
        <v>17948</v>
      </c>
      <c r="Q15" s="29">
        <f t="shared" si="3"/>
        <v>17911</v>
      </c>
      <c r="R15" s="29">
        <f t="shared" si="3"/>
        <v>17790</v>
      </c>
      <c r="S15" s="29">
        <f t="shared" si="3"/>
        <v>17643</v>
      </c>
      <c r="T15" s="29">
        <f t="shared" si="3"/>
        <v>17495</v>
      </c>
      <c r="U15" s="29">
        <f t="shared" si="3"/>
        <v>17368</v>
      </c>
      <c r="V15" s="29">
        <f t="shared" si="3"/>
        <v>17308</v>
      </c>
      <c r="W15" s="29">
        <f t="shared" si="3"/>
        <v>17175</v>
      </c>
      <c r="X15" s="29">
        <f t="shared" si="3"/>
        <v>17083</v>
      </c>
      <c r="Y15" s="29">
        <f t="shared" si="3"/>
        <v>16997</v>
      </c>
    </row>
    <row r="16" spans="1:25" s="26" customFormat="1" ht="18" customHeight="1">
      <c r="A16" s="30" t="s">
        <v>55</v>
      </c>
      <c r="B16" s="31">
        <v>238</v>
      </c>
      <c r="C16" s="31">
        <v>301</v>
      </c>
      <c r="D16" s="31">
        <v>538</v>
      </c>
      <c r="E16" s="31">
        <v>777</v>
      </c>
      <c r="F16" s="31">
        <v>1028</v>
      </c>
      <c r="G16" s="31">
        <v>1186</v>
      </c>
      <c r="H16" s="31">
        <v>1391</v>
      </c>
      <c r="I16" s="31">
        <v>1552</v>
      </c>
      <c r="J16" s="31">
        <v>1687</v>
      </c>
      <c r="K16" s="31">
        <v>2081</v>
      </c>
      <c r="L16" s="31">
        <v>2395</v>
      </c>
      <c r="M16" s="31">
        <v>2520</v>
      </c>
      <c r="N16" s="31">
        <v>2644</v>
      </c>
      <c r="O16" s="31">
        <v>2638</v>
      </c>
      <c r="P16" s="31">
        <v>2250</v>
      </c>
      <c r="Q16" s="31">
        <v>2045</v>
      </c>
      <c r="R16" s="31">
        <v>1899</v>
      </c>
      <c r="S16" s="31">
        <v>1792</v>
      </c>
      <c r="T16" s="31">
        <v>1676</v>
      </c>
      <c r="U16" s="31">
        <v>1655</v>
      </c>
      <c r="V16" s="31">
        <v>1729</v>
      </c>
      <c r="W16" s="31">
        <v>1865</v>
      </c>
      <c r="X16" s="31">
        <v>1863</v>
      </c>
      <c r="Y16" s="31">
        <v>1930</v>
      </c>
    </row>
    <row r="17" spans="1:25" s="26" customFormat="1" ht="18" customHeight="1">
      <c r="A17" s="32" t="s">
        <v>47</v>
      </c>
      <c r="B17" s="33"/>
      <c r="C17" s="33"/>
      <c r="D17" s="33"/>
      <c r="E17" s="33"/>
      <c r="F17" s="33"/>
      <c r="G17" s="33"/>
      <c r="H17" s="33"/>
    </row>
    <row r="18" spans="1:25" s="26" customFormat="1" ht="18" customHeight="1">
      <c r="A18" s="34"/>
      <c r="B18" s="33"/>
      <c r="C18" s="33"/>
      <c r="D18" s="33"/>
      <c r="E18" s="33"/>
      <c r="F18" s="33"/>
      <c r="G18" s="33"/>
      <c r="H18" s="33"/>
    </row>
    <row r="19" spans="1:25" s="26" customFormat="1" ht="18" customHeight="1">
      <c r="A19" s="34"/>
      <c r="B19" s="33"/>
      <c r="C19" s="33"/>
      <c r="D19" s="33"/>
      <c r="E19" s="33"/>
      <c r="F19" s="33"/>
      <c r="G19" s="33"/>
      <c r="H19" s="33"/>
    </row>
    <row r="20" spans="1:25" s="26" customFormat="1" ht="18" customHeight="1">
      <c r="A20" s="77" t="s">
        <v>49</v>
      </c>
      <c r="B20" s="78">
        <v>1999</v>
      </c>
      <c r="C20" s="78">
        <v>2000</v>
      </c>
      <c r="D20" s="78">
        <v>2001</v>
      </c>
      <c r="E20" s="78">
        <v>2002</v>
      </c>
      <c r="F20" s="78">
        <v>2003</v>
      </c>
      <c r="G20" s="78">
        <v>2004</v>
      </c>
      <c r="H20" s="78">
        <v>2005</v>
      </c>
      <c r="I20" s="78">
        <v>2006</v>
      </c>
      <c r="J20" s="78">
        <v>2007</v>
      </c>
      <c r="K20" s="78">
        <v>2008</v>
      </c>
      <c r="L20" s="78">
        <v>2009</v>
      </c>
      <c r="M20" s="78">
        <v>2010</v>
      </c>
      <c r="N20" s="78">
        <v>2011</v>
      </c>
      <c r="O20" s="78">
        <v>2012</v>
      </c>
      <c r="P20" s="78">
        <v>2013</v>
      </c>
      <c r="Q20" s="78">
        <v>2014</v>
      </c>
      <c r="R20" s="78">
        <v>2015</v>
      </c>
      <c r="S20" s="78">
        <v>2016</v>
      </c>
      <c r="T20" s="78">
        <v>2017</v>
      </c>
      <c r="U20" s="78">
        <v>2018</v>
      </c>
      <c r="V20" s="78">
        <v>2019</v>
      </c>
      <c r="W20" s="78">
        <v>2020</v>
      </c>
      <c r="X20" s="78">
        <v>2021</v>
      </c>
      <c r="Y20" s="78">
        <v>2022</v>
      </c>
    </row>
    <row r="21" spans="1:25" s="26" customFormat="1" ht="18" customHeight="1">
      <c r="A21" s="27" t="s">
        <v>38</v>
      </c>
      <c r="B21" s="40">
        <v>18819</v>
      </c>
      <c r="C21" s="40">
        <v>18847</v>
      </c>
      <c r="D21" s="40">
        <v>18966</v>
      </c>
      <c r="E21" s="40">
        <v>19056</v>
      </c>
      <c r="F21" s="40">
        <v>19100</v>
      </c>
      <c r="G21" s="40">
        <v>19134</v>
      </c>
      <c r="H21" s="40">
        <v>19178</v>
      </c>
      <c r="I21" s="40">
        <v>19283</v>
      </c>
      <c r="J21" s="40">
        <v>19423</v>
      </c>
      <c r="K21" s="40">
        <v>19673</v>
      </c>
      <c r="L21" s="40">
        <v>20005</v>
      </c>
      <c r="M21" s="40">
        <v>20039</v>
      </c>
      <c r="N21" s="40">
        <v>20053</v>
      </c>
      <c r="O21" s="40">
        <v>19998</v>
      </c>
      <c r="P21" s="40">
        <v>19726</v>
      </c>
      <c r="Q21" s="40">
        <v>19519</v>
      </c>
      <c r="R21" s="40">
        <v>19312</v>
      </c>
      <c r="S21" s="40">
        <v>19107</v>
      </c>
      <c r="T21" s="40">
        <v>18902</v>
      </c>
      <c r="U21" s="40">
        <v>18763</v>
      </c>
      <c r="V21" s="40">
        <v>18716</v>
      </c>
      <c r="W21" s="40">
        <v>18780</v>
      </c>
      <c r="X21" s="40">
        <v>18744</v>
      </c>
      <c r="Y21" s="40">
        <v>18609</v>
      </c>
    </row>
    <row r="22" spans="1:25" s="26" customFormat="1" ht="18" customHeight="1">
      <c r="A22" s="28" t="s">
        <v>54</v>
      </c>
      <c r="B22" s="29">
        <f>B21-B23</f>
        <v>18617</v>
      </c>
      <c r="C22" s="29">
        <f t="shared" ref="C22:Y22" si="4">C21-C23</f>
        <v>18586</v>
      </c>
      <c r="D22" s="29">
        <f t="shared" si="4"/>
        <v>18567</v>
      </c>
      <c r="E22" s="29">
        <f t="shared" si="4"/>
        <v>18433</v>
      </c>
      <c r="F22" s="29">
        <f t="shared" si="4"/>
        <v>18247</v>
      </c>
      <c r="G22" s="29">
        <f t="shared" si="4"/>
        <v>18123</v>
      </c>
      <c r="H22" s="29">
        <f t="shared" si="4"/>
        <v>18024</v>
      </c>
      <c r="I22" s="29">
        <f t="shared" si="4"/>
        <v>17993</v>
      </c>
      <c r="J22" s="29">
        <f t="shared" si="4"/>
        <v>17969</v>
      </c>
      <c r="K22" s="29">
        <f t="shared" si="4"/>
        <v>17931</v>
      </c>
      <c r="L22" s="29">
        <f t="shared" si="4"/>
        <v>18020</v>
      </c>
      <c r="M22" s="29">
        <f t="shared" si="4"/>
        <v>17927</v>
      </c>
      <c r="N22" s="29">
        <f t="shared" si="4"/>
        <v>17839</v>
      </c>
      <c r="O22" s="29">
        <f t="shared" si="4"/>
        <v>17736</v>
      </c>
      <c r="P22" s="29">
        <f t="shared" si="4"/>
        <v>17666</v>
      </c>
      <c r="Q22" s="29">
        <f t="shared" si="4"/>
        <v>17596</v>
      </c>
      <c r="R22" s="29">
        <f t="shared" si="4"/>
        <v>17449</v>
      </c>
      <c r="S22" s="29">
        <f t="shared" si="4"/>
        <v>17277</v>
      </c>
      <c r="T22" s="29">
        <f t="shared" si="4"/>
        <v>17168</v>
      </c>
      <c r="U22" s="29">
        <f t="shared" si="4"/>
        <v>17051</v>
      </c>
      <c r="V22" s="29">
        <f t="shared" si="4"/>
        <v>16936</v>
      </c>
      <c r="W22" s="29">
        <f t="shared" si="4"/>
        <v>16817</v>
      </c>
      <c r="X22" s="29">
        <f t="shared" si="4"/>
        <v>16745</v>
      </c>
      <c r="Y22" s="29">
        <f t="shared" si="4"/>
        <v>16641</v>
      </c>
    </row>
    <row r="23" spans="1:25" s="26" customFormat="1" ht="18" customHeight="1">
      <c r="A23" s="30" t="s">
        <v>55</v>
      </c>
      <c r="B23" s="31">
        <v>202</v>
      </c>
      <c r="C23" s="31">
        <v>261</v>
      </c>
      <c r="D23" s="31">
        <v>399</v>
      </c>
      <c r="E23" s="31">
        <v>623</v>
      </c>
      <c r="F23" s="31">
        <v>853</v>
      </c>
      <c r="G23" s="31">
        <v>1011</v>
      </c>
      <c r="H23" s="31">
        <v>1154</v>
      </c>
      <c r="I23" s="31">
        <v>1290</v>
      </c>
      <c r="J23" s="31">
        <v>1454</v>
      </c>
      <c r="K23" s="31">
        <v>1742</v>
      </c>
      <c r="L23" s="31">
        <v>1985</v>
      </c>
      <c r="M23" s="31">
        <v>2112</v>
      </c>
      <c r="N23" s="31">
        <v>2214</v>
      </c>
      <c r="O23" s="31">
        <v>2262</v>
      </c>
      <c r="P23" s="31">
        <v>2060</v>
      </c>
      <c r="Q23" s="31">
        <v>1923</v>
      </c>
      <c r="R23" s="31">
        <v>1863</v>
      </c>
      <c r="S23" s="31">
        <v>1830</v>
      </c>
      <c r="T23" s="31">
        <v>1734</v>
      </c>
      <c r="U23" s="31">
        <v>1712</v>
      </c>
      <c r="V23" s="31">
        <v>1780</v>
      </c>
      <c r="W23" s="31">
        <v>1963</v>
      </c>
      <c r="X23" s="31">
        <v>1999</v>
      </c>
      <c r="Y23" s="31">
        <v>1968</v>
      </c>
    </row>
    <row r="24" spans="1:25" s="26" customFormat="1" ht="18" customHeight="1">
      <c r="A24" s="32" t="s">
        <v>47</v>
      </c>
      <c r="B24" s="33"/>
      <c r="C24" s="33"/>
      <c r="D24" s="33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56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79" t="s">
        <v>14</v>
      </c>
      <c r="B30" s="78">
        <v>1999</v>
      </c>
      <c r="C30" s="78">
        <v>2000</v>
      </c>
      <c r="D30" s="78">
        <v>2001</v>
      </c>
      <c r="E30" s="78">
        <v>2002</v>
      </c>
      <c r="F30" s="78">
        <v>2003</v>
      </c>
      <c r="G30" s="78">
        <v>2004</v>
      </c>
      <c r="H30" s="78">
        <v>2005</v>
      </c>
      <c r="I30" s="78">
        <v>2006</v>
      </c>
      <c r="J30" s="78">
        <v>2007</v>
      </c>
      <c r="K30" s="78">
        <v>2008</v>
      </c>
      <c r="L30" s="78">
        <v>2009</v>
      </c>
      <c r="M30" s="78">
        <v>2010</v>
      </c>
      <c r="N30" s="78">
        <v>2011</v>
      </c>
      <c r="O30" s="78">
        <v>2012</v>
      </c>
      <c r="P30" s="78">
        <v>2013</v>
      </c>
      <c r="Q30" s="78">
        <v>2014</v>
      </c>
      <c r="R30" s="78">
        <v>2015</v>
      </c>
      <c r="S30" s="78">
        <v>2016</v>
      </c>
      <c r="T30" s="78">
        <v>2017</v>
      </c>
      <c r="U30" s="78">
        <v>2018</v>
      </c>
      <c r="V30" s="78">
        <v>2019</v>
      </c>
      <c r="W30" s="78">
        <v>2020</v>
      </c>
      <c r="X30" s="78">
        <v>2021</v>
      </c>
      <c r="Y30" s="78">
        <v>2022</v>
      </c>
    </row>
    <row r="31" spans="1:25" s="35" customFormat="1" ht="18" customHeight="1">
      <c r="A31" s="106" t="s">
        <v>54</v>
      </c>
      <c r="B31" s="105">
        <f t="shared" ref="B31:W31" si="5">B9/B8</f>
        <v>0.9883594804095347</v>
      </c>
      <c r="C31" s="105">
        <f t="shared" si="5"/>
        <v>0.98515818940474309</v>
      </c>
      <c r="D31" s="105">
        <f t="shared" si="5"/>
        <v>0.9754628538507869</v>
      </c>
      <c r="E31" s="105">
        <f t="shared" si="5"/>
        <v>0.96350935724339259</v>
      </c>
      <c r="F31" s="105">
        <f t="shared" si="5"/>
        <v>0.95112508444629218</v>
      </c>
      <c r="G31" s="105">
        <f t="shared" si="5"/>
        <v>0.94304749066777271</v>
      </c>
      <c r="H31" s="105">
        <f t="shared" si="5"/>
        <v>0.93423432735541889</v>
      </c>
      <c r="I31" s="105">
        <f t="shared" si="5"/>
        <v>0.92722710163111666</v>
      </c>
      <c r="J31" s="105">
        <f t="shared" si="5"/>
        <v>0.92025085055603517</v>
      </c>
      <c r="K31" s="105">
        <f t="shared" si="5"/>
        <v>0.90435326494871149</v>
      </c>
      <c r="L31" s="105">
        <f t="shared" si="5"/>
        <v>0.89233038348082594</v>
      </c>
      <c r="M31" s="105">
        <f t="shared" si="5"/>
        <v>0.88647058823529412</v>
      </c>
      <c r="N31" s="105">
        <f t="shared" si="5"/>
        <v>0.88117891647303415</v>
      </c>
      <c r="O31" s="105">
        <f t="shared" si="5"/>
        <v>0.87960983759612787</v>
      </c>
      <c r="P31" s="105">
        <f t="shared" si="5"/>
        <v>0.89204488528203585</v>
      </c>
      <c r="Q31" s="105">
        <f t="shared" si="5"/>
        <v>0.89948068397720071</v>
      </c>
      <c r="R31" s="105">
        <f t="shared" si="5"/>
        <v>0.90354093484782438</v>
      </c>
      <c r="S31" s="105">
        <f t="shared" si="5"/>
        <v>0.90602459654402989</v>
      </c>
      <c r="T31" s="105">
        <f t="shared" si="5"/>
        <v>0.91043521655766557</v>
      </c>
      <c r="U31" s="105">
        <f t="shared" si="5"/>
        <v>0.91089292330492777</v>
      </c>
      <c r="V31" s="105">
        <f t="shared" si="5"/>
        <v>0.90705374407331862</v>
      </c>
      <c r="W31" s="105">
        <f t="shared" si="5"/>
        <v>0.89878371232152299</v>
      </c>
      <c r="X31" s="105">
        <f>X9/X8</f>
        <v>0.89753250198991774</v>
      </c>
      <c r="Y31" s="105">
        <f>Y9/Y8</f>
        <v>0.89615302642796246</v>
      </c>
    </row>
    <row r="32" spans="1:25" s="35" customFormat="1" ht="18" customHeight="1">
      <c r="A32" s="28" t="s">
        <v>55</v>
      </c>
      <c r="B32" s="104">
        <f t="shared" ref="B32:W32" si="6">B10/B8</f>
        <v>1.1640519590465356E-2</v>
      </c>
      <c r="C32" s="104">
        <f t="shared" si="6"/>
        <v>1.4841810595256959E-2</v>
      </c>
      <c r="D32" s="104">
        <f t="shared" si="6"/>
        <v>2.4537146149213082E-2</v>
      </c>
      <c r="E32" s="104">
        <f t="shared" si="6"/>
        <v>3.6490642756607412E-2</v>
      </c>
      <c r="F32" s="104">
        <f t="shared" si="6"/>
        <v>4.8874915553707841E-2</v>
      </c>
      <c r="G32" s="104">
        <f t="shared" si="6"/>
        <v>5.6952509332227293E-2</v>
      </c>
      <c r="H32" s="104">
        <f t="shared" si="6"/>
        <v>6.5765672644581122E-2</v>
      </c>
      <c r="I32" s="104">
        <f t="shared" si="6"/>
        <v>7.2772898368883315E-2</v>
      </c>
      <c r="J32" s="104">
        <f t="shared" si="6"/>
        <v>7.9749149443964856E-2</v>
      </c>
      <c r="K32" s="104">
        <f t="shared" si="6"/>
        <v>9.564673505128847E-2</v>
      </c>
      <c r="L32" s="104">
        <f t="shared" si="6"/>
        <v>0.10766961651917405</v>
      </c>
      <c r="M32" s="104">
        <f t="shared" si="6"/>
        <v>0.11352941176470588</v>
      </c>
      <c r="N32" s="104">
        <f t="shared" si="6"/>
        <v>0.11882108352696588</v>
      </c>
      <c r="O32" s="104">
        <f t="shared" si="6"/>
        <v>0.12039016240387214</v>
      </c>
      <c r="P32" s="104">
        <f t="shared" si="6"/>
        <v>0.10795511471796414</v>
      </c>
      <c r="Q32" s="104">
        <f t="shared" si="6"/>
        <v>0.10051931602279925</v>
      </c>
      <c r="R32" s="104">
        <f t="shared" si="6"/>
        <v>9.6459065152175588E-2</v>
      </c>
      <c r="S32" s="104">
        <f t="shared" si="6"/>
        <v>9.3975403455970108E-2</v>
      </c>
      <c r="T32" s="104">
        <f t="shared" si="6"/>
        <v>8.956478344233447E-2</v>
      </c>
      <c r="U32" s="104">
        <f t="shared" si="6"/>
        <v>8.9107076695072243E-2</v>
      </c>
      <c r="V32" s="104">
        <f t="shared" si="6"/>
        <v>9.294625592668132E-2</v>
      </c>
      <c r="W32" s="104">
        <f t="shared" si="6"/>
        <v>0.101216287678477</v>
      </c>
      <c r="X32" s="104">
        <f>X10/X8</f>
        <v>0.10246749801008224</v>
      </c>
      <c r="Y32" s="104">
        <f>Y10/Y8</f>
        <v>0.10384697357203751</v>
      </c>
    </row>
    <row r="33" spans="1:25" s="35" customFormat="1" ht="18" customHeight="1">
      <c r="A33" s="30" t="s">
        <v>38</v>
      </c>
      <c r="B33" s="41">
        <f t="shared" ref="B33:W33" si="7">B31+B32</f>
        <v>1</v>
      </c>
      <c r="C33" s="41">
        <f t="shared" si="7"/>
        <v>1</v>
      </c>
      <c r="D33" s="41">
        <f t="shared" si="7"/>
        <v>1</v>
      </c>
      <c r="E33" s="41">
        <f t="shared" si="7"/>
        <v>1</v>
      </c>
      <c r="F33" s="41">
        <f t="shared" si="7"/>
        <v>1</v>
      </c>
      <c r="G33" s="41">
        <f t="shared" si="7"/>
        <v>1</v>
      </c>
      <c r="H33" s="41">
        <f t="shared" si="7"/>
        <v>1</v>
      </c>
      <c r="I33" s="41">
        <f t="shared" si="7"/>
        <v>1</v>
      </c>
      <c r="J33" s="41">
        <f t="shared" si="7"/>
        <v>1</v>
      </c>
      <c r="K33" s="41">
        <f t="shared" si="7"/>
        <v>1</v>
      </c>
      <c r="L33" s="41">
        <f t="shared" si="7"/>
        <v>1</v>
      </c>
      <c r="M33" s="41">
        <f t="shared" si="7"/>
        <v>1</v>
      </c>
      <c r="N33" s="41">
        <f t="shared" si="7"/>
        <v>1</v>
      </c>
      <c r="O33" s="41">
        <f t="shared" si="7"/>
        <v>1</v>
      </c>
      <c r="P33" s="41">
        <f t="shared" si="7"/>
        <v>1</v>
      </c>
      <c r="Q33" s="41">
        <f t="shared" si="7"/>
        <v>1</v>
      </c>
      <c r="R33" s="41">
        <f t="shared" si="7"/>
        <v>1</v>
      </c>
      <c r="S33" s="41">
        <f t="shared" si="7"/>
        <v>1</v>
      </c>
      <c r="T33" s="41">
        <f t="shared" si="7"/>
        <v>1</v>
      </c>
      <c r="U33" s="41">
        <f t="shared" si="7"/>
        <v>1</v>
      </c>
      <c r="V33" s="41">
        <f t="shared" si="7"/>
        <v>1</v>
      </c>
      <c r="W33" s="41">
        <f t="shared" si="7"/>
        <v>1</v>
      </c>
      <c r="X33" s="41">
        <f>X31+X32</f>
        <v>1</v>
      </c>
      <c r="Y33" s="41">
        <f>Y31+Y32</f>
        <v>1</v>
      </c>
    </row>
    <row r="34" spans="1:25" s="35" customFormat="1" ht="18" customHeight="1">
      <c r="A34" s="32" t="s">
        <v>52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s="35" customFormat="1" ht="18" customHeight="1">
      <c r="A35" s="34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s="35" customFormat="1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s="35" customFormat="1" ht="18" customHeight="1">
      <c r="A37" s="79" t="s">
        <v>48</v>
      </c>
      <c r="B37" s="78">
        <v>1999</v>
      </c>
      <c r="C37" s="78">
        <v>2000</v>
      </c>
      <c r="D37" s="78">
        <v>2001</v>
      </c>
      <c r="E37" s="78">
        <v>2002</v>
      </c>
      <c r="F37" s="78">
        <v>2003</v>
      </c>
      <c r="G37" s="78">
        <v>2004</v>
      </c>
      <c r="H37" s="78">
        <v>2005</v>
      </c>
      <c r="I37" s="78">
        <v>2006</v>
      </c>
      <c r="J37" s="78">
        <v>2007</v>
      </c>
      <c r="K37" s="78">
        <v>2008</v>
      </c>
      <c r="L37" s="78">
        <v>2009</v>
      </c>
      <c r="M37" s="78">
        <v>2010</v>
      </c>
      <c r="N37" s="78">
        <v>2011</v>
      </c>
      <c r="O37" s="78">
        <v>2012</v>
      </c>
      <c r="P37" s="78">
        <v>2013</v>
      </c>
      <c r="Q37" s="78">
        <v>2014</v>
      </c>
      <c r="R37" s="78">
        <v>2015</v>
      </c>
      <c r="S37" s="78">
        <v>2016</v>
      </c>
      <c r="T37" s="78">
        <v>2017</v>
      </c>
      <c r="U37" s="78">
        <v>2018</v>
      </c>
      <c r="V37" s="78">
        <v>2019</v>
      </c>
      <c r="W37" s="78">
        <v>2020</v>
      </c>
      <c r="X37" s="78">
        <v>2021</v>
      </c>
      <c r="Y37" s="78">
        <v>2022</v>
      </c>
    </row>
    <row r="38" spans="1:25" s="35" customFormat="1" ht="18" customHeight="1">
      <c r="A38" s="106" t="s">
        <v>54</v>
      </c>
      <c r="B38" s="105">
        <f t="shared" ref="B38:W38" si="8">B15/B14</f>
        <v>0.98746048472075865</v>
      </c>
      <c r="C38" s="105">
        <f t="shared" si="8"/>
        <v>0.98417372101582623</v>
      </c>
      <c r="D38" s="105">
        <f t="shared" si="8"/>
        <v>0.97200978096873214</v>
      </c>
      <c r="E38" s="105">
        <f t="shared" si="8"/>
        <v>0.95976178146038327</v>
      </c>
      <c r="F38" s="105">
        <f t="shared" si="8"/>
        <v>0.94697204167956262</v>
      </c>
      <c r="G38" s="105">
        <f t="shared" si="8"/>
        <v>0.93899804546857324</v>
      </c>
      <c r="H38" s="105">
        <f t="shared" si="8"/>
        <v>0.92873975409836063</v>
      </c>
      <c r="I38" s="105">
        <f t="shared" si="8"/>
        <v>0.9214972180070814</v>
      </c>
      <c r="J38" s="105">
        <f t="shared" si="8"/>
        <v>0.91549366327706261</v>
      </c>
      <c r="K38" s="105">
        <f t="shared" si="8"/>
        <v>0.89747253288663353</v>
      </c>
      <c r="L38" s="105">
        <f t="shared" si="8"/>
        <v>0.88415961305925028</v>
      </c>
      <c r="M38" s="105">
        <f t="shared" si="8"/>
        <v>0.87861856365300328</v>
      </c>
      <c r="N38" s="105">
        <f t="shared" si="8"/>
        <v>0.87307987711213519</v>
      </c>
      <c r="O38" s="105">
        <f t="shared" si="8"/>
        <v>0.87257885330628415</v>
      </c>
      <c r="P38" s="105">
        <f t="shared" si="8"/>
        <v>0.88860283196356071</v>
      </c>
      <c r="Q38" s="105">
        <f t="shared" si="8"/>
        <v>0.89752455401884146</v>
      </c>
      <c r="R38" s="105">
        <f t="shared" si="8"/>
        <v>0.90355020569861344</v>
      </c>
      <c r="S38" s="105">
        <f t="shared" si="8"/>
        <v>0.90779521481862624</v>
      </c>
      <c r="T38" s="105">
        <f t="shared" si="8"/>
        <v>0.9125762871003078</v>
      </c>
      <c r="U38" s="105">
        <f t="shared" si="8"/>
        <v>0.91300005256794403</v>
      </c>
      <c r="V38" s="105">
        <f t="shared" si="8"/>
        <v>0.90917686610285231</v>
      </c>
      <c r="W38" s="105">
        <f t="shared" si="8"/>
        <v>0.90204831932773111</v>
      </c>
      <c r="X38" s="105">
        <f>X15/X14</f>
        <v>0.90166789823709492</v>
      </c>
      <c r="Y38" s="105">
        <f>Y15/Y14</f>
        <v>0.89802927035451996</v>
      </c>
    </row>
    <row r="39" spans="1:25" s="35" customFormat="1" ht="18" customHeight="1">
      <c r="A39" s="28" t="s">
        <v>55</v>
      </c>
      <c r="B39" s="104">
        <f t="shared" ref="B39:W39" si="9">B16/B14</f>
        <v>1.2539515279241307E-2</v>
      </c>
      <c r="C39" s="104">
        <f t="shared" si="9"/>
        <v>1.5826278984173721E-2</v>
      </c>
      <c r="D39" s="104">
        <f t="shared" si="9"/>
        <v>2.7990219031267884E-2</v>
      </c>
      <c r="E39" s="104">
        <f t="shared" si="9"/>
        <v>4.0238218539616781E-2</v>
      </c>
      <c r="F39" s="104">
        <f t="shared" si="9"/>
        <v>5.3027958320437427E-2</v>
      </c>
      <c r="G39" s="104">
        <f t="shared" si="9"/>
        <v>6.1001954531426809E-2</v>
      </c>
      <c r="H39" s="104">
        <f t="shared" si="9"/>
        <v>7.1260245901639346E-2</v>
      </c>
      <c r="I39" s="104">
        <f t="shared" si="9"/>
        <v>7.8502781992918561E-2</v>
      </c>
      <c r="J39" s="104">
        <f t="shared" si="9"/>
        <v>8.4506336722937433E-2</v>
      </c>
      <c r="K39" s="104">
        <f t="shared" si="9"/>
        <v>0.10252746711336651</v>
      </c>
      <c r="L39" s="104">
        <f t="shared" si="9"/>
        <v>0.1158403869407497</v>
      </c>
      <c r="M39" s="104">
        <f t="shared" si="9"/>
        <v>0.12138143634699677</v>
      </c>
      <c r="N39" s="104">
        <f t="shared" si="9"/>
        <v>0.12692012288786483</v>
      </c>
      <c r="O39" s="104">
        <f t="shared" si="9"/>
        <v>0.12742114669371588</v>
      </c>
      <c r="P39" s="104">
        <f t="shared" si="9"/>
        <v>0.11139716803643925</v>
      </c>
      <c r="Q39" s="104">
        <f t="shared" si="9"/>
        <v>0.10247544598115856</v>
      </c>
      <c r="R39" s="104">
        <f t="shared" si="9"/>
        <v>9.644979430138656E-2</v>
      </c>
      <c r="S39" s="104">
        <f t="shared" si="9"/>
        <v>9.2204785181373816E-2</v>
      </c>
      <c r="T39" s="104">
        <f t="shared" si="9"/>
        <v>8.7423712899692238E-2</v>
      </c>
      <c r="U39" s="104">
        <f t="shared" si="9"/>
        <v>8.6999947432055927E-2</v>
      </c>
      <c r="V39" s="104">
        <f t="shared" si="9"/>
        <v>9.0823133897147662E-2</v>
      </c>
      <c r="W39" s="104">
        <f t="shared" si="9"/>
        <v>9.7951680672268907E-2</v>
      </c>
      <c r="X39" s="104">
        <f>X16/X14</f>
        <v>9.8332101762905105E-2</v>
      </c>
      <c r="Y39" s="104">
        <f>Y16/Y14</f>
        <v>0.10197072964548</v>
      </c>
    </row>
    <row r="40" spans="1:25" s="35" customFormat="1" ht="18" customHeight="1">
      <c r="A40" s="30" t="s">
        <v>38</v>
      </c>
      <c r="B40" s="41">
        <f t="shared" ref="B40:W40" si="10">B38+B39</f>
        <v>1</v>
      </c>
      <c r="C40" s="41">
        <f t="shared" si="10"/>
        <v>1</v>
      </c>
      <c r="D40" s="41">
        <f t="shared" si="10"/>
        <v>1</v>
      </c>
      <c r="E40" s="41">
        <f t="shared" si="10"/>
        <v>1</v>
      </c>
      <c r="F40" s="41">
        <f t="shared" si="10"/>
        <v>1</v>
      </c>
      <c r="G40" s="41">
        <f t="shared" si="10"/>
        <v>1</v>
      </c>
      <c r="H40" s="41">
        <f t="shared" si="10"/>
        <v>1</v>
      </c>
      <c r="I40" s="41">
        <f t="shared" si="10"/>
        <v>1</v>
      </c>
      <c r="J40" s="41">
        <f t="shared" si="10"/>
        <v>1</v>
      </c>
      <c r="K40" s="41">
        <f t="shared" si="10"/>
        <v>1</v>
      </c>
      <c r="L40" s="41">
        <f t="shared" si="10"/>
        <v>1</v>
      </c>
      <c r="M40" s="41">
        <f t="shared" si="10"/>
        <v>1</v>
      </c>
      <c r="N40" s="41">
        <f t="shared" si="10"/>
        <v>1</v>
      </c>
      <c r="O40" s="41">
        <f t="shared" si="10"/>
        <v>1</v>
      </c>
      <c r="P40" s="41">
        <f t="shared" si="10"/>
        <v>1</v>
      </c>
      <c r="Q40" s="41">
        <f t="shared" si="10"/>
        <v>1</v>
      </c>
      <c r="R40" s="41">
        <f t="shared" si="10"/>
        <v>1</v>
      </c>
      <c r="S40" s="41">
        <f t="shared" si="10"/>
        <v>1</v>
      </c>
      <c r="T40" s="41">
        <f t="shared" si="10"/>
        <v>1</v>
      </c>
      <c r="U40" s="41">
        <f t="shared" si="10"/>
        <v>1</v>
      </c>
      <c r="V40" s="41">
        <f t="shared" si="10"/>
        <v>1</v>
      </c>
      <c r="W40" s="41">
        <f t="shared" si="10"/>
        <v>1</v>
      </c>
      <c r="X40" s="41">
        <f>X38+X39</f>
        <v>1</v>
      </c>
      <c r="Y40" s="41">
        <f>Y38+Y39</f>
        <v>1</v>
      </c>
    </row>
    <row r="41" spans="1:25" s="35" customFormat="1" ht="18" customHeight="1">
      <c r="A41" s="32" t="s">
        <v>52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s="35" customFormat="1" ht="18" customHeight="1">
      <c r="A42" s="34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s="35" customFormat="1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s="35" customFormat="1" ht="18" customHeight="1">
      <c r="A44" s="79" t="s">
        <v>49</v>
      </c>
      <c r="B44" s="78">
        <v>1999</v>
      </c>
      <c r="C44" s="78">
        <v>2000</v>
      </c>
      <c r="D44" s="78">
        <v>2001</v>
      </c>
      <c r="E44" s="78">
        <v>2002</v>
      </c>
      <c r="F44" s="78">
        <v>2003</v>
      </c>
      <c r="G44" s="78">
        <v>2004</v>
      </c>
      <c r="H44" s="78">
        <v>2005</v>
      </c>
      <c r="I44" s="78">
        <v>2006</v>
      </c>
      <c r="J44" s="78">
        <v>2007</v>
      </c>
      <c r="K44" s="78">
        <v>2008</v>
      </c>
      <c r="L44" s="78">
        <v>2009</v>
      </c>
      <c r="M44" s="78">
        <v>2010</v>
      </c>
      <c r="N44" s="78">
        <v>2011</v>
      </c>
      <c r="O44" s="78">
        <v>2012</v>
      </c>
      <c r="P44" s="78">
        <v>2013</v>
      </c>
      <c r="Q44" s="78">
        <v>2014</v>
      </c>
      <c r="R44" s="78">
        <v>2015</v>
      </c>
      <c r="S44" s="78">
        <v>2016</v>
      </c>
      <c r="T44" s="78">
        <v>2017</v>
      </c>
      <c r="U44" s="78">
        <v>2018</v>
      </c>
      <c r="V44" s="78">
        <v>2019</v>
      </c>
      <c r="W44" s="78">
        <v>2020</v>
      </c>
      <c r="X44" s="78">
        <v>2021</v>
      </c>
      <c r="Y44" s="78">
        <v>2022</v>
      </c>
    </row>
    <row r="45" spans="1:25" s="35" customFormat="1" ht="18" customHeight="1">
      <c r="A45" s="106" t="s">
        <v>54</v>
      </c>
      <c r="B45" s="105">
        <f t="shared" ref="B45:W45" si="11">B22/B21</f>
        <v>0.98926616717147564</v>
      </c>
      <c r="C45" s="105">
        <f t="shared" si="11"/>
        <v>0.9861516421711678</v>
      </c>
      <c r="D45" s="105">
        <f t="shared" si="11"/>
        <v>0.97896235368554252</v>
      </c>
      <c r="E45" s="105">
        <f t="shared" si="11"/>
        <v>0.9673068849706129</v>
      </c>
      <c r="F45" s="105">
        <f t="shared" si="11"/>
        <v>0.95534031413612563</v>
      </c>
      <c r="G45" s="105">
        <f t="shared" si="11"/>
        <v>0.94716211978676701</v>
      </c>
      <c r="H45" s="105">
        <f t="shared" si="11"/>
        <v>0.93982688497236422</v>
      </c>
      <c r="I45" s="105">
        <f t="shared" si="11"/>
        <v>0.93310169579422286</v>
      </c>
      <c r="J45" s="105">
        <f t="shared" si="11"/>
        <v>0.925140297585337</v>
      </c>
      <c r="K45" s="105">
        <f t="shared" si="11"/>
        <v>0.91145224419254811</v>
      </c>
      <c r="L45" s="105">
        <f t="shared" si="11"/>
        <v>0.90077480629842543</v>
      </c>
      <c r="M45" s="105">
        <f t="shared" si="11"/>
        <v>0.89460551923748688</v>
      </c>
      <c r="N45" s="105">
        <f t="shared" si="11"/>
        <v>0.88959257966389071</v>
      </c>
      <c r="O45" s="105">
        <f t="shared" si="11"/>
        <v>0.88688868886888694</v>
      </c>
      <c r="P45" s="105">
        <f t="shared" si="11"/>
        <v>0.89556929940180474</v>
      </c>
      <c r="Q45" s="105">
        <f t="shared" si="11"/>
        <v>0.9014806086377376</v>
      </c>
      <c r="R45" s="105">
        <f t="shared" si="11"/>
        <v>0.90353148301574149</v>
      </c>
      <c r="S45" s="105">
        <f t="shared" si="11"/>
        <v>0.90422358298005967</v>
      </c>
      <c r="T45" s="105">
        <f t="shared" si="11"/>
        <v>0.90826367580150247</v>
      </c>
      <c r="U45" s="105">
        <f t="shared" si="11"/>
        <v>0.90875659542717047</v>
      </c>
      <c r="V45" s="105">
        <f t="shared" si="11"/>
        <v>0.90489420816413768</v>
      </c>
      <c r="W45" s="105">
        <f t="shared" si="11"/>
        <v>0.89547390841320551</v>
      </c>
      <c r="X45" s="105">
        <f>X22/X21</f>
        <v>0.89335253947930005</v>
      </c>
      <c r="Y45" s="105">
        <f>Y22/Y21</f>
        <v>0.89424472029663071</v>
      </c>
    </row>
    <row r="46" spans="1:25" s="35" customFormat="1" ht="18" customHeight="1">
      <c r="A46" s="28" t="s">
        <v>55</v>
      </c>
      <c r="B46" s="104">
        <f t="shared" ref="B46:W46" si="12">B23/B21</f>
        <v>1.0733832828524364E-2</v>
      </c>
      <c r="C46" s="104">
        <f t="shared" si="12"/>
        <v>1.3848357828832175E-2</v>
      </c>
      <c r="D46" s="104">
        <f t="shared" si="12"/>
        <v>2.103764631445745E-2</v>
      </c>
      <c r="E46" s="104">
        <f t="shared" si="12"/>
        <v>3.2693115029387071E-2</v>
      </c>
      <c r="F46" s="104">
        <f t="shared" si="12"/>
        <v>4.4659685863874345E-2</v>
      </c>
      <c r="G46" s="104">
        <f t="shared" si="12"/>
        <v>5.2837880213232991E-2</v>
      </c>
      <c r="H46" s="104">
        <f t="shared" si="12"/>
        <v>6.017311502763583E-2</v>
      </c>
      <c r="I46" s="104">
        <f t="shared" si="12"/>
        <v>6.6898304205777109E-2</v>
      </c>
      <c r="J46" s="104">
        <f t="shared" si="12"/>
        <v>7.4859702414663026E-2</v>
      </c>
      <c r="K46" s="104">
        <f t="shared" si="12"/>
        <v>8.8547755807451833E-2</v>
      </c>
      <c r="L46" s="104">
        <f t="shared" si="12"/>
        <v>9.9225193701574607E-2</v>
      </c>
      <c r="M46" s="104">
        <f t="shared" si="12"/>
        <v>0.10539448076251309</v>
      </c>
      <c r="N46" s="104">
        <f t="shared" si="12"/>
        <v>0.11040742033610931</v>
      </c>
      <c r="O46" s="104">
        <f t="shared" si="12"/>
        <v>0.11311131113111311</v>
      </c>
      <c r="P46" s="104">
        <f t="shared" si="12"/>
        <v>0.10443070059819527</v>
      </c>
      <c r="Q46" s="104">
        <f t="shared" si="12"/>
        <v>9.8519391362262412E-2</v>
      </c>
      <c r="R46" s="104">
        <f t="shared" si="12"/>
        <v>9.6468516984258498E-2</v>
      </c>
      <c r="S46" s="104">
        <f t="shared" si="12"/>
        <v>9.577641701994033E-2</v>
      </c>
      <c r="T46" s="104">
        <f t="shared" si="12"/>
        <v>9.1736324198497518E-2</v>
      </c>
      <c r="U46" s="104">
        <f t="shared" si="12"/>
        <v>9.1243404572829506E-2</v>
      </c>
      <c r="V46" s="104">
        <f t="shared" si="12"/>
        <v>9.5105791835862361E-2</v>
      </c>
      <c r="W46" s="104">
        <f t="shared" si="12"/>
        <v>0.10452609158679446</v>
      </c>
      <c r="X46" s="104">
        <f>X23/X21</f>
        <v>0.10664746052069995</v>
      </c>
      <c r="Y46" s="104">
        <f>Y23/Y21</f>
        <v>0.10575527970336934</v>
      </c>
    </row>
    <row r="47" spans="1:25" s="35" customFormat="1" ht="18" customHeight="1">
      <c r="A47" s="30" t="s">
        <v>38</v>
      </c>
      <c r="B47" s="41">
        <f t="shared" ref="B47:W47" si="13">B45+B46</f>
        <v>1</v>
      </c>
      <c r="C47" s="41">
        <f t="shared" si="13"/>
        <v>1</v>
      </c>
      <c r="D47" s="41">
        <f t="shared" si="13"/>
        <v>1</v>
      </c>
      <c r="E47" s="41">
        <f t="shared" si="13"/>
        <v>1</v>
      </c>
      <c r="F47" s="41">
        <f t="shared" si="13"/>
        <v>1</v>
      </c>
      <c r="G47" s="41">
        <f t="shared" si="13"/>
        <v>1</v>
      </c>
      <c r="H47" s="41">
        <f t="shared" si="13"/>
        <v>1</v>
      </c>
      <c r="I47" s="41">
        <f t="shared" si="13"/>
        <v>1</v>
      </c>
      <c r="J47" s="41">
        <f t="shared" si="13"/>
        <v>1</v>
      </c>
      <c r="K47" s="41">
        <f t="shared" si="13"/>
        <v>1</v>
      </c>
      <c r="L47" s="41">
        <f t="shared" si="13"/>
        <v>1</v>
      </c>
      <c r="M47" s="41">
        <f t="shared" si="13"/>
        <v>1</v>
      </c>
      <c r="N47" s="41">
        <f t="shared" si="13"/>
        <v>1</v>
      </c>
      <c r="O47" s="41">
        <f t="shared" si="13"/>
        <v>1</v>
      </c>
      <c r="P47" s="41">
        <f t="shared" si="13"/>
        <v>1</v>
      </c>
      <c r="Q47" s="41">
        <f t="shared" si="13"/>
        <v>1</v>
      </c>
      <c r="R47" s="41">
        <f t="shared" si="13"/>
        <v>1</v>
      </c>
      <c r="S47" s="41">
        <f t="shared" si="13"/>
        <v>1</v>
      </c>
      <c r="T47" s="41">
        <f t="shared" si="13"/>
        <v>1</v>
      </c>
      <c r="U47" s="41">
        <f t="shared" si="13"/>
        <v>1</v>
      </c>
      <c r="V47" s="41">
        <f t="shared" si="13"/>
        <v>1</v>
      </c>
      <c r="W47" s="41">
        <f t="shared" si="13"/>
        <v>1</v>
      </c>
      <c r="X47" s="41">
        <f>X45+X46</f>
        <v>1</v>
      </c>
      <c r="Y47" s="41">
        <f>Y45+Y46</f>
        <v>1</v>
      </c>
    </row>
    <row r="48" spans="1:25" s="9" customFormat="1" ht="18" customHeight="1">
      <c r="A48" s="19" t="s">
        <v>52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s="9" customFormat="1" ht="18" customHeight="1">
      <c r="A49" s="1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s="9" customFormat="1" ht="18" customHeight="1">
      <c r="A50" s="8"/>
    </row>
    <row r="51" spans="1:25" s="9" customFormat="1" ht="18" customHeight="1">
      <c r="A51" s="8"/>
    </row>
    <row r="52" spans="1:25" s="9" customFormat="1" ht="18" customHeight="1">
      <c r="A52" s="8" t="s">
        <v>57</v>
      </c>
    </row>
    <row r="53" spans="1:25" s="9" customFormat="1" ht="18" customHeight="1">
      <c r="A53" s="8"/>
    </row>
    <row r="54" spans="1:25" s="9" customFormat="1" ht="18" customHeight="1">
      <c r="B54" s="78">
        <v>1999</v>
      </c>
      <c r="C54" s="78">
        <v>2000</v>
      </c>
      <c r="D54" s="78">
        <v>2001</v>
      </c>
      <c r="E54" s="78">
        <v>2002</v>
      </c>
      <c r="F54" s="78">
        <v>2003</v>
      </c>
      <c r="G54" s="78">
        <v>2004</v>
      </c>
      <c r="H54" s="78">
        <v>2005</v>
      </c>
      <c r="I54" s="78">
        <v>2006</v>
      </c>
      <c r="J54" s="78">
        <v>2007</v>
      </c>
      <c r="K54" s="78">
        <v>2008</v>
      </c>
      <c r="L54" s="78">
        <v>2009</v>
      </c>
      <c r="M54" s="78">
        <v>2010</v>
      </c>
      <c r="N54" s="78">
        <v>2011</v>
      </c>
      <c r="O54" s="78">
        <v>2012</v>
      </c>
      <c r="P54" s="78">
        <v>2013</v>
      </c>
      <c r="Q54" s="78">
        <v>2014</v>
      </c>
      <c r="R54" s="78">
        <v>2015</v>
      </c>
      <c r="S54" s="78">
        <v>2016</v>
      </c>
      <c r="T54" s="78">
        <v>2017</v>
      </c>
      <c r="U54" s="78">
        <v>2018</v>
      </c>
      <c r="V54" s="78">
        <v>2019</v>
      </c>
      <c r="W54" s="78">
        <v>2020</v>
      </c>
      <c r="X54" s="78">
        <v>2021</v>
      </c>
      <c r="Y54" s="78">
        <v>2022</v>
      </c>
    </row>
    <row r="55" spans="1:25" s="9" customFormat="1" ht="18" customHeight="1">
      <c r="A55" s="80" t="s">
        <v>38</v>
      </c>
      <c r="B55" s="42">
        <f t="shared" ref="B55:W55" si="14">B10</f>
        <v>440</v>
      </c>
      <c r="C55" s="42">
        <f t="shared" si="14"/>
        <v>562</v>
      </c>
      <c r="D55" s="42">
        <f t="shared" si="14"/>
        <v>937</v>
      </c>
      <c r="E55" s="42">
        <f t="shared" si="14"/>
        <v>1400</v>
      </c>
      <c r="F55" s="42">
        <f t="shared" si="14"/>
        <v>1881</v>
      </c>
      <c r="G55" s="42">
        <f t="shared" si="14"/>
        <v>2197</v>
      </c>
      <c r="H55" s="42">
        <f t="shared" si="14"/>
        <v>2545</v>
      </c>
      <c r="I55" s="42">
        <f t="shared" si="14"/>
        <v>2842</v>
      </c>
      <c r="J55" s="42">
        <f t="shared" si="14"/>
        <v>3141</v>
      </c>
      <c r="K55" s="42">
        <f t="shared" si="14"/>
        <v>3823</v>
      </c>
      <c r="L55" s="42">
        <f t="shared" si="14"/>
        <v>4380</v>
      </c>
      <c r="M55" s="42">
        <f t="shared" si="14"/>
        <v>4632</v>
      </c>
      <c r="N55" s="42">
        <f t="shared" si="14"/>
        <v>4858</v>
      </c>
      <c r="O55" s="42">
        <f t="shared" si="14"/>
        <v>4900</v>
      </c>
      <c r="P55" s="42">
        <f t="shared" si="14"/>
        <v>4310</v>
      </c>
      <c r="Q55" s="42">
        <f t="shared" si="14"/>
        <v>3968</v>
      </c>
      <c r="R55" s="42">
        <f t="shared" si="14"/>
        <v>3762</v>
      </c>
      <c r="S55" s="42">
        <f t="shared" si="14"/>
        <v>3622</v>
      </c>
      <c r="T55" s="42">
        <f t="shared" si="14"/>
        <v>3410</v>
      </c>
      <c r="U55" s="42">
        <f t="shared" si="14"/>
        <v>3367</v>
      </c>
      <c r="V55" s="42">
        <f t="shared" si="14"/>
        <v>3509</v>
      </c>
      <c r="W55" s="42">
        <f t="shared" si="14"/>
        <v>3828</v>
      </c>
      <c r="X55" s="42">
        <f>X10</f>
        <v>3862</v>
      </c>
      <c r="Y55" s="42">
        <f>Y10</f>
        <v>3898</v>
      </c>
    </row>
    <row r="56" spans="1:25" s="9" customFormat="1" ht="18" customHeight="1">
      <c r="A56" s="81" t="s">
        <v>58</v>
      </c>
      <c r="B56" s="38">
        <f t="shared" ref="B56:W56" si="15">B16</f>
        <v>238</v>
      </c>
      <c r="C56" s="38">
        <f t="shared" si="15"/>
        <v>301</v>
      </c>
      <c r="D56" s="38">
        <f t="shared" si="15"/>
        <v>538</v>
      </c>
      <c r="E56" s="38">
        <f t="shared" si="15"/>
        <v>777</v>
      </c>
      <c r="F56" s="38">
        <f t="shared" si="15"/>
        <v>1028</v>
      </c>
      <c r="G56" s="38">
        <f t="shared" si="15"/>
        <v>1186</v>
      </c>
      <c r="H56" s="38">
        <f t="shared" si="15"/>
        <v>1391</v>
      </c>
      <c r="I56" s="38">
        <f t="shared" si="15"/>
        <v>1552</v>
      </c>
      <c r="J56" s="38">
        <f t="shared" si="15"/>
        <v>1687</v>
      </c>
      <c r="K56" s="38">
        <f t="shared" si="15"/>
        <v>2081</v>
      </c>
      <c r="L56" s="38">
        <f t="shared" si="15"/>
        <v>2395</v>
      </c>
      <c r="M56" s="38">
        <f t="shared" si="15"/>
        <v>2520</v>
      </c>
      <c r="N56" s="38">
        <f t="shared" si="15"/>
        <v>2644</v>
      </c>
      <c r="O56" s="38">
        <f t="shared" si="15"/>
        <v>2638</v>
      </c>
      <c r="P56" s="38">
        <f t="shared" si="15"/>
        <v>2250</v>
      </c>
      <c r="Q56" s="38">
        <f t="shared" si="15"/>
        <v>2045</v>
      </c>
      <c r="R56" s="38">
        <f t="shared" si="15"/>
        <v>1899</v>
      </c>
      <c r="S56" s="38">
        <f t="shared" si="15"/>
        <v>1792</v>
      </c>
      <c r="T56" s="38">
        <f t="shared" si="15"/>
        <v>1676</v>
      </c>
      <c r="U56" s="38">
        <f t="shared" si="15"/>
        <v>1655</v>
      </c>
      <c r="V56" s="38">
        <f t="shared" si="15"/>
        <v>1729</v>
      </c>
      <c r="W56" s="38">
        <f t="shared" si="15"/>
        <v>1865</v>
      </c>
      <c r="X56" s="38">
        <f>X16</f>
        <v>1863</v>
      </c>
      <c r="Y56" s="38">
        <f>Y16</f>
        <v>1930</v>
      </c>
    </row>
    <row r="57" spans="1:25" s="9" customFormat="1" ht="18" customHeight="1">
      <c r="A57" s="82" t="s">
        <v>59</v>
      </c>
      <c r="B57" s="39">
        <f t="shared" ref="B57:W57" si="16">B23</f>
        <v>202</v>
      </c>
      <c r="C57" s="39">
        <f t="shared" si="16"/>
        <v>261</v>
      </c>
      <c r="D57" s="39">
        <f t="shared" si="16"/>
        <v>399</v>
      </c>
      <c r="E57" s="39">
        <f t="shared" si="16"/>
        <v>623</v>
      </c>
      <c r="F57" s="39">
        <f t="shared" si="16"/>
        <v>853</v>
      </c>
      <c r="G57" s="39">
        <f t="shared" si="16"/>
        <v>1011</v>
      </c>
      <c r="H57" s="39">
        <f t="shared" si="16"/>
        <v>1154</v>
      </c>
      <c r="I57" s="39">
        <f t="shared" si="16"/>
        <v>1290</v>
      </c>
      <c r="J57" s="39">
        <f t="shared" si="16"/>
        <v>1454</v>
      </c>
      <c r="K57" s="39">
        <f t="shared" si="16"/>
        <v>1742</v>
      </c>
      <c r="L57" s="39">
        <f t="shared" si="16"/>
        <v>1985</v>
      </c>
      <c r="M57" s="39">
        <f t="shared" si="16"/>
        <v>2112</v>
      </c>
      <c r="N57" s="39">
        <f t="shared" si="16"/>
        <v>2214</v>
      </c>
      <c r="O57" s="39">
        <f t="shared" si="16"/>
        <v>2262</v>
      </c>
      <c r="P57" s="39">
        <f t="shared" si="16"/>
        <v>2060</v>
      </c>
      <c r="Q57" s="39">
        <f t="shared" si="16"/>
        <v>1923</v>
      </c>
      <c r="R57" s="39">
        <f t="shared" si="16"/>
        <v>1863</v>
      </c>
      <c r="S57" s="39">
        <f t="shared" si="16"/>
        <v>1830</v>
      </c>
      <c r="T57" s="39">
        <f t="shared" si="16"/>
        <v>1734</v>
      </c>
      <c r="U57" s="39">
        <f t="shared" si="16"/>
        <v>1712</v>
      </c>
      <c r="V57" s="39">
        <f t="shared" si="16"/>
        <v>1780</v>
      </c>
      <c r="W57" s="39">
        <f t="shared" si="16"/>
        <v>1963</v>
      </c>
      <c r="X57" s="39">
        <f>X23</f>
        <v>1999</v>
      </c>
      <c r="Y57" s="39">
        <f>Y23</f>
        <v>1968</v>
      </c>
    </row>
    <row r="58" spans="1:25" s="9" customFormat="1" ht="18" customHeight="1">
      <c r="A58" s="19" t="s">
        <v>52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9" customFormat="1" ht="18" customHeight="1">
      <c r="A59" s="8"/>
    </row>
    <row r="60" spans="1:25" s="9" customFormat="1" ht="18" customHeight="1">
      <c r="A60" s="8"/>
    </row>
    <row r="61" spans="1:25" s="9" customFormat="1" ht="18" customHeight="1">
      <c r="B61" s="83">
        <v>1999</v>
      </c>
      <c r="C61" s="83">
        <v>2000</v>
      </c>
      <c r="D61" s="83">
        <v>2001</v>
      </c>
      <c r="E61" s="83">
        <v>2002</v>
      </c>
      <c r="F61" s="83">
        <v>2003</v>
      </c>
      <c r="G61" s="83">
        <v>2004</v>
      </c>
      <c r="H61" s="83">
        <v>2005</v>
      </c>
      <c r="I61" s="83">
        <v>2006</v>
      </c>
      <c r="J61" s="83">
        <v>2007</v>
      </c>
      <c r="K61" s="83">
        <v>2008</v>
      </c>
      <c r="L61" s="83">
        <v>2009</v>
      </c>
      <c r="M61" s="83">
        <v>2010</v>
      </c>
      <c r="N61" s="83">
        <v>2011</v>
      </c>
      <c r="O61" s="83">
        <v>2012</v>
      </c>
      <c r="P61" s="83">
        <v>2013</v>
      </c>
      <c r="Q61" s="83">
        <v>2014</v>
      </c>
      <c r="R61" s="83">
        <v>2015</v>
      </c>
      <c r="S61" s="83">
        <v>2016</v>
      </c>
      <c r="T61" s="83">
        <v>2017</v>
      </c>
      <c r="U61" s="83">
        <v>2018</v>
      </c>
      <c r="V61" s="83">
        <v>2019</v>
      </c>
      <c r="W61" s="83">
        <v>2020</v>
      </c>
      <c r="X61" s="83">
        <v>2021</v>
      </c>
      <c r="Y61" s="83">
        <v>2022</v>
      </c>
    </row>
    <row r="62" spans="1:25" s="9" customFormat="1" ht="18" customHeight="1">
      <c r="A62" s="84" t="s">
        <v>58</v>
      </c>
      <c r="B62" s="7">
        <f t="shared" ref="B62:W62" si="17">B56/B55</f>
        <v>0.54090909090909089</v>
      </c>
      <c r="C62" s="7">
        <f t="shared" si="17"/>
        <v>0.53558718861209964</v>
      </c>
      <c r="D62" s="7">
        <f t="shared" si="17"/>
        <v>0.57417289220917822</v>
      </c>
      <c r="E62" s="7">
        <f t="shared" si="17"/>
        <v>0.55500000000000005</v>
      </c>
      <c r="F62" s="7">
        <f t="shared" si="17"/>
        <v>0.5465178096757044</v>
      </c>
      <c r="G62" s="7">
        <f t="shared" si="17"/>
        <v>0.53982703686845701</v>
      </c>
      <c r="H62" s="7">
        <f t="shared" si="17"/>
        <v>0.54656188605108058</v>
      </c>
      <c r="I62" s="7">
        <f t="shared" si="17"/>
        <v>0.54609429978888102</v>
      </c>
      <c r="J62" s="7">
        <f t="shared" si="17"/>
        <v>0.53709009869468327</v>
      </c>
      <c r="K62" s="7">
        <f t="shared" si="17"/>
        <v>0.54433690818728742</v>
      </c>
      <c r="L62" s="7">
        <f t="shared" si="17"/>
        <v>0.54680365296803657</v>
      </c>
      <c r="M62" s="7">
        <f t="shared" si="17"/>
        <v>0.54404145077720212</v>
      </c>
      <c r="N62" s="7">
        <f t="shared" si="17"/>
        <v>0.54425689584191028</v>
      </c>
      <c r="O62" s="7">
        <f t="shared" si="17"/>
        <v>0.53836734693877553</v>
      </c>
      <c r="P62" s="7">
        <f t="shared" si="17"/>
        <v>0.52204176334106733</v>
      </c>
      <c r="Q62" s="7">
        <f t="shared" si="17"/>
        <v>0.51537298387096775</v>
      </c>
      <c r="R62" s="7">
        <f t="shared" si="17"/>
        <v>0.50478468899521534</v>
      </c>
      <c r="S62" s="7">
        <f t="shared" si="17"/>
        <v>0.49475427940364441</v>
      </c>
      <c r="T62" s="7">
        <f t="shared" si="17"/>
        <v>0.49149560117302055</v>
      </c>
      <c r="U62" s="7">
        <f t="shared" si="17"/>
        <v>0.49153549153549153</v>
      </c>
      <c r="V62" s="7">
        <f t="shared" si="17"/>
        <v>0.49273297235679681</v>
      </c>
      <c r="W62" s="7">
        <f t="shared" si="17"/>
        <v>0.48719958202716823</v>
      </c>
      <c r="X62" s="7">
        <f t="shared" ref="X62:Y62" si="18">X56/X55</f>
        <v>0.48239254272397719</v>
      </c>
      <c r="Y62" s="7">
        <f t="shared" si="18"/>
        <v>0.49512570548999485</v>
      </c>
    </row>
    <row r="63" spans="1:25" s="9" customFormat="1" ht="18" customHeight="1">
      <c r="A63" s="85" t="s">
        <v>59</v>
      </c>
      <c r="B63" s="7">
        <f t="shared" ref="B63:W63" si="19">B57/B55</f>
        <v>0.45909090909090911</v>
      </c>
      <c r="C63" s="7">
        <f t="shared" si="19"/>
        <v>0.46441281138790036</v>
      </c>
      <c r="D63" s="7">
        <f t="shared" si="19"/>
        <v>0.42582710779082178</v>
      </c>
      <c r="E63" s="7">
        <f t="shared" si="19"/>
        <v>0.44500000000000001</v>
      </c>
      <c r="F63" s="7">
        <f t="shared" si="19"/>
        <v>0.4534821903242956</v>
      </c>
      <c r="G63" s="7">
        <f t="shared" si="19"/>
        <v>0.46017296313154299</v>
      </c>
      <c r="H63" s="7">
        <f t="shared" si="19"/>
        <v>0.45343811394891947</v>
      </c>
      <c r="I63" s="7">
        <f t="shared" si="19"/>
        <v>0.45390570021111892</v>
      </c>
      <c r="J63" s="7">
        <f t="shared" si="19"/>
        <v>0.46290990130531678</v>
      </c>
      <c r="K63" s="7">
        <f t="shared" si="19"/>
        <v>0.45566309181271253</v>
      </c>
      <c r="L63" s="7">
        <f t="shared" si="19"/>
        <v>0.45319634703196349</v>
      </c>
      <c r="M63" s="7">
        <f t="shared" si="19"/>
        <v>0.45595854922279794</v>
      </c>
      <c r="N63" s="7">
        <f t="shared" si="19"/>
        <v>0.45574310415808977</v>
      </c>
      <c r="O63" s="7">
        <f t="shared" si="19"/>
        <v>0.46163265306122447</v>
      </c>
      <c r="P63" s="7">
        <f t="shared" si="19"/>
        <v>0.47795823665893272</v>
      </c>
      <c r="Q63" s="7">
        <f t="shared" si="19"/>
        <v>0.48462701612903225</v>
      </c>
      <c r="R63" s="7">
        <f t="shared" si="19"/>
        <v>0.49521531100478466</v>
      </c>
      <c r="S63" s="7">
        <f t="shared" si="19"/>
        <v>0.50524572059635564</v>
      </c>
      <c r="T63" s="7">
        <f t="shared" si="19"/>
        <v>0.50850439882697951</v>
      </c>
      <c r="U63" s="7">
        <f t="shared" si="19"/>
        <v>0.50846450846450841</v>
      </c>
      <c r="V63" s="7">
        <f t="shared" si="19"/>
        <v>0.50726702764320319</v>
      </c>
      <c r="W63" s="7">
        <f t="shared" si="19"/>
        <v>0.51280041797283171</v>
      </c>
      <c r="X63" s="7">
        <f t="shared" ref="X63:Y63" si="20">X57/X55</f>
        <v>0.51760745727602275</v>
      </c>
      <c r="Y63" s="7">
        <f t="shared" si="20"/>
        <v>0.50487429451000509</v>
      </c>
    </row>
    <row r="64" spans="1:25" s="9" customFormat="1" ht="18" customHeight="1">
      <c r="A64" s="86" t="s">
        <v>38</v>
      </c>
      <c r="B64" s="41">
        <f t="shared" ref="B64:W64" si="21">SUM(B62:B63)</f>
        <v>1</v>
      </c>
      <c r="C64" s="41">
        <f t="shared" si="21"/>
        <v>1</v>
      </c>
      <c r="D64" s="41">
        <f t="shared" si="21"/>
        <v>1</v>
      </c>
      <c r="E64" s="41">
        <f t="shared" si="21"/>
        <v>1</v>
      </c>
      <c r="F64" s="41">
        <f t="shared" si="21"/>
        <v>1</v>
      </c>
      <c r="G64" s="41">
        <f t="shared" si="21"/>
        <v>1</v>
      </c>
      <c r="H64" s="41">
        <f t="shared" si="21"/>
        <v>1</v>
      </c>
      <c r="I64" s="41">
        <f t="shared" si="21"/>
        <v>1</v>
      </c>
      <c r="J64" s="41">
        <f t="shared" si="21"/>
        <v>1</v>
      </c>
      <c r="K64" s="41">
        <f t="shared" si="21"/>
        <v>1</v>
      </c>
      <c r="L64" s="41">
        <f t="shared" si="21"/>
        <v>1</v>
      </c>
      <c r="M64" s="41">
        <f t="shared" si="21"/>
        <v>1</v>
      </c>
      <c r="N64" s="41">
        <f t="shared" si="21"/>
        <v>1</v>
      </c>
      <c r="O64" s="41">
        <f t="shared" si="21"/>
        <v>1</v>
      </c>
      <c r="P64" s="41">
        <f t="shared" si="21"/>
        <v>1</v>
      </c>
      <c r="Q64" s="41">
        <f t="shared" si="21"/>
        <v>1</v>
      </c>
      <c r="R64" s="41">
        <f t="shared" si="21"/>
        <v>1</v>
      </c>
      <c r="S64" s="41">
        <f t="shared" si="21"/>
        <v>1</v>
      </c>
      <c r="T64" s="41">
        <f t="shared" si="21"/>
        <v>1</v>
      </c>
      <c r="U64" s="41">
        <f t="shared" si="21"/>
        <v>1</v>
      </c>
      <c r="V64" s="41">
        <f t="shared" si="21"/>
        <v>1</v>
      </c>
      <c r="W64" s="41">
        <f t="shared" si="21"/>
        <v>1</v>
      </c>
      <c r="X64" s="41">
        <f t="shared" ref="X64:Y64" si="22">SUM(X62:X63)</f>
        <v>1</v>
      </c>
      <c r="Y64" s="41">
        <f t="shared" si="22"/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topLeftCell="A24" zoomScale="72" zoomScaleNormal="80" zoomScalePageLayoutView="80" workbookViewId="0">
      <selection activeCell="Z65" sqref="Z65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3" t="s">
        <v>0</v>
      </c>
      <c r="B1" s="43"/>
      <c r="C1" s="43"/>
    </row>
    <row r="2" spans="1:24" ht="23.25">
      <c r="A2" s="44" t="s">
        <v>4</v>
      </c>
      <c r="B2" s="44"/>
      <c r="C2" s="44"/>
    </row>
    <row r="3" spans="1:24" ht="18" customHeight="1"/>
    <row r="4" spans="1:24" ht="18" customHeight="1"/>
    <row r="5" spans="1:24" ht="18" customHeight="1">
      <c r="A5" s="33" t="s">
        <v>60</v>
      </c>
      <c r="B5" s="33"/>
      <c r="C5" s="33"/>
    </row>
    <row r="6" spans="1:24" ht="18" customHeight="1"/>
    <row r="7" spans="1:24" ht="18" customHeight="1">
      <c r="A7" s="77" t="s">
        <v>14</v>
      </c>
      <c r="B7" s="78">
        <v>2000</v>
      </c>
      <c r="C7" s="78">
        <v>2001</v>
      </c>
      <c r="D7" s="78">
        <v>2002</v>
      </c>
      <c r="E7" s="78">
        <v>2003</v>
      </c>
      <c r="F7" s="78">
        <v>2004</v>
      </c>
      <c r="G7" s="78">
        <v>2005</v>
      </c>
      <c r="H7" s="78">
        <v>2006</v>
      </c>
      <c r="I7" s="78">
        <v>2007</v>
      </c>
      <c r="J7" s="78">
        <v>2008</v>
      </c>
      <c r="K7" s="78">
        <v>2009</v>
      </c>
      <c r="L7" s="78">
        <v>2010</v>
      </c>
      <c r="M7" s="78">
        <v>2011</v>
      </c>
      <c r="N7" s="78">
        <v>2012</v>
      </c>
      <c r="O7" s="78">
        <v>2013</v>
      </c>
      <c r="P7" s="78">
        <v>2014</v>
      </c>
      <c r="Q7" s="78">
        <v>2015</v>
      </c>
      <c r="R7" s="78">
        <v>2016</v>
      </c>
      <c r="S7" s="78">
        <v>2017</v>
      </c>
      <c r="T7" s="78">
        <v>2018</v>
      </c>
      <c r="U7" s="78">
        <v>2019</v>
      </c>
      <c r="V7" s="78">
        <v>2020</v>
      </c>
      <c r="W7" s="78">
        <v>2021</v>
      </c>
      <c r="X7" s="78">
        <v>2022</v>
      </c>
    </row>
    <row r="8" spans="1:24" ht="18" customHeight="1">
      <c r="A8" s="27" t="s">
        <v>38</v>
      </c>
      <c r="B8" s="40">
        <f>B9+B10</f>
        <v>37866</v>
      </c>
      <c r="C8" s="40">
        <f t="shared" ref="C8:X8" si="0">C9+C10</f>
        <v>38187</v>
      </c>
      <c r="D8" s="40">
        <f t="shared" si="0"/>
        <v>38366</v>
      </c>
      <c r="E8" s="40">
        <f t="shared" si="0"/>
        <v>38486</v>
      </c>
      <c r="F8" s="40">
        <f t="shared" si="0"/>
        <v>38576</v>
      </c>
      <c r="G8" s="40">
        <f t="shared" si="0"/>
        <v>38698</v>
      </c>
      <c r="H8" s="40">
        <f t="shared" si="0"/>
        <v>39053</v>
      </c>
      <c r="I8" s="40">
        <f t="shared" si="0"/>
        <v>39386</v>
      </c>
      <c r="J8" s="40">
        <f t="shared" si="0"/>
        <v>39970</v>
      </c>
      <c r="K8" s="40">
        <f t="shared" si="0"/>
        <v>40680</v>
      </c>
      <c r="L8" s="40">
        <f t="shared" si="0"/>
        <v>40800</v>
      </c>
      <c r="M8" s="40">
        <f t="shared" si="0"/>
        <v>40885</v>
      </c>
      <c r="N8" s="40">
        <f t="shared" si="0"/>
        <v>40701</v>
      </c>
      <c r="O8" s="40">
        <f t="shared" si="0"/>
        <v>39924</v>
      </c>
      <c r="P8" s="40">
        <f t="shared" si="0"/>
        <v>39475</v>
      </c>
      <c r="Q8" s="40">
        <f t="shared" si="0"/>
        <v>39001</v>
      </c>
      <c r="R8" s="40">
        <f t="shared" si="0"/>
        <v>38542</v>
      </c>
      <c r="S8" s="40">
        <f t="shared" si="0"/>
        <v>38073</v>
      </c>
      <c r="T8" s="40">
        <f t="shared" si="0"/>
        <v>37786</v>
      </c>
      <c r="U8" s="40">
        <f t="shared" si="0"/>
        <v>37753</v>
      </c>
      <c r="V8" s="40">
        <f t="shared" si="0"/>
        <v>37820</v>
      </c>
      <c r="W8" s="40">
        <f t="shared" si="0"/>
        <v>37690</v>
      </c>
      <c r="X8" s="40">
        <f t="shared" si="0"/>
        <v>37536</v>
      </c>
    </row>
    <row r="9" spans="1:24" ht="18" customHeight="1">
      <c r="A9" s="28" t="s">
        <v>61</v>
      </c>
      <c r="B9" s="29">
        <v>37571</v>
      </c>
      <c r="C9" s="29">
        <v>37508</v>
      </c>
      <c r="D9" s="29">
        <v>37232</v>
      </c>
      <c r="E9" s="29">
        <v>36859</v>
      </c>
      <c r="F9" s="29">
        <v>36620</v>
      </c>
      <c r="G9" s="29">
        <v>36403</v>
      </c>
      <c r="H9" s="29">
        <v>36469</v>
      </c>
      <c r="I9" s="29">
        <v>36504</v>
      </c>
      <c r="J9" s="29">
        <v>36416</v>
      </c>
      <c r="K9" s="29">
        <v>36545</v>
      </c>
      <c r="L9" s="29">
        <v>36421</v>
      </c>
      <c r="M9" s="29">
        <v>36299</v>
      </c>
      <c r="N9" s="29">
        <v>36100</v>
      </c>
      <c r="O9" s="29">
        <v>35959</v>
      </c>
      <c r="P9" s="29">
        <v>35925</v>
      </c>
      <c r="Q9" s="29">
        <v>35722</v>
      </c>
      <c r="R9" s="29">
        <v>35428</v>
      </c>
      <c r="S9" s="29">
        <v>35221</v>
      </c>
      <c r="T9" s="29">
        <v>35032</v>
      </c>
      <c r="U9" s="29">
        <v>34891</v>
      </c>
      <c r="V9" s="29">
        <v>34689</v>
      </c>
      <c r="W9" s="29">
        <v>34541</v>
      </c>
      <c r="X9" s="29">
        <v>34398</v>
      </c>
    </row>
    <row r="10" spans="1:24" ht="18" customHeight="1">
      <c r="A10" s="30" t="s">
        <v>62</v>
      </c>
      <c r="B10" s="31">
        <v>295</v>
      </c>
      <c r="C10" s="31">
        <v>679</v>
      </c>
      <c r="D10" s="31">
        <v>1134</v>
      </c>
      <c r="E10" s="31">
        <v>1627</v>
      </c>
      <c r="F10" s="31">
        <v>1956</v>
      </c>
      <c r="G10" s="31">
        <v>2295</v>
      </c>
      <c r="H10" s="31">
        <v>2584</v>
      </c>
      <c r="I10" s="31">
        <v>2882</v>
      </c>
      <c r="J10" s="31">
        <v>3554</v>
      </c>
      <c r="K10" s="31">
        <v>4135</v>
      </c>
      <c r="L10" s="31">
        <v>4379</v>
      </c>
      <c r="M10" s="31">
        <v>4586</v>
      </c>
      <c r="N10" s="31">
        <v>4601</v>
      </c>
      <c r="O10" s="31">
        <v>3965</v>
      </c>
      <c r="P10" s="31">
        <v>3550</v>
      </c>
      <c r="Q10" s="31">
        <v>3279</v>
      </c>
      <c r="R10" s="31">
        <v>3114</v>
      </c>
      <c r="S10" s="31">
        <v>2852</v>
      </c>
      <c r="T10" s="31">
        <v>2754</v>
      </c>
      <c r="U10" s="31">
        <v>2862</v>
      </c>
      <c r="V10" s="31">
        <v>3131</v>
      </c>
      <c r="W10" s="31">
        <v>3149</v>
      </c>
      <c r="X10" s="31">
        <v>3138</v>
      </c>
    </row>
    <row r="11" spans="1:24" ht="18" customHeight="1">
      <c r="A11" s="32" t="s">
        <v>47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77" t="s">
        <v>48</v>
      </c>
      <c r="B14" s="78">
        <v>2000</v>
      </c>
      <c r="C14" s="78">
        <v>2001</v>
      </c>
      <c r="D14" s="78">
        <v>2002</v>
      </c>
      <c r="E14" s="78">
        <v>2003</v>
      </c>
      <c r="F14" s="78">
        <v>2004</v>
      </c>
      <c r="G14" s="78">
        <v>2005</v>
      </c>
      <c r="H14" s="78">
        <v>2006</v>
      </c>
      <c r="I14" s="78">
        <v>2007</v>
      </c>
      <c r="J14" s="78">
        <v>2008</v>
      </c>
      <c r="K14" s="78">
        <v>2009</v>
      </c>
      <c r="L14" s="78">
        <v>2010</v>
      </c>
      <c r="M14" s="78">
        <v>2011</v>
      </c>
      <c r="N14" s="78">
        <v>2012</v>
      </c>
      <c r="O14" s="78">
        <v>2013</v>
      </c>
      <c r="P14" s="78">
        <v>2014</v>
      </c>
      <c r="Q14" s="78">
        <v>2015</v>
      </c>
      <c r="R14" s="78">
        <v>2016</v>
      </c>
      <c r="S14" s="78">
        <v>2017</v>
      </c>
      <c r="T14" s="78">
        <v>2018</v>
      </c>
      <c r="U14" s="78">
        <v>2019</v>
      </c>
      <c r="V14" s="78">
        <v>2020</v>
      </c>
      <c r="W14" s="78">
        <v>2021</v>
      </c>
      <c r="X14" s="78">
        <v>2022</v>
      </c>
    </row>
    <row r="15" spans="1:24" ht="18" customHeight="1">
      <c r="A15" s="27" t="s">
        <v>38</v>
      </c>
      <c r="B15" s="40">
        <f>B16+B17</f>
        <v>19019</v>
      </c>
      <c r="C15" s="40">
        <f t="shared" ref="C15:X15" si="1">C16+C17</f>
        <v>19221</v>
      </c>
      <c r="D15" s="40">
        <f t="shared" si="1"/>
        <v>19310</v>
      </c>
      <c r="E15" s="40">
        <f t="shared" si="1"/>
        <v>19386</v>
      </c>
      <c r="F15" s="40">
        <f t="shared" si="1"/>
        <v>19442</v>
      </c>
      <c r="G15" s="40">
        <f t="shared" si="1"/>
        <v>19520</v>
      </c>
      <c r="H15" s="40">
        <f t="shared" si="1"/>
        <v>19770</v>
      </c>
      <c r="I15" s="40">
        <f t="shared" si="1"/>
        <v>19963</v>
      </c>
      <c r="J15" s="40">
        <f t="shared" si="1"/>
        <v>20297</v>
      </c>
      <c r="K15" s="40">
        <f t="shared" si="1"/>
        <v>20675</v>
      </c>
      <c r="L15" s="40">
        <f t="shared" si="1"/>
        <v>20761</v>
      </c>
      <c r="M15" s="40">
        <f t="shared" si="1"/>
        <v>20832</v>
      </c>
      <c r="N15" s="40">
        <f t="shared" si="1"/>
        <v>20703</v>
      </c>
      <c r="O15" s="40">
        <f t="shared" si="1"/>
        <v>20198</v>
      </c>
      <c r="P15" s="40">
        <f t="shared" si="1"/>
        <v>19956</v>
      </c>
      <c r="Q15" s="40">
        <f t="shared" si="1"/>
        <v>19689</v>
      </c>
      <c r="R15" s="40">
        <f t="shared" si="1"/>
        <v>19435</v>
      </c>
      <c r="S15" s="40">
        <f t="shared" si="1"/>
        <v>19171</v>
      </c>
      <c r="T15" s="40">
        <f t="shared" si="1"/>
        <v>19023</v>
      </c>
      <c r="U15" s="40">
        <f t="shared" si="1"/>
        <v>19037</v>
      </c>
      <c r="V15" s="40">
        <f t="shared" si="1"/>
        <v>19040</v>
      </c>
      <c r="W15" s="40">
        <f t="shared" si="1"/>
        <v>18946</v>
      </c>
      <c r="X15" s="40">
        <f t="shared" si="1"/>
        <v>18927</v>
      </c>
    </row>
    <row r="16" spans="1:24" ht="18" customHeight="1">
      <c r="A16" s="28" t="s">
        <v>61</v>
      </c>
      <c r="B16" s="29">
        <v>18857</v>
      </c>
      <c r="C16" s="29">
        <v>18815</v>
      </c>
      <c r="D16" s="29">
        <v>18674</v>
      </c>
      <c r="E16" s="29">
        <v>18497</v>
      </c>
      <c r="F16" s="29">
        <v>18381</v>
      </c>
      <c r="G16" s="29">
        <v>18259</v>
      </c>
      <c r="H16" s="29">
        <v>18346</v>
      </c>
      <c r="I16" s="29">
        <v>18401</v>
      </c>
      <c r="J16" s="29">
        <v>18346</v>
      </c>
      <c r="K16" s="29">
        <v>18380</v>
      </c>
      <c r="L16" s="29">
        <v>18345</v>
      </c>
      <c r="M16" s="29">
        <v>18305</v>
      </c>
      <c r="N16" s="29">
        <v>18184</v>
      </c>
      <c r="O16" s="29">
        <v>18097</v>
      </c>
      <c r="P16" s="29">
        <v>18080</v>
      </c>
      <c r="Q16" s="29">
        <v>17982</v>
      </c>
      <c r="R16" s="29">
        <v>17832</v>
      </c>
      <c r="S16" s="29">
        <v>17711</v>
      </c>
      <c r="T16" s="29">
        <v>17621</v>
      </c>
      <c r="U16" s="29">
        <v>17575</v>
      </c>
      <c r="V16" s="29">
        <v>17452</v>
      </c>
      <c r="W16" s="29">
        <v>17372</v>
      </c>
      <c r="X16" s="29">
        <v>17299</v>
      </c>
    </row>
    <row r="17" spans="1:24" ht="18" customHeight="1">
      <c r="A17" s="30" t="s">
        <v>62</v>
      </c>
      <c r="B17" s="31">
        <v>162</v>
      </c>
      <c r="C17" s="31">
        <v>406</v>
      </c>
      <c r="D17" s="31">
        <v>636</v>
      </c>
      <c r="E17" s="31">
        <v>889</v>
      </c>
      <c r="F17" s="31">
        <v>1061</v>
      </c>
      <c r="G17" s="31">
        <v>1261</v>
      </c>
      <c r="H17" s="31">
        <v>1424</v>
      </c>
      <c r="I17" s="31">
        <v>1562</v>
      </c>
      <c r="J17" s="31">
        <v>1951</v>
      </c>
      <c r="K17" s="31">
        <v>2295</v>
      </c>
      <c r="L17" s="31">
        <v>2416</v>
      </c>
      <c r="M17" s="31">
        <v>2527</v>
      </c>
      <c r="N17" s="31">
        <v>2519</v>
      </c>
      <c r="O17" s="31">
        <v>2101</v>
      </c>
      <c r="P17" s="31">
        <v>1876</v>
      </c>
      <c r="Q17" s="31">
        <v>1707</v>
      </c>
      <c r="R17" s="31">
        <v>1603</v>
      </c>
      <c r="S17" s="31">
        <v>1460</v>
      </c>
      <c r="T17" s="31">
        <v>1402</v>
      </c>
      <c r="U17" s="31">
        <v>1462</v>
      </c>
      <c r="V17" s="31">
        <v>1588</v>
      </c>
      <c r="W17" s="31">
        <v>1574</v>
      </c>
      <c r="X17" s="31">
        <v>1628</v>
      </c>
    </row>
    <row r="18" spans="1:24" ht="18" customHeight="1">
      <c r="A18" s="32" t="s">
        <v>47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77" t="s">
        <v>49</v>
      </c>
      <c r="B21" s="78">
        <v>2000</v>
      </c>
      <c r="C21" s="78">
        <v>2001</v>
      </c>
      <c r="D21" s="78">
        <v>2002</v>
      </c>
      <c r="E21" s="78">
        <v>2003</v>
      </c>
      <c r="F21" s="78">
        <v>2004</v>
      </c>
      <c r="G21" s="78">
        <v>2005</v>
      </c>
      <c r="H21" s="78">
        <v>2006</v>
      </c>
      <c r="I21" s="78">
        <v>2007</v>
      </c>
      <c r="J21" s="78">
        <v>2008</v>
      </c>
      <c r="K21" s="78">
        <v>2009</v>
      </c>
      <c r="L21" s="78">
        <v>2010</v>
      </c>
      <c r="M21" s="78">
        <v>2011</v>
      </c>
      <c r="N21" s="78">
        <v>2012</v>
      </c>
      <c r="O21" s="78">
        <v>2013</v>
      </c>
      <c r="P21" s="78">
        <v>2014</v>
      </c>
      <c r="Q21" s="78">
        <v>2015</v>
      </c>
      <c r="R21" s="78">
        <v>2016</v>
      </c>
      <c r="S21" s="78">
        <v>2017</v>
      </c>
      <c r="T21" s="78">
        <v>2018</v>
      </c>
      <c r="U21" s="78">
        <v>2019</v>
      </c>
      <c r="V21" s="78">
        <v>2020</v>
      </c>
      <c r="W21" s="78">
        <v>2021</v>
      </c>
      <c r="X21" s="78">
        <v>2022</v>
      </c>
    </row>
    <row r="22" spans="1:24" ht="18" customHeight="1">
      <c r="A22" s="27" t="s">
        <v>38</v>
      </c>
      <c r="B22" s="40">
        <f>B23+B24</f>
        <v>18847</v>
      </c>
      <c r="C22" s="40">
        <f t="shared" ref="C22:X22" si="2">C23+C24</f>
        <v>18966</v>
      </c>
      <c r="D22" s="40">
        <f t="shared" si="2"/>
        <v>19056</v>
      </c>
      <c r="E22" s="40">
        <f t="shared" si="2"/>
        <v>19100</v>
      </c>
      <c r="F22" s="40">
        <f t="shared" si="2"/>
        <v>19134</v>
      </c>
      <c r="G22" s="40">
        <f t="shared" si="2"/>
        <v>19178</v>
      </c>
      <c r="H22" s="40">
        <f t="shared" si="2"/>
        <v>19283</v>
      </c>
      <c r="I22" s="40">
        <f t="shared" si="2"/>
        <v>19423</v>
      </c>
      <c r="J22" s="40">
        <f t="shared" si="2"/>
        <v>19673</v>
      </c>
      <c r="K22" s="40">
        <f t="shared" si="2"/>
        <v>20005</v>
      </c>
      <c r="L22" s="40">
        <f t="shared" si="2"/>
        <v>20039</v>
      </c>
      <c r="M22" s="40">
        <f t="shared" si="2"/>
        <v>20053</v>
      </c>
      <c r="N22" s="40">
        <f t="shared" si="2"/>
        <v>19998</v>
      </c>
      <c r="O22" s="40">
        <f t="shared" si="2"/>
        <v>19726</v>
      </c>
      <c r="P22" s="40">
        <f t="shared" si="2"/>
        <v>19519</v>
      </c>
      <c r="Q22" s="40">
        <f t="shared" si="2"/>
        <v>19312</v>
      </c>
      <c r="R22" s="40">
        <f t="shared" si="2"/>
        <v>19107</v>
      </c>
      <c r="S22" s="40">
        <f t="shared" si="2"/>
        <v>18902</v>
      </c>
      <c r="T22" s="40">
        <f t="shared" si="2"/>
        <v>18763</v>
      </c>
      <c r="U22" s="40">
        <f t="shared" si="2"/>
        <v>18716</v>
      </c>
      <c r="V22" s="40">
        <f t="shared" si="2"/>
        <v>18780</v>
      </c>
      <c r="W22" s="40">
        <f t="shared" si="2"/>
        <v>18744</v>
      </c>
      <c r="X22" s="40">
        <f t="shared" si="2"/>
        <v>18609</v>
      </c>
    </row>
    <row r="23" spans="1:24" ht="18" customHeight="1">
      <c r="A23" s="28" t="s">
        <v>61</v>
      </c>
      <c r="B23" s="29">
        <v>18714</v>
      </c>
      <c r="C23" s="29">
        <v>18693</v>
      </c>
      <c r="D23" s="29">
        <v>18558</v>
      </c>
      <c r="E23" s="29">
        <v>18362</v>
      </c>
      <c r="F23" s="29">
        <v>18239</v>
      </c>
      <c r="G23" s="29">
        <v>18144</v>
      </c>
      <c r="H23" s="29">
        <v>18123</v>
      </c>
      <c r="I23" s="29">
        <v>18103</v>
      </c>
      <c r="J23" s="29">
        <v>18070</v>
      </c>
      <c r="K23" s="29">
        <v>18165</v>
      </c>
      <c r="L23" s="29">
        <v>18076</v>
      </c>
      <c r="M23" s="29">
        <v>17994</v>
      </c>
      <c r="N23" s="29">
        <v>17916</v>
      </c>
      <c r="O23" s="29">
        <v>17862</v>
      </c>
      <c r="P23" s="29">
        <v>17845</v>
      </c>
      <c r="Q23" s="29">
        <v>17740</v>
      </c>
      <c r="R23" s="29">
        <v>17596</v>
      </c>
      <c r="S23" s="29">
        <v>17510</v>
      </c>
      <c r="T23" s="29">
        <v>17411</v>
      </c>
      <c r="U23" s="29">
        <v>17316</v>
      </c>
      <c r="V23" s="29">
        <v>17237</v>
      </c>
      <c r="W23" s="29">
        <v>17169</v>
      </c>
      <c r="X23" s="29">
        <v>17099</v>
      </c>
    </row>
    <row r="24" spans="1:24" ht="18" customHeight="1">
      <c r="A24" s="30" t="s">
        <v>62</v>
      </c>
      <c r="B24" s="31">
        <v>133</v>
      </c>
      <c r="C24" s="31">
        <v>273</v>
      </c>
      <c r="D24" s="31">
        <v>498</v>
      </c>
      <c r="E24" s="31">
        <v>738</v>
      </c>
      <c r="F24" s="31">
        <v>895</v>
      </c>
      <c r="G24" s="31">
        <v>1034</v>
      </c>
      <c r="H24" s="31">
        <v>1160</v>
      </c>
      <c r="I24" s="31">
        <v>1320</v>
      </c>
      <c r="J24" s="31">
        <v>1603</v>
      </c>
      <c r="K24" s="31">
        <v>1840</v>
      </c>
      <c r="L24" s="31">
        <v>1963</v>
      </c>
      <c r="M24" s="31">
        <v>2059</v>
      </c>
      <c r="N24" s="31">
        <v>2082</v>
      </c>
      <c r="O24" s="31">
        <v>1864</v>
      </c>
      <c r="P24" s="31">
        <v>1674</v>
      </c>
      <c r="Q24" s="31">
        <v>1572</v>
      </c>
      <c r="R24" s="31">
        <v>1511</v>
      </c>
      <c r="S24" s="31">
        <v>1392</v>
      </c>
      <c r="T24" s="31">
        <v>1352</v>
      </c>
      <c r="U24" s="31">
        <v>1400</v>
      </c>
      <c r="V24" s="31">
        <v>1543</v>
      </c>
      <c r="W24" s="31">
        <v>1575</v>
      </c>
      <c r="X24" s="31">
        <v>1510</v>
      </c>
    </row>
    <row r="25" spans="1:24" ht="18" customHeight="1">
      <c r="A25" s="32" t="s">
        <v>47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63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79" t="s">
        <v>14</v>
      </c>
      <c r="B31" s="107">
        <v>2000</v>
      </c>
      <c r="C31" s="107">
        <v>2001</v>
      </c>
      <c r="D31" s="107">
        <v>2002</v>
      </c>
      <c r="E31" s="107">
        <v>2003</v>
      </c>
      <c r="F31" s="107">
        <v>2004</v>
      </c>
      <c r="G31" s="107">
        <v>2005</v>
      </c>
      <c r="H31" s="107">
        <v>2006</v>
      </c>
      <c r="I31" s="107">
        <v>2007</v>
      </c>
      <c r="J31" s="107">
        <v>2008</v>
      </c>
      <c r="K31" s="107">
        <v>2009</v>
      </c>
      <c r="L31" s="107">
        <v>2010</v>
      </c>
      <c r="M31" s="107">
        <v>2011</v>
      </c>
      <c r="N31" s="107">
        <v>2012</v>
      </c>
      <c r="O31" s="107">
        <v>2013</v>
      </c>
      <c r="P31" s="107">
        <v>2014</v>
      </c>
      <c r="Q31" s="107">
        <v>2015</v>
      </c>
      <c r="R31" s="107">
        <v>2016</v>
      </c>
      <c r="S31" s="107">
        <v>2017</v>
      </c>
      <c r="T31" s="107">
        <v>2018</v>
      </c>
      <c r="U31" s="107">
        <v>2019</v>
      </c>
      <c r="V31" s="107">
        <v>2020</v>
      </c>
      <c r="W31" s="107">
        <v>2021</v>
      </c>
      <c r="X31" s="107">
        <v>2022</v>
      </c>
    </row>
    <row r="32" spans="1:24" ht="18" customHeight="1">
      <c r="A32" s="36" t="s">
        <v>61</v>
      </c>
      <c r="B32" s="104">
        <f t="shared" ref="B32:V32" si="3">B9/B8</f>
        <v>0.99220936988327257</v>
      </c>
      <c r="C32" s="104">
        <f t="shared" si="3"/>
        <v>0.9822190797915521</v>
      </c>
      <c r="D32" s="104">
        <f t="shared" si="3"/>
        <v>0.97044257936714795</v>
      </c>
      <c r="E32" s="104">
        <f t="shared" si="3"/>
        <v>0.95772488697188585</v>
      </c>
      <c r="F32" s="104">
        <f t="shared" si="3"/>
        <v>0.94929489838241399</v>
      </c>
      <c r="G32" s="104">
        <f t="shared" si="3"/>
        <v>0.94069460954054474</v>
      </c>
      <c r="H32" s="104">
        <f t="shared" si="3"/>
        <v>0.93383350830922085</v>
      </c>
      <c r="I32" s="104">
        <f t="shared" si="3"/>
        <v>0.92682679124562029</v>
      </c>
      <c r="J32" s="104">
        <f t="shared" si="3"/>
        <v>0.91108331248436325</v>
      </c>
      <c r="K32" s="104">
        <f t="shared" si="3"/>
        <v>0.89835299901671584</v>
      </c>
      <c r="L32" s="104">
        <f t="shared" si="3"/>
        <v>0.89267156862745101</v>
      </c>
      <c r="M32" s="104">
        <f t="shared" si="3"/>
        <v>0.8878317231258408</v>
      </c>
      <c r="N32" s="104">
        <f t="shared" si="3"/>
        <v>0.8869560944448539</v>
      </c>
      <c r="O32" s="104">
        <f t="shared" si="3"/>
        <v>0.90068630397755733</v>
      </c>
      <c r="P32" s="104">
        <f t="shared" si="3"/>
        <v>0.91006966434452186</v>
      </c>
      <c r="Q32" s="104">
        <f t="shared" si="3"/>
        <v>0.91592523268634141</v>
      </c>
      <c r="R32" s="104">
        <f t="shared" si="3"/>
        <v>0.91920502309169216</v>
      </c>
      <c r="S32" s="104">
        <f t="shared" si="3"/>
        <v>0.9250912720300476</v>
      </c>
      <c r="T32" s="104">
        <f t="shared" si="3"/>
        <v>0.92711586301804905</v>
      </c>
      <c r="U32" s="104">
        <f t="shared" si="3"/>
        <v>0.92419145498370991</v>
      </c>
      <c r="V32" s="104">
        <f t="shared" si="3"/>
        <v>0.91721311475409839</v>
      </c>
      <c r="W32" s="104">
        <f>W9/W8</f>
        <v>0.91644998673388167</v>
      </c>
      <c r="X32" s="104">
        <f>X9/X8</f>
        <v>0.9164002557544757</v>
      </c>
    </row>
    <row r="33" spans="1:24" ht="18" customHeight="1">
      <c r="A33" s="28" t="s">
        <v>62</v>
      </c>
      <c r="B33" s="104">
        <f t="shared" ref="B33:V33" si="4">B10/B8</f>
        <v>7.790630116727407E-3</v>
      </c>
      <c r="C33" s="104">
        <f t="shared" si="4"/>
        <v>1.77809202084479E-2</v>
      </c>
      <c r="D33" s="104">
        <f t="shared" si="4"/>
        <v>2.9557420632852004E-2</v>
      </c>
      <c r="E33" s="104">
        <f t="shared" si="4"/>
        <v>4.2275113028114118E-2</v>
      </c>
      <c r="F33" s="104">
        <f t="shared" si="4"/>
        <v>5.0705101617586061E-2</v>
      </c>
      <c r="G33" s="104">
        <f t="shared" si="4"/>
        <v>5.9305390459455272E-2</v>
      </c>
      <c r="H33" s="104">
        <f t="shared" si="4"/>
        <v>6.6166491690779192E-2</v>
      </c>
      <c r="I33" s="104">
        <f t="shared" si="4"/>
        <v>7.3173208754379729E-2</v>
      </c>
      <c r="J33" s="104">
        <f t="shared" si="4"/>
        <v>8.8916687515636722E-2</v>
      </c>
      <c r="K33" s="104">
        <f t="shared" si="4"/>
        <v>0.10164700098328416</v>
      </c>
      <c r="L33" s="104">
        <f t="shared" si="4"/>
        <v>0.10732843137254902</v>
      </c>
      <c r="M33" s="104">
        <f t="shared" si="4"/>
        <v>0.11216827687415923</v>
      </c>
      <c r="N33" s="104">
        <f t="shared" si="4"/>
        <v>0.11304390555514607</v>
      </c>
      <c r="O33" s="104">
        <f t="shared" si="4"/>
        <v>9.9313696022442638E-2</v>
      </c>
      <c r="P33" s="104">
        <f t="shared" si="4"/>
        <v>8.9930335655478144E-2</v>
      </c>
      <c r="Q33" s="104">
        <f t="shared" si="4"/>
        <v>8.4074767313658622E-2</v>
      </c>
      <c r="R33" s="104">
        <f t="shared" si="4"/>
        <v>8.0794976908307822E-2</v>
      </c>
      <c r="S33" s="104">
        <f t="shared" si="4"/>
        <v>7.490872796995246E-2</v>
      </c>
      <c r="T33" s="104">
        <f t="shared" si="4"/>
        <v>7.2884136981950981E-2</v>
      </c>
      <c r="U33" s="104">
        <f t="shared" si="4"/>
        <v>7.5808545016290099E-2</v>
      </c>
      <c r="V33" s="104">
        <f t="shared" si="4"/>
        <v>8.2786885245901637E-2</v>
      </c>
      <c r="W33" s="104">
        <f>W10/W8</f>
        <v>8.3550013266118328E-2</v>
      </c>
      <c r="X33" s="104">
        <f>X10/X8</f>
        <v>8.3599744245524299E-2</v>
      </c>
    </row>
    <row r="34" spans="1:24" ht="18" customHeight="1">
      <c r="A34" s="30" t="s">
        <v>38</v>
      </c>
      <c r="B34" s="41">
        <f t="shared" ref="B34:V34" si="5">SUM(B32:B33)</f>
        <v>1</v>
      </c>
      <c r="C34" s="41">
        <f t="shared" si="5"/>
        <v>1</v>
      </c>
      <c r="D34" s="41">
        <f t="shared" si="5"/>
        <v>1</v>
      </c>
      <c r="E34" s="41">
        <f t="shared" si="5"/>
        <v>1</v>
      </c>
      <c r="F34" s="41">
        <f t="shared" si="5"/>
        <v>1</v>
      </c>
      <c r="G34" s="41">
        <f t="shared" si="5"/>
        <v>1</v>
      </c>
      <c r="H34" s="41">
        <f t="shared" si="5"/>
        <v>1</v>
      </c>
      <c r="I34" s="41">
        <f t="shared" si="5"/>
        <v>1</v>
      </c>
      <c r="J34" s="41">
        <f t="shared" si="5"/>
        <v>1</v>
      </c>
      <c r="K34" s="41">
        <f t="shared" si="5"/>
        <v>1</v>
      </c>
      <c r="L34" s="41">
        <f t="shared" si="5"/>
        <v>1</v>
      </c>
      <c r="M34" s="41">
        <f t="shared" si="5"/>
        <v>1</v>
      </c>
      <c r="N34" s="41">
        <f t="shared" si="5"/>
        <v>1</v>
      </c>
      <c r="O34" s="41">
        <f t="shared" si="5"/>
        <v>1</v>
      </c>
      <c r="P34" s="41">
        <f t="shared" si="5"/>
        <v>1</v>
      </c>
      <c r="Q34" s="41">
        <f t="shared" si="5"/>
        <v>1</v>
      </c>
      <c r="R34" s="41">
        <f t="shared" si="5"/>
        <v>1</v>
      </c>
      <c r="S34" s="41">
        <f t="shared" si="5"/>
        <v>1</v>
      </c>
      <c r="T34" s="41">
        <f t="shared" si="5"/>
        <v>1</v>
      </c>
      <c r="U34" s="41">
        <f t="shared" si="5"/>
        <v>1</v>
      </c>
      <c r="V34" s="41">
        <f t="shared" si="5"/>
        <v>1</v>
      </c>
      <c r="W34" s="41">
        <f>SUM(W32:W33)</f>
        <v>1</v>
      </c>
      <c r="X34" s="41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79" t="s">
        <v>48</v>
      </c>
      <c r="B38" s="107">
        <v>2000</v>
      </c>
      <c r="C38" s="107">
        <v>2001</v>
      </c>
      <c r="D38" s="107">
        <v>2002</v>
      </c>
      <c r="E38" s="107">
        <v>2003</v>
      </c>
      <c r="F38" s="107">
        <v>2004</v>
      </c>
      <c r="G38" s="107">
        <v>2005</v>
      </c>
      <c r="H38" s="107">
        <v>2006</v>
      </c>
      <c r="I38" s="107">
        <v>2007</v>
      </c>
      <c r="J38" s="107">
        <v>2008</v>
      </c>
      <c r="K38" s="107">
        <v>2009</v>
      </c>
      <c r="L38" s="107">
        <v>2010</v>
      </c>
      <c r="M38" s="107">
        <v>2011</v>
      </c>
      <c r="N38" s="107">
        <v>2012</v>
      </c>
      <c r="O38" s="107">
        <v>2013</v>
      </c>
      <c r="P38" s="107">
        <v>2014</v>
      </c>
      <c r="Q38" s="107">
        <v>2015</v>
      </c>
      <c r="R38" s="107">
        <v>2016</v>
      </c>
      <c r="S38" s="107">
        <v>2017</v>
      </c>
      <c r="T38" s="107">
        <v>2018</v>
      </c>
      <c r="U38" s="107">
        <v>2019</v>
      </c>
      <c r="V38" s="107">
        <v>2020</v>
      </c>
      <c r="W38" s="107">
        <v>2021</v>
      </c>
      <c r="X38" s="107">
        <v>2022</v>
      </c>
    </row>
    <row r="39" spans="1:24" ht="18" customHeight="1">
      <c r="A39" s="36" t="s">
        <v>61</v>
      </c>
      <c r="B39" s="104">
        <f t="shared" ref="B39:V39" si="6">B16/B15</f>
        <v>0.99148220200851778</v>
      </c>
      <c r="C39" s="104">
        <f t="shared" si="6"/>
        <v>0.97887726965298372</v>
      </c>
      <c r="D39" s="104">
        <f t="shared" si="6"/>
        <v>0.96706369756602795</v>
      </c>
      <c r="E39" s="104">
        <f t="shared" si="6"/>
        <v>0.95414216444857114</v>
      </c>
      <c r="F39" s="104">
        <f t="shared" si="6"/>
        <v>0.94542742516202039</v>
      </c>
      <c r="G39" s="104">
        <f t="shared" si="6"/>
        <v>0.93539959016393448</v>
      </c>
      <c r="H39" s="104">
        <f t="shared" si="6"/>
        <v>0.92797167425392013</v>
      </c>
      <c r="I39" s="104">
        <f t="shared" si="6"/>
        <v>0.92175524720733359</v>
      </c>
      <c r="J39" s="104">
        <f t="shared" si="6"/>
        <v>0.90387742030842</v>
      </c>
      <c r="K39" s="104">
        <f t="shared" si="6"/>
        <v>0.88899637243047158</v>
      </c>
      <c r="L39" s="104">
        <f t="shared" si="6"/>
        <v>0.88362795626414914</v>
      </c>
      <c r="M39" s="104">
        <f t="shared" si="6"/>
        <v>0.87869623655913975</v>
      </c>
      <c r="N39" s="104">
        <f t="shared" si="6"/>
        <v>0.87832681253924549</v>
      </c>
      <c r="O39" s="104">
        <f t="shared" si="6"/>
        <v>0.89597979998019606</v>
      </c>
      <c r="P39" s="104">
        <f t="shared" si="6"/>
        <v>0.90599318500701542</v>
      </c>
      <c r="Q39" s="104">
        <f t="shared" si="6"/>
        <v>0.91330184366905376</v>
      </c>
      <c r="R39" s="104">
        <f t="shared" si="6"/>
        <v>0.9175199382557242</v>
      </c>
      <c r="S39" s="104">
        <f t="shared" si="6"/>
        <v>0.92384330499191492</v>
      </c>
      <c r="T39" s="104">
        <f t="shared" si="6"/>
        <v>0.92629974241707402</v>
      </c>
      <c r="U39" s="104">
        <f t="shared" si="6"/>
        <v>0.92320218521825914</v>
      </c>
      <c r="V39" s="104">
        <f t="shared" si="6"/>
        <v>0.91659663865546215</v>
      </c>
      <c r="W39" s="104">
        <f>W16/W15</f>
        <v>0.91692177768394389</v>
      </c>
      <c r="X39" s="104">
        <f>X16/X15</f>
        <v>0.91398531198816502</v>
      </c>
    </row>
    <row r="40" spans="1:24" ht="18" customHeight="1">
      <c r="A40" s="28" t="s">
        <v>62</v>
      </c>
      <c r="B40" s="104">
        <f t="shared" ref="B40:V40" si="7">B17/B15</f>
        <v>8.5177979914822025E-3</v>
      </c>
      <c r="C40" s="104">
        <f t="shared" si="7"/>
        <v>2.1122730347016283E-2</v>
      </c>
      <c r="D40" s="104">
        <f t="shared" si="7"/>
        <v>3.2936302433972033E-2</v>
      </c>
      <c r="E40" s="104">
        <f t="shared" si="7"/>
        <v>4.5857835551428867E-2</v>
      </c>
      <c r="F40" s="104">
        <f t="shared" si="7"/>
        <v>5.4572574837979629E-2</v>
      </c>
      <c r="G40" s="104">
        <f t="shared" si="7"/>
        <v>6.4600409836065575E-2</v>
      </c>
      <c r="H40" s="104">
        <f t="shared" si="7"/>
        <v>7.2028325746079924E-2</v>
      </c>
      <c r="I40" s="104">
        <f t="shared" si="7"/>
        <v>7.8244752792666433E-2</v>
      </c>
      <c r="J40" s="104">
        <f t="shared" si="7"/>
        <v>9.6122579691580043E-2</v>
      </c>
      <c r="K40" s="104">
        <f t="shared" si="7"/>
        <v>0.11100362756952842</v>
      </c>
      <c r="L40" s="104">
        <f t="shared" si="7"/>
        <v>0.11637204373585087</v>
      </c>
      <c r="M40" s="104">
        <f t="shared" si="7"/>
        <v>0.12130376344086022</v>
      </c>
      <c r="N40" s="104">
        <f t="shared" si="7"/>
        <v>0.12167318746075448</v>
      </c>
      <c r="O40" s="104">
        <f t="shared" si="7"/>
        <v>0.10402020001980394</v>
      </c>
      <c r="P40" s="104">
        <f t="shared" si="7"/>
        <v>9.4006814992984564E-2</v>
      </c>
      <c r="Q40" s="104">
        <f t="shared" si="7"/>
        <v>8.6698156330946213E-2</v>
      </c>
      <c r="R40" s="104">
        <f t="shared" si="7"/>
        <v>8.2480061744275787E-2</v>
      </c>
      <c r="S40" s="104">
        <f t="shared" si="7"/>
        <v>7.6156695008085126E-2</v>
      </c>
      <c r="T40" s="104">
        <f t="shared" si="7"/>
        <v>7.3700257582925935E-2</v>
      </c>
      <c r="U40" s="104">
        <f t="shared" si="7"/>
        <v>7.6797814781740817E-2</v>
      </c>
      <c r="V40" s="104">
        <f t="shared" si="7"/>
        <v>8.340336134453781E-2</v>
      </c>
      <c r="W40" s="104">
        <f>W17/W15</f>
        <v>8.3078222316056161E-2</v>
      </c>
      <c r="X40" s="104">
        <f>X17/X15</f>
        <v>8.6014688011834942E-2</v>
      </c>
    </row>
    <row r="41" spans="1:24" ht="18" customHeight="1">
      <c r="A41" s="30" t="s">
        <v>38</v>
      </c>
      <c r="B41" s="41">
        <f t="shared" ref="B41:V41" si="8">SUM(B39:B40)</f>
        <v>1</v>
      </c>
      <c r="C41" s="41">
        <f t="shared" si="8"/>
        <v>1</v>
      </c>
      <c r="D41" s="41">
        <f t="shared" si="8"/>
        <v>1</v>
      </c>
      <c r="E41" s="41">
        <f t="shared" si="8"/>
        <v>1</v>
      </c>
      <c r="F41" s="41">
        <f t="shared" si="8"/>
        <v>1</v>
      </c>
      <c r="G41" s="41">
        <f t="shared" si="8"/>
        <v>1</v>
      </c>
      <c r="H41" s="41">
        <f t="shared" si="8"/>
        <v>1</v>
      </c>
      <c r="I41" s="41">
        <f t="shared" si="8"/>
        <v>1</v>
      </c>
      <c r="J41" s="41">
        <f t="shared" si="8"/>
        <v>1</v>
      </c>
      <c r="K41" s="41">
        <f t="shared" si="8"/>
        <v>1</v>
      </c>
      <c r="L41" s="41">
        <f t="shared" si="8"/>
        <v>1</v>
      </c>
      <c r="M41" s="41">
        <f t="shared" si="8"/>
        <v>1</v>
      </c>
      <c r="N41" s="41">
        <f t="shared" si="8"/>
        <v>1</v>
      </c>
      <c r="O41" s="41">
        <f t="shared" si="8"/>
        <v>1</v>
      </c>
      <c r="P41" s="41">
        <f t="shared" si="8"/>
        <v>1</v>
      </c>
      <c r="Q41" s="41">
        <f t="shared" si="8"/>
        <v>1</v>
      </c>
      <c r="R41" s="41">
        <f t="shared" si="8"/>
        <v>1</v>
      </c>
      <c r="S41" s="41">
        <f t="shared" si="8"/>
        <v>1</v>
      </c>
      <c r="T41" s="41">
        <f t="shared" si="8"/>
        <v>1</v>
      </c>
      <c r="U41" s="41">
        <f t="shared" si="8"/>
        <v>1</v>
      </c>
      <c r="V41" s="41">
        <f t="shared" si="8"/>
        <v>1</v>
      </c>
      <c r="W41" s="41">
        <f>SUM(W39:W40)</f>
        <v>1</v>
      </c>
      <c r="X41" s="41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79" t="s">
        <v>49</v>
      </c>
      <c r="B45" s="78">
        <v>2000</v>
      </c>
      <c r="C45" s="78">
        <v>2001</v>
      </c>
      <c r="D45" s="78">
        <v>2002</v>
      </c>
      <c r="E45" s="78">
        <v>2003</v>
      </c>
      <c r="F45" s="78">
        <v>2004</v>
      </c>
      <c r="G45" s="78">
        <v>2005</v>
      </c>
      <c r="H45" s="78">
        <v>2006</v>
      </c>
      <c r="I45" s="78">
        <v>2007</v>
      </c>
      <c r="J45" s="78">
        <v>2008</v>
      </c>
      <c r="K45" s="78">
        <v>2009</v>
      </c>
      <c r="L45" s="78">
        <v>2010</v>
      </c>
      <c r="M45" s="78">
        <v>2011</v>
      </c>
      <c r="N45" s="78">
        <v>2012</v>
      </c>
      <c r="O45" s="78">
        <v>2013</v>
      </c>
      <c r="P45" s="78">
        <v>2014</v>
      </c>
      <c r="Q45" s="78">
        <v>2015</v>
      </c>
      <c r="R45" s="78">
        <v>2016</v>
      </c>
      <c r="S45" s="78">
        <v>2017</v>
      </c>
      <c r="T45" s="78">
        <v>2018</v>
      </c>
      <c r="U45" s="78">
        <v>2019</v>
      </c>
      <c r="V45" s="78">
        <v>2020</v>
      </c>
      <c r="W45" s="78">
        <v>2021</v>
      </c>
      <c r="X45" s="78">
        <v>2022</v>
      </c>
    </row>
    <row r="46" spans="1:24" ht="18" customHeight="1">
      <c r="A46" s="36" t="s">
        <v>61</v>
      </c>
      <c r="B46" s="105">
        <f t="shared" ref="B46:V46" si="9">B23/B22</f>
        <v>0.99294317397994381</v>
      </c>
      <c r="C46" s="105">
        <f t="shared" si="9"/>
        <v>0.98560582094273963</v>
      </c>
      <c r="D46" s="105">
        <f t="shared" si="9"/>
        <v>0.9738664987405542</v>
      </c>
      <c r="E46" s="105">
        <f t="shared" si="9"/>
        <v>0.96136125654450266</v>
      </c>
      <c r="F46" s="105">
        <f t="shared" si="9"/>
        <v>0.95322462631964044</v>
      </c>
      <c r="G46" s="105">
        <f t="shared" si="9"/>
        <v>0.94608405464594847</v>
      </c>
      <c r="H46" s="105">
        <f t="shared" si="9"/>
        <v>0.93984338536534773</v>
      </c>
      <c r="I46" s="105">
        <f t="shared" si="9"/>
        <v>0.93203933480924672</v>
      </c>
      <c r="J46" s="105">
        <f t="shared" si="9"/>
        <v>0.91851776546535857</v>
      </c>
      <c r="K46" s="105">
        <f t="shared" si="9"/>
        <v>0.90802299425143718</v>
      </c>
      <c r="L46" s="105">
        <f t="shared" si="9"/>
        <v>0.90204102001097863</v>
      </c>
      <c r="M46" s="105">
        <f t="shared" si="9"/>
        <v>0.89732209644442229</v>
      </c>
      <c r="N46" s="105">
        <f t="shared" si="9"/>
        <v>0.89588958895889592</v>
      </c>
      <c r="O46" s="105">
        <f t="shared" si="9"/>
        <v>0.90550542431308934</v>
      </c>
      <c r="P46" s="105">
        <f t="shared" si="9"/>
        <v>0.91423740970336598</v>
      </c>
      <c r="Q46" s="105">
        <f t="shared" si="9"/>
        <v>0.9185998342999171</v>
      </c>
      <c r="R46" s="105">
        <f t="shared" si="9"/>
        <v>0.92091903490867222</v>
      </c>
      <c r="S46" s="105">
        <f t="shared" si="9"/>
        <v>0.92635699925933768</v>
      </c>
      <c r="T46" s="105">
        <f t="shared" si="9"/>
        <v>0.92794329265042907</v>
      </c>
      <c r="U46" s="105">
        <f t="shared" si="9"/>
        <v>0.9251976918144903</v>
      </c>
      <c r="V46" s="105">
        <f t="shared" si="9"/>
        <v>0.91783812566560175</v>
      </c>
      <c r="W46" s="105">
        <f>W23/W22</f>
        <v>0.91597311139564663</v>
      </c>
      <c r="X46" s="105">
        <f>X23/X22</f>
        <v>0.91885646730076842</v>
      </c>
    </row>
    <row r="47" spans="1:24" ht="18" customHeight="1">
      <c r="A47" s="28" t="s">
        <v>62</v>
      </c>
      <c r="B47" s="104">
        <f t="shared" ref="B47:V47" si="10">B24/B22</f>
        <v>7.0568260200562427E-3</v>
      </c>
      <c r="C47" s="104">
        <f t="shared" si="10"/>
        <v>1.4394179057260361E-2</v>
      </c>
      <c r="D47" s="104">
        <f t="shared" si="10"/>
        <v>2.6133501259445843E-2</v>
      </c>
      <c r="E47" s="104">
        <f t="shared" si="10"/>
        <v>3.8638743455497379E-2</v>
      </c>
      <c r="F47" s="104">
        <f t="shared" si="10"/>
        <v>4.6775373680359569E-2</v>
      </c>
      <c r="G47" s="104">
        <f t="shared" si="10"/>
        <v>5.3915945354051517E-2</v>
      </c>
      <c r="H47" s="104">
        <f t="shared" si="10"/>
        <v>6.0156614634652286E-2</v>
      </c>
      <c r="I47" s="104">
        <f t="shared" si="10"/>
        <v>6.7960665190753236E-2</v>
      </c>
      <c r="J47" s="104">
        <f t="shared" si="10"/>
        <v>8.1482234534641387E-2</v>
      </c>
      <c r="K47" s="104">
        <f t="shared" si="10"/>
        <v>9.1977005748562865E-2</v>
      </c>
      <c r="L47" s="104">
        <f t="shared" si="10"/>
        <v>9.7958979989021408E-2</v>
      </c>
      <c r="M47" s="104">
        <f t="shared" si="10"/>
        <v>0.10267790355557772</v>
      </c>
      <c r="N47" s="104">
        <f t="shared" si="10"/>
        <v>0.10411041104110411</v>
      </c>
      <c r="O47" s="104">
        <f t="shared" si="10"/>
        <v>9.4494575686910678E-2</v>
      </c>
      <c r="P47" s="104">
        <f t="shared" si="10"/>
        <v>8.576259029663405E-2</v>
      </c>
      <c r="Q47" s="104">
        <f t="shared" si="10"/>
        <v>8.1400165700082849E-2</v>
      </c>
      <c r="R47" s="104">
        <f t="shared" si="10"/>
        <v>7.9080965091327782E-2</v>
      </c>
      <c r="S47" s="104">
        <f t="shared" si="10"/>
        <v>7.3643000740662365E-2</v>
      </c>
      <c r="T47" s="104">
        <f t="shared" si="10"/>
        <v>7.2056707349570967E-2</v>
      </c>
      <c r="U47" s="104">
        <f t="shared" si="10"/>
        <v>7.480230818550973E-2</v>
      </c>
      <c r="V47" s="104">
        <f t="shared" si="10"/>
        <v>8.2161874334398297E-2</v>
      </c>
      <c r="W47" s="104">
        <f>W24/W22</f>
        <v>8.4026888604353395E-2</v>
      </c>
      <c r="X47" s="104">
        <f>X24/X22</f>
        <v>8.1143532699231552E-2</v>
      </c>
    </row>
    <row r="48" spans="1:24" ht="18" customHeight="1">
      <c r="A48" s="30" t="s">
        <v>38</v>
      </c>
      <c r="B48" s="41">
        <f t="shared" ref="B48:V48" si="11">SUM(B46:B47)</f>
        <v>1</v>
      </c>
      <c r="C48" s="41">
        <f t="shared" si="11"/>
        <v>1</v>
      </c>
      <c r="D48" s="41">
        <f t="shared" si="11"/>
        <v>1</v>
      </c>
      <c r="E48" s="41">
        <f t="shared" si="11"/>
        <v>1</v>
      </c>
      <c r="F48" s="41">
        <f t="shared" si="11"/>
        <v>1</v>
      </c>
      <c r="G48" s="41">
        <f t="shared" si="11"/>
        <v>1</v>
      </c>
      <c r="H48" s="41">
        <f t="shared" si="11"/>
        <v>1</v>
      </c>
      <c r="I48" s="41">
        <f t="shared" si="11"/>
        <v>1</v>
      </c>
      <c r="J48" s="41">
        <f t="shared" si="11"/>
        <v>1</v>
      </c>
      <c r="K48" s="41">
        <f t="shared" si="11"/>
        <v>1</v>
      </c>
      <c r="L48" s="41">
        <f t="shared" si="11"/>
        <v>1</v>
      </c>
      <c r="M48" s="41">
        <f t="shared" si="11"/>
        <v>1</v>
      </c>
      <c r="N48" s="41">
        <f t="shared" si="11"/>
        <v>1</v>
      </c>
      <c r="O48" s="41">
        <f t="shared" si="11"/>
        <v>1</v>
      </c>
      <c r="P48" s="41">
        <f t="shared" si="11"/>
        <v>1</v>
      </c>
      <c r="Q48" s="41">
        <f t="shared" si="11"/>
        <v>1</v>
      </c>
      <c r="R48" s="41">
        <f t="shared" si="11"/>
        <v>1</v>
      </c>
      <c r="S48" s="41">
        <f t="shared" si="11"/>
        <v>1</v>
      </c>
      <c r="T48" s="41">
        <f t="shared" si="11"/>
        <v>1</v>
      </c>
      <c r="U48" s="41">
        <f t="shared" si="11"/>
        <v>1</v>
      </c>
      <c r="V48" s="41">
        <f t="shared" si="11"/>
        <v>1</v>
      </c>
      <c r="W48" s="41">
        <f>SUM(W46:W47)</f>
        <v>1</v>
      </c>
      <c r="X48" s="41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64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78">
        <v>2000</v>
      </c>
      <c r="C55" s="78">
        <v>2001</v>
      </c>
      <c r="D55" s="78">
        <v>2002</v>
      </c>
      <c r="E55" s="78">
        <v>2003</v>
      </c>
      <c r="F55" s="78">
        <v>2004</v>
      </c>
      <c r="G55" s="78">
        <v>2005</v>
      </c>
      <c r="H55" s="78">
        <v>2006</v>
      </c>
      <c r="I55" s="78">
        <v>2007</v>
      </c>
      <c r="J55" s="78">
        <v>2008</v>
      </c>
      <c r="K55" s="78">
        <v>2009</v>
      </c>
      <c r="L55" s="78">
        <v>2010</v>
      </c>
      <c r="M55" s="78">
        <v>2011</v>
      </c>
      <c r="N55" s="78">
        <v>2012</v>
      </c>
      <c r="O55" s="78">
        <v>2013</v>
      </c>
      <c r="P55" s="78">
        <v>2014</v>
      </c>
      <c r="Q55" s="78">
        <v>2015</v>
      </c>
      <c r="R55" s="78">
        <v>2016</v>
      </c>
      <c r="S55" s="78">
        <v>2017</v>
      </c>
      <c r="T55" s="78">
        <v>2018</v>
      </c>
      <c r="U55" s="78">
        <v>2019</v>
      </c>
      <c r="V55" s="78">
        <v>2020</v>
      </c>
      <c r="W55" s="78">
        <v>2021</v>
      </c>
      <c r="X55" s="78">
        <v>2022</v>
      </c>
    </row>
    <row r="56" spans="1:24" ht="18" customHeight="1">
      <c r="A56" s="87" t="s">
        <v>38</v>
      </c>
      <c r="B56" s="42">
        <f>B10</f>
        <v>295</v>
      </c>
      <c r="C56" s="42">
        <f t="shared" ref="C56:X56" si="12">C10</f>
        <v>679</v>
      </c>
      <c r="D56" s="42">
        <f t="shared" si="12"/>
        <v>1134</v>
      </c>
      <c r="E56" s="42">
        <f t="shared" si="12"/>
        <v>1627</v>
      </c>
      <c r="F56" s="42">
        <f t="shared" si="12"/>
        <v>1956</v>
      </c>
      <c r="G56" s="42">
        <f t="shared" si="12"/>
        <v>2295</v>
      </c>
      <c r="H56" s="42">
        <f t="shared" si="12"/>
        <v>2584</v>
      </c>
      <c r="I56" s="42">
        <f t="shared" si="12"/>
        <v>2882</v>
      </c>
      <c r="J56" s="42">
        <f t="shared" si="12"/>
        <v>3554</v>
      </c>
      <c r="K56" s="42">
        <f t="shared" si="12"/>
        <v>4135</v>
      </c>
      <c r="L56" s="42">
        <f t="shared" si="12"/>
        <v>4379</v>
      </c>
      <c r="M56" s="42">
        <f t="shared" si="12"/>
        <v>4586</v>
      </c>
      <c r="N56" s="42">
        <f t="shared" si="12"/>
        <v>4601</v>
      </c>
      <c r="O56" s="42">
        <f t="shared" si="12"/>
        <v>3965</v>
      </c>
      <c r="P56" s="42">
        <f t="shared" si="12"/>
        <v>3550</v>
      </c>
      <c r="Q56" s="42">
        <f t="shared" si="12"/>
        <v>3279</v>
      </c>
      <c r="R56" s="42">
        <f t="shared" si="12"/>
        <v>3114</v>
      </c>
      <c r="S56" s="42">
        <f t="shared" si="12"/>
        <v>2852</v>
      </c>
      <c r="T56" s="42">
        <f t="shared" si="12"/>
        <v>2754</v>
      </c>
      <c r="U56" s="42">
        <f t="shared" si="12"/>
        <v>2862</v>
      </c>
      <c r="V56" s="42">
        <f t="shared" si="12"/>
        <v>3131</v>
      </c>
      <c r="W56" s="42">
        <f t="shared" si="12"/>
        <v>3149</v>
      </c>
      <c r="X56" s="42">
        <f t="shared" si="12"/>
        <v>3138</v>
      </c>
    </row>
    <row r="57" spans="1:24" ht="18" customHeight="1">
      <c r="A57" s="46" t="s">
        <v>65</v>
      </c>
      <c r="B57" s="38">
        <f>B17</f>
        <v>162</v>
      </c>
      <c r="C57" s="38">
        <f t="shared" ref="C57:X57" si="13">C17</f>
        <v>406</v>
      </c>
      <c r="D57" s="38">
        <f t="shared" si="13"/>
        <v>636</v>
      </c>
      <c r="E57" s="38">
        <f t="shared" si="13"/>
        <v>889</v>
      </c>
      <c r="F57" s="38">
        <f t="shared" si="13"/>
        <v>1061</v>
      </c>
      <c r="G57" s="38">
        <f t="shared" si="13"/>
        <v>1261</v>
      </c>
      <c r="H57" s="38">
        <f t="shared" si="13"/>
        <v>1424</v>
      </c>
      <c r="I57" s="38">
        <f t="shared" si="13"/>
        <v>1562</v>
      </c>
      <c r="J57" s="38">
        <f t="shared" si="13"/>
        <v>1951</v>
      </c>
      <c r="K57" s="38">
        <f t="shared" si="13"/>
        <v>2295</v>
      </c>
      <c r="L57" s="38">
        <f t="shared" si="13"/>
        <v>2416</v>
      </c>
      <c r="M57" s="38">
        <f t="shared" si="13"/>
        <v>2527</v>
      </c>
      <c r="N57" s="38">
        <f t="shared" si="13"/>
        <v>2519</v>
      </c>
      <c r="O57" s="38">
        <f t="shared" si="13"/>
        <v>2101</v>
      </c>
      <c r="P57" s="38">
        <f t="shared" si="13"/>
        <v>1876</v>
      </c>
      <c r="Q57" s="38">
        <f t="shared" si="13"/>
        <v>1707</v>
      </c>
      <c r="R57" s="38">
        <f t="shared" si="13"/>
        <v>1603</v>
      </c>
      <c r="S57" s="38">
        <f t="shared" si="13"/>
        <v>1460</v>
      </c>
      <c r="T57" s="38">
        <f t="shared" si="13"/>
        <v>1402</v>
      </c>
      <c r="U57" s="38">
        <f t="shared" si="13"/>
        <v>1462</v>
      </c>
      <c r="V57" s="38">
        <f t="shared" si="13"/>
        <v>1588</v>
      </c>
      <c r="W57" s="38">
        <f t="shared" si="13"/>
        <v>1574</v>
      </c>
      <c r="X57" s="38">
        <f t="shared" si="13"/>
        <v>1628</v>
      </c>
    </row>
    <row r="58" spans="1:24" ht="18" customHeight="1">
      <c r="A58" s="48" t="s">
        <v>66</v>
      </c>
      <c r="B58" s="39">
        <f>B24</f>
        <v>133</v>
      </c>
      <c r="C58" s="39">
        <f t="shared" ref="C58:X58" si="14">C24</f>
        <v>273</v>
      </c>
      <c r="D58" s="39">
        <f t="shared" si="14"/>
        <v>498</v>
      </c>
      <c r="E58" s="39">
        <f t="shared" si="14"/>
        <v>738</v>
      </c>
      <c r="F58" s="39">
        <f t="shared" si="14"/>
        <v>895</v>
      </c>
      <c r="G58" s="39">
        <f t="shared" si="14"/>
        <v>1034</v>
      </c>
      <c r="H58" s="39">
        <f t="shared" si="14"/>
        <v>1160</v>
      </c>
      <c r="I58" s="39">
        <f t="shared" si="14"/>
        <v>1320</v>
      </c>
      <c r="J58" s="39">
        <f t="shared" si="14"/>
        <v>1603</v>
      </c>
      <c r="K58" s="39">
        <f t="shared" si="14"/>
        <v>1840</v>
      </c>
      <c r="L58" s="39">
        <f t="shared" si="14"/>
        <v>1963</v>
      </c>
      <c r="M58" s="39">
        <f t="shared" si="14"/>
        <v>2059</v>
      </c>
      <c r="N58" s="39">
        <f t="shared" si="14"/>
        <v>2082</v>
      </c>
      <c r="O58" s="39">
        <f t="shared" si="14"/>
        <v>1864</v>
      </c>
      <c r="P58" s="39">
        <f t="shared" si="14"/>
        <v>1674</v>
      </c>
      <c r="Q58" s="39">
        <f t="shared" si="14"/>
        <v>1572</v>
      </c>
      <c r="R58" s="39">
        <f t="shared" si="14"/>
        <v>1511</v>
      </c>
      <c r="S58" s="39">
        <f t="shared" si="14"/>
        <v>1392</v>
      </c>
      <c r="T58" s="39">
        <f t="shared" si="14"/>
        <v>1352</v>
      </c>
      <c r="U58" s="39">
        <f t="shared" si="14"/>
        <v>1400</v>
      </c>
      <c r="V58" s="39">
        <f t="shared" si="14"/>
        <v>1543</v>
      </c>
      <c r="W58" s="39">
        <f t="shared" si="14"/>
        <v>1575</v>
      </c>
      <c r="X58" s="39">
        <f t="shared" si="14"/>
        <v>1510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78">
        <v>2000</v>
      </c>
      <c r="C62" s="78">
        <v>2001</v>
      </c>
      <c r="D62" s="78">
        <v>2002</v>
      </c>
      <c r="E62" s="78">
        <v>2003</v>
      </c>
      <c r="F62" s="78">
        <v>2004</v>
      </c>
      <c r="G62" s="78">
        <v>2005</v>
      </c>
      <c r="H62" s="78">
        <v>2006</v>
      </c>
      <c r="I62" s="78">
        <v>2007</v>
      </c>
      <c r="J62" s="78">
        <v>2008</v>
      </c>
      <c r="K62" s="78">
        <v>2009</v>
      </c>
      <c r="L62" s="78">
        <v>2010</v>
      </c>
      <c r="M62" s="78">
        <v>2011</v>
      </c>
      <c r="N62" s="78">
        <v>2012</v>
      </c>
      <c r="O62" s="78">
        <v>2013</v>
      </c>
      <c r="P62" s="78">
        <v>2014</v>
      </c>
      <c r="Q62" s="78">
        <v>2015</v>
      </c>
      <c r="R62" s="78">
        <v>2016</v>
      </c>
      <c r="S62" s="78">
        <v>2017</v>
      </c>
      <c r="T62" s="78">
        <v>2018</v>
      </c>
      <c r="U62" s="78">
        <v>2019</v>
      </c>
      <c r="V62" s="78">
        <v>2020</v>
      </c>
      <c r="W62" s="78">
        <v>2021</v>
      </c>
      <c r="X62" s="78">
        <v>2022</v>
      </c>
    </row>
    <row r="63" spans="1:24" ht="18" customHeight="1">
      <c r="A63" s="88" t="s">
        <v>65</v>
      </c>
      <c r="B63" s="49">
        <f t="shared" ref="B63:V63" si="15">B57/B56</f>
        <v>0.54915254237288136</v>
      </c>
      <c r="C63" s="49">
        <f t="shared" si="15"/>
        <v>0.59793814432989689</v>
      </c>
      <c r="D63" s="49">
        <f t="shared" si="15"/>
        <v>0.56084656084656082</v>
      </c>
      <c r="E63" s="49">
        <f t="shared" si="15"/>
        <v>0.54640442532267974</v>
      </c>
      <c r="F63" s="49">
        <f t="shared" si="15"/>
        <v>0.54243353783231085</v>
      </c>
      <c r="G63" s="49">
        <f t="shared" si="15"/>
        <v>0.54945533769063182</v>
      </c>
      <c r="H63" s="49">
        <f t="shared" si="15"/>
        <v>0.55108359133126938</v>
      </c>
      <c r="I63" s="49">
        <f t="shared" si="15"/>
        <v>0.5419847328244275</v>
      </c>
      <c r="J63" s="49">
        <f t="shared" si="15"/>
        <v>0.54895891952729314</v>
      </c>
      <c r="K63" s="49">
        <f t="shared" si="15"/>
        <v>0.55501813784764209</v>
      </c>
      <c r="L63" s="49">
        <f t="shared" si="15"/>
        <v>0.55172413793103448</v>
      </c>
      <c r="M63" s="49">
        <f t="shared" si="15"/>
        <v>0.5510248582642826</v>
      </c>
      <c r="N63" s="49">
        <f t="shared" si="15"/>
        <v>0.54748967615735711</v>
      </c>
      <c r="O63" s="49">
        <f t="shared" si="15"/>
        <v>0.52988650693568728</v>
      </c>
      <c r="P63" s="49">
        <f t="shared" si="15"/>
        <v>0.52845070422535212</v>
      </c>
      <c r="Q63" s="49">
        <f t="shared" si="15"/>
        <v>0.52058554437328453</v>
      </c>
      <c r="R63" s="49">
        <f t="shared" si="15"/>
        <v>0.51477199743095692</v>
      </c>
      <c r="S63" s="49">
        <f t="shared" si="15"/>
        <v>0.51192145862552596</v>
      </c>
      <c r="T63" s="49">
        <f t="shared" si="15"/>
        <v>0.50907770515613648</v>
      </c>
      <c r="U63" s="49">
        <f t="shared" si="15"/>
        <v>0.5108315863032844</v>
      </c>
      <c r="V63" s="49">
        <f t="shared" si="15"/>
        <v>0.50718620249121682</v>
      </c>
      <c r="W63" s="49">
        <f>W57/W56</f>
        <v>0.49984121943474119</v>
      </c>
      <c r="X63" s="49">
        <f>X57/X56</f>
        <v>0.51880178457616322</v>
      </c>
    </row>
    <row r="64" spans="1:24" ht="18" customHeight="1">
      <c r="A64" s="36" t="s">
        <v>66</v>
      </c>
      <c r="B64" s="25">
        <f t="shared" ref="B64:V64" si="16">B58/B56</f>
        <v>0.45084745762711864</v>
      </c>
      <c r="C64" s="25">
        <f t="shared" si="16"/>
        <v>0.40206185567010311</v>
      </c>
      <c r="D64" s="25">
        <f t="shared" si="16"/>
        <v>0.43915343915343913</v>
      </c>
      <c r="E64" s="25">
        <f t="shared" si="16"/>
        <v>0.4535955746773202</v>
      </c>
      <c r="F64" s="25">
        <f t="shared" si="16"/>
        <v>0.45756646216768915</v>
      </c>
      <c r="G64" s="25">
        <f t="shared" si="16"/>
        <v>0.45054466230936818</v>
      </c>
      <c r="H64" s="25">
        <f t="shared" si="16"/>
        <v>0.44891640866873067</v>
      </c>
      <c r="I64" s="25">
        <f t="shared" si="16"/>
        <v>0.4580152671755725</v>
      </c>
      <c r="J64" s="25">
        <f t="shared" si="16"/>
        <v>0.4510410804727068</v>
      </c>
      <c r="K64" s="25">
        <f t="shared" si="16"/>
        <v>0.44498186215235791</v>
      </c>
      <c r="L64" s="25">
        <f t="shared" si="16"/>
        <v>0.44827586206896552</v>
      </c>
      <c r="M64" s="25">
        <f t="shared" si="16"/>
        <v>0.4489751417357174</v>
      </c>
      <c r="N64" s="25">
        <f t="shared" si="16"/>
        <v>0.45251032384264289</v>
      </c>
      <c r="O64" s="25">
        <f t="shared" si="16"/>
        <v>0.47011349306431272</v>
      </c>
      <c r="P64" s="25">
        <f t="shared" si="16"/>
        <v>0.47154929577464788</v>
      </c>
      <c r="Q64" s="25">
        <f t="shared" si="16"/>
        <v>0.47941445562671547</v>
      </c>
      <c r="R64" s="25">
        <f t="shared" si="16"/>
        <v>0.48522800256904303</v>
      </c>
      <c r="S64" s="25">
        <f t="shared" si="16"/>
        <v>0.48807854137447404</v>
      </c>
      <c r="T64" s="25">
        <f t="shared" si="16"/>
        <v>0.49092229484386346</v>
      </c>
      <c r="U64" s="25">
        <f t="shared" si="16"/>
        <v>0.4891684136967156</v>
      </c>
      <c r="V64" s="25">
        <f t="shared" si="16"/>
        <v>0.49281379750878312</v>
      </c>
      <c r="W64" s="25">
        <f>W58/W56</f>
        <v>0.50015878056525886</v>
      </c>
      <c r="X64" s="25">
        <f>X58/X56</f>
        <v>0.48119821542383684</v>
      </c>
    </row>
    <row r="65" spans="1:24" ht="18" customHeight="1">
      <c r="A65" s="86" t="s">
        <v>38</v>
      </c>
      <c r="B65" s="41">
        <f t="shared" ref="B65:V65" si="17">SUM(B63:B64)</f>
        <v>1</v>
      </c>
      <c r="C65" s="41">
        <f t="shared" si="17"/>
        <v>1</v>
      </c>
      <c r="D65" s="41">
        <f t="shared" si="17"/>
        <v>1</v>
      </c>
      <c r="E65" s="41">
        <f t="shared" si="17"/>
        <v>1</v>
      </c>
      <c r="F65" s="41">
        <f t="shared" si="17"/>
        <v>1</v>
      </c>
      <c r="G65" s="41">
        <f t="shared" si="17"/>
        <v>1</v>
      </c>
      <c r="H65" s="41">
        <f t="shared" si="17"/>
        <v>1</v>
      </c>
      <c r="I65" s="41">
        <f t="shared" si="17"/>
        <v>1</v>
      </c>
      <c r="J65" s="41">
        <f t="shared" si="17"/>
        <v>1</v>
      </c>
      <c r="K65" s="41">
        <f t="shared" si="17"/>
        <v>1</v>
      </c>
      <c r="L65" s="41">
        <f t="shared" si="17"/>
        <v>1</v>
      </c>
      <c r="M65" s="41">
        <f t="shared" si="17"/>
        <v>1</v>
      </c>
      <c r="N65" s="41">
        <f t="shared" si="17"/>
        <v>1</v>
      </c>
      <c r="O65" s="41">
        <f t="shared" si="17"/>
        <v>1</v>
      </c>
      <c r="P65" s="41">
        <f t="shared" si="17"/>
        <v>1</v>
      </c>
      <c r="Q65" s="41">
        <f t="shared" si="17"/>
        <v>1</v>
      </c>
      <c r="R65" s="41">
        <f t="shared" si="17"/>
        <v>1</v>
      </c>
      <c r="S65" s="41">
        <f t="shared" si="17"/>
        <v>1</v>
      </c>
      <c r="T65" s="41">
        <f t="shared" si="17"/>
        <v>1</v>
      </c>
      <c r="U65" s="41">
        <f t="shared" si="17"/>
        <v>1</v>
      </c>
      <c r="V65" s="41">
        <f t="shared" si="17"/>
        <v>1</v>
      </c>
      <c r="W65" s="41">
        <f>SUM(W63:W64)</f>
        <v>1</v>
      </c>
      <c r="X65" s="41">
        <f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V8" sqref="V8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3" t="s">
        <v>0</v>
      </c>
      <c r="B1" s="43"/>
      <c r="C1" s="43"/>
    </row>
    <row r="2" spans="1:23" ht="30" customHeight="1">
      <c r="A2" s="44" t="s">
        <v>5</v>
      </c>
      <c r="B2" s="44"/>
      <c r="C2" s="44"/>
    </row>
    <row r="3" spans="1:23" ht="18" customHeight="1"/>
    <row r="4" spans="1:23" ht="18" customHeight="1"/>
    <row r="5" spans="1:23" ht="18" customHeight="1">
      <c r="A5" s="33" t="s">
        <v>67</v>
      </c>
      <c r="B5" s="33"/>
      <c r="C5" s="33"/>
    </row>
    <row r="6" spans="1:23" ht="18" customHeight="1"/>
    <row r="7" spans="1:23" ht="18" customHeight="1">
      <c r="A7" s="77" t="s">
        <v>14</v>
      </c>
      <c r="B7" s="78">
        <v>2001</v>
      </c>
      <c r="C7" s="78">
        <v>2002</v>
      </c>
      <c r="D7" s="78">
        <v>2003</v>
      </c>
      <c r="E7" s="78">
        <v>2004</v>
      </c>
      <c r="F7" s="78">
        <v>2005</v>
      </c>
      <c r="G7" s="78">
        <v>2006</v>
      </c>
      <c r="H7" s="78">
        <v>2007</v>
      </c>
      <c r="I7" s="78">
        <v>2008</v>
      </c>
      <c r="J7" s="78">
        <v>2009</v>
      </c>
      <c r="K7" s="78">
        <v>2010</v>
      </c>
      <c r="L7" s="78">
        <v>2011</v>
      </c>
      <c r="M7" s="78">
        <v>2012</v>
      </c>
      <c r="N7" s="78">
        <v>2013</v>
      </c>
      <c r="O7" s="78">
        <v>2014</v>
      </c>
      <c r="P7" s="78">
        <v>2015</v>
      </c>
      <c r="Q7" s="78">
        <v>2016</v>
      </c>
      <c r="R7" s="78">
        <v>2017</v>
      </c>
      <c r="S7" s="78">
        <v>2018</v>
      </c>
      <c r="T7" s="78">
        <v>2019</v>
      </c>
      <c r="U7" s="78">
        <v>2020</v>
      </c>
      <c r="V7" s="78">
        <v>2021</v>
      </c>
      <c r="W7" s="78">
        <v>2022</v>
      </c>
    </row>
    <row r="8" spans="1:23" ht="18" customHeight="1">
      <c r="A8" s="47" t="s">
        <v>68</v>
      </c>
      <c r="B8" s="53">
        <f>'Nacionalidad (esp-extr)'!C8-'Nacionalidad (esp-extr)'!B8</f>
        <v>321</v>
      </c>
      <c r="C8" s="53">
        <f>'Nacionalidad (esp-extr)'!D8-'Nacionalidad (esp-extr)'!C8</f>
        <v>179</v>
      </c>
      <c r="D8" s="53">
        <f>'Nacionalidad (esp-extr)'!E8-'Nacionalidad (esp-extr)'!D8</f>
        <v>120</v>
      </c>
      <c r="E8" s="53">
        <f>'Nacionalidad (esp-extr)'!F8-'Nacionalidad (esp-extr)'!E8</f>
        <v>90</v>
      </c>
      <c r="F8" s="53">
        <f>'Nacionalidad (esp-extr)'!G8-'Nacionalidad (esp-extr)'!F8</f>
        <v>122</v>
      </c>
      <c r="G8" s="53">
        <f>'Nacionalidad (esp-extr)'!H8-'Nacionalidad (esp-extr)'!G8</f>
        <v>355</v>
      </c>
      <c r="H8" s="53">
        <f>'Nacionalidad (esp-extr)'!I8-'Nacionalidad (esp-extr)'!H8</f>
        <v>333</v>
      </c>
      <c r="I8" s="53">
        <f>'Nacionalidad (esp-extr)'!J8-'Nacionalidad (esp-extr)'!I8</f>
        <v>584</v>
      </c>
      <c r="J8" s="53">
        <f>'Nacionalidad (esp-extr)'!K8-'Nacionalidad (esp-extr)'!J8</f>
        <v>710</v>
      </c>
      <c r="K8" s="53">
        <f>'Nacionalidad (esp-extr)'!L8-'Nacionalidad (esp-extr)'!K8</f>
        <v>120</v>
      </c>
      <c r="L8" s="53">
        <f>'Nacionalidad (esp-extr)'!M8-'Nacionalidad (esp-extr)'!L8</f>
        <v>85</v>
      </c>
      <c r="M8" s="53">
        <f>'Nacionalidad (esp-extr)'!N8-'Nacionalidad (esp-extr)'!M8</f>
        <v>-184</v>
      </c>
      <c r="N8" s="53">
        <f>'Nacionalidad (esp-extr)'!O8-'Nacionalidad (esp-extr)'!N8</f>
        <v>-777</v>
      </c>
      <c r="O8" s="53">
        <f>'Nacionalidad (esp-extr)'!P8-'Nacionalidad (esp-extr)'!O8</f>
        <v>-449</v>
      </c>
      <c r="P8" s="53">
        <f>'Nacionalidad (esp-extr)'!Q8-'Nacionalidad (esp-extr)'!P8</f>
        <v>-474</v>
      </c>
      <c r="Q8" s="53">
        <f>'Nacionalidad (esp-extr)'!R8-'Nacionalidad (esp-extr)'!Q8</f>
        <v>-459</v>
      </c>
      <c r="R8" s="53">
        <f>'Nacionalidad (esp-extr)'!S8-'Nacionalidad (esp-extr)'!R8</f>
        <v>-469</v>
      </c>
      <c r="S8" s="53">
        <f>'Nacionalidad (esp-extr)'!T8-'Nacionalidad (esp-extr)'!S8</f>
        <v>-287</v>
      </c>
      <c r="T8" s="53">
        <f>'Nacionalidad (esp-extr)'!U8-'Nacionalidad (esp-extr)'!T8</f>
        <v>-33</v>
      </c>
      <c r="U8" s="53">
        <f>'Nacionalidad (esp-extr)'!V8-'Nacionalidad (esp-extr)'!U8</f>
        <v>67</v>
      </c>
      <c r="V8" s="53">
        <f>'Nacionalidad (esp-extr)'!W8-'Nacionalidad (esp-extr)'!V8</f>
        <v>-130</v>
      </c>
      <c r="W8" s="53">
        <f>'Nacionalidad (esp-extr)'!X8-'Nacionalidad (esp-extr)'!W8</f>
        <v>-154</v>
      </c>
    </row>
    <row r="9" spans="1:23" ht="18" customHeight="1">
      <c r="A9" s="46" t="s">
        <v>69</v>
      </c>
      <c r="B9" s="6">
        <f>'Nacionalidad (esp-extr)'!C9-'Nacionalidad (esp-extr)'!B9</f>
        <v>-63</v>
      </c>
      <c r="C9" s="6">
        <f>'Nacionalidad (esp-extr)'!D9-'Nacionalidad (esp-extr)'!C9</f>
        <v>-276</v>
      </c>
      <c r="D9" s="6">
        <f>'Nacionalidad (esp-extr)'!E9-'Nacionalidad (esp-extr)'!D9</f>
        <v>-373</v>
      </c>
      <c r="E9" s="6">
        <f>'Nacionalidad (esp-extr)'!F9-'Nacionalidad (esp-extr)'!E9</f>
        <v>-239</v>
      </c>
      <c r="F9" s="6">
        <f>'Nacionalidad (esp-extr)'!G9-'Nacionalidad (esp-extr)'!F9</f>
        <v>-217</v>
      </c>
      <c r="G9" s="6">
        <f>'Nacionalidad (esp-extr)'!H9-'Nacionalidad (esp-extr)'!G9</f>
        <v>66</v>
      </c>
      <c r="H9" s="6">
        <f>'Nacionalidad (esp-extr)'!I9-'Nacionalidad (esp-extr)'!H9</f>
        <v>35</v>
      </c>
      <c r="I9" s="6">
        <f>'Nacionalidad (esp-extr)'!J9-'Nacionalidad (esp-extr)'!I9</f>
        <v>-88</v>
      </c>
      <c r="J9" s="6">
        <f>'Nacionalidad (esp-extr)'!K9-'Nacionalidad (esp-extr)'!J9</f>
        <v>129</v>
      </c>
      <c r="K9" s="6">
        <f>'Nacionalidad (esp-extr)'!L9-'Nacionalidad (esp-extr)'!K9</f>
        <v>-124</v>
      </c>
      <c r="L9" s="6">
        <f>'Nacionalidad (esp-extr)'!M9-'Nacionalidad (esp-extr)'!L9</f>
        <v>-122</v>
      </c>
      <c r="M9" s="6">
        <f>'Nacionalidad (esp-extr)'!N9-'Nacionalidad (esp-extr)'!M9</f>
        <v>-199</v>
      </c>
      <c r="N9" s="6">
        <f>'Nacionalidad (esp-extr)'!O9-'Nacionalidad (esp-extr)'!N9</f>
        <v>-141</v>
      </c>
      <c r="O9" s="6">
        <f>'Nacionalidad (esp-extr)'!P9-'Nacionalidad (esp-extr)'!O9</f>
        <v>-34</v>
      </c>
      <c r="P9" s="6">
        <f>'Nacionalidad (esp-extr)'!Q9-'Nacionalidad (esp-extr)'!P9</f>
        <v>-203</v>
      </c>
      <c r="Q9" s="6">
        <f>'Nacionalidad (esp-extr)'!R9-'Nacionalidad (esp-extr)'!Q9</f>
        <v>-294</v>
      </c>
      <c r="R9" s="6">
        <f>'Nacionalidad (esp-extr)'!S9-'Nacionalidad (esp-extr)'!R9</f>
        <v>-207</v>
      </c>
      <c r="S9" s="6">
        <f>'Nacionalidad (esp-extr)'!T9-'Nacionalidad (esp-extr)'!S9</f>
        <v>-189</v>
      </c>
      <c r="T9" s="6">
        <f>'Nacionalidad (esp-extr)'!U9-'Nacionalidad (esp-extr)'!T9</f>
        <v>-141</v>
      </c>
      <c r="U9" s="6">
        <f>'Nacionalidad (esp-extr)'!V9-'Nacionalidad (esp-extr)'!U9</f>
        <v>-202</v>
      </c>
      <c r="V9" s="6">
        <f>'Nacionalidad (esp-extr)'!W9-'Nacionalidad (esp-extr)'!V9</f>
        <v>-148</v>
      </c>
      <c r="W9" s="6">
        <f>'Nacionalidad (esp-extr)'!X9-'Nacionalidad (esp-extr)'!W9</f>
        <v>-143</v>
      </c>
    </row>
    <row r="10" spans="1:23" ht="18" customHeight="1">
      <c r="A10" s="48" t="s">
        <v>70</v>
      </c>
      <c r="B10" s="45">
        <f>'Nacionalidad (esp-extr)'!C10-'Nacionalidad (esp-extr)'!B10</f>
        <v>384</v>
      </c>
      <c r="C10" s="45">
        <f>'Nacionalidad (esp-extr)'!D10-'Nacionalidad (esp-extr)'!C10</f>
        <v>455</v>
      </c>
      <c r="D10" s="45">
        <f>'Nacionalidad (esp-extr)'!E10-'Nacionalidad (esp-extr)'!D10</f>
        <v>493</v>
      </c>
      <c r="E10" s="45">
        <f>'Nacionalidad (esp-extr)'!F10-'Nacionalidad (esp-extr)'!E10</f>
        <v>329</v>
      </c>
      <c r="F10" s="45">
        <f>'Nacionalidad (esp-extr)'!G10-'Nacionalidad (esp-extr)'!F10</f>
        <v>339</v>
      </c>
      <c r="G10" s="45">
        <f>'Nacionalidad (esp-extr)'!H10-'Nacionalidad (esp-extr)'!G10</f>
        <v>289</v>
      </c>
      <c r="H10" s="45">
        <f>'Nacionalidad (esp-extr)'!I10-'Nacionalidad (esp-extr)'!H10</f>
        <v>298</v>
      </c>
      <c r="I10" s="45">
        <f>'Nacionalidad (esp-extr)'!J10-'Nacionalidad (esp-extr)'!I10</f>
        <v>672</v>
      </c>
      <c r="J10" s="45">
        <f>'Nacionalidad (esp-extr)'!K10-'Nacionalidad (esp-extr)'!J10</f>
        <v>581</v>
      </c>
      <c r="K10" s="45">
        <f>'Nacionalidad (esp-extr)'!L10-'Nacionalidad (esp-extr)'!K10</f>
        <v>244</v>
      </c>
      <c r="L10" s="45">
        <f>'Nacionalidad (esp-extr)'!M10-'Nacionalidad (esp-extr)'!L10</f>
        <v>207</v>
      </c>
      <c r="M10" s="45">
        <f>'Nacionalidad (esp-extr)'!N10-'Nacionalidad (esp-extr)'!M10</f>
        <v>15</v>
      </c>
      <c r="N10" s="45">
        <f>'Nacionalidad (esp-extr)'!O10-'Nacionalidad (esp-extr)'!N10</f>
        <v>-636</v>
      </c>
      <c r="O10" s="45">
        <f>'Nacionalidad (esp-extr)'!P10-'Nacionalidad (esp-extr)'!O10</f>
        <v>-415</v>
      </c>
      <c r="P10" s="45">
        <f>'Nacionalidad (esp-extr)'!Q10-'Nacionalidad (esp-extr)'!P10</f>
        <v>-271</v>
      </c>
      <c r="Q10" s="45">
        <f>'Nacionalidad (esp-extr)'!R10-'Nacionalidad (esp-extr)'!Q10</f>
        <v>-165</v>
      </c>
      <c r="R10" s="45">
        <f>'Nacionalidad (esp-extr)'!S10-'Nacionalidad (esp-extr)'!R10</f>
        <v>-262</v>
      </c>
      <c r="S10" s="45">
        <f>'Nacionalidad (esp-extr)'!T10-'Nacionalidad (esp-extr)'!S10</f>
        <v>-98</v>
      </c>
      <c r="T10" s="45">
        <f>'Nacionalidad (esp-extr)'!U10-'Nacionalidad (esp-extr)'!T10</f>
        <v>108</v>
      </c>
      <c r="U10" s="45">
        <f>'Nacionalidad (esp-extr)'!V10-'Nacionalidad (esp-extr)'!U10</f>
        <v>269</v>
      </c>
      <c r="V10" s="45">
        <f>'Nacionalidad (esp-extr)'!W10-'Nacionalidad (esp-extr)'!V10</f>
        <v>18</v>
      </c>
      <c r="W10" s="45">
        <f>'Nacionalidad (esp-extr)'!X10-'Nacionalidad (esp-extr)'!W10</f>
        <v>-11</v>
      </c>
    </row>
    <row r="11" spans="1:23" ht="18" customHeight="1">
      <c r="A11" s="32" t="s">
        <v>47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77" t="s">
        <v>48</v>
      </c>
      <c r="B14" s="78">
        <v>2001</v>
      </c>
      <c r="C14" s="78">
        <v>2002</v>
      </c>
      <c r="D14" s="78">
        <v>2003</v>
      </c>
      <c r="E14" s="78">
        <v>2004</v>
      </c>
      <c r="F14" s="78">
        <v>2005</v>
      </c>
      <c r="G14" s="78">
        <v>2006</v>
      </c>
      <c r="H14" s="78">
        <v>2007</v>
      </c>
      <c r="I14" s="78">
        <v>2008</v>
      </c>
      <c r="J14" s="78">
        <v>2009</v>
      </c>
      <c r="K14" s="78">
        <v>2010</v>
      </c>
      <c r="L14" s="78">
        <v>2011</v>
      </c>
      <c r="M14" s="78">
        <v>2012</v>
      </c>
      <c r="N14" s="78">
        <v>2013</v>
      </c>
      <c r="O14" s="78">
        <v>2014</v>
      </c>
      <c r="P14" s="78">
        <v>2015</v>
      </c>
      <c r="Q14" s="78">
        <v>2016</v>
      </c>
      <c r="R14" s="78">
        <v>2017</v>
      </c>
      <c r="S14" s="78">
        <v>2018</v>
      </c>
      <c r="T14" s="78">
        <v>2019</v>
      </c>
      <c r="U14" s="78">
        <v>2020</v>
      </c>
      <c r="V14" s="78">
        <v>2021</v>
      </c>
      <c r="W14" s="78">
        <v>2022</v>
      </c>
    </row>
    <row r="15" spans="1:23" ht="18" customHeight="1">
      <c r="A15" s="27" t="s">
        <v>68</v>
      </c>
      <c r="B15" s="53">
        <f>'Nacionalidad (esp-extr)'!C15-'Nacionalidad (esp-extr)'!B15</f>
        <v>202</v>
      </c>
      <c r="C15" s="53">
        <f>'Nacionalidad (esp-extr)'!D15-'Nacionalidad (esp-extr)'!C15</f>
        <v>89</v>
      </c>
      <c r="D15" s="53">
        <f>'Nacionalidad (esp-extr)'!E15-'Nacionalidad (esp-extr)'!D15</f>
        <v>76</v>
      </c>
      <c r="E15" s="53">
        <f>'Nacionalidad (esp-extr)'!F15-'Nacionalidad (esp-extr)'!E15</f>
        <v>56</v>
      </c>
      <c r="F15" s="53">
        <f>'Nacionalidad (esp-extr)'!G15-'Nacionalidad (esp-extr)'!F15</f>
        <v>78</v>
      </c>
      <c r="G15" s="53">
        <f>'Nacionalidad (esp-extr)'!H15-'Nacionalidad (esp-extr)'!G15</f>
        <v>250</v>
      </c>
      <c r="H15" s="53">
        <f>'Nacionalidad (esp-extr)'!I15-'Nacionalidad (esp-extr)'!H15</f>
        <v>193</v>
      </c>
      <c r="I15" s="53">
        <f>'Nacionalidad (esp-extr)'!J15-'Nacionalidad (esp-extr)'!I15</f>
        <v>334</v>
      </c>
      <c r="J15" s="53">
        <f>'Nacionalidad (esp-extr)'!K15-'Nacionalidad (esp-extr)'!J15</f>
        <v>378</v>
      </c>
      <c r="K15" s="53">
        <f>'Nacionalidad (esp-extr)'!L15-'Nacionalidad (esp-extr)'!K15</f>
        <v>86</v>
      </c>
      <c r="L15" s="53">
        <f>'Nacionalidad (esp-extr)'!M15-'Nacionalidad (esp-extr)'!L15</f>
        <v>71</v>
      </c>
      <c r="M15" s="53">
        <f>'Nacionalidad (esp-extr)'!N15-'Nacionalidad (esp-extr)'!M15</f>
        <v>-129</v>
      </c>
      <c r="N15" s="53">
        <f>'Nacionalidad (esp-extr)'!O15-'Nacionalidad (esp-extr)'!N15</f>
        <v>-505</v>
      </c>
      <c r="O15" s="53">
        <f>'Nacionalidad (esp-extr)'!P15-'Nacionalidad (esp-extr)'!O15</f>
        <v>-242</v>
      </c>
      <c r="P15" s="53">
        <f>'Nacionalidad (esp-extr)'!Q15-'Nacionalidad (esp-extr)'!P15</f>
        <v>-267</v>
      </c>
      <c r="Q15" s="53">
        <f>'Nacionalidad (esp-extr)'!R15-'Nacionalidad (esp-extr)'!Q15</f>
        <v>-254</v>
      </c>
      <c r="R15" s="53">
        <f>'Nacionalidad (esp-extr)'!S15-'Nacionalidad (esp-extr)'!R15</f>
        <v>-264</v>
      </c>
      <c r="S15" s="53">
        <f>'Nacionalidad (esp-extr)'!T15-'Nacionalidad (esp-extr)'!S15</f>
        <v>-148</v>
      </c>
      <c r="T15" s="53">
        <f>'Nacionalidad (esp-extr)'!U15-'Nacionalidad (esp-extr)'!T15</f>
        <v>14</v>
      </c>
      <c r="U15" s="53">
        <f>'Nacionalidad (esp-extr)'!V15-'Nacionalidad (esp-extr)'!U15</f>
        <v>3</v>
      </c>
      <c r="V15" s="53">
        <f>'Nacionalidad (esp-extr)'!W15-'Nacionalidad (esp-extr)'!V15</f>
        <v>-94</v>
      </c>
      <c r="W15" s="53">
        <f>'Nacionalidad (esp-extr)'!X15-'Nacionalidad (esp-extr)'!W15</f>
        <v>-19</v>
      </c>
    </row>
    <row r="16" spans="1:23" ht="18" customHeight="1">
      <c r="A16" s="28" t="s">
        <v>69</v>
      </c>
      <c r="B16" s="6">
        <f>'Nacionalidad (esp-extr)'!C16-'Nacionalidad (esp-extr)'!B16</f>
        <v>-42</v>
      </c>
      <c r="C16" s="6">
        <f>'Nacionalidad (esp-extr)'!D16-'Nacionalidad (esp-extr)'!C16</f>
        <v>-141</v>
      </c>
      <c r="D16" s="6">
        <f>'Nacionalidad (esp-extr)'!E16-'Nacionalidad (esp-extr)'!D16</f>
        <v>-177</v>
      </c>
      <c r="E16" s="6">
        <f>'Nacionalidad (esp-extr)'!F16-'Nacionalidad (esp-extr)'!E16</f>
        <v>-116</v>
      </c>
      <c r="F16" s="6">
        <f>'Nacionalidad (esp-extr)'!G16-'Nacionalidad (esp-extr)'!F16</f>
        <v>-122</v>
      </c>
      <c r="G16" s="6">
        <f>'Nacionalidad (esp-extr)'!H16-'Nacionalidad (esp-extr)'!G16</f>
        <v>87</v>
      </c>
      <c r="H16" s="6">
        <f>'Nacionalidad (esp-extr)'!I16-'Nacionalidad (esp-extr)'!H16</f>
        <v>55</v>
      </c>
      <c r="I16" s="6">
        <f>'Nacionalidad (esp-extr)'!J16-'Nacionalidad (esp-extr)'!I16</f>
        <v>-55</v>
      </c>
      <c r="J16" s="6">
        <f>'Nacionalidad (esp-extr)'!K16-'Nacionalidad (esp-extr)'!J16</f>
        <v>34</v>
      </c>
      <c r="K16" s="6">
        <f>'Nacionalidad (esp-extr)'!L16-'Nacionalidad (esp-extr)'!K16</f>
        <v>-35</v>
      </c>
      <c r="L16" s="6">
        <f>'Nacionalidad (esp-extr)'!M16-'Nacionalidad (esp-extr)'!L16</f>
        <v>-40</v>
      </c>
      <c r="M16" s="6">
        <f>'Nacionalidad (esp-extr)'!N16-'Nacionalidad (esp-extr)'!M16</f>
        <v>-121</v>
      </c>
      <c r="N16" s="6">
        <f>'Nacionalidad (esp-extr)'!O16-'Nacionalidad (esp-extr)'!N16</f>
        <v>-87</v>
      </c>
      <c r="O16" s="6">
        <f>'Nacionalidad (esp-extr)'!P16-'Nacionalidad (esp-extr)'!O16</f>
        <v>-17</v>
      </c>
      <c r="P16" s="6">
        <f>'Nacionalidad (esp-extr)'!Q16-'Nacionalidad (esp-extr)'!P16</f>
        <v>-98</v>
      </c>
      <c r="Q16" s="6">
        <f>'Nacionalidad (esp-extr)'!R16-'Nacionalidad (esp-extr)'!Q16</f>
        <v>-150</v>
      </c>
      <c r="R16" s="6">
        <f>'Nacionalidad (esp-extr)'!S16-'Nacionalidad (esp-extr)'!R16</f>
        <v>-121</v>
      </c>
      <c r="S16" s="6">
        <f>'Nacionalidad (esp-extr)'!T16-'Nacionalidad (esp-extr)'!S16</f>
        <v>-90</v>
      </c>
      <c r="T16" s="6">
        <f>'Nacionalidad (esp-extr)'!U16-'Nacionalidad (esp-extr)'!T16</f>
        <v>-46</v>
      </c>
      <c r="U16" s="6">
        <f>'Nacionalidad (esp-extr)'!V16-'Nacionalidad (esp-extr)'!U16</f>
        <v>-123</v>
      </c>
      <c r="V16" s="6">
        <f>'Nacionalidad (esp-extr)'!W16-'Nacionalidad (esp-extr)'!V16</f>
        <v>-80</v>
      </c>
      <c r="W16" s="6">
        <f>'Nacionalidad (esp-extr)'!X16-'Nacionalidad (esp-extr)'!W16</f>
        <v>-73</v>
      </c>
    </row>
    <row r="17" spans="1:23" ht="18" customHeight="1">
      <c r="A17" s="30" t="s">
        <v>70</v>
      </c>
      <c r="B17" s="45">
        <f>'Nacionalidad (esp-extr)'!C17-'Nacionalidad (esp-extr)'!B17</f>
        <v>244</v>
      </c>
      <c r="C17" s="45">
        <f>'Nacionalidad (esp-extr)'!D17-'Nacionalidad (esp-extr)'!C17</f>
        <v>230</v>
      </c>
      <c r="D17" s="45">
        <f>'Nacionalidad (esp-extr)'!E17-'Nacionalidad (esp-extr)'!D17</f>
        <v>253</v>
      </c>
      <c r="E17" s="45">
        <f>'Nacionalidad (esp-extr)'!F17-'Nacionalidad (esp-extr)'!E17</f>
        <v>172</v>
      </c>
      <c r="F17" s="45">
        <f>'Nacionalidad (esp-extr)'!G17-'Nacionalidad (esp-extr)'!F17</f>
        <v>200</v>
      </c>
      <c r="G17" s="45">
        <f>'Nacionalidad (esp-extr)'!H17-'Nacionalidad (esp-extr)'!G17</f>
        <v>163</v>
      </c>
      <c r="H17" s="45">
        <f>'Nacionalidad (esp-extr)'!I17-'Nacionalidad (esp-extr)'!H17</f>
        <v>138</v>
      </c>
      <c r="I17" s="45">
        <f>'Nacionalidad (esp-extr)'!J17-'Nacionalidad (esp-extr)'!I17</f>
        <v>389</v>
      </c>
      <c r="J17" s="45">
        <f>'Nacionalidad (esp-extr)'!K17-'Nacionalidad (esp-extr)'!J17</f>
        <v>344</v>
      </c>
      <c r="K17" s="45">
        <f>'Nacionalidad (esp-extr)'!L17-'Nacionalidad (esp-extr)'!K17</f>
        <v>121</v>
      </c>
      <c r="L17" s="45">
        <f>'Nacionalidad (esp-extr)'!M17-'Nacionalidad (esp-extr)'!L17</f>
        <v>111</v>
      </c>
      <c r="M17" s="45">
        <f>'Nacionalidad (esp-extr)'!N17-'Nacionalidad (esp-extr)'!M17</f>
        <v>-8</v>
      </c>
      <c r="N17" s="45">
        <f>'Nacionalidad (esp-extr)'!O17-'Nacionalidad (esp-extr)'!N17</f>
        <v>-418</v>
      </c>
      <c r="O17" s="45">
        <f>'Nacionalidad (esp-extr)'!P17-'Nacionalidad (esp-extr)'!O17</f>
        <v>-225</v>
      </c>
      <c r="P17" s="45">
        <f>'Nacionalidad (esp-extr)'!Q17-'Nacionalidad (esp-extr)'!P17</f>
        <v>-169</v>
      </c>
      <c r="Q17" s="45">
        <f>'Nacionalidad (esp-extr)'!R17-'Nacionalidad (esp-extr)'!Q17</f>
        <v>-104</v>
      </c>
      <c r="R17" s="45">
        <f>'Nacionalidad (esp-extr)'!S17-'Nacionalidad (esp-extr)'!R17</f>
        <v>-143</v>
      </c>
      <c r="S17" s="45">
        <f>'Nacionalidad (esp-extr)'!T17-'Nacionalidad (esp-extr)'!S17</f>
        <v>-58</v>
      </c>
      <c r="T17" s="45">
        <f>'Nacionalidad (esp-extr)'!U17-'Nacionalidad (esp-extr)'!T17</f>
        <v>60</v>
      </c>
      <c r="U17" s="45">
        <f>'Nacionalidad (esp-extr)'!V17-'Nacionalidad (esp-extr)'!U17</f>
        <v>126</v>
      </c>
      <c r="V17" s="45">
        <f>'Nacionalidad (esp-extr)'!W17-'Nacionalidad (esp-extr)'!V17</f>
        <v>-14</v>
      </c>
      <c r="W17" s="45">
        <f>'Nacionalidad (esp-extr)'!X17-'Nacionalidad (esp-extr)'!W17</f>
        <v>54</v>
      </c>
    </row>
    <row r="18" spans="1:23" ht="18" customHeight="1">
      <c r="A18" s="32" t="s">
        <v>47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77" t="s">
        <v>49</v>
      </c>
      <c r="B21" s="78">
        <v>2001</v>
      </c>
      <c r="C21" s="78">
        <v>2002</v>
      </c>
      <c r="D21" s="78">
        <v>2003</v>
      </c>
      <c r="E21" s="78">
        <v>2004</v>
      </c>
      <c r="F21" s="78">
        <v>2005</v>
      </c>
      <c r="G21" s="78">
        <v>2006</v>
      </c>
      <c r="H21" s="78">
        <v>2007</v>
      </c>
      <c r="I21" s="78">
        <v>2008</v>
      </c>
      <c r="J21" s="78">
        <v>2009</v>
      </c>
      <c r="K21" s="78">
        <v>2010</v>
      </c>
      <c r="L21" s="78">
        <v>2011</v>
      </c>
      <c r="M21" s="78">
        <v>2012</v>
      </c>
      <c r="N21" s="78">
        <v>2013</v>
      </c>
      <c r="O21" s="78">
        <v>2014</v>
      </c>
      <c r="P21" s="78">
        <v>2015</v>
      </c>
      <c r="Q21" s="78">
        <v>2016</v>
      </c>
      <c r="R21" s="78">
        <v>2017</v>
      </c>
      <c r="S21" s="78">
        <v>2018</v>
      </c>
      <c r="T21" s="78">
        <v>2019</v>
      </c>
      <c r="U21" s="78">
        <v>2020</v>
      </c>
      <c r="V21" s="78">
        <v>2021</v>
      </c>
      <c r="W21" s="78">
        <v>2022</v>
      </c>
    </row>
    <row r="22" spans="1:23" ht="18" customHeight="1">
      <c r="A22" s="27" t="s">
        <v>68</v>
      </c>
      <c r="B22" s="53">
        <f>'Nacionalidad (esp-extr)'!C22-'Nacionalidad (esp-extr)'!B22</f>
        <v>119</v>
      </c>
      <c r="C22" s="53">
        <f>'Nacionalidad (esp-extr)'!D22-'Nacionalidad (esp-extr)'!C22</f>
        <v>90</v>
      </c>
      <c r="D22" s="53">
        <f>'Nacionalidad (esp-extr)'!E22-'Nacionalidad (esp-extr)'!D22</f>
        <v>44</v>
      </c>
      <c r="E22" s="53">
        <f>'Nacionalidad (esp-extr)'!F22-'Nacionalidad (esp-extr)'!E22</f>
        <v>34</v>
      </c>
      <c r="F22" s="53">
        <f>'Nacionalidad (esp-extr)'!G22-'Nacionalidad (esp-extr)'!F22</f>
        <v>44</v>
      </c>
      <c r="G22" s="53">
        <f>'Nacionalidad (esp-extr)'!H22-'Nacionalidad (esp-extr)'!G22</f>
        <v>105</v>
      </c>
      <c r="H22" s="53">
        <f>'Nacionalidad (esp-extr)'!I22-'Nacionalidad (esp-extr)'!H22</f>
        <v>140</v>
      </c>
      <c r="I22" s="53">
        <f>'Nacionalidad (esp-extr)'!J22-'Nacionalidad (esp-extr)'!I22</f>
        <v>250</v>
      </c>
      <c r="J22" s="53">
        <f>'Nacionalidad (esp-extr)'!K22-'Nacionalidad (esp-extr)'!J22</f>
        <v>332</v>
      </c>
      <c r="K22" s="53">
        <f>'Nacionalidad (esp-extr)'!L22-'Nacionalidad (esp-extr)'!K22</f>
        <v>34</v>
      </c>
      <c r="L22" s="53">
        <f>'Nacionalidad (esp-extr)'!M22-'Nacionalidad (esp-extr)'!L22</f>
        <v>14</v>
      </c>
      <c r="M22" s="53">
        <f>'Nacionalidad (esp-extr)'!N22-'Nacionalidad (esp-extr)'!M22</f>
        <v>-55</v>
      </c>
      <c r="N22" s="53">
        <f>'Nacionalidad (esp-extr)'!O22-'Nacionalidad (esp-extr)'!N22</f>
        <v>-272</v>
      </c>
      <c r="O22" s="53">
        <f>'Nacionalidad (esp-extr)'!P22-'Nacionalidad (esp-extr)'!O22</f>
        <v>-207</v>
      </c>
      <c r="P22" s="53">
        <f>'Nacionalidad (esp-extr)'!Q22-'Nacionalidad (esp-extr)'!P22</f>
        <v>-207</v>
      </c>
      <c r="Q22" s="53">
        <f>'Nacionalidad (esp-extr)'!R22-'Nacionalidad (esp-extr)'!Q22</f>
        <v>-205</v>
      </c>
      <c r="R22" s="53">
        <f>'Nacionalidad (esp-extr)'!S22-'Nacionalidad (esp-extr)'!R22</f>
        <v>-205</v>
      </c>
      <c r="S22" s="53">
        <f>'Nacionalidad (esp-extr)'!T22-'Nacionalidad (esp-extr)'!S22</f>
        <v>-139</v>
      </c>
      <c r="T22" s="53">
        <f>'Nacionalidad (esp-extr)'!U22-'Nacionalidad (esp-extr)'!T22</f>
        <v>-47</v>
      </c>
      <c r="U22" s="53">
        <f>'Nacionalidad (esp-extr)'!V22-'Nacionalidad (esp-extr)'!U22</f>
        <v>64</v>
      </c>
      <c r="V22" s="53">
        <f>'Nacionalidad (esp-extr)'!W22-'Nacionalidad (esp-extr)'!V22</f>
        <v>-36</v>
      </c>
      <c r="W22" s="53">
        <f>'Nacionalidad (esp-extr)'!X22-'Nacionalidad (esp-extr)'!W22</f>
        <v>-135</v>
      </c>
    </row>
    <row r="23" spans="1:23" ht="18" customHeight="1">
      <c r="A23" s="28" t="s">
        <v>69</v>
      </c>
      <c r="B23" s="6">
        <f>'Nacionalidad (esp-extr)'!C23-'Nacionalidad (esp-extr)'!B23</f>
        <v>-21</v>
      </c>
      <c r="C23" s="6">
        <f>'Nacionalidad (esp-extr)'!D23-'Nacionalidad (esp-extr)'!C23</f>
        <v>-135</v>
      </c>
      <c r="D23" s="6">
        <f>'Nacionalidad (esp-extr)'!E23-'Nacionalidad (esp-extr)'!D23</f>
        <v>-196</v>
      </c>
      <c r="E23" s="6">
        <f>'Nacionalidad (esp-extr)'!F23-'Nacionalidad (esp-extr)'!E23</f>
        <v>-123</v>
      </c>
      <c r="F23" s="6">
        <f>'Nacionalidad (esp-extr)'!G23-'Nacionalidad (esp-extr)'!F23</f>
        <v>-95</v>
      </c>
      <c r="G23" s="6">
        <f>'Nacionalidad (esp-extr)'!H23-'Nacionalidad (esp-extr)'!G23</f>
        <v>-21</v>
      </c>
      <c r="H23" s="6">
        <f>'Nacionalidad (esp-extr)'!I23-'Nacionalidad (esp-extr)'!H23</f>
        <v>-20</v>
      </c>
      <c r="I23" s="6">
        <f>'Nacionalidad (esp-extr)'!J23-'Nacionalidad (esp-extr)'!I23</f>
        <v>-33</v>
      </c>
      <c r="J23" s="6">
        <f>'Nacionalidad (esp-extr)'!K23-'Nacionalidad (esp-extr)'!J23</f>
        <v>95</v>
      </c>
      <c r="K23" s="6">
        <f>'Nacionalidad (esp-extr)'!L23-'Nacionalidad (esp-extr)'!K23</f>
        <v>-89</v>
      </c>
      <c r="L23" s="6">
        <f>'Nacionalidad (esp-extr)'!M23-'Nacionalidad (esp-extr)'!L23</f>
        <v>-82</v>
      </c>
      <c r="M23" s="6">
        <f>'Nacionalidad (esp-extr)'!N23-'Nacionalidad (esp-extr)'!M23</f>
        <v>-78</v>
      </c>
      <c r="N23" s="6">
        <f>'Nacionalidad (esp-extr)'!O23-'Nacionalidad (esp-extr)'!N23</f>
        <v>-54</v>
      </c>
      <c r="O23" s="6">
        <f>'Nacionalidad (esp-extr)'!P23-'Nacionalidad (esp-extr)'!O23</f>
        <v>-17</v>
      </c>
      <c r="P23" s="6">
        <f>'Nacionalidad (esp-extr)'!Q23-'Nacionalidad (esp-extr)'!P23</f>
        <v>-105</v>
      </c>
      <c r="Q23" s="6">
        <f>'Nacionalidad (esp-extr)'!R23-'Nacionalidad (esp-extr)'!Q23</f>
        <v>-144</v>
      </c>
      <c r="R23" s="6">
        <f>'Nacionalidad (esp-extr)'!S23-'Nacionalidad (esp-extr)'!R23</f>
        <v>-86</v>
      </c>
      <c r="S23" s="6">
        <f>'Nacionalidad (esp-extr)'!T23-'Nacionalidad (esp-extr)'!S23</f>
        <v>-99</v>
      </c>
      <c r="T23" s="6">
        <f>'Nacionalidad (esp-extr)'!U23-'Nacionalidad (esp-extr)'!T23</f>
        <v>-95</v>
      </c>
      <c r="U23" s="6">
        <f>'Nacionalidad (esp-extr)'!V23-'Nacionalidad (esp-extr)'!U23</f>
        <v>-79</v>
      </c>
      <c r="V23" s="6">
        <f>'Nacionalidad (esp-extr)'!W23-'Nacionalidad (esp-extr)'!V23</f>
        <v>-68</v>
      </c>
      <c r="W23" s="6">
        <f>'Nacionalidad (esp-extr)'!X23-'Nacionalidad (esp-extr)'!W23</f>
        <v>-70</v>
      </c>
    </row>
    <row r="24" spans="1:23" ht="18" customHeight="1">
      <c r="A24" s="30" t="s">
        <v>70</v>
      </c>
      <c r="B24" s="45">
        <f>'Nacionalidad (esp-extr)'!C24-'Nacionalidad (esp-extr)'!B24</f>
        <v>140</v>
      </c>
      <c r="C24" s="45">
        <f>'Nacionalidad (esp-extr)'!D24-'Nacionalidad (esp-extr)'!C24</f>
        <v>225</v>
      </c>
      <c r="D24" s="45">
        <f>'Nacionalidad (esp-extr)'!E24-'Nacionalidad (esp-extr)'!D24</f>
        <v>240</v>
      </c>
      <c r="E24" s="45">
        <f>'Nacionalidad (esp-extr)'!F24-'Nacionalidad (esp-extr)'!E24</f>
        <v>157</v>
      </c>
      <c r="F24" s="45">
        <f>'Nacionalidad (esp-extr)'!G24-'Nacionalidad (esp-extr)'!F24</f>
        <v>139</v>
      </c>
      <c r="G24" s="45">
        <f>'Nacionalidad (esp-extr)'!H24-'Nacionalidad (esp-extr)'!G24</f>
        <v>126</v>
      </c>
      <c r="H24" s="45">
        <f>'Nacionalidad (esp-extr)'!I24-'Nacionalidad (esp-extr)'!H24</f>
        <v>160</v>
      </c>
      <c r="I24" s="45">
        <f>'Nacionalidad (esp-extr)'!J24-'Nacionalidad (esp-extr)'!I24</f>
        <v>283</v>
      </c>
      <c r="J24" s="45">
        <f>'Nacionalidad (esp-extr)'!K24-'Nacionalidad (esp-extr)'!J24</f>
        <v>237</v>
      </c>
      <c r="K24" s="45">
        <f>'Nacionalidad (esp-extr)'!L24-'Nacionalidad (esp-extr)'!K24</f>
        <v>123</v>
      </c>
      <c r="L24" s="45">
        <f>'Nacionalidad (esp-extr)'!M24-'Nacionalidad (esp-extr)'!L24</f>
        <v>96</v>
      </c>
      <c r="M24" s="45">
        <f>'Nacionalidad (esp-extr)'!N24-'Nacionalidad (esp-extr)'!M24</f>
        <v>23</v>
      </c>
      <c r="N24" s="45">
        <f>'Nacionalidad (esp-extr)'!O24-'Nacionalidad (esp-extr)'!N24</f>
        <v>-218</v>
      </c>
      <c r="O24" s="45">
        <f>'Nacionalidad (esp-extr)'!P24-'Nacionalidad (esp-extr)'!O24</f>
        <v>-190</v>
      </c>
      <c r="P24" s="45">
        <f>'Nacionalidad (esp-extr)'!Q24-'Nacionalidad (esp-extr)'!P24</f>
        <v>-102</v>
      </c>
      <c r="Q24" s="45">
        <f>'Nacionalidad (esp-extr)'!R24-'Nacionalidad (esp-extr)'!Q24</f>
        <v>-61</v>
      </c>
      <c r="R24" s="45">
        <f>'Nacionalidad (esp-extr)'!S24-'Nacionalidad (esp-extr)'!R24</f>
        <v>-119</v>
      </c>
      <c r="S24" s="45">
        <f>'Nacionalidad (esp-extr)'!T24-'Nacionalidad (esp-extr)'!S24</f>
        <v>-40</v>
      </c>
      <c r="T24" s="45">
        <f>'Nacionalidad (esp-extr)'!U24-'Nacionalidad (esp-extr)'!T24</f>
        <v>48</v>
      </c>
      <c r="U24" s="45">
        <f>'Nacionalidad (esp-extr)'!V24-'Nacionalidad (esp-extr)'!U24</f>
        <v>143</v>
      </c>
      <c r="V24" s="45">
        <f>'Nacionalidad (esp-extr)'!W24-'Nacionalidad (esp-extr)'!V24</f>
        <v>32</v>
      </c>
      <c r="W24" s="45">
        <f>'Nacionalidad (esp-extr)'!X24-'Nacionalidad (esp-extr)'!W24</f>
        <v>-65</v>
      </c>
    </row>
    <row r="25" spans="1:23" ht="18" customHeight="1">
      <c r="A25" s="32" t="s">
        <v>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71</v>
      </c>
    </row>
    <row r="30" spans="1:23" ht="18" customHeight="1"/>
    <row r="31" spans="1:23" ht="18" customHeight="1">
      <c r="A31" s="77" t="s">
        <v>14</v>
      </c>
      <c r="B31" s="78">
        <v>2001</v>
      </c>
      <c r="C31" s="78">
        <v>2002</v>
      </c>
      <c r="D31" s="78">
        <v>2003</v>
      </c>
      <c r="E31" s="78">
        <v>2004</v>
      </c>
      <c r="F31" s="78">
        <v>2005</v>
      </c>
      <c r="G31" s="78">
        <v>2006</v>
      </c>
      <c r="H31" s="78">
        <v>2007</v>
      </c>
      <c r="I31" s="78">
        <v>2008</v>
      </c>
      <c r="J31" s="78">
        <v>2009</v>
      </c>
      <c r="K31" s="78">
        <v>2010</v>
      </c>
      <c r="L31" s="78">
        <v>2011</v>
      </c>
      <c r="M31" s="78">
        <v>2012</v>
      </c>
      <c r="N31" s="78">
        <v>2013</v>
      </c>
      <c r="O31" s="78">
        <v>2014</v>
      </c>
      <c r="P31" s="78">
        <v>2015</v>
      </c>
      <c r="Q31" s="78">
        <v>2016</v>
      </c>
      <c r="R31" s="78">
        <v>2017</v>
      </c>
      <c r="S31" s="78">
        <v>2018</v>
      </c>
      <c r="T31" s="78">
        <v>2019</v>
      </c>
      <c r="U31" s="78">
        <v>2020</v>
      </c>
      <c r="V31" s="78">
        <v>2021</v>
      </c>
      <c r="W31" s="78">
        <v>2022</v>
      </c>
    </row>
    <row r="32" spans="1:23" ht="18" customHeight="1">
      <c r="A32" s="47" t="s">
        <v>68</v>
      </c>
      <c r="B32" s="51">
        <f>('Nacionalidad (esp-extr)'!C8-'Nacionalidad (esp-extr)'!B8)/'Nacionalidad (esp-extr)'!B8</f>
        <v>8.4772619236254156E-3</v>
      </c>
      <c r="C32" s="51">
        <f>('Nacionalidad (esp-extr)'!D8-'Nacionalidad (esp-extr)'!C8)/'Nacionalidad (esp-extr)'!C8</f>
        <v>4.6874590829339832E-3</v>
      </c>
      <c r="D32" s="51">
        <f>('Nacionalidad (esp-extr)'!E8-'Nacionalidad (esp-extr)'!D8)/'Nacionalidad (esp-extr)'!D8</f>
        <v>3.1277693791377783E-3</v>
      </c>
      <c r="E32" s="51">
        <f>('Nacionalidad (esp-extr)'!F8-'Nacionalidad (esp-extr)'!E8)/'Nacionalidad (esp-extr)'!E8</f>
        <v>2.3385127059190355E-3</v>
      </c>
      <c r="F32" s="51">
        <f>('Nacionalidad (esp-extr)'!G8-'Nacionalidad (esp-extr)'!F8)/'Nacionalidad (esp-extr)'!F8</f>
        <v>3.1625881377021982E-3</v>
      </c>
      <c r="G32" s="51">
        <f>('Nacionalidad (esp-extr)'!H8-'Nacionalidad (esp-extr)'!G8)/'Nacionalidad (esp-extr)'!G8</f>
        <v>9.1736007028787019E-3</v>
      </c>
      <c r="H32" s="51">
        <f>('Nacionalidad (esp-extr)'!I8-'Nacionalidad (esp-extr)'!H8)/'Nacionalidad (esp-extr)'!H8</f>
        <v>8.5268737356925198E-3</v>
      </c>
      <c r="I32" s="51">
        <f>('Nacionalidad (esp-extr)'!J8-'Nacionalidad (esp-extr)'!I8)/'Nacionalidad (esp-extr)'!I8</f>
        <v>1.4827603717056822E-2</v>
      </c>
      <c r="J32" s="51">
        <f>('Nacionalidad (esp-extr)'!K8-'Nacionalidad (esp-extr)'!J8)/'Nacionalidad (esp-extr)'!J8</f>
        <v>1.7763322491868901E-2</v>
      </c>
      <c r="K32" s="51">
        <f>('Nacionalidad (esp-extr)'!L8-'Nacionalidad (esp-extr)'!K8)/'Nacionalidad (esp-extr)'!K8</f>
        <v>2.9498525073746312E-3</v>
      </c>
      <c r="L32" s="51">
        <f>('Nacionalidad (esp-extr)'!M8-'Nacionalidad (esp-extr)'!L8)/'Nacionalidad (esp-extr)'!L8</f>
        <v>2.0833333333333333E-3</v>
      </c>
      <c r="M32" s="51">
        <f>('Nacionalidad (esp-extr)'!N8-'Nacionalidad (esp-extr)'!M8)/'Nacionalidad (esp-extr)'!M8</f>
        <v>-4.5004280298397946E-3</v>
      </c>
      <c r="N32" s="51">
        <f>('Nacionalidad (esp-extr)'!O8-'Nacionalidad (esp-extr)'!N8)/'Nacionalidad (esp-extr)'!N8</f>
        <v>-1.9090440038328296E-2</v>
      </c>
      <c r="O32" s="51">
        <f>('Nacionalidad (esp-extr)'!P8-'Nacionalidad (esp-extr)'!O8)/'Nacionalidad (esp-extr)'!O8</f>
        <v>-1.1246368099388839E-2</v>
      </c>
      <c r="P32" s="51">
        <f>('Nacionalidad (esp-extr)'!Q8-'Nacionalidad (esp-extr)'!P8)/'Nacionalidad (esp-extr)'!P8</f>
        <v>-1.2007599746675111E-2</v>
      </c>
      <c r="Q32" s="51">
        <f>('Nacionalidad (esp-extr)'!R8-'Nacionalidad (esp-extr)'!Q8)/'Nacionalidad (esp-extr)'!Q8</f>
        <v>-1.1768929001820467E-2</v>
      </c>
      <c r="R32" s="51">
        <f>('Nacionalidad (esp-extr)'!S8-'Nacionalidad (esp-extr)'!R8)/'Nacionalidad (esp-extr)'!R8</f>
        <v>-1.2168543407192154E-2</v>
      </c>
      <c r="S32" s="51">
        <f>('Nacionalidad (esp-extr)'!T8-'Nacionalidad (esp-extr)'!S8)/'Nacionalidad (esp-extr)'!S8</f>
        <v>-7.5381503952932525E-3</v>
      </c>
      <c r="T32" s="51">
        <f>('Nacionalidad (esp-extr)'!U8-'Nacionalidad (esp-extr)'!T8)/'Nacionalidad (esp-extr)'!T8</f>
        <v>-8.7333933202773516E-4</v>
      </c>
      <c r="U32" s="51">
        <f>('Nacionalidad (esp-extr)'!V8-'Nacionalidad (esp-extr)'!U8)/'Nacionalidad (esp-extr)'!U8</f>
        <v>1.7746934018488597E-3</v>
      </c>
      <c r="V32" s="51">
        <f>('Nacionalidad (esp-extr)'!W8-'Nacionalidad (esp-extr)'!V8)/'Nacionalidad (esp-extr)'!V8</f>
        <v>-3.4373347435219461E-3</v>
      </c>
      <c r="W32" s="51">
        <f>('Nacionalidad (esp-extr)'!X8-'Nacionalidad (esp-extr)'!W8)/'Nacionalidad (esp-extr)'!W8</f>
        <v>-4.0859644468028656E-3</v>
      </c>
    </row>
    <row r="33" spans="1:23" ht="18" customHeight="1">
      <c r="A33" s="46" t="s">
        <v>69</v>
      </c>
      <c r="B33" s="25">
        <f>('Nacionalidad (esp-extr)'!C9-'Nacionalidad (esp-extr)'!B9)/'Nacionalidad (esp-extr)'!B9</f>
        <v>-1.676825210933965E-3</v>
      </c>
      <c r="C33" s="25">
        <f>('Nacionalidad (esp-extr)'!D9-'Nacionalidad (esp-extr)'!C9)/'Nacionalidad (esp-extr)'!C9</f>
        <v>-7.3584302015570011E-3</v>
      </c>
      <c r="D33" s="25">
        <f>('Nacionalidad (esp-extr)'!E9-'Nacionalidad (esp-extr)'!D9)/'Nacionalidad (esp-extr)'!D9</f>
        <v>-1.0018263859045981E-2</v>
      </c>
      <c r="E33" s="25">
        <f>('Nacionalidad (esp-extr)'!F9-'Nacionalidad (esp-extr)'!E9)/'Nacionalidad (esp-extr)'!E9</f>
        <v>-6.4841694023169373E-3</v>
      </c>
      <c r="F33" s="25">
        <f>('Nacionalidad (esp-extr)'!G9-'Nacionalidad (esp-extr)'!F9)/'Nacionalidad (esp-extr)'!F9</f>
        <v>-5.9257236482796287E-3</v>
      </c>
      <c r="G33" s="25">
        <f>('Nacionalidad (esp-extr)'!H9-'Nacionalidad (esp-extr)'!G9)/'Nacionalidad (esp-extr)'!G9</f>
        <v>1.8130373870285416E-3</v>
      </c>
      <c r="H33" s="25">
        <f>('Nacionalidad (esp-extr)'!I9-'Nacionalidad (esp-extr)'!H9)/'Nacionalidad (esp-extr)'!H9</f>
        <v>9.5971921357865589E-4</v>
      </c>
      <c r="I33" s="25">
        <f>('Nacionalidad (esp-extr)'!J9-'Nacionalidad (esp-extr)'!I9)/'Nacionalidad (esp-extr)'!I9</f>
        <v>-2.4106947183870262E-3</v>
      </c>
      <c r="J33" s="25">
        <f>('Nacionalidad (esp-extr)'!K9-'Nacionalidad (esp-extr)'!J9)/'Nacionalidad (esp-extr)'!J9</f>
        <v>3.5423989455184535E-3</v>
      </c>
      <c r="K33" s="25">
        <f>('Nacionalidad (esp-extr)'!L9-'Nacionalidad (esp-extr)'!K9)/'Nacionalidad (esp-extr)'!K9</f>
        <v>-3.3930770283212477E-3</v>
      </c>
      <c r="L33" s="25">
        <f>('Nacionalidad (esp-extr)'!M9-'Nacionalidad (esp-extr)'!L9)/'Nacionalidad (esp-extr)'!L9</f>
        <v>-3.3497158232887619E-3</v>
      </c>
      <c r="M33" s="25">
        <f>('Nacionalidad (esp-extr)'!N9-'Nacionalidad (esp-extr)'!M9)/'Nacionalidad (esp-extr)'!M9</f>
        <v>-5.4822446899363622E-3</v>
      </c>
      <c r="N33" s="25">
        <f>('Nacionalidad (esp-extr)'!O9-'Nacionalidad (esp-extr)'!N9)/'Nacionalidad (esp-extr)'!N9</f>
        <v>-3.9058171745152354E-3</v>
      </c>
      <c r="O33" s="25">
        <f>('Nacionalidad (esp-extr)'!P9-'Nacionalidad (esp-extr)'!O9)/'Nacionalidad (esp-extr)'!O9</f>
        <v>-9.4552128813370781E-4</v>
      </c>
      <c r="P33" s="25">
        <f>('Nacionalidad (esp-extr)'!Q9-'Nacionalidad (esp-extr)'!P9)/'Nacionalidad (esp-extr)'!P9</f>
        <v>-5.650661099512874E-3</v>
      </c>
      <c r="Q33" s="25">
        <f>('Nacionalidad (esp-extr)'!R9-'Nacionalidad (esp-extr)'!Q9)/'Nacionalidad (esp-extr)'!Q9</f>
        <v>-8.2302222719892511E-3</v>
      </c>
      <c r="R33" s="25">
        <f>('Nacionalidad (esp-extr)'!S9-'Nacionalidad (esp-extr)'!R9)/'Nacionalidad (esp-extr)'!R9</f>
        <v>-5.8428361747770129E-3</v>
      </c>
      <c r="S33" s="25">
        <f>('Nacionalidad (esp-extr)'!T9-'Nacionalidad (esp-extr)'!S9)/'Nacionalidad (esp-extr)'!S9</f>
        <v>-5.3661168053150106E-3</v>
      </c>
      <c r="T33" s="25">
        <f>('Nacionalidad (esp-extr)'!U9-'Nacionalidad (esp-extr)'!T9)/'Nacionalidad (esp-extr)'!T9</f>
        <v>-4.0248915277460605E-3</v>
      </c>
      <c r="U33" s="25">
        <f>('Nacionalidad (esp-extr)'!V9-'Nacionalidad (esp-extr)'!U9)/'Nacionalidad (esp-extr)'!U9</f>
        <v>-5.7894585996388749E-3</v>
      </c>
      <c r="V33" s="25">
        <f>('Nacionalidad (esp-extr)'!W9-'Nacionalidad (esp-extr)'!V9)/'Nacionalidad (esp-extr)'!V9</f>
        <v>-4.2664821701403908E-3</v>
      </c>
      <c r="W33" s="25">
        <f>('Nacionalidad (esp-extr)'!X9-'Nacionalidad (esp-extr)'!W9)/'Nacionalidad (esp-extr)'!W9</f>
        <v>-4.1400075272864136E-3</v>
      </c>
    </row>
    <row r="34" spans="1:23" ht="18" customHeight="1">
      <c r="A34" s="48" t="s">
        <v>70</v>
      </c>
      <c r="B34" s="50">
        <f>('Nacionalidad (esp-extr)'!C10-'Nacionalidad (esp-extr)'!B10)/'Nacionalidad (esp-extr)'!B10</f>
        <v>1.3016949152542372</v>
      </c>
      <c r="C34" s="50">
        <f>('Nacionalidad (esp-extr)'!D10-'Nacionalidad (esp-extr)'!C10)/'Nacionalidad (esp-extr)'!C10</f>
        <v>0.67010309278350511</v>
      </c>
      <c r="D34" s="50">
        <f>('Nacionalidad (esp-extr)'!E10-'Nacionalidad (esp-extr)'!D10)/'Nacionalidad (esp-extr)'!D10</f>
        <v>0.43474426807760141</v>
      </c>
      <c r="E34" s="50">
        <f>('Nacionalidad (esp-extr)'!F10-'Nacionalidad (esp-extr)'!E10)/'Nacionalidad (esp-extr)'!E10</f>
        <v>0.20221266133988935</v>
      </c>
      <c r="F34" s="50">
        <f>('Nacionalidad (esp-extr)'!G10-'Nacionalidad (esp-extr)'!F10)/'Nacionalidad (esp-extr)'!F10</f>
        <v>0.17331288343558282</v>
      </c>
      <c r="G34" s="50">
        <f>('Nacionalidad (esp-extr)'!H10-'Nacionalidad (esp-extr)'!G10)/'Nacionalidad (esp-extr)'!G10</f>
        <v>0.12592592592592591</v>
      </c>
      <c r="H34" s="50">
        <f>('Nacionalidad (esp-extr)'!I10-'Nacionalidad (esp-extr)'!H10)/'Nacionalidad (esp-extr)'!H10</f>
        <v>0.1153250773993808</v>
      </c>
      <c r="I34" s="50">
        <f>('Nacionalidad (esp-extr)'!J10-'Nacionalidad (esp-extr)'!I10)/'Nacionalidad (esp-extr)'!I10</f>
        <v>0.23317140874392783</v>
      </c>
      <c r="J34" s="50">
        <f>('Nacionalidad (esp-extr)'!K10-'Nacionalidad (esp-extr)'!J10)/'Nacionalidad (esp-extr)'!J10</f>
        <v>0.1634777715250422</v>
      </c>
      <c r="K34" s="50">
        <f>('Nacionalidad (esp-extr)'!L10-'Nacionalidad (esp-extr)'!K10)/'Nacionalidad (esp-extr)'!K10</f>
        <v>5.900846432889964E-2</v>
      </c>
      <c r="L34" s="50">
        <f>('Nacionalidad (esp-extr)'!M10-'Nacionalidad (esp-extr)'!L10)/'Nacionalidad (esp-extr)'!L10</f>
        <v>4.7271066453528202E-2</v>
      </c>
      <c r="M34" s="50">
        <f>('Nacionalidad (esp-extr)'!N10-'Nacionalidad (esp-extr)'!M10)/'Nacionalidad (esp-extr)'!M10</f>
        <v>3.2708242477104232E-3</v>
      </c>
      <c r="N34" s="50">
        <f>('Nacionalidad (esp-extr)'!O10-'Nacionalidad (esp-extr)'!N10)/'Nacionalidad (esp-extr)'!N10</f>
        <v>-0.13823081938708975</v>
      </c>
      <c r="O34" s="50">
        <f>('Nacionalidad (esp-extr)'!P10-'Nacionalidad (esp-extr)'!O10)/'Nacionalidad (esp-extr)'!O10</f>
        <v>-0.10466582597730138</v>
      </c>
      <c r="P34" s="50">
        <f>('Nacionalidad (esp-extr)'!Q10-'Nacionalidad (esp-extr)'!P10)/'Nacionalidad (esp-extr)'!P10</f>
        <v>-7.6338028169014083E-2</v>
      </c>
      <c r="Q34" s="50">
        <f>('Nacionalidad (esp-extr)'!R10-'Nacionalidad (esp-extr)'!Q10)/'Nacionalidad (esp-extr)'!Q10</f>
        <v>-5.0320219579139978E-2</v>
      </c>
      <c r="R34" s="50">
        <f>('Nacionalidad (esp-extr)'!S10-'Nacionalidad (esp-extr)'!R10)/'Nacionalidad (esp-extr)'!R10</f>
        <v>-8.4136159280667949E-2</v>
      </c>
      <c r="S34" s="50">
        <f>('Nacionalidad (esp-extr)'!T10-'Nacionalidad (esp-extr)'!S10)/'Nacionalidad (esp-extr)'!S10</f>
        <v>-3.4361851332398316E-2</v>
      </c>
      <c r="T34" s="50">
        <f>('Nacionalidad (esp-extr)'!U10-'Nacionalidad (esp-extr)'!T10)/'Nacionalidad (esp-extr)'!T10</f>
        <v>3.9215686274509803E-2</v>
      </c>
      <c r="U34" s="50">
        <f>('Nacionalidad (esp-extr)'!V10-'Nacionalidad (esp-extr)'!U10)/'Nacionalidad (esp-extr)'!U10</f>
        <v>9.3990216631726062E-2</v>
      </c>
      <c r="V34" s="50">
        <f>('Nacionalidad (esp-extr)'!W10-'Nacionalidad (esp-extr)'!V10)/'Nacionalidad (esp-extr)'!V10</f>
        <v>5.7489619929734911E-3</v>
      </c>
      <c r="W34" s="50">
        <f>('Nacionalidad (esp-extr)'!X10-'Nacionalidad (esp-extr)'!W10)/'Nacionalidad (esp-extr)'!W10</f>
        <v>-3.4931724356938709E-3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77" t="s">
        <v>48</v>
      </c>
      <c r="B38" s="78">
        <v>2001</v>
      </c>
      <c r="C38" s="78">
        <v>2002</v>
      </c>
      <c r="D38" s="78">
        <v>2003</v>
      </c>
      <c r="E38" s="78">
        <v>2004</v>
      </c>
      <c r="F38" s="78">
        <v>2005</v>
      </c>
      <c r="G38" s="78">
        <v>2006</v>
      </c>
      <c r="H38" s="78">
        <v>2007</v>
      </c>
      <c r="I38" s="78">
        <v>2008</v>
      </c>
      <c r="J38" s="78">
        <v>2009</v>
      </c>
      <c r="K38" s="78">
        <v>2010</v>
      </c>
      <c r="L38" s="78">
        <v>2011</v>
      </c>
      <c r="M38" s="78">
        <v>2012</v>
      </c>
      <c r="N38" s="78">
        <v>2013</v>
      </c>
      <c r="O38" s="78">
        <v>2014</v>
      </c>
      <c r="P38" s="78">
        <v>2015</v>
      </c>
      <c r="Q38" s="78">
        <v>2016</v>
      </c>
      <c r="R38" s="78">
        <v>2017</v>
      </c>
      <c r="S38" s="78">
        <v>2018</v>
      </c>
      <c r="T38" s="78">
        <v>2019</v>
      </c>
      <c r="U38" s="78">
        <v>2020</v>
      </c>
      <c r="V38" s="78">
        <v>2021</v>
      </c>
      <c r="W38" s="78">
        <v>2022</v>
      </c>
    </row>
    <row r="39" spans="1:23" ht="18" customHeight="1">
      <c r="A39" s="27" t="s">
        <v>68</v>
      </c>
      <c r="B39" s="51">
        <f>('Nacionalidad (esp-extr)'!C15-'Nacionalidad (esp-extr)'!B15)/'Nacionalidad (esp-extr)'!B15</f>
        <v>1.0620957989379043E-2</v>
      </c>
      <c r="C39" s="51">
        <f>('Nacionalidad (esp-extr)'!D15-'Nacionalidad (esp-extr)'!C15)/'Nacionalidad (esp-extr)'!C15</f>
        <v>4.6303522189272148E-3</v>
      </c>
      <c r="D39" s="51">
        <f>('Nacionalidad (esp-extr)'!E15-'Nacionalidad (esp-extr)'!D15)/'Nacionalidad (esp-extr)'!D15</f>
        <v>3.9357845675815637E-3</v>
      </c>
      <c r="E39" s="51">
        <f>('Nacionalidad (esp-extr)'!F15-'Nacionalidad (esp-extr)'!E15)/'Nacionalidad (esp-extr)'!E15</f>
        <v>2.888682554420716E-3</v>
      </c>
      <c r="F39" s="51">
        <f>('Nacionalidad (esp-extr)'!G15-'Nacionalidad (esp-extr)'!F15)/'Nacionalidad (esp-extr)'!F15</f>
        <v>4.0119329287110379E-3</v>
      </c>
      <c r="G39" s="51">
        <f>('Nacionalidad (esp-extr)'!H15-'Nacionalidad (esp-extr)'!G15)/'Nacionalidad (esp-extr)'!G15</f>
        <v>1.2807377049180328E-2</v>
      </c>
      <c r="H39" s="51">
        <f>('Nacionalidad (esp-extr)'!I15-'Nacionalidad (esp-extr)'!H15)/'Nacionalidad (esp-extr)'!H15</f>
        <v>9.7622660596863933E-3</v>
      </c>
      <c r="I39" s="51">
        <f>('Nacionalidad (esp-extr)'!J15-'Nacionalidad (esp-extr)'!I15)/'Nacionalidad (esp-extr)'!I15</f>
        <v>1.6730952261684116E-2</v>
      </c>
      <c r="J39" s="51">
        <f>('Nacionalidad (esp-extr)'!K15-'Nacionalidad (esp-extr)'!J15)/'Nacionalidad (esp-extr)'!J15</f>
        <v>1.8623441887963738E-2</v>
      </c>
      <c r="K39" s="51">
        <f>('Nacionalidad (esp-extr)'!L15-'Nacionalidad (esp-extr)'!K15)/'Nacionalidad (esp-extr)'!K15</f>
        <v>4.1596130592503021E-3</v>
      </c>
      <c r="L39" s="51">
        <f>('Nacionalidad (esp-extr)'!M15-'Nacionalidad (esp-extr)'!L15)/'Nacionalidad (esp-extr)'!L15</f>
        <v>3.4198738018399884E-3</v>
      </c>
      <c r="M39" s="51">
        <f>('Nacionalidad (esp-extr)'!N15-'Nacionalidad (esp-extr)'!M15)/'Nacionalidad (esp-extr)'!M15</f>
        <v>-6.1923963133640554E-3</v>
      </c>
      <c r="N39" s="51">
        <f>('Nacionalidad (esp-extr)'!O15-'Nacionalidad (esp-extr)'!N15)/'Nacionalidad (esp-extr)'!N15</f>
        <v>-2.4392600106264792E-2</v>
      </c>
      <c r="O39" s="51">
        <f>('Nacionalidad (esp-extr)'!P15-'Nacionalidad (esp-extr)'!O15)/'Nacionalidad (esp-extr)'!O15</f>
        <v>-1.19813842954748E-2</v>
      </c>
      <c r="P39" s="51">
        <f>('Nacionalidad (esp-extr)'!Q15-'Nacionalidad (esp-extr)'!P15)/'Nacionalidad (esp-extr)'!P15</f>
        <v>-1.3379434756464222E-2</v>
      </c>
      <c r="Q39" s="51">
        <f>('Nacionalidad (esp-extr)'!R15-'Nacionalidad (esp-extr)'!Q15)/'Nacionalidad (esp-extr)'!Q15</f>
        <v>-1.2900604398395042E-2</v>
      </c>
      <c r="R39" s="51">
        <f>('Nacionalidad (esp-extr)'!S15-'Nacionalidad (esp-extr)'!R15)/'Nacionalidad (esp-extr)'!R15</f>
        <v>-1.3583740674041677E-2</v>
      </c>
      <c r="S39" s="51">
        <f>('Nacionalidad (esp-extr)'!T15-'Nacionalidad (esp-extr)'!S15)/'Nacionalidad (esp-extr)'!S15</f>
        <v>-7.7199937405456158E-3</v>
      </c>
      <c r="T39" s="51">
        <f>('Nacionalidad (esp-extr)'!U15-'Nacionalidad (esp-extr)'!T15)/'Nacionalidad (esp-extr)'!T15</f>
        <v>7.3595121694790516E-4</v>
      </c>
      <c r="U39" s="51">
        <f>('Nacionalidad (esp-extr)'!V15-'Nacionalidad (esp-extr)'!U15)/'Nacionalidad (esp-extr)'!U15</f>
        <v>1.5758785522929032E-4</v>
      </c>
      <c r="V39" s="51">
        <f>('Nacionalidad (esp-extr)'!W15-'Nacionalidad (esp-extr)'!V15)/'Nacionalidad (esp-extr)'!V15</f>
        <v>-4.9369747899159662E-3</v>
      </c>
      <c r="W39" s="51">
        <f>('Nacionalidad (esp-extr)'!X15-'Nacionalidad (esp-extr)'!W15)/'Nacionalidad (esp-extr)'!W15</f>
        <v>-1.0028502058482E-3</v>
      </c>
    </row>
    <row r="40" spans="1:23" ht="18" customHeight="1">
      <c r="A40" s="28" t="s">
        <v>69</v>
      </c>
      <c r="B40" s="25">
        <f>('Nacionalidad (esp-extr)'!C16-'Nacionalidad (esp-extr)'!B16)/'Nacionalidad (esp-extr)'!B16</f>
        <v>-2.2272896006787931E-3</v>
      </c>
      <c r="C40" s="25">
        <f>('Nacionalidad (esp-extr)'!D16-'Nacionalidad (esp-extr)'!C16)/'Nacionalidad (esp-extr)'!C16</f>
        <v>-7.4940207281424392E-3</v>
      </c>
      <c r="D40" s="25">
        <f>('Nacionalidad (esp-extr)'!E16-'Nacionalidad (esp-extr)'!D16)/'Nacionalidad (esp-extr)'!D16</f>
        <v>-9.4784191924601052E-3</v>
      </c>
      <c r="E40" s="25">
        <f>('Nacionalidad (esp-extr)'!F16-'Nacionalidad (esp-extr)'!E16)/'Nacionalidad (esp-extr)'!E16</f>
        <v>-6.271287235767962E-3</v>
      </c>
      <c r="F40" s="25">
        <f>('Nacionalidad (esp-extr)'!G16-'Nacionalidad (esp-extr)'!F16)/'Nacionalidad (esp-extr)'!F16</f>
        <v>-6.6372885044339259E-3</v>
      </c>
      <c r="G40" s="25">
        <f>('Nacionalidad (esp-extr)'!H16-'Nacionalidad (esp-extr)'!G16)/'Nacionalidad (esp-extr)'!G16</f>
        <v>4.7647735363382446E-3</v>
      </c>
      <c r="H40" s="25">
        <f>('Nacionalidad (esp-extr)'!I16-'Nacionalidad (esp-extr)'!H16)/'Nacionalidad (esp-extr)'!H16</f>
        <v>2.9979287038046439E-3</v>
      </c>
      <c r="I40" s="25">
        <f>('Nacionalidad (esp-extr)'!J16-'Nacionalidad (esp-extr)'!I16)/'Nacionalidad (esp-extr)'!I16</f>
        <v>-2.9889679908700613E-3</v>
      </c>
      <c r="J40" s="25">
        <f>('Nacionalidad (esp-extr)'!K16-'Nacionalidad (esp-extr)'!J16)/'Nacionalidad (esp-extr)'!J16</f>
        <v>1.8532650168974164E-3</v>
      </c>
      <c r="K40" s="25">
        <f>('Nacionalidad (esp-extr)'!L16-'Nacionalidad (esp-extr)'!K16)/'Nacionalidad (esp-extr)'!K16</f>
        <v>-1.9042437431991295E-3</v>
      </c>
      <c r="L40" s="25">
        <f>('Nacionalidad (esp-extr)'!M16-'Nacionalidad (esp-extr)'!L16)/'Nacionalidad (esp-extr)'!L16</f>
        <v>-2.1804306350504225E-3</v>
      </c>
      <c r="M40" s="25">
        <f>('Nacionalidad (esp-extr)'!N16-'Nacionalidad (esp-extr)'!M16)/'Nacionalidad (esp-extr)'!M16</f>
        <v>-6.6102157880360557E-3</v>
      </c>
      <c r="N40" s="25">
        <f>('Nacionalidad (esp-extr)'!O16-'Nacionalidad (esp-extr)'!N16)/'Nacionalidad (esp-extr)'!N16</f>
        <v>-4.7844258688957324E-3</v>
      </c>
      <c r="O40" s="25">
        <f>('Nacionalidad (esp-extr)'!P16-'Nacionalidad (esp-extr)'!O16)/'Nacionalidad (esp-extr)'!O16</f>
        <v>-9.3938221804719011E-4</v>
      </c>
      <c r="P40" s="25">
        <f>('Nacionalidad (esp-extr)'!Q16-'Nacionalidad (esp-extr)'!P16)/'Nacionalidad (esp-extr)'!P16</f>
        <v>-5.4203539823008849E-3</v>
      </c>
      <c r="Q40" s="25">
        <f>('Nacionalidad (esp-extr)'!R16-'Nacionalidad (esp-extr)'!Q16)/'Nacionalidad (esp-extr)'!Q16</f>
        <v>-8.3416750083416744E-3</v>
      </c>
      <c r="R40" s="25">
        <f>('Nacionalidad (esp-extr)'!S16-'Nacionalidad (esp-extr)'!R16)/'Nacionalidad (esp-extr)'!R16</f>
        <v>-6.7855540601166444E-3</v>
      </c>
      <c r="S40" s="25">
        <f>('Nacionalidad (esp-extr)'!T16-'Nacionalidad (esp-extr)'!S16)/'Nacionalidad (esp-extr)'!S16</f>
        <v>-5.0815877138501494E-3</v>
      </c>
      <c r="T40" s="25">
        <f>('Nacionalidad (esp-extr)'!U16-'Nacionalidad (esp-extr)'!T16)/'Nacionalidad (esp-extr)'!T16</f>
        <v>-2.6105215368026785E-3</v>
      </c>
      <c r="U40" s="25">
        <f>('Nacionalidad (esp-extr)'!V16-'Nacionalidad (esp-extr)'!U16)/'Nacionalidad (esp-extr)'!U16</f>
        <v>-6.9985775248933143E-3</v>
      </c>
      <c r="V40" s="25">
        <f>('Nacionalidad (esp-extr)'!W16-'Nacionalidad (esp-extr)'!V16)/'Nacionalidad (esp-extr)'!V16</f>
        <v>-4.5840018336007335E-3</v>
      </c>
      <c r="W40" s="25">
        <f>('Nacionalidad (esp-extr)'!X16-'Nacionalidad (esp-extr)'!W16)/'Nacionalidad (esp-extr)'!W16</f>
        <v>-4.2021644024867605E-3</v>
      </c>
    </row>
    <row r="41" spans="1:23" ht="18" customHeight="1">
      <c r="A41" s="30" t="s">
        <v>70</v>
      </c>
      <c r="B41" s="50">
        <f>('Nacionalidad (esp-extr)'!C17-'Nacionalidad (esp-extr)'!B17)/'Nacionalidad (esp-extr)'!B17</f>
        <v>1.5061728395061729</v>
      </c>
      <c r="C41" s="50">
        <f>('Nacionalidad (esp-extr)'!D17-'Nacionalidad (esp-extr)'!C17)/'Nacionalidad (esp-extr)'!C17</f>
        <v>0.56650246305418717</v>
      </c>
      <c r="D41" s="50">
        <f>('Nacionalidad (esp-extr)'!E17-'Nacionalidad (esp-extr)'!D17)/'Nacionalidad (esp-extr)'!D17</f>
        <v>0.3977987421383648</v>
      </c>
      <c r="E41" s="50">
        <f>('Nacionalidad (esp-extr)'!F17-'Nacionalidad (esp-extr)'!E17)/'Nacionalidad (esp-extr)'!E17</f>
        <v>0.19347581552305962</v>
      </c>
      <c r="F41" s="50">
        <f>('Nacionalidad (esp-extr)'!G17-'Nacionalidad (esp-extr)'!F17)/'Nacionalidad (esp-extr)'!F17</f>
        <v>0.1885014137606032</v>
      </c>
      <c r="G41" s="50">
        <f>('Nacionalidad (esp-extr)'!H17-'Nacionalidad (esp-extr)'!G17)/'Nacionalidad (esp-extr)'!G17</f>
        <v>0.12926249008723237</v>
      </c>
      <c r="H41" s="50">
        <f>('Nacionalidad (esp-extr)'!I17-'Nacionalidad (esp-extr)'!H17)/'Nacionalidad (esp-extr)'!H17</f>
        <v>9.6910112359550563E-2</v>
      </c>
      <c r="I41" s="50">
        <f>('Nacionalidad (esp-extr)'!J17-'Nacionalidad (esp-extr)'!I17)/'Nacionalidad (esp-extr)'!I17</f>
        <v>0.24903969270166454</v>
      </c>
      <c r="J41" s="50">
        <f>('Nacionalidad (esp-extr)'!K17-'Nacionalidad (esp-extr)'!J17)/'Nacionalidad (esp-extr)'!J17</f>
        <v>0.17631983598154793</v>
      </c>
      <c r="K41" s="50">
        <f>('Nacionalidad (esp-extr)'!L17-'Nacionalidad (esp-extr)'!K17)/'Nacionalidad (esp-extr)'!K17</f>
        <v>5.2723311546840956E-2</v>
      </c>
      <c r="L41" s="50">
        <f>('Nacionalidad (esp-extr)'!M17-'Nacionalidad (esp-extr)'!L17)/'Nacionalidad (esp-extr)'!L17</f>
        <v>4.5943708609271522E-2</v>
      </c>
      <c r="M41" s="50">
        <f>('Nacionalidad (esp-extr)'!N17-'Nacionalidad (esp-extr)'!M17)/'Nacionalidad (esp-extr)'!M17</f>
        <v>-3.1658092599920855E-3</v>
      </c>
      <c r="N41" s="50">
        <f>('Nacionalidad (esp-extr)'!O17-'Nacionalidad (esp-extr)'!N17)/'Nacionalidad (esp-extr)'!N17</f>
        <v>-0.16593886462882096</v>
      </c>
      <c r="O41" s="50">
        <f>('Nacionalidad (esp-extr)'!P17-'Nacionalidad (esp-extr)'!O17)/'Nacionalidad (esp-extr)'!O17</f>
        <v>-0.10709186101856259</v>
      </c>
      <c r="P41" s="50">
        <f>('Nacionalidad (esp-extr)'!Q17-'Nacionalidad (esp-extr)'!P17)/'Nacionalidad (esp-extr)'!P17</f>
        <v>-9.0085287846481871E-2</v>
      </c>
      <c r="Q41" s="50">
        <f>('Nacionalidad (esp-extr)'!R17-'Nacionalidad (esp-extr)'!Q17)/'Nacionalidad (esp-extr)'!Q17</f>
        <v>-6.0925600468658463E-2</v>
      </c>
      <c r="R41" s="50">
        <f>('Nacionalidad (esp-extr)'!S17-'Nacionalidad (esp-extr)'!R17)/'Nacionalidad (esp-extr)'!R17</f>
        <v>-8.9207735495945101E-2</v>
      </c>
      <c r="S41" s="50">
        <f>('Nacionalidad (esp-extr)'!T17-'Nacionalidad (esp-extr)'!S17)/'Nacionalidad (esp-extr)'!S17</f>
        <v>-3.9726027397260277E-2</v>
      </c>
      <c r="T41" s="50">
        <f>('Nacionalidad (esp-extr)'!U17-'Nacionalidad (esp-extr)'!T17)/'Nacionalidad (esp-extr)'!T17</f>
        <v>4.2796005706134094E-2</v>
      </c>
      <c r="U41" s="50">
        <f>('Nacionalidad (esp-extr)'!V17-'Nacionalidad (esp-extr)'!U17)/'Nacionalidad (esp-extr)'!U17</f>
        <v>8.6183310533515731E-2</v>
      </c>
      <c r="V41" s="50">
        <f>('Nacionalidad (esp-extr)'!W17-'Nacionalidad (esp-extr)'!V17)/'Nacionalidad (esp-extr)'!V17</f>
        <v>-8.8161209068010078E-3</v>
      </c>
      <c r="W41" s="50">
        <f>('Nacionalidad (esp-extr)'!X17-'Nacionalidad (esp-extr)'!W17)/'Nacionalidad (esp-extr)'!W17</f>
        <v>3.4307496823379927E-2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77" t="s">
        <v>49</v>
      </c>
      <c r="B45" s="78">
        <v>2001</v>
      </c>
      <c r="C45" s="78">
        <v>2002</v>
      </c>
      <c r="D45" s="78">
        <v>2003</v>
      </c>
      <c r="E45" s="78">
        <v>2004</v>
      </c>
      <c r="F45" s="78">
        <v>2005</v>
      </c>
      <c r="G45" s="78">
        <v>2006</v>
      </c>
      <c r="H45" s="78">
        <v>2007</v>
      </c>
      <c r="I45" s="78">
        <v>2008</v>
      </c>
      <c r="J45" s="78">
        <v>2009</v>
      </c>
      <c r="K45" s="78">
        <v>2010</v>
      </c>
      <c r="L45" s="78">
        <v>2011</v>
      </c>
      <c r="M45" s="78">
        <v>2012</v>
      </c>
      <c r="N45" s="78">
        <v>2013</v>
      </c>
      <c r="O45" s="78">
        <v>2014</v>
      </c>
      <c r="P45" s="78">
        <v>2015</v>
      </c>
      <c r="Q45" s="78">
        <v>2016</v>
      </c>
      <c r="R45" s="78">
        <v>2017</v>
      </c>
      <c r="S45" s="78">
        <v>2018</v>
      </c>
      <c r="T45" s="78">
        <v>2019</v>
      </c>
      <c r="U45" s="78">
        <v>2020</v>
      </c>
      <c r="V45" s="78">
        <v>2021</v>
      </c>
      <c r="W45" s="78">
        <v>2022</v>
      </c>
    </row>
    <row r="46" spans="1:23" ht="18" customHeight="1">
      <c r="A46" s="27" t="s">
        <v>68</v>
      </c>
      <c r="B46" s="51">
        <f>('Nacionalidad (esp-extr)'!C22-'Nacionalidad (esp-extr)'!B22)/'Nacionalidad (esp-extr)'!B22</f>
        <v>6.3140022284713746E-3</v>
      </c>
      <c r="C46" s="51">
        <f>('Nacionalidad (esp-extr)'!D22-'Nacionalidad (esp-extr)'!C22)/'Nacionalidad (esp-extr)'!C22</f>
        <v>4.745333755140778E-3</v>
      </c>
      <c r="D46" s="51">
        <f>('Nacionalidad (esp-extr)'!E22-'Nacionalidad (esp-extr)'!D22)/'Nacionalidad (esp-extr)'!D22</f>
        <v>2.3089840470193117E-3</v>
      </c>
      <c r="E46" s="51">
        <f>('Nacionalidad (esp-extr)'!F22-'Nacionalidad (esp-extr)'!E22)/'Nacionalidad (esp-extr)'!E22</f>
        <v>1.7801047120418849E-3</v>
      </c>
      <c r="F46" s="51">
        <f>('Nacionalidad (esp-extr)'!G22-'Nacionalidad (esp-extr)'!F22)/'Nacionalidad (esp-extr)'!F22</f>
        <v>2.2995714435037106E-3</v>
      </c>
      <c r="G46" s="51">
        <f>('Nacionalidad (esp-extr)'!H22-'Nacionalidad (esp-extr)'!G22)/'Nacionalidad (esp-extr)'!G22</f>
        <v>5.4750234643862758E-3</v>
      </c>
      <c r="H46" s="51">
        <f>('Nacionalidad (esp-extr)'!I22-'Nacionalidad (esp-extr)'!H22)/'Nacionalidad (esp-extr)'!H22</f>
        <v>7.2602810765959652E-3</v>
      </c>
      <c r="I46" s="51">
        <f>('Nacionalidad (esp-extr)'!J22-'Nacionalidad (esp-extr)'!I22)/'Nacionalidad (esp-extr)'!I22</f>
        <v>1.2871338104309325E-2</v>
      </c>
      <c r="J46" s="51">
        <f>('Nacionalidad (esp-extr)'!K22-'Nacionalidad (esp-extr)'!J22)/'Nacionalidad (esp-extr)'!J22</f>
        <v>1.6875921313475321E-2</v>
      </c>
      <c r="K46" s="51">
        <f>('Nacionalidad (esp-extr)'!L22-'Nacionalidad (esp-extr)'!K22)/'Nacionalidad (esp-extr)'!K22</f>
        <v>1.6995751062234441E-3</v>
      </c>
      <c r="L46" s="51">
        <f>('Nacionalidad (esp-extr)'!M22-'Nacionalidad (esp-extr)'!L22)/'Nacionalidad (esp-extr)'!L22</f>
        <v>6.9863765656968913E-4</v>
      </c>
      <c r="M46" s="51">
        <f>('Nacionalidad (esp-extr)'!N22-'Nacionalidad (esp-extr)'!M22)/'Nacionalidad (esp-extr)'!M22</f>
        <v>-2.7427317608337905E-3</v>
      </c>
      <c r="N46" s="51">
        <f>('Nacionalidad (esp-extr)'!O22-'Nacionalidad (esp-extr)'!N22)/'Nacionalidad (esp-extr)'!N22</f>
        <v>-1.3601360136013601E-2</v>
      </c>
      <c r="O46" s="51">
        <f>('Nacionalidad (esp-extr)'!P22-'Nacionalidad (esp-extr)'!O22)/'Nacionalidad (esp-extr)'!O22</f>
        <v>-1.049376457467302E-2</v>
      </c>
      <c r="P46" s="51">
        <f>('Nacionalidad (esp-extr)'!Q22-'Nacionalidad (esp-extr)'!P22)/'Nacionalidad (esp-extr)'!P22</f>
        <v>-1.0605051488293459E-2</v>
      </c>
      <c r="Q46" s="51">
        <f>('Nacionalidad (esp-extr)'!R22-'Nacionalidad (esp-extr)'!Q22)/'Nacionalidad (esp-extr)'!Q22</f>
        <v>-1.0615161557580778E-2</v>
      </c>
      <c r="R46" s="51">
        <f>('Nacionalidad (esp-extr)'!S22-'Nacionalidad (esp-extr)'!R22)/'Nacionalidad (esp-extr)'!R22</f>
        <v>-1.0729052179829382E-2</v>
      </c>
      <c r="S46" s="51">
        <f>('Nacionalidad (esp-extr)'!T22-'Nacionalidad (esp-extr)'!S22)/'Nacionalidad (esp-extr)'!S22</f>
        <v>-7.3537191831552218E-3</v>
      </c>
      <c r="T46" s="51">
        <f>('Nacionalidad (esp-extr)'!U22-'Nacionalidad (esp-extr)'!T22)/'Nacionalidad (esp-extr)'!T22</f>
        <v>-2.5049299152587541E-3</v>
      </c>
      <c r="U46" s="51">
        <f>('Nacionalidad (esp-extr)'!V22-'Nacionalidad (esp-extr)'!U22)/'Nacionalidad (esp-extr)'!U22</f>
        <v>3.4195340884804444E-3</v>
      </c>
      <c r="V46" s="51">
        <f>('Nacionalidad (esp-extr)'!W22-'Nacionalidad (esp-extr)'!V22)/'Nacionalidad (esp-extr)'!V22</f>
        <v>-1.9169329073482429E-3</v>
      </c>
      <c r="W46" s="51">
        <f>('Nacionalidad (esp-extr)'!X22-'Nacionalidad (esp-extr)'!W22)/'Nacionalidad (esp-extr)'!W22</f>
        <v>-7.2023047375160054E-3</v>
      </c>
    </row>
    <row r="47" spans="1:23" ht="18" customHeight="1">
      <c r="A47" s="28" t="s">
        <v>69</v>
      </c>
      <c r="B47" s="25">
        <f>('Nacionalidad (esp-extr)'!C23-'Nacionalidad (esp-extr)'!B23)/'Nacionalidad (esp-extr)'!B23</f>
        <v>-1.1221545367104842E-3</v>
      </c>
      <c r="C47" s="25">
        <f>('Nacionalidad (esp-extr)'!D23-'Nacionalidad (esp-extr)'!C23)/'Nacionalidad (esp-extr)'!C23</f>
        <v>-7.2219547424169474E-3</v>
      </c>
      <c r="D47" s="25">
        <f>('Nacionalidad (esp-extr)'!E23-'Nacionalidad (esp-extr)'!D23)/'Nacionalidad (esp-extr)'!D23</f>
        <v>-1.0561482918417932E-2</v>
      </c>
      <c r="E47" s="25">
        <f>('Nacionalidad (esp-extr)'!F23-'Nacionalidad (esp-extr)'!E23)/'Nacionalidad (esp-extr)'!E23</f>
        <v>-6.6986167084195618E-3</v>
      </c>
      <c r="F47" s="25">
        <f>('Nacionalidad (esp-extr)'!G23-'Nacionalidad (esp-extr)'!F23)/'Nacionalidad (esp-extr)'!F23</f>
        <v>-5.2086188935796919E-3</v>
      </c>
      <c r="G47" s="25">
        <f>('Nacionalidad (esp-extr)'!H23-'Nacionalidad (esp-extr)'!G23)/'Nacionalidad (esp-extr)'!G23</f>
        <v>-1.1574074074074073E-3</v>
      </c>
      <c r="H47" s="25">
        <f>('Nacionalidad (esp-extr)'!I23-'Nacionalidad (esp-extr)'!H23)/'Nacionalidad (esp-extr)'!H23</f>
        <v>-1.1035700491088673E-3</v>
      </c>
      <c r="I47" s="25">
        <f>('Nacionalidad (esp-extr)'!J23-'Nacionalidad (esp-extr)'!I23)/'Nacionalidad (esp-extr)'!I23</f>
        <v>-1.8229022813898248E-3</v>
      </c>
      <c r="J47" s="25">
        <f>('Nacionalidad (esp-extr)'!K23-'Nacionalidad (esp-extr)'!J23)/'Nacionalidad (esp-extr)'!J23</f>
        <v>5.2573325954620919E-3</v>
      </c>
      <c r="K47" s="25">
        <f>('Nacionalidad (esp-extr)'!L23-'Nacionalidad (esp-extr)'!K23)/'Nacionalidad (esp-extr)'!K23</f>
        <v>-4.8995320671621247E-3</v>
      </c>
      <c r="L47" s="25">
        <f>('Nacionalidad (esp-extr)'!M23-'Nacionalidad (esp-extr)'!L23)/'Nacionalidad (esp-extr)'!L23</f>
        <v>-4.5364018588183227E-3</v>
      </c>
      <c r="M47" s="25">
        <f>('Nacionalidad (esp-extr)'!N23-'Nacionalidad (esp-extr)'!M23)/'Nacionalidad (esp-extr)'!M23</f>
        <v>-4.3347782594198069E-3</v>
      </c>
      <c r="N47" s="25">
        <f>('Nacionalidad (esp-extr)'!O23-'Nacionalidad (esp-extr)'!N23)/'Nacionalidad (esp-extr)'!N23</f>
        <v>-3.0140656396517081E-3</v>
      </c>
      <c r="O47" s="25">
        <f>('Nacionalidad (esp-extr)'!P23-'Nacionalidad (esp-extr)'!O23)/'Nacionalidad (esp-extr)'!O23</f>
        <v>-9.5174112641361545E-4</v>
      </c>
      <c r="P47" s="25">
        <f>('Nacionalidad (esp-extr)'!Q23-'Nacionalidad (esp-extr)'!P23)/'Nacionalidad (esp-extr)'!P23</f>
        <v>-5.884001120762118E-3</v>
      </c>
      <c r="Q47" s="25">
        <f>('Nacionalidad (esp-extr)'!R23-'Nacionalidad (esp-extr)'!Q23)/'Nacionalidad (esp-extr)'!Q23</f>
        <v>-8.1172491544532124E-3</v>
      </c>
      <c r="R47" s="25">
        <f>('Nacionalidad (esp-extr)'!S23-'Nacionalidad (esp-extr)'!R23)/'Nacionalidad (esp-extr)'!R23</f>
        <v>-4.8874744260059104E-3</v>
      </c>
      <c r="S47" s="25">
        <f>('Nacionalidad (esp-extr)'!T23-'Nacionalidad (esp-extr)'!S23)/'Nacionalidad (esp-extr)'!S23</f>
        <v>-5.6539120502569961E-3</v>
      </c>
      <c r="T47" s="25">
        <f>('Nacionalidad (esp-extr)'!U23-'Nacionalidad (esp-extr)'!T23)/'Nacionalidad (esp-extr)'!T23</f>
        <v>-5.456320716788237E-3</v>
      </c>
      <c r="U47" s="25">
        <f>('Nacionalidad (esp-extr)'!V23-'Nacionalidad (esp-extr)'!U23)/'Nacionalidad (esp-extr)'!U23</f>
        <v>-4.5622545622545623E-3</v>
      </c>
      <c r="V47" s="25">
        <f>('Nacionalidad (esp-extr)'!W23-'Nacionalidad (esp-extr)'!V23)/'Nacionalidad (esp-extr)'!V23</f>
        <v>-3.9450020305157509E-3</v>
      </c>
      <c r="W47" s="25">
        <f>('Nacionalidad (esp-extr)'!X23-'Nacionalidad (esp-extr)'!W23)/'Nacionalidad (esp-extr)'!W23</f>
        <v>-4.0771157318422735E-3</v>
      </c>
    </row>
    <row r="48" spans="1:23" ht="18" customHeight="1">
      <c r="A48" s="30" t="s">
        <v>70</v>
      </c>
      <c r="B48" s="50">
        <f>('Nacionalidad (esp-extr)'!C24-'Nacionalidad (esp-extr)'!B24)/'Nacionalidad (esp-extr)'!B24</f>
        <v>1.0526315789473684</v>
      </c>
      <c r="C48" s="50">
        <f>('Nacionalidad (esp-extr)'!D24-'Nacionalidad (esp-extr)'!C24)/'Nacionalidad (esp-extr)'!C24</f>
        <v>0.82417582417582413</v>
      </c>
      <c r="D48" s="50">
        <f>('Nacionalidad (esp-extr)'!E24-'Nacionalidad (esp-extr)'!D24)/'Nacionalidad (esp-extr)'!D24</f>
        <v>0.48192771084337349</v>
      </c>
      <c r="E48" s="50">
        <f>('Nacionalidad (esp-extr)'!F24-'Nacionalidad (esp-extr)'!E24)/'Nacionalidad (esp-extr)'!E24</f>
        <v>0.2127371273712737</v>
      </c>
      <c r="F48" s="50">
        <f>('Nacionalidad (esp-extr)'!G24-'Nacionalidad (esp-extr)'!F24)/'Nacionalidad (esp-extr)'!F24</f>
        <v>0.1553072625698324</v>
      </c>
      <c r="G48" s="50">
        <f>('Nacionalidad (esp-extr)'!H24-'Nacionalidad (esp-extr)'!G24)/'Nacionalidad (esp-extr)'!G24</f>
        <v>0.1218568665377176</v>
      </c>
      <c r="H48" s="50">
        <f>('Nacionalidad (esp-extr)'!I24-'Nacionalidad (esp-extr)'!H24)/'Nacionalidad (esp-extr)'!H24</f>
        <v>0.13793103448275862</v>
      </c>
      <c r="I48" s="50">
        <f>('Nacionalidad (esp-extr)'!J24-'Nacionalidad (esp-extr)'!I24)/'Nacionalidad (esp-extr)'!I24</f>
        <v>0.21439393939393939</v>
      </c>
      <c r="J48" s="50">
        <f>('Nacionalidad (esp-extr)'!K24-'Nacionalidad (esp-extr)'!J24)/'Nacionalidad (esp-extr)'!J24</f>
        <v>0.14784778540237056</v>
      </c>
      <c r="K48" s="50">
        <f>('Nacionalidad (esp-extr)'!L24-'Nacionalidad (esp-extr)'!K24)/'Nacionalidad (esp-extr)'!K24</f>
        <v>6.6847826086956524E-2</v>
      </c>
      <c r="L48" s="50">
        <f>('Nacionalidad (esp-extr)'!M24-'Nacionalidad (esp-extr)'!L24)/'Nacionalidad (esp-extr)'!L24</f>
        <v>4.8904737646459501E-2</v>
      </c>
      <c r="M48" s="50">
        <f>('Nacionalidad (esp-extr)'!N24-'Nacionalidad (esp-extr)'!M24)/'Nacionalidad (esp-extr)'!M24</f>
        <v>1.1170471102476931E-2</v>
      </c>
      <c r="N48" s="50">
        <f>('Nacionalidad (esp-extr)'!O24-'Nacionalidad (esp-extr)'!N24)/'Nacionalidad (esp-extr)'!N24</f>
        <v>-0.10470701248799232</v>
      </c>
      <c r="O48" s="50">
        <f>('Nacionalidad (esp-extr)'!P24-'Nacionalidad (esp-extr)'!O24)/'Nacionalidad (esp-extr)'!O24</f>
        <v>-0.10193133047210301</v>
      </c>
      <c r="P48" s="50">
        <f>('Nacionalidad (esp-extr)'!Q24-'Nacionalidad (esp-extr)'!P24)/'Nacionalidad (esp-extr)'!P24</f>
        <v>-6.093189964157706E-2</v>
      </c>
      <c r="Q48" s="50">
        <f>('Nacionalidad (esp-extr)'!R24-'Nacionalidad (esp-extr)'!Q24)/'Nacionalidad (esp-extr)'!Q24</f>
        <v>-3.8804071246819338E-2</v>
      </c>
      <c r="R48" s="50">
        <f>('Nacionalidad (esp-extr)'!S24-'Nacionalidad (esp-extr)'!R24)/'Nacionalidad (esp-extr)'!R24</f>
        <v>-7.8755790866975511E-2</v>
      </c>
      <c r="S48" s="50">
        <f>('Nacionalidad (esp-extr)'!T24-'Nacionalidad (esp-extr)'!S24)/'Nacionalidad (esp-extr)'!S24</f>
        <v>-2.8735632183908046E-2</v>
      </c>
      <c r="T48" s="50">
        <f>('Nacionalidad (esp-extr)'!U24-'Nacionalidad (esp-extr)'!T24)/'Nacionalidad (esp-extr)'!T24</f>
        <v>3.5502958579881658E-2</v>
      </c>
      <c r="U48" s="50">
        <f>('Nacionalidad (esp-extr)'!V24-'Nacionalidad (esp-extr)'!U24)/'Nacionalidad (esp-extr)'!U24</f>
        <v>0.10214285714285715</v>
      </c>
      <c r="V48" s="50">
        <f>('Nacionalidad (esp-extr)'!W24-'Nacionalidad (esp-extr)'!V24)/'Nacionalidad (esp-extr)'!V24</f>
        <v>2.0738820479585224E-2</v>
      </c>
      <c r="W48" s="50">
        <f>('Nacionalidad (esp-extr)'!X24-'Nacionalidad (esp-extr)'!W24)/'Nacionalidad (esp-extr)'!W24</f>
        <v>-4.1269841269841269E-2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topLeftCell="A33" zoomScale="75" workbookViewId="0">
      <selection activeCell="B51" sqref="B51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3" t="s">
        <v>0</v>
      </c>
    </row>
    <row r="2" spans="1:22" ht="30" customHeight="1">
      <c r="A2" s="44" t="s">
        <v>6</v>
      </c>
    </row>
    <row r="3" spans="1:22" ht="18" customHeight="1"/>
    <row r="4" spans="1:22" ht="18" customHeight="1"/>
    <row r="5" spans="1:22" ht="18" customHeight="1">
      <c r="A5" s="33" t="s">
        <v>72</v>
      </c>
    </row>
    <row r="6" spans="1:22" ht="18" customHeight="1"/>
    <row r="7" spans="1:22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ht="18" customHeight="1">
      <c r="A8" s="27" t="s">
        <v>73</v>
      </c>
      <c r="B8" s="40">
        <v>1134</v>
      </c>
      <c r="C8" s="40">
        <v>1627</v>
      </c>
      <c r="D8" s="40">
        <v>1956</v>
      </c>
      <c r="E8" s="40">
        <v>2295</v>
      </c>
      <c r="F8" s="40">
        <v>2584</v>
      </c>
      <c r="G8" s="40">
        <v>2882</v>
      </c>
      <c r="H8" s="40">
        <v>3554</v>
      </c>
      <c r="I8" s="40">
        <v>4135</v>
      </c>
      <c r="J8" s="40">
        <v>4379</v>
      </c>
      <c r="K8" s="40">
        <v>4586</v>
      </c>
      <c r="L8" s="40">
        <v>4601</v>
      </c>
      <c r="M8" s="40">
        <v>3965</v>
      </c>
      <c r="N8" s="40">
        <v>3550</v>
      </c>
      <c r="O8" s="40">
        <v>3279</v>
      </c>
      <c r="P8" s="40">
        <v>3114</v>
      </c>
      <c r="Q8" s="40">
        <v>2852</v>
      </c>
      <c r="R8" s="40">
        <v>2754</v>
      </c>
      <c r="S8" s="40">
        <v>2862</v>
      </c>
      <c r="T8" s="40">
        <v>3131</v>
      </c>
      <c r="U8" s="40">
        <v>3149</v>
      </c>
      <c r="V8" s="40">
        <v>3138</v>
      </c>
    </row>
    <row r="9" spans="1:22" ht="18" customHeight="1">
      <c r="A9" s="36" t="s">
        <v>74</v>
      </c>
      <c r="B9" s="6">
        <v>167</v>
      </c>
      <c r="C9" s="6">
        <v>277</v>
      </c>
      <c r="D9" s="6">
        <v>361</v>
      </c>
      <c r="E9" s="6">
        <v>376</v>
      </c>
      <c r="F9" s="6">
        <v>421</v>
      </c>
      <c r="G9" s="6">
        <v>496</v>
      </c>
      <c r="H9" s="6">
        <v>598</v>
      </c>
      <c r="I9" s="6">
        <v>716</v>
      </c>
      <c r="J9" s="6">
        <v>739</v>
      </c>
      <c r="K9" s="6">
        <v>742</v>
      </c>
      <c r="L9" s="6">
        <v>752</v>
      </c>
      <c r="M9" s="6">
        <v>647</v>
      </c>
      <c r="N9" s="6">
        <v>587</v>
      </c>
      <c r="O9" s="6">
        <v>545</v>
      </c>
      <c r="P9" s="6">
        <v>538</v>
      </c>
      <c r="Q9" s="6">
        <v>504</v>
      </c>
      <c r="R9" s="6">
        <v>469</v>
      </c>
      <c r="S9" s="6">
        <v>481</v>
      </c>
      <c r="T9" s="6">
        <v>512</v>
      </c>
      <c r="U9" s="6">
        <v>523</v>
      </c>
      <c r="V9" s="6">
        <v>487</v>
      </c>
    </row>
    <row r="10" spans="1:22" ht="18" customHeight="1">
      <c r="A10" s="36" t="s">
        <v>75</v>
      </c>
      <c r="B10" s="29">
        <v>767</v>
      </c>
      <c r="C10" s="29">
        <v>1072</v>
      </c>
      <c r="D10" s="29">
        <v>1242</v>
      </c>
      <c r="E10" s="29">
        <v>1480</v>
      </c>
      <c r="F10" s="29">
        <v>1667</v>
      </c>
      <c r="G10" s="29">
        <v>1812</v>
      </c>
      <c r="H10" s="29">
        <v>2200</v>
      </c>
      <c r="I10" s="29">
        <v>2482</v>
      </c>
      <c r="J10" s="29">
        <v>2585</v>
      </c>
      <c r="K10" s="29">
        <v>2661</v>
      </c>
      <c r="L10" s="29">
        <v>2597</v>
      </c>
      <c r="M10" s="29">
        <v>2193</v>
      </c>
      <c r="N10" s="29">
        <v>1916</v>
      </c>
      <c r="O10" s="29">
        <v>1721</v>
      </c>
      <c r="P10" s="29">
        <v>1528</v>
      </c>
      <c r="Q10" s="29">
        <v>1327</v>
      </c>
      <c r="R10" s="29">
        <v>1243</v>
      </c>
      <c r="S10" s="29">
        <v>1245</v>
      </c>
      <c r="T10" s="29">
        <v>1354</v>
      </c>
      <c r="U10" s="29">
        <v>1351</v>
      </c>
      <c r="V10" s="29">
        <v>1345</v>
      </c>
    </row>
    <row r="11" spans="1:22" ht="18" customHeight="1">
      <c r="A11" s="36" t="s">
        <v>76</v>
      </c>
      <c r="B11" s="29">
        <v>186</v>
      </c>
      <c r="C11" s="29">
        <v>261</v>
      </c>
      <c r="D11" s="29">
        <v>333</v>
      </c>
      <c r="E11" s="29">
        <v>414</v>
      </c>
      <c r="F11" s="29">
        <v>473</v>
      </c>
      <c r="G11" s="29">
        <v>544</v>
      </c>
      <c r="H11" s="29">
        <v>715</v>
      </c>
      <c r="I11" s="29">
        <v>890</v>
      </c>
      <c r="J11" s="29">
        <v>1004</v>
      </c>
      <c r="K11" s="29">
        <v>1121</v>
      </c>
      <c r="L11" s="29">
        <v>1173</v>
      </c>
      <c r="M11" s="29">
        <v>1062</v>
      </c>
      <c r="N11" s="29">
        <v>990</v>
      </c>
      <c r="O11" s="29">
        <v>959</v>
      </c>
      <c r="P11" s="29">
        <v>982</v>
      </c>
      <c r="Q11" s="29">
        <v>957</v>
      </c>
      <c r="R11" s="29">
        <v>965</v>
      </c>
      <c r="S11" s="29">
        <v>1054</v>
      </c>
      <c r="T11" s="29">
        <v>1169</v>
      </c>
      <c r="U11" s="29">
        <v>1172</v>
      </c>
      <c r="V11" s="29">
        <v>1201</v>
      </c>
    </row>
    <row r="12" spans="1:22" ht="18" customHeight="1">
      <c r="A12" s="36" t="s">
        <v>77</v>
      </c>
      <c r="B12" s="29">
        <v>11</v>
      </c>
      <c r="C12" s="29">
        <v>14</v>
      </c>
      <c r="D12" s="29">
        <v>18</v>
      </c>
      <c r="E12" s="29">
        <v>22</v>
      </c>
      <c r="F12" s="29">
        <v>16</v>
      </c>
      <c r="G12" s="29">
        <v>19</v>
      </c>
      <c r="H12" s="29">
        <v>29</v>
      </c>
      <c r="I12" s="29">
        <v>34</v>
      </c>
      <c r="J12" s="29">
        <v>37</v>
      </c>
      <c r="K12" s="29">
        <v>46</v>
      </c>
      <c r="L12" s="29">
        <v>56</v>
      </c>
      <c r="M12" s="29">
        <v>48</v>
      </c>
      <c r="N12" s="29">
        <v>44</v>
      </c>
      <c r="O12" s="29">
        <v>41</v>
      </c>
      <c r="P12" s="29">
        <v>50</v>
      </c>
      <c r="Q12" s="29">
        <v>52</v>
      </c>
      <c r="R12" s="29">
        <v>58</v>
      </c>
      <c r="S12" s="29">
        <v>61</v>
      </c>
      <c r="T12" s="29">
        <v>77</v>
      </c>
      <c r="U12" s="29">
        <v>83</v>
      </c>
      <c r="V12" s="29">
        <v>86</v>
      </c>
    </row>
    <row r="13" spans="1:22" ht="18" customHeight="1">
      <c r="A13" s="30" t="s">
        <v>78</v>
      </c>
      <c r="B13" s="54">
        <v>3</v>
      </c>
      <c r="C13" s="54">
        <v>3</v>
      </c>
      <c r="D13" s="54">
        <v>2</v>
      </c>
      <c r="E13" s="54">
        <v>3</v>
      </c>
      <c r="F13" s="54">
        <v>7</v>
      </c>
      <c r="G13" s="54">
        <v>11</v>
      </c>
      <c r="H13" s="54">
        <v>12</v>
      </c>
      <c r="I13" s="54">
        <v>13</v>
      </c>
      <c r="J13" s="54">
        <v>14</v>
      </c>
      <c r="K13" s="54">
        <v>16</v>
      </c>
      <c r="L13" s="54">
        <v>23</v>
      </c>
      <c r="M13" s="54">
        <v>15</v>
      </c>
      <c r="N13" s="54">
        <v>13</v>
      </c>
      <c r="O13" s="54">
        <v>13</v>
      </c>
      <c r="P13" s="54">
        <v>16</v>
      </c>
      <c r="Q13" s="54">
        <v>12</v>
      </c>
      <c r="R13" s="54">
        <v>19</v>
      </c>
      <c r="S13" s="54">
        <v>21</v>
      </c>
      <c r="T13" s="54">
        <v>19</v>
      </c>
      <c r="U13" s="54">
        <v>20</v>
      </c>
      <c r="V13" s="54">
        <v>19</v>
      </c>
    </row>
    <row r="14" spans="1:22" ht="18" customHeight="1">
      <c r="A14" s="32" t="s">
        <v>47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/>
    <row r="16" spans="1:22" ht="18" customHeight="1"/>
    <row r="17" spans="1:22" ht="18" customHeight="1">
      <c r="A17" s="77" t="s">
        <v>48</v>
      </c>
      <c r="B17" s="78">
        <v>2002</v>
      </c>
      <c r="C17" s="78">
        <v>2003</v>
      </c>
      <c r="D17" s="78">
        <v>2004</v>
      </c>
      <c r="E17" s="78">
        <v>2005</v>
      </c>
      <c r="F17" s="78">
        <v>2006</v>
      </c>
      <c r="G17" s="78">
        <v>2007</v>
      </c>
      <c r="H17" s="78">
        <v>2008</v>
      </c>
      <c r="I17" s="78">
        <v>2009</v>
      </c>
      <c r="J17" s="78">
        <v>2010</v>
      </c>
      <c r="K17" s="78">
        <v>2011</v>
      </c>
      <c r="L17" s="78">
        <v>2012</v>
      </c>
      <c r="M17" s="78">
        <v>2013</v>
      </c>
      <c r="N17" s="78">
        <v>2014</v>
      </c>
      <c r="O17" s="78">
        <v>2015</v>
      </c>
      <c r="P17" s="78">
        <v>2016</v>
      </c>
      <c r="Q17" s="78">
        <v>2017</v>
      </c>
      <c r="R17" s="78">
        <v>2018</v>
      </c>
      <c r="S17" s="78">
        <v>2019</v>
      </c>
      <c r="T17" s="78">
        <v>2020</v>
      </c>
      <c r="U17" s="78">
        <v>2021</v>
      </c>
      <c r="V17" s="78">
        <v>2022</v>
      </c>
    </row>
    <row r="18" spans="1:22" ht="18" customHeight="1">
      <c r="A18" s="27" t="s">
        <v>73</v>
      </c>
      <c r="B18" s="40">
        <v>636</v>
      </c>
      <c r="C18" s="40">
        <v>889</v>
      </c>
      <c r="D18" s="40">
        <v>1061</v>
      </c>
      <c r="E18" s="40">
        <v>1261</v>
      </c>
      <c r="F18" s="40">
        <v>1424</v>
      </c>
      <c r="G18" s="40">
        <v>1562</v>
      </c>
      <c r="H18" s="40">
        <v>1951</v>
      </c>
      <c r="I18" s="40">
        <v>2295</v>
      </c>
      <c r="J18" s="40">
        <v>2416</v>
      </c>
      <c r="K18" s="40">
        <v>2527</v>
      </c>
      <c r="L18" s="40">
        <v>2519</v>
      </c>
      <c r="M18" s="40">
        <v>2101</v>
      </c>
      <c r="N18" s="40">
        <v>1876</v>
      </c>
      <c r="O18" s="40">
        <v>1707</v>
      </c>
      <c r="P18" s="40">
        <v>1603</v>
      </c>
      <c r="Q18" s="40">
        <v>1460</v>
      </c>
      <c r="R18" s="40">
        <v>1402</v>
      </c>
      <c r="S18" s="40">
        <v>1462</v>
      </c>
      <c r="T18" s="40">
        <v>1588</v>
      </c>
      <c r="U18" s="40">
        <v>1574</v>
      </c>
      <c r="V18" s="40">
        <v>1628</v>
      </c>
    </row>
    <row r="19" spans="1:22" ht="18" customHeight="1">
      <c r="A19" s="36" t="s">
        <v>74</v>
      </c>
      <c r="B19" s="6">
        <v>79</v>
      </c>
      <c r="C19" s="6">
        <v>130</v>
      </c>
      <c r="D19" s="6">
        <v>188</v>
      </c>
      <c r="E19" s="6">
        <v>201</v>
      </c>
      <c r="F19" s="6">
        <v>230</v>
      </c>
      <c r="G19" s="6">
        <v>272</v>
      </c>
      <c r="H19" s="6">
        <v>317</v>
      </c>
      <c r="I19" s="6">
        <v>399</v>
      </c>
      <c r="J19" s="6">
        <v>399</v>
      </c>
      <c r="K19" s="6">
        <v>388</v>
      </c>
      <c r="L19" s="6">
        <v>393</v>
      </c>
      <c r="M19" s="6">
        <v>333</v>
      </c>
      <c r="N19" s="6">
        <v>312</v>
      </c>
      <c r="O19" s="6">
        <v>287</v>
      </c>
      <c r="P19" s="6">
        <v>282</v>
      </c>
      <c r="Q19" s="6">
        <v>260</v>
      </c>
      <c r="R19" s="6">
        <v>238</v>
      </c>
      <c r="S19" s="6">
        <v>232</v>
      </c>
      <c r="T19" s="6">
        <v>260</v>
      </c>
      <c r="U19" s="6">
        <v>261</v>
      </c>
      <c r="V19" s="6">
        <v>257</v>
      </c>
    </row>
    <row r="20" spans="1:22" ht="18" customHeight="1">
      <c r="A20" s="36" t="s">
        <v>75</v>
      </c>
      <c r="B20" s="29">
        <v>453</v>
      </c>
      <c r="C20" s="29">
        <v>610</v>
      </c>
      <c r="D20" s="29">
        <v>678</v>
      </c>
      <c r="E20" s="29">
        <v>812</v>
      </c>
      <c r="F20" s="29">
        <v>916</v>
      </c>
      <c r="G20" s="29">
        <v>975</v>
      </c>
      <c r="H20" s="29">
        <v>1213</v>
      </c>
      <c r="I20" s="29">
        <v>1380</v>
      </c>
      <c r="J20" s="29">
        <v>1432</v>
      </c>
      <c r="K20" s="29">
        <v>1470</v>
      </c>
      <c r="L20" s="29">
        <v>1437</v>
      </c>
      <c r="M20" s="29">
        <v>1181</v>
      </c>
      <c r="N20" s="29">
        <v>1020</v>
      </c>
      <c r="O20" s="29">
        <v>889</v>
      </c>
      <c r="P20" s="29">
        <v>771</v>
      </c>
      <c r="Q20" s="29">
        <v>662</v>
      </c>
      <c r="R20" s="29">
        <v>611</v>
      </c>
      <c r="S20" s="29">
        <v>633</v>
      </c>
      <c r="T20" s="29">
        <v>674</v>
      </c>
      <c r="U20" s="29">
        <v>664</v>
      </c>
      <c r="V20" s="29">
        <v>692</v>
      </c>
    </row>
    <row r="21" spans="1:22" ht="18" customHeight="1">
      <c r="A21" s="36" t="s">
        <v>76</v>
      </c>
      <c r="B21" s="29">
        <v>95</v>
      </c>
      <c r="C21" s="29">
        <v>136</v>
      </c>
      <c r="D21" s="29">
        <v>182</v>
      </c>
      <c r="E21" s="29">
        <v>234</v>
      </c>
      <c r="F21" s="29">
        <v>269</v>
      </c>
      <c r="G21" s="29">
        <v>305</v>
      </c>
      <c r="H21" s="29">
        <v>405</v>
      </c>
      <c r="I21" s="29">
        <v>499</v>
      </c>
      <c r="J21" s="29">
        <v>561</v>
      </c>
      <c r="K21" s="29">
        <v>639</v>
      </c>
      <c r="L21" s="29">
        <v>652</v>
      </c>
      <c r="M21" s="29">
        <v>559</v>
      </c>
      <c r="N21" s="29">
        <v>516</v>
      </c>
      <c r="O21" s="29">
        <v>505</v>
      </c>
      <c r="P21" s="29">
        <v>523</v>
      </c>
      <c r="Q21" s="29">
        <v>511</v>
      </c>
      <c r="R21" s="29">
        <v>518</v>
      </c>
      <c r="S21" s="29">
        <v>560</v>
      </c>
      <c r="T21" s="29">
        <v>618</v>
      </c>
      <c r="U21" s="29">
        <v>610</v>
      </c>
      <c r="V21" s="29">
        <v>630</v>
      </c>
    </row>
    <row r="22" spans="1:22" ht="18" customHeight="1">
      <c r="A22" s="36" t="s">
        <v>77</v>
      </c>
      <c r="B22" s="29">
        <v>7</v>
      </c>
      <c r="C22" s="29">
        <v>11</v>
      </c>
      <c r="D22" s="29">
        <v>11</v>
      </c>
      <c r="E22" s="29">
        <v>12</v>
      </c>
      <c r="F22" s="29">
        <v>6</v>
      </c>
      <c r="G22" s="29">
        <v>6</v>
      </c>
      <c r="H22" s="29">
        <v>13</v>
      </c>
      <c r="I22" s="29">
        <v>14</v>
      </c>
      <c r="J22" s="29">
        <v>20</v>
      </c>
      <c r="K22" s="29">
        <v>23</v>
      </c>
      <c r="L22" s="29">
        <v>24</v>
      </c>
      <c r="M22" s="29">
        <v>19</v>
      </c>
      <c r="N22" s="29">
        <v>19</v>
      </c>
      <c r="O22" s="29">
        <v>20</v>
      </c>
      <c r="P22" s="29">
        <v>22</v>
      </c>
      <c r="Q22" s="29">
        <v>22</v>
      </c>
      <c r="R22" s="29">
        <v>27</v>
      </c>
      <c r="S22" s="29">
        <v>27</v>
      </c>
      <c r="T22" s="29">
        <v>30</v>
      </c>
      <c r="U22" s="29">
        <v>33</v>
      </c>
      <c r="V22" s="29">
        <v>41</v>
      </c>
    </row>
    <row r="23" spans="1:22" ht="18" customHeight="1">
      <c r="A23" s="30" t="s">
        <v>78</v>
      </c>
      <c r="B23" s="54">
        <v>2</v>
      </c>
      <c r="C23" s="54">
        <v>2</v>
      </c>
      <c r="D23" s="54">
        <v>2</v>
      </c>
      <c r="E23" s="54">
        <v>2</v>
      </c>
      <c r="F23" s="54">
        <v>3</v>
      </c>
      <c r="G23" s="54">
        <v>4</v>
      </c>
      <c r="H23" s="54">
        <v>3</v>
      </c>
      <c r="I23" s="54">
        <v>3</v>
      </c>
      <c r="J23" s="54">
        <v>4</v>
      </c>
      <c r="K23" s="54">
        <v>7</v>
      </c>
      <c r="L23" s="54">
        <v>13</v>
      </c>
      <c r="M23" s="54">
        <v>9</v>
      </c>
      <c r="N23" s="54">
        <v>9</v>
      </c>
      <c r="O23" s="54">
        <v>6</v>
      </c>
      <c r="P23" s="54">
        <v>5</v>
      </c>
      <c r="Q23" s="54">
        <v>5</v>
      </c>
      <c r="R23" s="54">
        <v>8</v>
      </c>
      <c r="S23" s="54">
        <v>10</v>
      </c>
      <c r="T23" s="54">
        <v>6</v>
      </c>
      <c r="U23" s="54">
        <v>6</v>
      </c>
      <c r="V23" s="54">
        <v>8</v>
      </c>
    </row>
    <row r="24" spans="1:22" ht="18" customHeight="1">
      <c r="A24" s="32" t="s">
        <v>47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77" t="s">
        <v>49</v>
      </c>
      <c r="B27" s="78">
        <v>2002</v>
      </c>
      <c r="C27" s="78">
        <v>2003</v>
      </c>
      <c r="D27" s="78">
        <v>2004</v>
      </c>
      <c r="E27" s="78">
        <v>2005</v>
      </c>
      <c r="F27" s="78">
        <v>2006</v>
      </c>
      <c r="G27" s="78">
        <v>2007</v>
      </c>
      <c r="H27" s="78">
        <v>2008</v>
      </c>
      <c r="I27" s="78">
        <v>2009</v>
      </c>
      <c r="J27" s="78">
        <v>2010</v>
      </c>
      <c r="K27" s="78">
        <v>2011</v>
      </c>
      <c r="L27" s="78">
        <v>2012</v>
      </c>
      <c r="M27" s="78">
        <v>2013</v>
      </c>
      <c r="N27" s="78">
        <v>2014</v>
      </c>
      <c r="O27" s="78">
        <v>2015</v>
      </c>
      <c r="P27" s="78">
        <v>2016</v>
      </c>
      <c r="Q27" s="78">
        <v>2017</v>
      </c>
      <c r="R27" s="78">
        <v>2018</v>
      </c>
      <c r="S27" s="78">
        <v>2019</v>
      </c>
      <c r="T27" s="78">
        <v>2020</v>
      </c>
      <c r="U27" s="78">
        <v>2021</v>
      </c>
      <c r="V27" s="78">
        <v>2022</v>
      </c>
    </row>
    <row r="28" spans="1:22" ht="18" customHeight="1">
      <c r="A28" s="27" t="s">
        <v>73</v>
      </c>
      <c r="B28" s="40">
        <v>498</v>
      </c>
      <c r="C28" s="40">
        <v>738</v>
      </c>
      <c r="D28" s="40">
        <v>895</v>
      </c>
      <c r="E28" s="40">
        <v>1034</v>
      </c>
      <c r="F28" s="40">
        <v>1160</v>
      </c>
      <c r="G28" s="40">
        <v>1320</v>
      </c>
      <c r="H28" s="40">
        <v>1603</v>
      </c>
      <c r="I28" s="40">
        <v>1840</v>
      </c>
      <c r="J28" s="40">
        <v>1963</v>
      </c>
      <c r="K28" s="40">
        <v>2059</v>
      </c>
      <c r="L28" s="40">
        <v>2082</v>
      </c>
      <c r="M28" s="40">
        <v>1864</v>
      </c>
      <c r="N28" s="40">
        <v>1674</v>
      </c>
      <c r="O28" s="40">
        <v>1572</v>
      </c>
      <c r="P28" s="40">
        <v>1511</v>
      </c>
      <c r="Q28" s="40">
        <v>1392</v>
      </c>
      <c r="R28" s="40">
        <v>1352</v>
      </c>
      <c r="S28" s="40">
        <v>1400</v>
      </c>
      <c r="T28" s="40">
        <v>1543</v>
      </c>
      <c r="U28" s="40">
        <v>1575</v>
      </c>
      <c r="V28" s="108">
        <v>1510</v>
      </c>
    </row>
    <row r="29" spans="1:22" ht="18" customHeight="1">
      <c r="A29" s="36" t="s">
        <v>74</v>
      </c>
      <c r="B29" s="6">
        <v>88</v>
      </c>
      <c r="C29" s="6">
        <v>147</v>
      </c>
      <c r="D29" s="6">
        <v>173</v>
      </c>
      <c r="E29" s="6">
        <v>175</v>
      </c>
      <c r="F29" s="6">
        <v>191</v>
      </c>
      <c r="G29" s="6">
        <v>224</v>
      </c>
      <c r="H29" s="6">
        <v>281</v>
      </c>
      <c r="I29" s="6">
        <v>317</v>
      </c>
      <c r="J29" s="6">
        <v>340</v>
      </c>
      <c r="K29" s="6">
        <v>354</v>
      </c>
      <c r="L29" s="6">
        <v>359</v>
      </c>
      <c r="M29" s="6">
        <v>314</v>
      </c>
      <c r="N29" s="6">
        <v>275</v>
      </c>
      <c r="O29" s="6">
        <v>258</v>
      </c>
      <c r="P29" s="6">
        <v>256</v>
      </c>
      <c r="Q29" s="6">
        <v>244</v>
      </c>
      <c r="R29" s="6">
        <v>231</v>
      </c>
      <c r="S29" s="6">
        <v>249</v>
      </c>
      <c r="T29" s="6">
        <v>252</v>
      </c>
      <c r="U29" s="6">
        <v>262</v>
      </c>
      <c r="V29" s="6">
        <v>230</v>
      </c>
    </row>
    <row r="30" spans="1:22" ht="18" customHeight="1">
      <c r="A30" s="36" t="s">
        <v>75</v>
      </c>
      <c r="B30" s="29">
        <v>314</v>
      </c>
      <c r="C30" s="29">
        <v>462</v>
      </c>
      <c r="D30" s="29">
        <v>564</v>
      </c>
      <c r="E30" s="29">
        <v>668</v>
      </c>
      <c r="F30" s="29">
        <v>751</v>
      </c>
      <c r="G30" s="29">
        <v>837</v>
      </c>
      <c r="H30" s="29">
        <v>987</v>
      </c>
      <c r="I30" s="29">
        <v>1102</v>
      </c>
      <c r="J30" s="29">
        <v>1153</v>
      </c>
      <c r="K30" s="29">
        <v>1191</v>
      </c>
      <c r="L30" s="29">
        <v>1160</v>
      </c>
      <c r="M30" s="29">
        <v>1012</v>
      </c>
      <c r="N30" s="29">
        <v>896</v>
      </c>
      <c r="O30" s="29">
        <v>832</v>
      </c>
      <c r="P30" s="29">
        <v>757</v>
      </c>
      <c r="Q30" s="29">
        <v>665</v>
      </c>
      <c r="R30" s="29">
        <v>632</v>
      </c>
      <c r="S30" s="29">
        <v>612</v>
      </c>
      <c r="T30" s="29">
        <v>680</v>
      </c>
      <c r="U30" s="29">
        <v>687</v>
      </c>
      <c r="V30" s="29">
        <v>653</v>
      </c>
    </row>
    <row r="31" spans="1:22" ht="18" customHeight="1">
      <c r="A31" s="36" t="s">
        <v>76</v>
      </c>
      <c r="B31" s="29">
        <v>91</v>
      </c>
      <c r="C31" s="29">
        <v>125</v>
      </c>
      <c r="D31" s="29">
        <v>151</v>
      </c>
      <c r="E31" s="29">
        <v>180</v>
      </c>
      <c r="F31" s="29">
        <v>204</v>
      </c>
      <c r="G31" s="29">
        <v>239</v>
      </c>
      <c r="H31" s="29">
        <v>310</v>
      </c>
      <c r="I31" s="29">
        <v>391</v>
      </c>
      <c r="J31" s="29">
        <v>443</v>
      </c>
      <c r="K31" s="29">
        <v>482</v>
      </c>
      <c r="L31" s="29">
        <v>521</v>
      </c>
      <c r="M31" s="29">
        <v>503</v>
      </c>
      <c r="N31" s="29">
        <v>474</v>
      </c>
      <c r="O31" s="29">
        <v>454</v>
      </c>
      <c r="P31" s="29">
        <v>459</v>
      </c>
      <c r="Q31" s="29">
        <v>446</v>
      </c>
      <c r="R31" s="29">
        <v>447</v>
      </c>
      <c r="S31" s="29">
        <v>494</v>
      </c>
      <c r="T31" s="29">
        <v>551</v>
      </c>
      <c r="U31" s="29">
        <v>562</v>
      </c>
      <c r="V31" s="29">
        <v>571</v>
      </c>
    </row>
    <row r="32" spans="1:22" ht="18" customHeight="1">
      <c r="A32" s="36" t="s">
        <v>77</v>
      </c>
      <c r="B32" s="29">
        <v>4</v>
      </c>
      <c r="C32" s="29">
        <v>3</v>
      </c>
      <c r="D32" s="29">
        <v>7</v>
      </c>
      <c r="E32" s="29">
        <v>10</v>
      </c>
      <c r="F32" s="29">
        <v>10</v>
      </c>
      <c r="G32" s="29">
        <v>13</v>
      </c>
      <c r="H32" s="29">
        <v>16</v>
      </c>
      <c r="I32" s="29">
        <v>20</v>
      </c>
      <c r="J32" s="29">
        <v>17</v>
      </c>
      <c r="K32" s="29">
        <v>23</v>
      </c>
      <c r="L32" s="29">
        <v>32</v>
      </c>
      <c r="M32" s="29">
        <v>29</v>
      </c>
      <c r="N32" s="29">
        <v>25</v>
      </c>
      <c r="O32" s="29">
        <v>21</v>
      </c>
      <c r="P32" s="29">
        <v>28</v>
      </c>
      <c r="Q32" s="29">
        <v>30</v>
      </c>
      <c r="R32" s="29">
        <v>31</v>
      </c>
      <c r="S32" s="29">
        <v>34</v>
      </c>
      <c r="T32" s="29">
        <v>47</v>
      </c>
      <c r="U32" s="29">
        <v>50</v>
      </c>
      <c r="V32" s="29">
        <v>45</v>
      </c>
    </row>
    <row r="33" spans="1:22" ht="18" customHeight="1">
      <c r="A33" s="30" t="s">
        <v>78</v>
      </c>
      <c r="B33" s="54">
        <v>1</v>
      </c>
      <c r="C33" s="54">
        <v>1</v>
      </c>
      <c r="D33" s="54">
        <v>0</v>
      </c>
      <c r="E33" s="54">
        <v>1</v>
      </c>
      <c r="F33" s="54">
        <v>4</v>
      </c>
      <c r="G33" s="54">
        <v>7</v>
      </c>
      <c r="H33" s="54">
        <v>9</v>
      </c>
      <c r="I33" s="54">
        <v>10</v>
      </c>
      <c r="J33" s="54">
        <v>10</v>
      </c>
      <c r="K33" s="54">
        <v>9</v>
      </c>
      <c r="L33" s="54">
        <v>10</v>
      </c>
      <c r="M33" s="54">
        <v>6</v>
      </c>
      <c r="N33" s="54">
        <v>4</v>
      </c>
      <c r="O33" s="54">
        <v>7</v>
      </c>
      <c r="P33" s="54">
        <v>11</v>
      </c>
      <c r="Q33" s="54">
        <v>7</v>
      </c>
      <c r="R33" s="54">
        <v>11</v>
      </c>
      <c r="S33" s="54">
        <v>11</v>
      </c>
      <c r="T33" s="54">
        <v>13</v>
      </c>
      <c r="U33" s="54">
        <v>14</v>
      </c>
      <c r="V33" s="54">
        <v>11</v>
      </c>
    </row>
    <row r="34" spans="1:22" ht="18" customHeight="1">
      <c r="A34" s="32" t="s">
        <v>47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79</v>
      </c>
    </row>
    <row r="39" spans="1:22" ht="18" customHeight="1"/>
    <row r="40" spans="1:22" ht="18" customHeight="1">
      <c r="A40" s="77" t="s">
        <v>14</v>
      </c>
      <c r="B40" s="78">
        <v>2002</v>
      </c>
      <c r="C40" s="78">
        <v>2003</v>
      </c>
      <c r="D40" s="78">
        <v>2004</v>
      </c>
      <c r="E40" s="78">
        <v>2005</v>
      </c>
      <c r="F40" s="78">
        <v>2006</v>
      </c>
      <c r="G40" s="78">
        <v>2007</v>
      </c>
      <c r="H40" s="78">
        <v>2008</v>
      </c>
      <c r="I40" s="78">
        <v>2009</v>
      </c>
      <c r="J40" s="78">
        <v>2010</v>
      </c>
      <c r="K40" s="78">
        <v>2011</v>
      </c>
      <c r="L40" s="78">
        <v>2012</v>
      </c>
      <c r="M40" s="78">
        <v>2013</v>
      </c>
      <c r="N40" s="78">
        <v>2014</v>
      </c>
      <c r="O40" s="78">
        <v>2015</v>
      </c>
      <c r="P40" s="78">
        <v>2016</v>
      </c>
      <c r="Q40" s="78">
        <v>2017</v>
      </c>
      <c r="R40" s="78">
        <v>2018</v>
      </c>
      <c r="S40" s="78">
        <v>2019</v>
      </c>
      <c r="T40" s="78">
        <v>2020</v>
      </c>
      <c r="U40" s="78">
        <v>2021</v>
      </c>
      <c r="V40" s="78">
        <v>2022</v>
      </c>
    </row>
    <row r="41" spans="1:22" ht="18" customHeight="1">
      <c r="A41" s="27" t="s">
        <v>73</v>
      </c>
      <c r="B41" s="52">
        <f t="shared" ref="B41:T41" si="0">SUM(B42:B46)</f>
        <v>1</v>
      </c>
      <c r="C41" s="52">
        <f t="shared" si="0"/>
        <v>1</v>
      </c>
      <c r="D41" s="52">
        <f t="shared" si="0"/>
        <v>1</v>
      </c>
      <c r="E41" s="52">
        <f t="shared" si="0"/>
        <v>1</v>
      </c>
      <c r="F41" s="52">
        <f t="shared" si="0"/>
        <v>1</v>
      </c>
      <c r="G41" s="52">
        <f t="shared" si="0"/>
        <v>1</v>
      </c>
      <c r="H41" s="52">
        <f t="shared" si="0"/>
        <v>1</v>
      </c>
      <c r="I41" s="52">
        <f t="shared" si="0"/>
        <v>1</v>
      </c>
      <c r="J41" s="52">
        <f t="shared" si="0"/>
        <v>0.99999999999999989</v>
      </c>
      <c r="K41" s="52">
        <f t="shared" si="0"/>
        <v>1</v>
      </c>
      <c r="L41" s="52">
        <f t="shared" si="0"/>
        <v>0.99999999999999989</v>
      </c>
      <c r="M41" s="52">
        <f t="shared" si="0"/>
        <v>1</v>
      </c>
      <c r="N41" s="52">
        <f t="shared" si="0"/>
        <v>1</v>
      </c>
      <c r="O41" s="52">
        <f t="shared" si="0"/>
        <v>1</v>
      </c>
      <c r="P41" s="52">
        <f t="shared" si="0"/>
        <v>1</v>
      </c>
      <c r="Q41" s="52">
        <f t="shared" si="0"/>
        <v>1</v>
      </c>
      <c r="R41" s="52">
        <f t="shared" si="0"/>
        <v>1</v>
      </c>
      <c r="S41" s="52">
        <f t="shared" si="0"/>
        <v>1</v>
      </c>
      <c r="T41" s="52">
        <f t="shared" si="0"/>
        <v>1</v>
      </c>
      <c r="U41" s="52">
        <f>SUM(U42:U46)</f>
        <v>1</v>
      </c>
      <c r="V41" s="52">
        <f>SUM(V42:V46)</f>
        <v>1</v>
      </c>
    </row>
    <row r="42" spans="1:22" ht="18" customHeight="1">
      <c r="A42" s="36" t="s">
        <v>74</v>
      </c>
      <c r="B42" s="7">
        <f t="shared" ref="B42:T42" si="1">B9/B8</f>
        <v>0.14726631393298059</v>
      </c>
      <c r="C42" s="7">
        <f t="shared" si="1"/>
        <v>0.1702519975414874</v>
      </c>
      <c r="D42" s="7">
        <f t="shared" si="1"/>
        <v>0.18456032719836402</v>
      </c>
      <c r="E42" s="7">
        <f t="shared" si="1"/>
        <v>0.16383442265795206</v>
      </c>
      <c r="F42" s="7">
        <f t="shared" si="1"/>
        <v>0.16292569659442724</v>
      </c>
      <c r="G42" s="7">
        <f t="shared" si="1"/>
        <v>0.17210270645385148</v>
      </c>
      <c r="H42" s="7">
        <f t="shared" si="1"/>
        <v>0.16826111423747889</v>
      </c>
      <c r="I42" s="7">
        <f t="shared" si="1"/>
        <v>0.17315598548972189</v>
      </c>
      <c r="J42" s="7">
        <f t="shared" si="1"/>
        <v>0.1687599908654944</v>
      </c>
      <c r="K42" s="7">
        <f t="shared" si="1"/>
        <v>0.16179677278674226</v>
      </c>
      <c r="L42" s="7">
        <f t="shared" si="1"/>
        <v>0.16344272984133884</v>
      </c>
      <c r="M42" s="7">
        <f t="shared" si="1"/>
        <v>0.16317780580075661</v>
      </c>
      <c r="N42" s="7">
        <f t="shared" si="1"/>
        <v>0.16535211267605635</v>
      </c>
      <c r="O42" s="7">
        <f t="shared" si="1"/>
        <v>0.16620921012503811</v>
      </c>
      <c r="P42" s="7">
        <f t="shared" si="1"/>
        <v>0.17276814386640976</v>
      </c>
      <c r="Q42" s="7">
        <f t="shared" si="1"/>
        <v>0.17671809256661991</v>
      </c>
      <c r="R42" s="7">
        <f t="shared" si="1"/>
        <v>0.17029774872912129</v>
      </c>
      <c r="S42" s="7">
        <f t="shared" si="1"/>
        <v>0.16806429070580015</v>
      </c>
      <c r="T42" s="7">
        <f t="shared" si="1"/>
        <v>0.16352603002235708</v>
      </c>
      <c r="U42" s="7">
        <f>U9/U8</f>
        <v>0.16608447126071768</v>
      </c>
      <c r="V42" s="7">
        <f>V9/V8</f>
        <v>0.15519439133205865</v>
      </c>
    </row>
    <row r="43" spans="1:22" ht="18" customHeight="1">
      <c r="A43" s="36" t="s">
        <v>75</v>
      </c>
      <c r="B43" s="37">
        <f t="shared" ref="B43:T43" si="2">B10/B8</f>
        <v>0.67636684303350969</v>
      </c>
      <c r="C43" s="37">
        <f t="shared" si="2"/>
        <v>0.65888137676705594</v>
      </c>
      <c r="D43" s="37">
        <f t="shared" si="2"/>
        <v>0.63496932515337423</v>
      </c>
      <c r="E43" s="37">
        <f t="shared" si="2"/>
        <v>0.644880174291939</v>
      </c>
      <c r="F43" s="37">
        <f t="shared" si="2"/>
        <v>0.64512383900928794</v>
      </c>
      <c r="G43" s="37">
        <f t="shared" si="2"/>
        <v>0.6287300485773768</v>
      </c>
      <c r="H43" s="37">
        <f t="shared" si="2"/>
        <v>0.61902082160945415</v>
      </c>
      <c r="I43" s="37">
        <f t="shared" si="2"/>
        <v>0.60024183796856101</v>
      </c>
      <c r="J43" s="37">
        <f t="shared" si="2"/>
        <v>0.59031742406942223</v>
      </c>
      <c r="K43" s="37">
        <f t="shared" si="2"/>
        <v>0.58024422154382904</v>
      </c>
      <c r="L43" s="37">
        <f t="shared" si="2"/>
        <v>0.56444251249728317</v>
      </c>
      <c r="M43" s="37">
        <f t="shared" si="2"/>
        <v>0.5530895334174023</v>
      </c>
      <c r="N43" s="37">
        <f t="shared" si="2"/>
        <v>0.53971830985915492</v>
      </c>
      <c r="O43" s="37">
        <f t="shared" si="2"/>
        <v>0.52485513876181766</v>
      </c>
      <c r="P43" s="37">
        <f t="shared" si="2"/>
        <v>0.49068721901091844</v>
      </c>
      <c r="Q43" s="37">
        <f t="shared" si="2"/>
        <v>0.46528751753155678</v>
      </c>
      <c r="R43" s="37">
        <f t="shared" si="2"/>
        <v>0.45134350036310822</v>
      </c>
      <c r="S43" s="37">
        <f t="shared" si="2"/>
        <v>0.43501048218029348</v>
      </c>
      <c r="T43" s="37">
        <f t="shared" si="2"/>
        <v>0.43244969658256149</v>
      </c>
      <c r="U43" s="7">
        <f>U10/U8</f>
        <v>0.42902508732931088</v>
      </c>
      <c r="V43" s="7">
        <f>V10/V8</f>
        <v>0.42861695347355006</v>
      </c>
    </row>
    <row r="44" spans="1:22" ht="18" customHeight="1">
      <c r="A44" s="36" t="s">
        <v>76</v>
      </c>
      <c r="B44" s="37">
        <f t="shared" ref="B44:T44" si="3">B11/B8</f>
        <v>0.16402116402116401</v>
      </c>
      <c r="C44" s="37">
        <f t="shared" si="3"/>
        <v>0.1604179471419791</v>
      </c>
      <c r="D44" s="37">
        <f t="shared" si="3"/>
        <v>0.17024539877300612</v>
      </c>
      <c r="E44" s="37">
        <f t="shared" si="3"/>
        <v>0.1803921568627451</v>
      </c>
      <c r="F44" s="37">
        <f t="shared" si="3"/>
        <v>0.18304953560371517</v>
      </c>
      <c r="G44" s="37">
        <f t="shared" si="3"/>
        <v>0.18875780707841777</v>
      </c>
      <c r="H44" s="37">
        <f t="shared" si="3"/>
        <v>0.20118176702307258</v>
      </c>
      <c r="I44" s="37">
        <f t="shared" si="3"/>
        <v>0.21523579201934703</v>
      </c>
      <c r="J44" s="37">
        <f t="shared" si="3"/>
        <v>0.22927609043160538</v>
      </c>
      <c r="K44" s="37">
        <f t="shared" si="3"/>
        <v>0.24443959877889229</v>
      </c>
      <c r="L44" s="37">
        <f t="shared" si="3"/>
        <v>0.25494457726581177</v>
      </c>
      <c r="M44" s="37">
        <f t="shared" si="3"/>
        <v>0.26784363177805803</v>
      </c>
      <c r="N44" s="37">
        <f t="shared" si="3"/>
        <v>0.27887323943661974</v>
      </c>
      <c r="O44" s="37">
        <f t="shared" si="3"/>
        <v>0.29246721561451661</v>
      </c>
      <c r="P44" s="37">
        <f t="shared" si="3"/>
        <v>0.31535003211303791</v>
      </c>
      <c r="Q44" s="37">
        <f t="shared" si="3"/>
        <v>0.33555399719495094</v>
      </c>
      <c r="R44" s="37">
        <f t="shared" si="3"/>
        <v>0.35039941902687</v>
      </c>
      <c r="S44" s="37">
        <f t="shared" si="3"/>
        <v>0.36827393431167016</v>
      </c>
      <c r="T44" s="37">
        <f t="shared" si="3"/>
        <v>0.3733631427658895</v>
      </c>
      <c r="U44" s="7">
        <f>U11/U8</f>
        <v>0.37218164496665607</v>
      </c>
      <c r="V44" s="7">
        <f>V11/V8</f>
        <v>0.3827278521351179</v>
      </c>
    </row>
    <row r="45" spans="1:22" ht="18" customHeight="1">
      <c r="A45" s="36" t="s">
        <v>77</v>
      </c>
      <c r="B45" s="37">
        <f t="shared" ref="B45:T45" si="4">B12/B8</f>
        <v>9.700176366843033E-3</v>
      </c>
      <c r="C45" s="37">
        <f t="shared" si="4"/>
        <v>8.6047940995697611E-3</v>
      </c>
      <c r="D45" s="37">
        <f t="shared" si="4"/>
        <v>9.202453987730062E-3</v>
      </c>
      <c r="E45" s="37">
        <f t="shared" si="4"/>
        <v>9.5860566448801744E-3</v>
      </c>
      <c r="F45" s="37">
        <f t="shared" si="4"/>
        <v>6.1919504643962852E-3</v>
      </c>
      <c r="G45" s="37">
        <f t="shared" si="4"/>
        <v>6.5926439972241501E-3</v>
      </c>
      <c r="H45" s="37">
        <f t="shared" si="4"/>
        <v>8.1598199212155314E-3</v>
      </c>
      <c r="I45" s="37">
        <f t="shared" si="4"/>
        <v>8.2224909310761787E-3</v>
      </c>
      <c r="J45" s="37">
        <f t="shared" si="4"/>
        <v>8.4494176752683264E-3</v>
      </c>
      <c r="K45" s="37">
        <f t="shared" si="4"/>
        <v>1.003052769297863E-2</v>
      </c>
      <c r="L45" s="37">
        <f t="shared" si="4"/>
        <v>1.2171267115844382E-2</v>
      </c>
      <c r="M45" s="37">
        <f t="shared" si="4"/>
        <v>1.2105926860025221E-2</v>
      </c>
      <c r="N45" s="37">
        <f t="shared" si="4"/>
        <v>1.2394366197183098E-2</v>
      </c>
      <c r="O45" s="37">
        <f t="shared" si="4"/>
        <v>1.2503812137846905E-2</v>
      </c>
      <c r="P45" s="37">
        <f t="shared" si="4"/>
        <v>1.6056518946692359E-2</v>
      </c>
      <c r="Q45" s="37">
        <f t="shared" si="4"/>
        <v>1.82328190743338E-2</v>
      </c>
      <c r="R45" s="37">
        <f t="shared" si="4"/>
        <v>2.1060275962236745E-2</v>
      </c>
      <c r="S45" s="37">
        <f t="shared" si="4"/>
        <v>2.1313766596785466E-2</v>
      </c>
      <c r="T45" s="37">
        <f t="shared" si="4"/>
        <v>2.4592781858831046E-2</v>
      </c>
      <c r="U45" s="7">
        <f>U12/U8</f>
        <v>2.6357573832962847E-2</v>
      </c>
      <c r="V45" s="7">
        <f>V12/V8</f>
        <v>2.7405991077119184E-2</v>
      </c>
    </row>
    <row r="46" spans="1:22" ht="18" customHeight="1">
      <c r="A46" s="30" t="s">
        <v>78</v>
      </c>
      <c r="B46" s="55">
        <f t="shared" ref="B46:T46" si="5">B13/B8</f>
        <v>2.6455026455026454E-3</v>
      </c>
      <c r="C46" s="55">
        <f t="shared" si="5"/>
        <v>1.8438844499078057E-3</v>
      </c>
      <c r="D46" s="55">
        <f t="shared" si="5"/>
        <v>1.0224948875255625E-3</v>
      </c>
      <c r="E46" s="55">
        <f t="shared" si="5"/>
        <v>1.30718954248366E-3</v>
      </c>
      <c r="F46" s="55">
        <f t="shared" si="5"/>
        <v>2.7089783281733747E-3</v>
      </c>
      <c r="G46" s="55">
        <f t="shared" si="5"/>
        <v>3.8167938931297708E-3</v>
      </c>
      <c r="H46" s="55">
        <f t="shared" si="5"/>
        <v>3.3764772087788407E-3</v>
      </c>
      <c r="I46" s="55">
        <f t="shared" si="5"/>
        <v>3.1438935912938329E-3</v>
      </c>
      <c r="J46" s="55">
        <f t="shared" si="5"/>
        <v>3.1970769582096367E-3</v>
      </c>
      <c r="K46" s="55">
        <f t="shared" si="5"/>
        <v>3.4888791975577847E-3</v>
      </c>
      <c r="L46" s="55">
        <f t="shared" si="5"/>
        <v>4.9989132797217993E-3</v>
      </c>
      <c r="M46" s="55">
        <f t="shared" si="5"/>
        <v>3.7831021437578815E-3</v>
      </c>
      <c r="N46" s="55">
        <f t="shared" si="5"/>
        <v>3.6619718309859155E-3</v>
      </c>
      <c r="O46" s="55">
        <f t="shared" si="5"/>
        <v>3.9646233607807261E-3</v>
      </c>
      <c r="P46" s="55">
        <f t="shared" si="5"/>
        <v>5.1380860629415539E-3</v>
      </c>
      <c r="Q46" s="55">
        <f t="shared" si="5"/>
        <v>4.2075736325385693E-3</v>
      </c>
      <c r="R46" s="55">
        <f t="shared" si="5"/>
        <v>6.8990559186637617E-3</v>
      </c>
      <c r="S46" s="55">
        <f t="shared" si="5"/>
        <v>7.3375262054507341E-3</v>
      </c>
      <c r="T46" s="55">
        <f t="shared" si="5"/>
        <v>6.0683487703609073E-3</v>
      </c>
      <c r="U46" s="95">
        <f>U13/U8</f>
        <v>6.3512226103524926E-3</v>
      </c>
      <c r="V46" s="95">
        <f>V13/V8</f>
        <v>6.0548119821542384E-3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77" t="s">
        <v>48</v>
      </c>
      <c r="B50" s="78">
        <v>2002</v>
      </c>
      <c r="C50" s="78">
        <v>2003</v>
      </c>
      <c r="D50" s="78">
        <v>2004</v>
      </c>
      <c r="E50" s="78">
        <v>2005</v>
      </c>
      <c r="F50" s="78">
        <v>2006</v>
      </c>
      <c r="G50" s="78">
        <v>2007</v>
      </c>
      <c r="H50" s="78">
        <v>2008</v>
      </c>
      <c r="I50" s="78">
        <v>2009</v>
      </c>
      <c r="J50" s="78">
        <v>2010</v>
      </c>
      <c r="K50" s="78">
        <v>2011</v>
      </c>
      <c r="L50" s="78">
        <v>2012</v>
      </c>
      <c r="M50" s="78">
        <v>2013</v>
      </c>
      <c r="N50" s="78">
        <v>2014</v>
      </c>
      <c r="O50" s="78">
        <v>2015</v>
      </c>
      <c r="P50" s="78">
        <v>2016</v>
      </c>
      <c r="Q50" s="78">
        <v>2017</v>
      </c>
      <c r="R50" s="78">
        <v>2018</v>
      </c>
      <c r="S50" s="78">
        <v>2019</v>
      </c>
      <c r="T50" s="78">
        <v>2020</v>
      </c>
      <c r="U50" s="78">
        <v>2021</v>
      </c>
      <c r="V50" s="78">
        <v>2022</v>
      </c>
    </row>
    <row r="51" spans="1:22" ht="18" customHeight="1">
      <c r="A51" s="27" t="s">
        <v>73</v>
      </c>
      <c r="B51" s="52">
        <f t="shared" ref="B51:T51" si="6">SUM(B52:B56)</f>
        <v>1.0000000000000002</v>
      </c>
      <c r="C51" s="52">
        <f t="shared" si="6"/>
        <v>0.99999999999999989</v>
      </c>
      <c r="D51" s="52">
        <f t="shared" si="6"/>
        <v>1</v>
      </c>
      <c r="E51" s="52">
        <f t="shared" si="6"/>
        <v>1</v>
      </c>
      <c r="F51" s="52">
        <f t="shared" si="6"/>
        <v>1</v>
      </c>
      <c r="G51" s="52">
        <f t="shared" si="6"/>
        <v>0.99999999999999989</v>
      </c>
      <c r="H51" s="52">
        <f t="shared" si="6"/>
        <v>1</v>
      </c>
      <c r="I51" s="52">
        <f t="shared" si="6"/>
        <v>0.99999999999999989</v>
      </c>
      <c r="J51" s="52">
        <f t="shared" si="6"/>
        <v>1</v>
      </c>
      <c r="K51" s="52">
        <f t="shared" si="6"/>
        <v>1</v>
      </c>
      <c r="L51" s="52">
        <f t="shared" si="6"/>
        <v>0.99999999999999989</v>
      </c>
      <c r="M51" s="52">
        <f t="shared" si="6"/>
        <v>1</v>
      </c>
      <c r="N51" s="52">
        <f t="shared" si="6"/>
        <v>1</v>
      </c>
      <c r="O51" s="52">
        <f t="shared" si="6"/>
        <v>1</v>
      </c>
      <c r="P51" s="52">
        <f t="shared" si="6"/>
        <v>0.99999999999999989</v>
      </c>
      <c r="Q51" s="52">
        <f t="shared" si="6"/>
        <v>1</v>
      </c>
      <c r="R51" s="52">
        <f t="shared" si="6"/>
        <v>1</v>
      </c>
      <c r="S51" s="52">
        <f t="shared" si="6"/>
        <v>1</v>
      </c>
      <c r="T51" s="52">
        <f t="shared" si="6"/>
        <v>1</v>
      </c>
      <c r="U51" s="52">
        <f>SUM(U52:U56)</f>
        <v>1</v>
      </c>
      <c r="V51" s="52">
        <f>SUM(V52:V56)</f>
        <v>1</v>
      </c>
    </row>
    <row r="52" spans="1:22" ht="18" customHeight="1">
      <c r="A52" s="36" t="s">
        <v>74</v>
      </c>
      <c r="B52" s="7">
        <f t="shared" ref="B52:T52" si="7">B19/B18</f>
        <v>0.12421383647798742</v>
      </c>
      <c r="C52" s="7">
        <f t="shared" si="7"/>
        <v>0.14623172103487064</v>
      </c>
      <c r="D52" s="7">
        <f t="shared" si="7"/>
        <v>0.177191328934967</v>
      </c>
      <c r="E52" s="7">
        <f t="shared" si="7"/>
        <v>0.15939730372720062</v>
      </c>
      <c r="F52" s="7">
        <f t="shared" si="7"/>
        <v>0.16151685393258428</v>
      </c>
      <c r="G52" s="7">
        <f t="shared" si="7"/>
        <v>0.17413572343149808</v>
      </c>
      <c r="H52" s="7">
        <f t="shared" si="7"/>
        <v>0.16248077908764735</v>
      </c>
      <c r="I52" s="7">
        <f t="shared" si="7"/>
        <v>0.17385620915032679</v>
      </c>
      <c r="J52" s="7">
        <f t="shared" si="7"/>
        <v>0.16514900662251655</v>
      </c>
      <c r="K52" s="7">
        <f t="shared" si="7"/>
        <v>0.15354174910961615</v>
      </c>
      <c r="L52" s="7">
        <f t="shared" si="7"/>
        <v>0.15601429138547043</v>
      </c>
      <c r="M52" s="7">
        <f t="shared" si="7"/>
        <v>0.15849595430747263</v>
      </c>
      <c r="N52" s="7">
        <f t="shared" si="7"/>
        <v>0.16631130063965885</v>
      </c>
      <c r="O52" s="7">
        <f t="shared" si="7"/>
        <v>0.1681312243702402</v>
      </c>
      <c r="P52" s="7">
        <f t="shared" si="7"/>
        <v>0.17592014971927636</v>
      </c>
      <c r="Q52" s="7">
        <f t="shared" si="7"/>
        <v>0.17808219178082191</v>
      </c>
      <c r="R52" s="7">
        <f t="shared" si="7"/>
        <v>0.16975748930099857</v>
      </c>
      <c r="S52" s="7">
        <f t="shared" si="7"/>
        <v>0.15868673050615595</v>
      </c>
      <c r="T52" s="7">
        <f t="shared" si="7"/>
        <v>0.16372795969773299</v>
      </c>
      <c r="U52" s="7">
        <f>U19/U18</f>
        <v>0.16581956797966962</v>
      </c>
      <c r="V52" s="7">
        <f>V19/V18</f>
        <v>0.15786240786240785</v>
      </c>
    </row>
    <row r="53" spans="1:22" ht="18" customHeight="1">
      <c r="A53" s="36" t="s">
        <v>75</v>
      </c>
      <c r="B53" s="37">
        <f t="shared" ref="B53:T53" si="8">B20/B18</f>
        <v>0.71226415094339623</v>
      </c>
      <c r="C53" s="37">
        <f t="shared" si="8"/>
        <v>0.68616422947131606</v>
      </c>
      <c r="D53" s="37">
        <f t="shared" si="8"/>
        <v>0.63901979264844488</v>
      </c>
      <c r="E53" s="37">
        <f t="shared" si="8"/>
        <v>0.64393338620142748</v>
      </c>
      <c r="F53" s="37">
        <f t="shared" si="8"/>
        <v>0.6432584269662921</v>
      </c>
      <c r="G53" s="37">
        <f t="shared" si="8"/>
        <v>0.62419974391805377</v>
      </c>
      <c r="H53" s="37">
        <f t="shared" si="8"/>
        <v>0.62173244490005131</v>
      </c>
      <c r="I53" s="37">
        <f t="shared" si="8"/>
        <v>0.60130718954248363</v>
      </c>
      <c r="J53" s="37">
        <f t="shared" si="8"/>
        <v>0.5927152317880795</v>
      </c>
      <c r="K53" s="37">
        <f t="shared" si="8"/>
        <v>0.5817174515235457</v>
      </c>
      <c r="L53" s="37">
        <f t="shared" si="8"/>
        <v>0.57046447002778877</v>
      </c>
      <c r="M53" s="37">
        <f t="shared" si="8"/>
        <v>0.56211327939076627</v>
      </c>
      <c r="N53" s="37">
        <f t="shared" si="8"/>
        <v>0.54371002132196167</v>
      </c>
      <c r="O53" s="37">
        <f t="shared" si="8"/>
        <v>0.52079671939074401</v>
      </c>
      <c r="P53" s="37">
        <f t="shared" si="8"/>
        <v>0.48097317529631939</v>
      </c>
      <c r="Q53" s="37">
        <f t="shared" si="8"/>
        <v>0.4534246575342466</v>
      </c>
      <c r="R53" s="37">
        <f t="shared" si="8"/>
        <v>0.43580599144079885</v>
      </c>
      <c r="S53" s="37">
        <f t="shared" si="8"/>
        <v>0.43296853625171</v>
      </c>
      <c r="T53" s="37">
        <f t="shared" si="8"/>
        <v>0.4244332493702771</v>
      </c>
      <c r="U53" s="7">
        <f>U20/U18</f>
        <v>0.42185514612452352</v>
      </c>
      <c r="V53" s="7">
        <f>V20/V18</f>
        <v>0.42506142506142508</v>
      </c>
    </row>
    <row r="54" spans="1:22" ht="18" customHeight="1">
      <c r="A54" s="36" t="s">
        <v>76</v>
      </c>
      <c r="B54" s="37">
        <f t="shared" ref="B54:T54" si="9">B21/B18</f>
        <v>0.14937106918238993</v>
      </c>
      <c r="C54" s="37">
        <f t="shared" si="9"/>
        <v>0.1529808773903262</v>
      </c>
      <c r="D54" s="37">
        <f t="shared" si="9"/>
        <v>0.17153628652214892</v>
      </c>
      <c r="E54" s="37">
        <f t="shared" si="9"/>
        <v>0.18556701030927836</v>
      </c>
      <c r="F54" s="37">
        <f t="shared" si="9"/>
        <v>0.18890449438202248</v>
      </c>
      <c r="G54" s="37">
        <f t="shared" si="9"/>
        <v>0.19526248399487836</v>
      </c>
      <c r="H54" s="37">
        <f t="shared" si="9"/>
        <v>0.20758585340850846</v>
      </c>
      <c r="I54" s="37">
        <f t="shared" si="9"/>
        <v>0.21742919389978213</v>
      </c>
      <c r="J54" s="37">
        <f t="shared" si="9"/>
        <v>0.23220198675496689</v>
      </c>
      <c r="K54" s="37">
        <f t="shared" si="9"/>
        <v>0.25286901464186784</v>
      </c>
      <c r="L54" s="37">
        <f t="shared" si="9"/>
        <v>0.25883287018658196</v>
      </c>
      <c r="M54" s="37">
        <f t="shared" si="9"/>
        <v>0.2660637791527844</v>
      </c>
      <c r="N54" s="37">
        <f t="shared" si="9"/>
        <v>0.27505330490405117</v>
      </c>
      <c r="O54" s="37">
        <f t="shared" si="9"/>
        <v>0.29584065612185118</v>
      </c>
      <c r="P54" s="37">
        <f t="shared" si="9"/>
        <v>0.32626325639426074</v>
      </c>
      <c r="Q54" s="37">
        <f t="shared" si="9"/>
        <v>0.35</v>
      </c>
      <c r="R54" s="37">
        <f t="shared" si="9"/>
        <v>0.369472182596291</v>
      </c>
      <c r="S54" s="37">
        <f t="shared" si="9"/>
        <v>0.38303693570451436</v>
      </c>
      <c r="T54" s="37">
        <f t="shared" si="9"/>
        <v>0.38916876574307308</v>
      </c>
      <c r="U54" s="7">
        <f>U21/U18</f>
        <v>0.3875476493011436</v>
      </c>
      <c r="V54" s="7">
        <f>V21/V18</f>
        <v>0.38697788697788699</v>
      </c>
    </row>
    <row r="55" spans="1:22" ht="18" customHeight="1">
      <c r="A55" s="36" t="s">
        <v>77</v>
      </c>
      <c r="B55" s="37">
        <f t="shared" ref="B55:T55" si="10">B22/B18</f>
        <v>1.10062893081761E-2</v>
      </c>
      <c r="C55" s="37">
        <f t="shared" si="10"/>
        <v>1.2373453318335208E-2</v>
      </c>
      <c r="D55" s="37">
        <f t="shared" si="10"/>
        <v>1.0367577756833177E-2</v>
      </c>
      <c r="E55" s="37">
        <f t="shared" si="10"/>
        <v>9.5162569389373505E-3</v>
      </c>
      <c r="F55" s="37">
        <f t="shared" si="10"/>
        <v>4.2134831460674156E-3</v>
      </c>
      <c r="G55" s="37">
        <f t="shared" si="10"/>
        <v>3.8412291933418692E-3</v>
      </c>
      <c r="H55" s="37">
        <f t="shared" si="10"/>
        <v>6.6632496155817527E-3</v>
      </c>
      <c r="I55" s="37">
        <f t="shared" si="10"/>
        <v>6.100217864923747E-3</v>
      </c>
      <c r="J55" s="37">
        <f t="shared" si="10"/>
        <v>8.2781456953642391E-3</v>
      </c>
      <c r="K55" s="37">
        <f t="shared" si="10"/>
        <v>9.1017016224772453E-3</v>
      </c>
      <c r="L55" s="37">
        <f t="shared" si="10"/>
        <v>9.5275903136165137E-3</v>
      </c>
      <c r="M55" s="37">
        <f t="shared" si="10"/>
        <v>9.043312708234174E-3</v>
      </c>
      <c r="N55" s="37">
        <f t="shared" si="10"/>
        <v>1.0127931769722815E-2</v>
      </c>
      <c r="O55" s="37">
        <f t="shared" si="10"/>
        <v>1.1716461628588167E-2</v>
      </c>
      <c r="P55" s="37">
        <f t="shared" si="10"/>
        <v>1.3724266999376169E-2</v>
      </c>
      <c r="Q55" s="37">
        <f t="shared" si="10"/>
        <v>1.5068493150684932E-2</v>
      </c>
      <c r="R55" s="37">
        <f t="shared" si="10"/>
        <v>1.9258202567760341E-2</v>
      </c>
      <c r="S55" s="37">
        <f t="shared" si="10"/>
        <v>1.8467852257181942E-2</v>
      </c>
      <c r="T55" s="37">
        <f t="shared" si="10"/>
        <v>1.8891687657430732E-2</v>
      </c>
      <c r="U55" s="7">
        <f>U22/U18</f>
        <v>2.0965692503176619E-2</v>
      </c>
      <c r="V55" s="7">
        <f>V22/V18</f>
        <v>2.5184275184275184E-2</v>
      </c>
    </row>
    <row r="56" spans="1:22" ht="18" customHeight="1">
      <c r="A56" s="30" t="s">
        <v>78</v>
      </c>
      <c r="B56" s="55">
        <f t="shared" ref="B56:T56" si="11">B23/B18</f>
        <v>3.1446540880503146E-3</v>
      </c>
      <c r="C56" s="55">
        <f t="shared" si="11"/>
        <v>2.2497187851518562E-3</v>
      </c>
      <c r="D56" s="55">
        <f t="shared" si="11"/>
        <v>1.885014137606032E-3</v>
      </c>
      <c r="E56" s="55">
        <f t="shared" si="11"/>
        <v>1.5860428231562252E-3</v>
      </c>
      <c r="F56" s="55">
        <f t="shared" si="11"/>
        <v>2.1067415730337078E-3</v>
      </c>
      <c r="G56" s="55">
        <f t="shared" si="11"/>
        <v>2.5608194622279128E-3</v>
      </c>
      <c r="H56" s="55">
        <f t="shared" si="11"/>
        <v>1.5376729882111738E-3</v>
      </c>
      <c r="I56" s="55">
        <f t="shared" si="11"/>
        <v>1.30718954248366E-3</v>
      </c>
      <c r="J56" s="55">
        <f t="shared" si="11"/>
        <v>1.6556291390728477E-3</v>
      </c>
      <c r="K56" s="55">
        <f t="shared" si="11"/>
        <v>2.7700831024930748E-3</v>
      </c>
      <c r="L56" s="55">
        <f t="shared" si="11"/>
        <v>5.160778086542279E-3</v>
      </c>
      <c r="M56" s="55">
        <f t="shared" si="11"/>
        <v>4.2836744407425036E-3</v>
      </c>
      <c r="N56" s="55">
        <f t="shared" si="11"/>
        <v>4.7974413646055441E-3</v>
      </c>
      <c r="O56" s="55">
        <f t="shared" si="11"/>
        <v>3.5149384885764497E-3</v>
      </c>
      <c r="P56" s="55">
        <f t="shared" si="11"/>
        <v>3.1191515907673115E-3</v>
      </c>
      <c r="Q56" s="55">
        <f t="shared" si="11"/>
        <v>3.4246575342465752E-3</v>
      </c>
      <c r="R56" s="55">
        <f t="shared" si="11"/>
        <v>5.7061340941512127E-3</v>
      </c>
      <c r="S56" s="55">
        <f t="shared" si="11"/>
        <v>6.8399452804377564E-3</v>
      </c>
      <c r="T56" s="55">
        <f t="shared" si="11"/>
        <v>3.778337531486146E-3</v>
      </c>
      <c r="U56" s="95">
        <f>U23/U18</f>
        <v>3.8119440914866584E-3</v>
      </c>
      <c r="V56" s="95">
        <f>V23/V18</f>
        <v>4.9140049140049139E-3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77" t="s">
        <v>49</v>
      </c>
      <c r="B60" s="78">
        <v>2002</v>
      </c>
      <c r="C60" s="78">
        <v>2003</v>
      </c>
      <c r="D60" s="78">
        <v>2004</v>
      </c>
      <c r="E60" s="78">
        <v>2005</v>
      </c>
      <c r="F60" s="78">
        <v>2006</v>
      </c>
      <c r="G60" s="78">
        <v>2007</v>
      </c>
      <c r="H60" s="78">
        <v>2008</v>
      </c>
      <c r="I60" s="78">
        <v>2009</v>
      </c>
      <c r="J60" s="78">
        <v>2010</v>
      </c>
      <c r="K60" s="78">
        <v>2011</v>
      </c>
      <c r="L60" s="78">
        <v>2012</v>
      </c>
      <c r="M60" s="78">
        <v>2013</v>
      </c>
      <c r="N60" s="78">
        <v>2014</v>
      </c>
      <c r="O60" s="78">
        <v>2015</v>
      </c>
      <c r="P60" s="78">
        <v>2016</v>
      </c>
      <c r="Q60" s="78">
        <v>2017</v>
      </c>
      <c r="R60" s="78">
        <v>2018</v>
      </c>
      <c r="S60" s="78">
        <v>2019</v>
      </c>
      <c r="T60" s="78">
        <v>2020</v>
      </c>
      <c r="U60" s="78">
        <v>2021</v>
      </c>
      <c r="V60" s="78">
        <v>2022</v>
      </c>
    </row>
    <row r="61" spans="1:22" ht="18" customHeight="1">
      <c r="A61" s="27" t="s">
        <v>73</v>
      </c>
      <c r="B61" s="52">
        <f t="shared" ref="B61:T61" si="12">SUM(B62:B66)</f>
        <v>0.99999999999999989</v>
      </c>
      <c r="C61" s="52">
        <f t="shared" si="12"/>
        <v>0.99999999999999989</v>
      </c>
      <c r="D61" s="52">
        <f t="shared" si="12"/>
        <v>1</v>
      </c>
      <c r="E61" s="52">
        <f t="shared" si="12"/>
        <v>1</v>
      </c>
      <c r="F61" s="52">
        <f t="shared" si="12"/>
        <v>1</v>
      </c>
      <c r="G61" s="52">
        <f t="shared" si="12"/>
        <v>0.99999999999999989</v>
      </c>
      <c r="H61" s="52">
        <f t="shared" si="12"/>
        <v>0.99999999999999989</v>
      </c>
      <c r="I61" s="52">
        <f t="shared" si="12"/>
        <v>1</v>
      </c>
      <c r="J61" s="52">
        <f t="shared" si="12"/>
        <v>1</v>
      </c>
      <c r="K61" s="52">
        <f t="shared" si="12"/>
        <v>0.99999999999999989</v>
      </c>
      <c r="L61" s="52">
        <f t="shared" si="12"/>
        <v>1</v>
      </c>
      <c r="M61" s="52">
        <f t="shared" si="12"/>
        <v>1</v>
      </c>
      <c r="N61" s="52">
        <f t="shared" si="12"/>
        <v>1</v>
      </c>
      <c r="O61" s="52">
        <f t="shared" si="12"/>
        <v>1</v>
      </c>
      <c r="P61" s="52">
        <f t="shared" si="12"/>
        <v>1</v>
      </c>
      <c r="Q61" s="52">
        <f t="shared" si="12"/>
        <v>1</v>
      </c>
      <c r="R61" s="52">
        <f t="shared" si="12"/>
        <v>1</v>
      </c>
      <c r="S61" s="52">
        <f t="shared" si="12"/>
        <v>1</v>
      </c>
      <c r="T61" s="52">
        <f t="shared" si="12"/>
        <v>0.99999999999999989</v>
      </c>
      <c r="U61" s="52">
        <f>SUM(U62:U66)</f>
        <v>0.99999999999999989</v>
      </c>
      <c r="V61" s="52">
        <f>SUM(V62:V66)</f>
        <v>0.99999999999999989</v>
      </c>
    </row>
    <row r="62" spans="1:22" ht="18" customHeight="1">
      <c r="A62" s="36" t="s">
        <v>74</v>
      </c>
      <c r="B62" s="7">
        <f t="shared" ref="B62:T62" si="13">B29/B28</f>
        <v>0.17670682730923695</v>
      </c>
      <c r="C62" s="7">
        <f t="shared" si="13"/>
        <v>0.1991869918699187</v>
      </c>
      <c r="D62" s="7">
        <f t="shared" si="13"/>
        <v>0.19329608938547485</v>
      </c>
      <c r="E62" s="7">
        <f t="shared" si="13"/>
        <v>0.16924564796905223</v>
      </c>
      <c r="F62" s="7">
        <f t="shared" si="13"/>
        <v>0.1646551724137931</v>
      </c>
      <c r="G62" s="7">
        <f t="shared" si="13"/>
        <v>0.16969696969696971</v>
      </c>
      <c r="H62" s="7">
        <f t="shared" si="13"/>
        <v>0.17529631940112289</v>
      </c>
      <c r="I62" s="7">
        <f t="shared" si="13"/>
        <v>0.17228260869565218</v>
      </c>
      <c r="J62" s="7">
        <f t="shared" si="13"/>
        <v>0.17320427916454406</v>
      </c>
      <c r="K62" s="7">
        <f t="shared" si="13"/>
        <v>0.17192812044681885</v>
      </c>
      <c r="L62" s="7">
        <f t="shared" si="13"/>
        <v>0.17243035542747359</v>
      </c>
      <c r="M62" s="7">
        <f t="shared" si="13"/>
        <v>0.16845493562231759</v>
      </c>
      <c r="N62" s="7">
        <f t="shared" si="13"/>
        <v>0.16427718040621267</v>
      </c>
      <c r="O62" s="7">
        <f t="shared" si="13"/>
        <v>0.16412213740458015</v>
      </c>
      <c r="P62" s="7">
        <f t="shared" si="13"/>
        <v>0.16942422236929186</v>
      </c>
      <c r="Q62" s="7">
        <f t="shared" si="13"/>
        <v>0.17528735632183909</v>
      </c>
      <c r="R62" s="7">
        <f t="shared" si="13"/>
        <v>0.17085798816568049</v>
      </c>
      <c r="S62" s="7">
        <f t="shared" si="13"/>
        <v>0.17785714285714285</v>
      </c>
      <c r="T62" s="7">
        <f t="shared" si="13"/>
        <v>0.16331821127673363</v>
      </c>
      <c r="U62" s="7">
        <f>U29/U28</f>
        <v>0.16634920634920636</v>
      </c>
      <c r="V62" s="7">
        <f>V29/V28</f>
        <v>0.15231788079470199</v>
      </c>
    </row>
    <row r="63" spans="1:22" ht="18" customHeight="1">
      <c r="A63" s="36" t="s">
        <v>75</v>
      </c>
      <c r="B63" s="37">
        <f t="shared" ref="B63:T63" si="14">B30/B28</f>
        <v>0.63052208835341361</v>
      </c>
      <c r="C63" s="37">
        <f t="shared" si="14"/>
        <v>0.62601626016260159</v>
      </c>
      <c r="D63" s="37">
        <f t="shared" si="14"/>
        <v>0.63016759776536313</v>
      </c>
      <c r="E63" s="37">
        <f t="shared" si="14"/>
        <v>0.64603481624758219</v>
      </c>
      <c r="F63" s="37">
        <f t="shared" si="14"/>
        <v>0.64741379310344827</v>
      </c>
      <c r="G63" s="37">
        <f t="shared" si="14"/>
        <v>0.63409090909090904</v>
      </c>
      <c r="H63" s="37">
        <f t="shared" si="14"/>
        <v>0.61572052401746724</v>
      </c>
      <c r="I63" s="37">
        <f t="shared" si="14"/>
        <v>0.59891304347826091</v>
      </c>
      <c r="J63" s="37">
        <f t="shared" si="14"/>
        <v>0.58736627610799796</v>
      </c>
      <c r="K63" s="37">
        <f t="shared" si="14"/>
        <v>0.57843613404565319</v>
      </c>
      <c r="L63" s="37">
        <f t="shared" si="14"/>
        <v>0.55715658021133529</v>
      </c>
      <c r="M63" s="37">
        <f t="shared" si="14"/>
        <v>0.5429184549356223</v>
      </c>
      <c r="N63" s="37">
        <f t="shared" si="14"/>
        <v>0.53524492234169652</v>
      </c>
      <c r="O63" s="37">
        <f t="shared" si="14"/>
        <v>0.52926208651399487</v>
      </c>
      <c r="P63" s="37">
        <f t="shared" si="14"/>
        <v>0.50099272005294504</v>
      </c>
      <c r="Q63" s="37">
        <f t="shared" si="14"/>
        <v>0.47772988505747127</v>
      </c>
      <c r="R63" s="37">
        <f t="shared" si="14"/>
        <v>0.46745562130177515</v>
      </c>
      <c r="S63" s="37">
        <f t="shared" si="14"/>
        <v>0.43714285714285717</v>
      </c>
      <c r="T63" s="37">
        <f t="shared" si="14"/>
        <v>0.440699935191186</v>
      </c>
      <c r="U63" s="7">
        <f>U30/U28</f>
        <v>0.43619047619047618</v>
      </c>
      <c r="V63" s="7">
        <f>V30/V28</f>
        <v>0.43245033112582781</v>
      </c>
    </row>
    <row r="64" spans="1:22" ht="18" customHeight="1">
      <c r="A64" s="36" t="s">
        <v>76</v>
      </c>
      <c r="B64" s="37">
        <f t="shared" ref="B64:T64" si="15">B31/B28</f>
        <v>0.18273092369477911</v>
      </c>
      <c r="C64" s="37">
        <f t="shared" si="15"/>
        <v>0.16937669376693767</v>
      </c>
      <c r="D64" s="37">
        <f t="shared" si="15"/>
        <v>0.16871508379888267</v>
      </c>
      <c r="E64" s="37">
        <f t="shared" si="15"/>
        <v>0.17408123791102514</v>
      </c>
      <c r="F64" s="37">
        <f t="shared" si="15"/>
        <v>0.17586206896551723</v>
      </c>
      <c r="G64" s="37">
        <f t="shared" si="15"/>
        <v>0.18106060606060606</v>
      </c>
      <c r="H64" s="37">
        <f t="shared" si="15"/>
        <v>0.19338739862757329</v>
      </c>
      <c r="I64" s="37">
        <f t="shared" si="15"/>
        <v>0.21249999999999999</v>
      </c>
      <c r="J64" s="37">
        <f t="shared" si="15"/>
        <v>0.22567498726439122</v>
      </c>
      <c r="K64" s="37">
        <f t="shared" si="15"/>
        <v>0.23409422049538611</v>
      </c>
      <c r="L64" s="37">
        <f t="shared" si="15"/>
        <v>0.25024015369836694</v>
      </c>
      <c r="M64" s="37">
        <f t="shared" si="15"/>
        <v>0.26984978540772531</v>
      </c>
      <c r="N64" s="37">
        <f t="shared" si="15"/>
        <v>0.28315412186379929</v>
      </c>
      <c r="O64" s="37">
        <f t="shared" si="15"/>
        <v>0.28880407124681934</v>
      </c>
      <c r="P64" s="37">
        <f t="shared" si="15"/>
        <v>0.30377233620119126</v>
      </c>
      <c r="Q64" s="37">
        <f t="shared" si="15"/>
        <v>0.3204022988505747</v>
      </c>
      <c r="R64" s="37">
        <f t="shared" si="15"/>
        <v>0.33062130177514792</v>
      </c>
      <c r="S64" s="37">
        <f t="shared" si="15"/>
        <v>0.35285714285714287</v>
      </c>
      <c r="T64" s="37">
        <f t="shared" si="15"/>
        <v>0.35709656513285809</v>
      </c>
      <c r="U64" s="7">
        <f>U31/U28</f>
        <v>0.35682539682539682</v>
      </c>
      <c r="V64" s="7">
        <f>V31/V28</f>
        <v>0.37814569536423842</v>
      </c>
    </row>
    <row r="65" spans="1:22" ht="18" customHeight="1">
      <c r="A65" s="36" t="s">
        <v>77</v>
      </c>
      <c r="B65" s="37">
        <f t="shared" ref="B65:T65" si="16">B32/B28</f>
        <v>8.0321285140562242E-3</v>
      </c>
      <c r="C65" s="37">
        <f t="shared" si="16"/>
        <v>4.0650406504065045E-3</v>
      </c>
      <c r="D65" s="37">
        <f t="shared" si="16"/>
        <v>7.82122905027933E-3</v>
      </c>
      <c r="E65" s="37">
        <f t="shared" si="16"/>
        <v>9.6711798839458421E-3</v>
      </c>
      <c r="F65" s="37">
        <f t="shared" si="16"/>
        <v>8.6206896551724137E-3</v>
      </c>
      <c r="G65" s="37">
        <f t="shared" si="16"/>
        <v>9.8484848484848477E-3</v>
      </c>
      <c r="H65" s="37">
        <f t="shared" si="16"/>
        <v>9.9812850904553961E-3</v>
      </c>
      <c r="I65" s="37">
        <f t="shared" si="16"/>
        <v>1.0869565217391304E-2</v>
      </c>
      <c r="J65" s="37">
        <f t="shared" si="16"/>
        <v>8.6602139582272041E-3</v>
      </c>
      <c r="K65" s="37">
        <f t="shared" si="16"/>
        <v>1.1170471102476931E-2</v>
      </c>
      <c r="L65" s="37">
        <f t="shared" si="16"/>
        <v>1.536983669548511E-2</v>
      </c>
      <c r="M65" s="37">
        <f t="shared" si="16"/>
        <v>1.5557939914163091E-2</v>
      </c>
      <c r="N65" s="37">
        <f t="shared" si="16"/>
        <v>1.4934289127837515E-2</v>
      </c>
      <c r="O65" s="37">
        <f t="shared" si="16"/>
        <v>1.3358778625954198E-2</v>
      </c>
      <c r="P65" s="37">
        <f t="shared" si="16"/>
        <v>1.8530774321641297E-2</v>
      </c>
      <c r="Q65" s="37">
        <f t="shared" si="16"/>
        <v>2.1551724137931036E-2</v>
      </c>
      <c r="R65" s="37">
        <f t="shared" si="16"/>
        <v>2.2928994082840236E-2</v>
      </c>
      <c r="S65" s="37">
        <f t="shared" si="16"/>
        <v>2.4285714285714285E-2</v>
      </c>
      <c r="T65" s="37">
        <f t="shared" si="16"/>
        <v>3.0460142579390798E-2</v>
      </c>
      <c r="U65" s="7">
        <f>U32/U28</f>
        <v>3.1746031746031744E-2</v>
      </c>
      <c r="V65" s="7">
        <f>V32/V28</f>
        <v>2.9801324503311258E-2</v>
      </c>
    </row>
    <row r="66" spans="1:22" ht="18" customHeight="1">
      <c r="A66" s="30" t="s">
        <v>78</v>
      </c>
      <c r="B66" s="55">
        <f t="shared" ref="B66:T66" si="17">B33/B28</f>
        <v>2.008032128514056E-3</v>
      </c>
      <c r="C66" s="55">
        <f t="shared" si="17"/>
        <v>1.3550135501355014E-3</v>
      </c>
      <c r="D66" s="55">
        <f t="shared" si="17"/>
        <v>0</v>
      </c>
      <c r="E66" s="55">
        <f t="shared" si="17"/>
        <v>9.6711798839458415E-4</v>
      </c>
      <c r="F66" s="55">
        <f t="shared" si="17"/>
        <v>3.4482758620689655E-3</v>
      </c>
      <c r="G66" s="55">
        <f t="shared" si="17"/>
        <v>5.3030303030303034E-3</v>
      </c>
      <c r="H66" s="55">
        <f t="shared" si="17"/>
        <v>5.6144728633811605E-3</v>
      </c>
      <c r="I66" s="55">
        <f t="shared" si="17"/>
        <v>5.434782608695652E-3</v>
      </c>
      <c r="J66" s="55">
        <f t="shared" si="17"/>
        <v>5.0942435048395313E-3</v>
      </c>
      <c r="K66" s="55">
        <f t="shared" si="17"/>
        <v>4.3710539096648857E-3</v>
      </c>
      <c r="L66" s="55">
        <f t="shared" si="17"/>
        <v>4.8030739673390974E-3</v>
      </c>
      <c r="M66" s="55">
        <f t="shared" si="17"/>
        <v>3.2188841201716738E-3</v>
      </c>
      <c r="N66" s="55">
        <f t="shared" si="17"/>
        <v>2.3894862604540022E-3</v>
      </c>
      <c r="O66" s="55">
        <f t="shared" si="17"/>
        <v>4.4529262086513994E-3</v>
      </c>
      <c r="P66" s="55">
        <f t="shared" si="17"/>
        <v>7.2799470549305099E-3</v>
      </c>
      <c r="Q66" s="55">
        <f t="shared" si="17"/>
        <v>5.028735632183908E-3</v>
      </c>
      <c r="R66" s="55">
        <f t="shared" si="17"/>
        <v>8.1360946745562129E-3</v>
      </c>
      <c r="S66" s="55">
        <f t="shared" si="17"/>
        <v>7.8571428571428577E-3</v>
      </c>
      <c r="T66" s="55">
        <f t="shared" si="17"/>
        <v>8.4251458198314963E-3</v>
      </c>
      <c r="U66" s="95">
        <f>U33/U28</f>
        <v>8.8888888888888889E-3</v>
      </c>
      <c r="V66" s="95">
        <f>V33/V28</f>
        <v>7.2847682119205302E-3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zoomScale="75" workbookViewId="0">
      <selection activeCell="V50" sqref="V50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7</v>
      </c>
    </row>
    <row r="3" spans="1:22" ht="18" customHeight="1"/>
    <row r="4" spans="1:22" ht="18" customHeight="1"/>
    <row r="5" spans="1:22" ht="18" customHeight="1">
      <c r="A5" s="33" t="s">
        <v>80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81</v>
      </c>
      <c r="B8" s="40">
        <v>1400</v>
      </c>
      <c r="C8" s="40">
        <v>1881</v>
      </c>
      <c r="D8" s="40">
        <v>2197</v>
      </c>
      <c r="E8" s="40">
        <v>2545</v>
      </c>
      <c r="F8" s="40">
        <v>2842</v>
      </c>
      <c r="G8" s="40">
        <v>3141</v>
      </c>
      <c r="H8" s="40">
        <v>3823</v>
      </c>
      <c r="I8" s="40">
        <v>4380</v>
      </c>
      <c r="J8" s="40">
        <v>4632</v>
      </c>
      <c r="K8" s="40">
        <v>4858</v>
      </c>
      <c r="L8" s="40">
        <v>4900</v>
      </c>
      <c r="M8" s="40">
        <v>4310</v>
      </c>
      <c r="N8" s="40">
        <v>3968</v>
      </c>
      <c r="O8" s="40">
        <v>3762</v>
      </c>
      <c r="P8" s="40">
        <v>3622</v>
      </c>
      <c r="Q8" s="40">
        <v>3410</v>
      </c>
      <c r="R8" s="40">
        <v>3367</v>
      </c>
      <c r="S8" s="40">
        <v>3509</v>
      </c>
      <c r="T8" s="40">
        <v>3828</v>
      </c>
      <c r="U8" s="40">
        <v>3862</v>
      </c>
      <c r="V8" s="40">
        <v>3898</v>
      </c>
    </row>
    <row r="9" spans="1:22" customFormat="1" ht="18" customHeight="1">
      <c r="A9" s="36" t="s">
        <v>82</v>
      </c>
      <c r="B9" s="6">
        <v>227</v>
      </c>
      <c r="C9" s="6">
        <v>239</v>
      </c>
      <c r="D9" s="6">
        <v>234</v>
      </c>
      <c r="E9" s="6">
        <v>442</v>
      </c>
      <c r="F9" s="6">
        <v>487</v>
      </c>
      <c r="G9" s="6">
        <v>1874</v>
      </c>
      <c r="H9" s="6">
        <v>2472</v>
      </c>
      <c r="I9" s="6">
        <v>2854</v>
      </c>
      <c r="J9" s="6">
        <v>3034</v>
      </c>
      <c r="K9" s="6">
        <v>3303</v>
      </c>
      <c r="L9" s="6">
        <v>3285</v>
      </c>
      <c r="M9" s="6">
        <v>2757</v>
      </c>
      <c r="N9" s="6">
        <v>2439</v>
      </c>
      <c r="O9" s="6">
        <v>2238</v>
      </c>
      <c r="P9" s="6">
        <v>2127</v>
      </c>
      <c r="Q9" s="6">
        <v>1916</v>
      </c>
      <c r="R9" s="6">
        <v>1824</v>
      </c>
      <c r="S9" s="6">
        <v>1806</v>
      </c>
      <c r="T9" s="6">
        <v>1770</v>
      </c>
      <c r="U9" s="6">
        <v>1638</v>
      </c>
      <c r="V9" s="6">
        <v>1566</v>
      </c>
    </row>
    <row r="10" spans="1:22" customFormat="1" ht="18" customHeight="1">
      <c r="A10" s="36" t="s">
        <v>83</v>
      </c>
      <c r="B10" s="6">
        <v>382</v>
      </c>
      <c r="C10" s="6">
        <v>626</v>
      </c>
      <c r="D10" s="6">
        <v>862</v>
      </c>
      <c r="E10" s="6">
        <v>947</v>
      </c>
      <c r="F10" s="6">
        <v>1171</v>
      </c>
      <c r="G10" s="6">
        <v>77</v>
      </c>
      <c r="H10" s="6">
        <v>85</v>
      </c>
      <c r="I10" s="6">
        <v>91</v>
      </c>
      <c r="J10" s="6">
        <v>95</v>
      </c>
      <c r="K10" s="6">
        <v>87</v>
      </c>
      <c r="L10" s="6">
        <v>91</v>
      </c>
      <c r="M10" s="6">
        <v>87</v>
      </c>
      <c r="N10" s="6">
        <v>78</v>
      </c>
      <c r="O10" s="6">
        <v>75</v>
      </c>
      <c r="P10" s="6">
        <v>78</v>
      </c>
      <c r="Q10" s="6">
        <v>79</v>
      </c>
      <c r="R10" s="6">
        <v>86</v>
      </c>
      <c r="S10" s="6">
        <v>88</v>
      </c>
      <c r="T10" s="6">
        <v>90</v>
      </c>
      <c r="U10" s="6">
        <v>113</v>
      </c>
      <c r="V10" s="6">
        <v>110</v>
      </c>
    </row>
    <row r="11" spans="1:22" customFormat="1" ht="18" customHeight="1">
      <c r="A11" s="36" t="s">
        <v>84</v>
      </c>
      <c r="B11" s="6">
        <v>155</v>
      </c>
      <c r="C11" s="6">
        <v>168</v>
      </c>
      <c r="D11" s="6">
        <v>184</v>
      </c>
      <c r="E11" s="6">
        <v>185</v>
      </c>
      <c r="F11" s="6">
        <v>202</v>
      </c>
      <c r="G11" s="6">
        <v>199</v>
      </c>
      <c r="H11" s="6">
        <v>199</v>
      </c>
      <c r="I11" s="6">
        <v>248</v>
      </c>
      <c r="J11" s="6">
        <v>292</v>
      </c>
      <c r="K11" s="6">
        <v>281</v>
      </c>
      <c r="L11" s="6">
        <v>288</v>
      </c>
      <c r="M11" s="6">
        <v>276</v>
      </c>
      <c r="N11" s="6">
        <v>284</v>
      </c>
      <c r="O11" s="6">
        <v>291</v>
      </c>
      <c r="P11" s="6">
        <v>290</v>
      </c>
      <c r="Q11" s="6">
        <v>296</v>
      </c>
      <c r="R11" s="6">
        <v>305</v>
      </c>
      <c r="S11" s="6">
        <v>363</v>
      </c>
      <c r="T11" s="6">
        <v>430</v>
      </c>
      <c r="U11" s="6">
        <v>484</v>
      </c>
      <c r="V11" s="6">
        <v>533</v>
      </c>
    </row>
    <row r="12" spans="1:22" customFormat="1" ht="18" customHeight="1">
      <c r="A12" s="36" t="s">
        <v>85</v>
      </c>
      <c r="B12" s="6">
        <v>9</v>
      </c>
      <c r="C12" s="6">
        <v>11</v>
      </c>
      <c r="D12" s="6">
        <v>14</v>
      </c>
      <c r="E12" s="6">
        <v>17</v>
      </c>
      <c r="F12" s="6">
        <v>17</v>
      </c>
      <c r="G12" s="6">
        <v>22</v>
      </c>
      <c r="H12" s="6">
        <v>19</v>
      </c>
      <c r="I12" s="6">
        <v>19</v>
      </c>
      <c r="J12" s="6">
        <v>23</v>
      </c>
      <c r="K12" s="6">
        <v>25</v>
      </c>
      <c r="L12" s="6">
        <v>22</v>
      </c>
      <c r="M12" s="6">
        <v>21</v>
      </c>
      <c r="N12" s="6">
        <v>18</v>
      </c>
      <c r="O12" s="6">
        <v>16</v>
      </c>
      <c r="P12" s="6">
        <v>17</v>
      </c>
      <c r="Q12" s="6">
        <v>19</v>
      </c>
      <c r="R12" s="6">
        <v>19</v>
      </c>
      <c r="S12" s="6">
        <v>22</v>
      </c>
      <c r="T12" s="6">
        <v>23</v>
      </c>
      <c r="U12" s="6">
        <v>22</v>
      </c>
      <c r="V12" s="6">
        <v>33</v>
      </c>
    </row>
    <row r="13" spans="1:22" customFormat="1" ht="18" customHeight="1">
      <c r="A13" s="36" t="s">
        <v>86</v>
      </c>
      <c r="B13" s="6">
        <v>65</v>
      </c>
      <c r="C13" s="6">
        <v>73</v>
      </c>
      <c r="D13" s="6">
        <v>77</v>
      </c>
      <c r="E13" s="6">
        <v>98</v>
      </c>
      <c r="F13" s="6">
        <v>105</v>
      </c>
      <c r="G13" s="6">
        <v>125</v>
      </c>
      <c r="H13" s="6">
        <v>127</v>
      </c>
      <c r="I13" s="6">
        <v>132</v>
      </c>
      <c r="J13" s="6">
        <v>144</v>
      </c>
      <c r="K13" s="6">
        <v>159</v>
      </c>
      <c r="L13" s="6">
        <v>169</v>
      </c>
      <c r="M13" s="6">
        <v>163</v>
      </c>
      <c r="N13" s="6">
        <v>168</v>
      </c>
      <c r="O13" s="6">
        <v>172</v>
      </c>
      <c r="P13" s="6">
        <v>167</v>
      </c>
      <c r="Q13" s="6">
        <v>171</v>
      </c>
      <c r="R13" s="6">
        <v>184</v>
      </c>
      <c r="S13" s="6">
        <v>197</v>
      </c>
      <c r="T13" s="6">
        <v>241</v>
      </c>
      <c r="U13" s="6">
        <v>262</v>
      </c>
      <c r="V13" s="6">
        <v>258</v>
      </c>
    </row>
    <row r="14" spans="1:22" customFormat="1" ht="18" customHeight="1">
      <c r="A14" s="36" t="s">
        <v>87</v>
      </c>
      <c r="B14" s="6">
        <v>514</v>
      </c>
      <c r="C14" s="6">
        <v>710</v>
      </c>
      <c r="D14" s="6">
        <v>776</v>
      </c>
      <c r="E14" s="6">
        <v>792</v>
      </c>
      <c r="F14" s="6">
        <v>782</v>
      </c>
      <c r="G14" s="6">
        <v>760</v>
      </c>
      <c r="H14" s="6">
        <v>826</v>
      </c>
      <c r="I14" s="6">
        <v>911</v>
      </c>
      <c r="J14" s="6">
        <v>922</v>
      </c>
      <c r="K14" s="6">
        <v>888</v>
      </c>
      <c r="L14" s="6">
        <v>921</v>
      </c>
      <c r="M14" s="6">
        <v>874</v>
      </c>
      <c r="N14" s="6">
        <v>842</v>
      </c>
      <c r="O14" s="6">
        <v>832</v>
      </c>
      <c r="P14" s="6">
        <v>803</v>
      </c>
      <c r="Q14" s="6">
        <v>787</v>
      </c>
      <c r="R14" s="6">
        <v>794</v>
      </c>
      <c r="S14" s="6">
        <v>880</v>
      </c>
      <c r="T14" s="6">
        <v>1095</v>
      </c>
      <c r="U14" s="6">
        <v>1153</v>
      </c>
      <c r="V14" s="6">
        <v>1201</v>
      </c>
    </row>
    <row r="15" spans="1:22" customFormat="1" ht="18" customHeight="1">
      <c r="A15" s="36" t="s">
        <v>88</v>
      </c>
      <c r="B15" s="6">
        <v>48</v>
      </c>
      <c r="C15" s="6">
        <v>50</v>
      </c>
      <c r="D15" s="6">
        <v>46</v>
      </c>
      <c r="E15" s="6">
        <v>59</v>
      </c>
      <c r="F15" s="6">
        <v>73</v>
      </c>
      <c r="G15" s="6">
        <v>79</v>
      </c>
      <c r="H15" s="6">
        <v>90</v>
      </c>
      <c r="I15" s="6">
        <v>123</v>
      </c>
      <c r="J15" s="6">
        <v>117</v>
      </c>
      <c r="K15" s="6">
        <v>111</v>
      </c>
      <c r="L15" s="6">
        <v>119</v>
      </c>
      <c r="M15" s="6">
        <v>126</v>
      </c>
      <c r="N15" s="6">
        <v>133</v>
      </c>
      <c r="O15" s="6">
        <v>134</v>
      </c>
      <c r="P15" s="6">
        <v>134</v>
      </c>
      <c r="Q15" s="6">
        <v>136</v>
      </c>
      <c r="R15" s="6">
        <v>153</v>
      </c>
      <c r="S15" s="6">
        <v>150</v>
      </c>
      <c r="T15" s="6">
        <v>176</v>
      </c>
      <c r="U15" s="6">
        <v>187</v>
      </c>
      <c r="V15" s="6">
        <v>193</v>
      </c>
    </row>
    <row r="16" spans="1:22" customFormat="1" ht="18" customHeight="1">
      <c r="A16" s="30" t="s">
        <v>89</v>
      </c>
      <c r="B16" s="54">
        <v>0</v>
      </c>
      <c r="C16" s="54">
        <v>4</v>
      </c>
      <c r="D16" s="54">
        <v>4</v>
      </c>
      <c r="E16" s="54">
        <v>5</v>
      </c>
      <c r="F16" s="54">
        <v>5</v>
      </c>
      <c r="G16" s="54">
        <v>5</v>
      </c>
      <c r="H16" s="54">
        <v>5</v>
      </c>
      <c r="I16" s="54">
        <v>2</v>
      </c>
      <c r="J16" s="54">
        <v>5</v>
      </c>
      <c r="K16" s="54">
        <v>4</v>
      </c>
      <c r="L16" s="54">
        <v>5</v>
      </c>
      <c r="M16" s="54">
        <v>6</v>
      </c>
      <c r="N16" s="54">
        <v>6</v>
      </c>
      <c r="O16" s="54">
        <v>4</v>
      </c>
      <c r="P16" s="54">
        <v>6</v>
      </c>
      <c r="Q16" s="54">
        <v>6</v>
      </c>
      <c r="R16" s="54">
        <v>2</v>
      </c>
      <c r="S16" s="54">
        <v>3</v>
      </c>
      <c r="T16" s="54">
        <v>3</v>
      </c>
      <c r="U16" s="54">
        <v>3</v>
      </c>
      <c r="V16" s="54">
        <v>4</v>
      </c>
    </row>
    <row r="17" spans="1:22" customFormat="1" ht="18" customHeight="1">
      <c r="A17" s="32" t="s">
        <v>47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77" t="s">
        <v>48</v>
      </c>
      <c r="B20" s="78">
        <v>2002</v>
      </c>
      <c r="C20" s="78">
        <v>2003</v>
      </c>
      <c r="D20" s="78">
        <v>2004</v>
      </c>
      <c r="E20" s="78">
        <v>2005</v>
      </c>
      <c r="F20" s="78">
        <v>2006</v>
      </c>
      <c r="G20" s="78">
        <v>2007</v>
      </c>
      <c r="H20" s="78">
        <v>2008</v>
      </c>
      <c r="I20" s="78">
        <v>2009</v>
      </c>
      <c r="J20" s="78">
        <v>2010</v>
      </c>
      <c r="K20" s="78">
        <v>2011</v>
      </c>
      <c r="L20" s="78">
        <v>2012</v>
      </c>
      <c r="M20" s="78">
        <v>2013</v>
      </c>
      <c r="N20" s="78">
        <v>2014</v>
      </c>
      <c r="O20" s="78">
        <v>2015</v>
      </c>
      <c r="P20" s="78">
        <v>2016</v>
      </c>
      <c r="Q20" s="78">
        <v>2017</v>
      </c>
      <c r="R20" s="78">
        <v>2018</v>
      </c>
      <c r="S20" s="78">
        <v>2019</v>
      </c>
      <c r="T20" s="78">
        <v>2020</v>
      </c>
      <c r="U20" s="78">
        <v>2021</v>
      </c>
      <c r="V20" s="78">
        <v>2022</v>
      </c>
    </row>
    <row r="21" spans="1:22" customFormat="1" ht="18" customHeight="1">
      <c r="A21" s="56" t="s">
        <v>81</v>
      </c>
      <c r="B21" s="40">
        <v>777</v>
      </c>
      <c r="C21" s="40">
        <v>1028</v>
      </c>
      <c r="D21" s="40">
        <v>1186</v>
      </c>
      <c r="E21" s="40">
        <v>1391</v>
      </c>
      <c r="F21" s="40">
        <v>1552</v>
      </c>
      <c r="G21" s="40">
        <v>1687</v>
      </c>
      <c r="H21" s="40">
        <v>2081</v>
      </c>
      <c r="I21" s="40">
        <v>2395</v>
      </c>
      <c r="J21" s="40">
        <v>2520</v>
      </c>
      <c r="K21" s="40">
        <v>2644</v>
      </c>
      <c r="L21" s="40">
        <v>2638</v>
      </c>
      <c r="M21" s="40">
        <v>2250</v>
      </c>
      <c r="N21" s="40">
        <v>2045</v>
      </c>
      <c r="O21" s="40">
        <v>1899</v>
      </c>
      <c r="P21" s="40">
        <v>1792</v>
      </c>
      <c r="Q21" s="40">
        <v>1676</v>
      </c>
      <c r="R21" s="40">
        <v>1655</v>
      </c>
      <c r="S21" s="40">
        <v>1729</v>
      </c>
      <c r="T21" s="40">
        <v>1865</v>
      </c>
      <c r="U21" s="40">
        <v>1863</v>
      </c>
      <c r="V21" s="40">
        <v>1930</v>
      </c>
    </row>
    <row r="22" spans="1:22" customFormat="1" ht="18" customHeight="1">
      <c r="A22" s="36" t="s">
        <v>82</v>
      </c>
      <c r="B22" s="6">
        <v>117</v>
      </c>
      <c r="C22" s="6">
        <v>126</v>
      </c>
      <c r="D22" s="6">
        <v>119</v>
      </c>
      <c r="E22" s="6">
        <v>247</v>
      </c>
      <c r="F22" s="6">
        <v>279</v>
      </c>
      <c r="G22" s="6">
        <v>1059</v>
      </c>
      <c r="H22" s="6">
        <v>1407</v>
      </c>
      <c r="I22" s="6">
        <v>1631</v>
      </c>
      <c r="J22" s="6">
        <v>1732</v>
      </c>
      <c r="K22" s="6">
        <v>1887</v>
      </c>
      <c r="L22" s="6">
        <v>1847</v>
      </c>
      <c r="M22" s="6">
        <v>1495</v>
      </c>
      <c r="N22" s="6">
        <v>1316</v>
      </c>
      <c r="O22" s="6">
        <v>1173</v>
      </c>
      <c r="P22" s="6">
        <v>1092</v>
      </c>
      <c r="Q22" s="6">
        <v>974</v>
      </c>
      <c r="R22" s="6">
        <v>929</v>
      </c>
      <c r="S22" s="6">
        <v>915</v>
      </c>
      <c r="T22" s="6">
        <v>896</v>
      </c>
      <c r="U22" s="6">
        <v>815</v>
      </c>
      <c r="V22" s="6">
        <v>785</v>
      </c>
    </row>
    <row r="23" spans="1:22" customFormat="1" ht="18" customHeight="1">
      <c r="A23" s="36" t="s">
        <v>83</v>
      </c>
      <c r="B23" s="6">
        <v>255</v>
      </c>
      <c r="C23" s="6">
        <v>386</v>
      </c>
      <c r="D23" s="6">
        <v>517</v>
      </c>
      <c r="E23" s="6">
        <v>561</v>
      </c>
      <c r="F23" s="6">
        <v>677</v>
      </c>
      <c r="G23" s="6">
        <v>47</v>
      </c>
      <c r="H23" s="6">
        <v>47</v>
      </c>
      <c r="I23" s="6">
        <v>54</v>
      </c>
      <c r="J23" s="6">
        <v>51</v>
      </c>
      <c r="K23" s="6">
        <v>45</v>
      </c>
      <c r="L23" s="6">
        <v>50</v>
      </c>
      <c r="M23" s="6">
        <v>45</v>
      </c>
      <c r="N23" s="6">
        <v>40</v>
      </c>
      <c r="O23" s="6">
        <v>40</v>
      </c>
      <c r="P23" s="6">
        <v>41</v>
      </c>
      <c r="Q23" s="6">
        <v>39</v>
      </c>
      <c r="R23" s="6">
        <v>43</v>
      </c>
      <c r="S23" s="6">
        <v>47</v>
      </c>
      <c r="T23" s="6">
        <v>45</v>
      </c>
      <c r="U23" s="6">
        <v>52</v>
      </c>
      <c r="V23" s="6">
        <v>55</v>
      </c>
    </row>
    <row r="24" spans="1:22" customFormat="1" ht="18" customHeight="1">
      <c r="A24" s="36" t="s">
        <v>84</v>
      </c>
      <c r="B24" s="6">
        <v>120</v>
      </c>
      <c r="C24" s="6">
        <v>132</v>
      </c>
      <c r="D24" s="6">
        <v>137</v>
      </c>
      <c r="E24" s="6">
        <v>144</v>
      </c>
      <c r="F24" s="6">
        <v>155</v>
      </c>
      <c r="G24" s="6">
        <v>148</v>
      </c>
      <c r="H24" s="6">
        <v>145</v>
      </c>
      <c r="I24" s="6">
        <v>169</v>
      </c>
      <c r="J24" s="6">
        <v>195</v>
      </c>
      <c r="K24" s="6">
        <v>191</v>
      </c>
      <c r="L24" s="6">
        <v>194</v>
      </c>
      <c r="M24" s="6">
        <v>183</v>
      </c>
      <c r="N24" s="6">
        <v>182</v>
      </c>
      <c r="O24" s="6">
        <v>179</v>
      </c>
      <c r="P24" s="6">
        <v>174</v>
      </c>
      <c r="Q24" s="6">
        <v>177</v>
      </c>
      <c r="R24" s="6">
        <v>188</v>
      </c>
      <c r="S24" s="6">
        <v>231</v>
      </c>
      <c r="T24" s="6">
        <v>273</v>
      </c>
      <c r="U24" s="6">
        <v>314</v>
      </c>
      <c r="V24" s="6">
        <v>356</v>
      </c>
    </row>
    <row r="25" spans="1:22" customFormat="1" ht="18" customHeight="1">
      <c r="A25" s="36" t="s">
        <v>85</v>
      </c>
      <c r="B25" s="29">
        <v>5</v>
      </c>
      <c r="C25" s="29">
        <v>8</v>
      </c>
      <c r="D25" s="29">
        <v>8</v>
      </c>
      <c r="E25" s="29">
        <v>9</v>
      </c>
      <c r="F25" s="29">
        <v>8</v>
      </c>
      <c r="G25" s="29">
        <v>7</v>
      </c>
      <c r="H25" s="29">
        <v>6</v>
      </c>
      <c r="I25" s="29">
        <v>7</v>
      </c>
      <c r="J25" s="29">
        <v>10</v>
      </c>
      <c r="K25" s="29">
        <v>9</v>
      </c>
      <c r="L25" s="29">
        <v>9</v>
      </c>
      <c r="M25" s="29">
        <v>8</v>
      </c>
      <c r="N25" s="29">
        <v>7</v>
      </c>
      <c r="O25" s="29">
        <v>7</v>
      </c>
      <c r="P25" s="29">
        <v>9</v>
      </c>
      <c r="Q25" s="29">
        <v>8</v>
      </c>
      <c r="R25" s="29">
        <v>8</v>
      </c>
      <c r="S25" s="29">
        <v>9</v>
      </c>
      <c r="T25" s="29">
        <v>7</v>
      </c>
      <c r="U25" s="29">
        <v>7</v>
      </c>
      <c r="V25" s="29">
        <v>11</v>
      </c>
    </row>
    <row r="26" spans="1:22" customFormat="1" ht="18" customHeight="1">
      <c r="A26" s="36" t="s">
        <v>86</v>
      </c>
      <c r="B26" s="29">
        <v>21</v>
      </c>
      <c r="C26" s="29">
        <v>27</v>
      </c>
      <c r="D26" s="29">
        <v>25</v>
      </c>
      <c r="E26" s="29">
        <v>33</v>
      </c>
      <c r="F26" s="29">
        <v>40</v>
      </c>
      <c r="G26" s="29">
        <v>49</v>
      </c>
      <c r="H26" s="29">
        <v>51</v>
      </c>
      <c r="I26" s="29">
        <v>53</v>
      </c>
      <c r="J26" s="29">
        <v>60</v>
      </c>
      <c r="K26" s="29">
        <v>65</v>
      </c>
      <c r="L26" s="29">
        <v>74</v>
      </c>
      <c r="M26" s="29">
        <v>69</v>
      </c>
      <c r="N26" s="29">
        <v>69</v>
      </c>
      <c r="O26" s="29">
        <v>71</v>
      </c>
      <c r="P26" s="29">
        <v>67</v>
      </c>
      <c r="Q26" s="29">
        <v>68</v>
      </c>
      <c r="R26" s="29">
        <v>75</v>
      </c>
      <c r="S26" s="29">
        <v>76</v>
      </c>
      <c r="T26" s="29">
        <v>86</v>
      </c>
      <c r="U26" s="29">
        <v>93</v>
      </c>
      <c r="V26" s="29">
        <v>100</v>
      </c>
    </row>
    <row r="27" spans="1:22" customFormat="1" ht="18" customHeight="1">
      <c r="A27" s="36" t="s">
        <v>87</v>
      </c>
      <c r="B27" s="29">
        <v>224</v>
      </c>
      <c r="C27" s="29">
        <v>312</v>
      </c>
      <c r="D27" s="29">
        <v>346</v>
      </c>
      <c r="E27" s="29">
        <v>356</v>
      </c>
      <c r="F27" s="29">
        <v>345</v>
      </c>
      <c r="G27" s="29">
        <v>330</v>
      </c>
      <c r="H27" s="29">
        <v>372</v>
      </c>
      <c r="I27" s="29">
        <v>403</v>
      </c>
      <c r="J27" s="29">
        <v>392</v>
      </c>
      <c r="K27" s="29">
        <v>374</v>
      </c>
      <c r="L27" s="29">
        <v>395</v>
      </c>
      <c r="M27" s="29">
        <v>376</v>
      </c>
      <c r="N27" s="29">
        <v>358</v>
      </c>
      <c r="O27" s="29">
        <v>358</v>
      </c>
      <c r="P27" s="29">
        <v>336</v>
      </c>
      <c r="Q27" s="29">
        <v>335</v>
      </c>
      <c r="R27" s="29">
        <v>331</v>
      </c>
      <c r="S27" s="29">
        <v>360</v>
      </c>
      <c r="T27" s="29">
        <v>443</v>
      </c>
      <c r="U27" s="29">
        <v>462</v>
      </c>
      <c r="V27" s="29">
        <v>500</v>
      </c>
    </row>
    <row r="28" spans="1:22" customFormat="1" ht="18" customHeight="1">
      <c r="A28" s="36" t="s">
        <v>88</v>
      </c>
      <c r="B28" s="29">
        <v>35</v>
      </c>
      <c r="C28" s="29">
        <v>35</v>
      </c>
      <c r="D28" s="29">
        <v>32</v>
      </c>
      <c r="E28" s="29">
        <v>38</v>
      </c>
      <c r="F28" s="29">
        <v>45</v>
      </c>
      <c r="G28" s="29">
        <v>44</v>
      </c>
      <c r="H28" s="29">
        <v>50</v>
      </c>
      <c r="I28" s="29">
        <v>77</v>
      </c>
      <c r="J28" s="29">
        <v>77</v>
      </c>
      <c r="K28" s="29">
        <v>70</v>
      </c>
      <c r="L28" s="29">
        <v>66</v>
      </c>
      <c r="M28" s="29">
        <v>71</v>
      </c>
      <c r="N28" s="29">
        <v>70</v>
      </c>
      <c r="O28" s="29">
        <v>69</v>
      </c>
      <c r="P28" s="29">
        <v>70</v>
      </c>
      <c r="Q28" s="29">
        <v>72</v>
      </c>
      <c r="R28" s="29">
        <v>80</v>
      </c>
      <c r="S28" s="29">
        <v>89</v>
      </c>
      <c r="T28" s="29">
        <v>113</v>
      </c>
      <c r="U28" s="29">
        <v>118</v>
      </c>
      <c r="V28" s="29">
        <v>120</v>
      </c>
    </row>
    <row r="29" spans="1:22" customFormat="1" ht="18" customHeight="1">
      <c r="A29" s="30" t="s">
        <v>89</v>
      </c>
      <c r="B29" s="54">
        <v>0</v>
      </c>
      <c r="C29" s="54">
        <v>2</v>
      </c>
      <c r="D29" s="54">
        <v>2</v>
      </c>
      <c r="E29" s="54">
        <v>3</v>
      </c>
      <c r="F29" s="54">
        <v>3</v>
      </c>
      <c r="G29" s="54">
        <v>3</v>
      </c>
      <c r="H29" s="54">
        <v>3</v>
      </c>
      <c r="I29" s="54">
        <v>1</v>
      </c>
      <c r="J29" s="54">
        <v>3</v>
      </c>
      <c r="K29" s="54">
        <v>3</v>
      </c>
      <c r="L29" s="54">
        <v>3</v>
      </c>
      <c r="M29" s="54">
        <v>3</v>
      </c>
      <c r="N29" s="54">
        <v>3</v>
      </c>
      <c r="O29" s="54">
        <v>2</v>
      </c>
      <c r="P29" s="54">
        <v>3</v>
      </c>
      <c r="Q29" s="54">
        <v>3</v>
      </c>
      <c r="R29" s="54">
        <v>1</v>
      </c>
      <c r="S29" s="54">
        <v>2</v>
      </c>
      <c r="T29" s="54">
        <v>2</v>
      </c>
      <c r="U29" s="54">
        <v>2</v>
      </c>
      <c r="V29" s="54">
        <v>3</v>
      </c>
    </row>
    <row r="30" spans="1:22" customFormat="1" ht="18" customHeight="1">
      <c r="A30" s="32" t="s">
        <v>47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77" t="s">
        <v>49</v>
      </c>
      <c r="B33" s="78">
        <v>2002</v>
      </c>
      <c r="C33" s="78">
        <v>2003</v>
      </c>
      <c r="D33" s="78">
        <v>2004</v>
      </c>
      <c r="E33" s="78">
        <v>2005</v>
      </c>
      <c r="F33" s="78">
        <v>2006</v>
      </c>
      <c r="G33" s="78">
        <v>2007</v>
      </c>
      <c r="H33" s="78">
        <v>2008</v>
      </c>
      <c r="I33" s="78">
        <v>2009</v>
      </c>
      <c r="J33" s="78">
        <v>2010</v>
      </c>
      <c r="K33" s="78">
        <v>2011</v>
      </c>
      <c r="L33" s="78">
        <v>2012</v>
      </c>
      <c r="M33" s="78">
        <v>2013</v>
      </c>
      <c r="N33" s="78">
        <v>2014</v>
      </c>
      <c r="O33" s="78">
        <v>2015</v>
      </c>
      <c r="P33" s="78">
        <v>2016</v>
      </c>
      <c r="Q33" s="78">
        <v>2017</v>
      </c>
      <c r="R33" s="78">
        <v>2018</v>
      </c>
      <c r="S33" s="78">
        <v>2019</v>
      </c>
      <c r="T33" s="78">
        <v>2020</v>
      </c>
      <c r="U33" s="78">
        <v>2021</v>
      </c>
      <c r="V33" s="78">
        <v>2022</v>
      </c>
    </row>
    <row r="34" spans="1:22" customFormat="1" ht="18" customHeight="1">
      <c r="A34" s="56" t="s">
        <v>81</v>
      </c>
      <c r="B34" s="40">
        <v>623</v>
      </c>
      <c r="C34" s="40">
        <v>853</v>
      </c>
      <c r="D34" s="40">
        <v>1011</v>
      </c>
      <c r="E34" s="40">
        <v>1154</v>
      </c>
      <c r="F34" s="40">
        <v>1290</v>
      </c>
      <c r="G34" s="40">
        <v>1454</v>
      </c>
      <c r="H34" s="40">
        <v>1742</v>
      </c>
      <c r="I34" s="40">
        <v>1985</v>
      </c>
      <c r="J34" s="40">
        <v>2112</v>
      </c>
      <c r="K34" s="40">
        <v>2214</v>
      </c>
      <c r="L34" s="40">
        <v>2262</v>
      </c>
      <c r="M34" s="40">
        <v>2060</v>
      </c>
      <c r="N34" s="40">
        <v>1923</v>
      </c>
      <c r="O34" s="40">
        <v>1863</v>
      </c>
      <c r="P34" s="40">
        <v>1830</v>
      </c>
      <c r="Q34" s="40">
        <v>1734</v>
      </c>
      <c r="R34" s="40">
        <v>1712</v>
      </c>
      <c r="S34" s="40">
        <v>1780</v>
      </c>
      <c r="T34" s="40">
        <v>1963</v>
      </c>
      <c r="U34" s="40">
        <v>1999</v>
      </c>
      <c r="V34" s="40">
        <v>1968</v>
      </c>
    </row>
    <row r="35" spans="1:22" customFormat="1" ht="18" customHeight="1">
      <c r="A35" s="36" t="s">
        <v>82</v>
      </c>
      <c r="B35" s="6">
        <v>110</v>
      </c>
      <c r="C35" s="6">
        <v>113</v>
      </c>
      <c r="D35" s="6">
        <v>115</v>
      </c>
      <c r="E35" s="6">
        <v>195</v>
      </c>
      <c r="F35" s="6">
        <v>208</v>
      </c>
      <c r="G35" s="6">
        <v>815</v>
      </c>
      <c r="H35" s="6">
        <v>1065</v>
      </c>
      <c r="I35" s="6">
        <v>1223</v>
      </c>
      <c r="J35" s="6">
        <v>1302</v>
      </c>
      <c r="K35" s="6">
        <v>1416</v>
      </c>
      <c r="L35" s="6">
        <v>1438</v>
      </c>
      <c r="M35" s="6">
        <v>1262</v>
      </c>
      <c r="N35" s="6">
        <v>1123</v>
      </c>
      <c r="O35" s="6">
        <v>1065</v>
      </c>
      <c r="P35" s="6">
        <v>1035</v>
      </c>
      <c r="Q35" s="6">
        <v>942</v>
      </c>
      <c r="R35" s="6">
        <v>895</v>
      </c>
      <c r="S35" s="6">
        <v>891</v>
      </c>
      <c r="T35" s="6">
        <v>874</v>
      </c>
      <c r="U35" s="6">
        <v>823</v>
      </c>
      <c r="V35" s="6">
        <v>781</v>
      </c>
    </row>
    <row r="36" spans="1:22" customFormat="1" ht="18" customHeight="1">
      <c r="A36" s="36" t="s">
        <v>83</v>
      </c>
      <c r="B36" s="6">
        <v>127</v>
      </c>
      <c r="C36" s="6">
        <v>240</v>
      </c>
      <c r="D36" s="6">
        <v>345</v>
      </c>
      <c r="E36" s="6">
        <v>386</v>
      </c>
      <c r="F36" s="6">
        <v>494</v>
      </c>
      <c r="G36" s="6">
        <v>30</v>
      </c>
      <c r="H36" s="6">
        <v>38</v>
      </c>
      <c r="I36" s="6">
        <v>37</v>
      </c>
      <c r="J36" s="6">
        <v>44</v>
      </c>
      <c r="K36" s="6">
        <v>42</v>
      </c>
      <c r="L36" s="6">
        <v>41</v>
      </c>
      <c r="M36" s="6">
        <v>42</v>
      </c>
      <c r="N36" s="6">
        <v>38</v>
      </c>
      <c r="O36" s="6">
        <v>35</v>
      </c>
      <c r="P36" s="6">
        <v>37</v>
      </c>
      <c r="Q36" s="6">
        <v>40</v>
      </c>
      <c r="R36" s="6">
        <v>43</v>
      </c>
      <c r="S36" s="6">
        <v>41</v>
      </c>
      <c r="T36" s="6">
        <v>45</v>
      </c>
      <c r="U36" s="6">
        <v>61</v>
      </c>
      <c r="V36" s="6">
        <v>55</v>
      </c>
    </row>
    <row r="37" spans="1:22" customFormat="1" ht="18" customHeight="1">
      <c r="A37" s="36" t="s">
        <v>84</v>
      </c>
      <c r="B37" s="6">
        <v>35</v>
      </c>
      <c r="C37" s="6">
        <v>36</v>
      </c>
      <c r="D37" s="6">
        <v>47</v>
      </c>
      <c r="E37" s="6">
        <v>41</v>
      </c>
      <c r="F37" s="6">
        <v>47</v>
      </c>
      <c r="G37" s="6">
        <v>51</v>
      </c>
      <c r="H37" s="6">
        <v>54</v>
      </c>
      <c r="I37" s="6">
        <v>79</v>
      </c>
      <c r="J37" s="6">
        <v>97</v>
      </c>
      <c r="K37" s="6">
        <v>90</v>
      </c>
      <c r="L37" s="6">
        <v>94</v>
      </c>
      <c r="M37" s="6">
        <v>93</v>
      </c>
      <c r="N37" s="6">
        <v>102</v>
      </c>
      <c r="O37" s="6">
        <v>112</v>
      </c>
      <c r="P37" s="6">
        <v>116</v>
      </c>
      <c r="Q37" s="6">
        <v>119</v>
      </c>
      <c r="R37" s="6">
        <v>117</v>
      </c>
      <c r="S37" s="6">
        <v>132</v>
      </c>
      <c r="T37" s="6">
        <v>157</v>
      </c>
      <c r="U37" s="6">
        <v>170</v>
      </c>
      <c r="V37" s="6">
        <v>177</v>
      </c>
    </row>
    <row r="38" spans="1:22" customFormat="1" ht="18" customHeight="1">
      <c r="A38" s="36" t="s">
        <v>85</v>
      </c>
      <c r="B38" s="6">
        <v>4</v>
      </c>
      <c r="C38" s="6">
        <v>3</v>
      </c>
      <c r="D38" s="6">
        <v>6</v>
      </c>
      <c r="E38" s="6">
        <v>8</v>
      </c>
      <c r="F38" s="6">
        <v>9</v>
      </c>
      <c r="G38" s="6">
        <v>15</v>
      </c>
      <c r="H38" s="6">
        <v>13</v>
      </c>
      <c r="I38" s="6">
        <v>12</v>
      </c>
      <c r="J38" s="6">
        <v>13</v>
      </c>
      <c r="K38" s="6">
        <v>16</v>
      </c>
      <c r="L38" s="6">
        <v>13</v>
      </c>
      <c r="M38" s="6">
        <v>13</v>
      </c>
      <c r="N38" s="6">
        <v>11</v>
      </c>
      <c r="O38" s="6">
        <v>9</v>
      </c>
      <c r="P38" s="6">
        <v>8</v>
      </c>
      <c r="Q38" s="6">
        <v>11</v>
      </c>
      <c r="R38" s="6">
        <v>11</v>
      </c>
      <c r="S38" s="6">
        <v>13</v>
      </c>
      <c r="T38" s="6">
        <v>16</v>
      </c>
      <c r="U38" s="6">
        <v>15</v>
      </c>
      <c r="V38" s="6">
        <v>22</v>
      </c>
    </row>
    <row r="39" spans="1:22" customFormat="1" ht="18" customHeight="1">
      <c r="A39" s="36" t="s">
        <v>86</v>
      </c>
      <c r="B39" s="29">
        <v>44</v>
      </c>
      <c r="C39" s="29">
        <v>46</v>
      </c>
      <c r="D39" s="29">
        <v>52</v>
      </c>
      <c r="E39" s="29">
        <v>65</v>
      </c>
      <c r="F39" s="29">
        <v>65</v>
      </c>
      <c r="G39" s="29">
        <v>76</v>
      </c>
      <c r="H39" s="29">
        <v>76</v>
      </c>
      <c r="I39" s="29">
        <v>79</v>
      </c>
      <c r="J39" s="29">
        <v>84</v>
      </c>
      <c r="K39" s="29">
        <v>94</v>
      </c>
      <c r="L39" s="29">
        <v>95</v>
      </c>
      <c r="M39" s="29">
        <v>94</v>
      </c>
      <c r="N39" s="29">
        <v>99</v>
      </c>
      <c r="O39" s="29">
        <v>101</v>
      </c>
      <c r="P39" s="29">
        <v>100</v>
      </c>
      <c r="Q39" s="29">
        <v>103</v>
      </c>
      <c r="R39" s="29">
        <v>109</v>
      </c>
      <c r="S39" s="29">
        <v>121</v>
      </c>
      <c r="T39" s="29">
        <v>155</v>
      </c>
      <c r="U39" s="29">
        <v>169</v>
      </c>
      <c r="V39" s="29">
        <v>158</v>
      </c>
    </row>
    <row r="40" spans="1:22" customFormat="1" ht="18" customHeight="1">
      <c r="A40" s="36" t="s">
        <v>87</v>
      </c>
      <c r="B40" s="29">
        <v>290</v>
      </c>
      <c r="C40" s="29">
        <v>398</v>
      </c>
      <c r="D40" s="29">
        <v>430</v>
      </c>
      <c r="E40" s="29">
        <v>436</v>
      </c>
      <c r="F40" s="29">
        <v>437</v>
      </c>
      <c r="G40" s="29">
        <v>430</v>
      </c>
      <c r="H40" s="29">
        <v>454</v>
      </c>
      <c r="I40" s="29">
        <v>508</v>
      </c>
      <c r="J40" s="29">
        <v>530</v>
      </c>
      <c r="K40" s="29">
        <v>514</v>
      </c>
      <c r="L40" s="29">
        <v>526</v>
      </c>
      <c r="M40" s="29">
        <v>498</v>
      </c>
      <c r="N40" s="29">
        <v>484</v>
      </c>
      <c r="O40" s="29">
        <v>474</v>
      </c>
      <c r="P40" s="29">
        <v>467</v>
      </c>
      <c r="Q40" s="29">
        <v>452</v>
      </c>
      <c r="R40" s="29">
        <v>463</v>
      </c>
      <c r="S40" s="29">
        <v>520</v>
      </c>
      <c r="T40" s="29">
        <v>652</v>
      </c>
      <c r="U40" s="29">
        <v>691</v>
      </c>
      <c r="V40" s="29">
        <v>701</v>
      </c>
    </row>
    <row r="41" spans="1:22" customFormat="1" ht="18" customHeight="1">
      <c r="A41" s="36" t="s">
        <v>88</v>
      </c>
      <c r="B41" s="29">
        <v>13</v>
      </c>
      <c r="C41" s="29">
        <v>15</v>
      </c>
      <c r="D41" s="29">
        <v>14</v>
      </c>
      <c r="E41" s="29">
        <v>21</v>
      </c>
      <c r="F41" s="29">
        <v>28</v>
      </c>
      <c r="G41" s="29">
        <v>35</v>
      </c>
      <c r="H41" s="29">
        <v>40</v>
      </c>
      <c r="I41" s="29">
        <v>46</v>
      </c>
      <c r="J41" s="29">
        <v>40</v>
      </c>
      <c r="K41" s="29">
        <v>41</v>
      </c>
      <c r="L41" s="29">
        <v>53</v>
      </c>
      <c r="M41" s="29">
        <v>55</v>
      </c>
      <c r="N41" s="29">
        <v>63</v>
      </c>
      <c r="O41" s="29">
        <v>65</v>
      </c>
      <c r="P41" s="29">
        <v>64</v>
      </c>
      <c r="Q41" s="29">
        <v>64</v>
      </c>
      <c r="R41" s="29">
        <v>73</v>
      </c>
      <c r="S41" s="29">
        <v>61</v>
      </c>
      <c r="T41" s="29">
        <v>63</v>
      </c>
      <c r="U41" s="29">
        <v>69</v>
      </c>
      <c r="V41" s="29">
        <v>73</v>
      </c>
    </row>
    <row r="42" spans="1:22" customFormat="1" ht="18" customHeight="1">
      <c r="A42" s="30" t="s">
        <v>89</v>
      </c>
      <c r="B42" s="54">
        <v>0</v>
      </c>
      <c r="C42" s="54">
        <v>2</v>
      </c>
      <c r="D42" s="54">
        <v>2</v>
      </c>
      <c r="E42" s="54">
        <v>2</v>
      </c>
      <c r="F42" s="54">
        <v>2</v>
      </c>
      <c r="G42" s="54">
        <v>2</v>
      </c>
      <c r="H42" s="54">
        <v>2</v>
      </c>
      <c r="I42" s="54">
        <v>1</v>
      </c>
      <c r="J42" s="54">
        <v>2</v>
      </c>
      <c r="K42" s="54">
        <v>1</v>
      </c>
      <c r="L42" s="54">
        <v>2</v>
      </c>
      <c r="M42" s="54">
        <v>3</v>
      </c>
      <c r="N42" s="54">
        <v>3</v>
      </c>
      <c r="O42" s="54">
        <v>2</v>
      </c>
      <c r="P42" s="54">
        <v>3</v>
      </c>
      <c r="Q42" s="54">
        <v>3</v>
      </c>
      <c r="R42" s="54">
        <v>1</v>
      </c>
      <c r="S42" s="54">
        <v>1</v>
      </c>
      <c r="T42" s="54">
        <v>1</v>
      </c>
      <c r="U42" s="54">
        <v>1</v>
      </c>
      <c r="V42" s="54">
        <v>1</v>
      </c>
    </row>
    <row r="43" spans="1:22" customFormat="1" ht="18" customHeight="1">
      <c r="A43" s="32" t="s">
        <v>47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90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77" t="s">
        <v>14</v>
      </c>
      <c r="B49" s="78">
        <v>2002</v>
      </c>
      <c r="C49" s="78">
        <v>2003</v>
      </c>
      <c r="D49" s="78">
        <v>2004</v>
      </c>
      <c r="E49" s="78">
        <v>2005</v>
      </c>
      <c r="F49" s="78">
        <v>2006</v>
      </c>
      <c r="G49" s="78">
        <v>2007</v>
      </c>
      <c r="H49" s="78">
        <v>2008</v>
      </c>
      <c r="I49" s="78">
        <v>2009</v>
      </c>
      <c r="J49" s="78">
        <v>2010</v>
      </c>
      <c r="K49" s="78">
        <v>2011</v>
      </c>
      <c r="L49" s="78">
        <v>2012</v>
      </c>
      <c r="M49" s="78">
        <v>2013</v>
      </c>
      <c r="N49" s="78">
        <v>2014</v>
      </c>
      <c r="O49" s="78">
        <v>2015</v>
      </c>
      <c r="P49" s="78">
        <v>2016</v>
      </c>
      <c r="Q49" s="78">
        <v>2017</v>
      </c>
      <c r="R49" s="78">
        <v>2018</v>
      </c>
      <c r="S49" s="78">
        <v>2019</v>
      </c>
      <c r="T49" s="78">
        <v>2020</v>
      </c>
      <c r="U49" s="78">
        <v>2021</v>
      </c>
      <c r="V49" s="78">
        <v>2022</v>
      </c>
    </row>
    <row r="50" spans="1:22" customFormat="1" ht="18" customHeight="1">
      <c r="A50" s="56" t="s">
        <v>81</v>
      </c>
      <c r="B50" s="52">
        <f t="shared" ref="B50:U50" si="0">SUM(B51:B58)</f>
        <v>1</v>
      </c>
      <c r="C50" s="52">
        <f t="shared" si="0"/>
        <v>1</v>
      </c>
      <c r="D50" s="52">
        <f t="shared" si="0"/>
        <v>1</v>
      </c>
      <c r="E50" s="52">
        <f t="shared" si="0"/>
        <v>0.99999999999999989</v>
      </c>
      <c r="F50" s="52">
        <f t="shared" si="0"/>
        <v>1</v>
      </c>
      <c r="G50" s="52">
        <f t="shared" si="0"/>
        <v>1</v>
      </c>
      <c r="H50" s="52">
        <f t="shared" si="0"/>
        <v>0.99999999999999989</v>
      </c>
      <c r="I50" s="52">
        <f t="shared" si="0"/>
        <v>1</v>
      </c>
      <c r="J50" s="52">
        <f t="shared" si="0"/>
        <v>1</v>
      </c>
      <c r="K50" s="52">
        <f t="shared" si="0"/>
        <v>1</v>
      </c>
      <c r="L50" s="52">
        <f t="shared" si="0"/>
        <v>1</v>
      </c>
      <c r="M50" s="52">
        <f t="shared" si="0"/>
        <v>1</v>
      </c>
      <c r="N50" s="52">
        <f t="shared" si="0"/>
        <v>0.99999999999999989</v>
      </c>
      <c r="O50" s="52">
        <f t="shared" si="0"/>
        <v>1</v>
      </c>
      <c r="P50" s="52">
        <f t="shared" si="0"/>
        <v>1</v>
      </c>
      <c r="Q50" s="52">
        <f t="shared" si="0"/>
        <v>1.0000000000000002</v>
      </c>
      <c r="R50" s="52">
        <f t="shared" si="0"/>
        <v>1</v>
      </c>
      <c r="S50" s="52">
        <f t="shared" si="0"/>
        <v>1</v>
      </c>
      <c r="T50" s="52">
        <f t="shared" si="0"/>
        <v>1</v>
      </c>
      <c r="U50" s="52">
        <f t="shared" si="0"/>
        <v>0.99999999999999989</v>
      </c>
      <c r="V50" s="52">
        <f>SUM(V51:V58)</f>
        <v>1</v>
      </c>
    </row>
    <row r="51" spans="1:22" customFormat="1" ht="18" customHeight="1">
      <c r="A51" s="36" t="s">
        <v>82</v>
      </c>
      <c r="B51" s="7">
        <f t="shared" ref="B51:U51" si="1">B9/B8</f>
        <v>0.16214285714285714</v>
      </c>
      <c r="C51" s="7">
        <f t="shared" si="1"/>
        <v>0.12706007442849548</v>
      </c>
      <c r="D51" s="7">
        <f t="shared" si="1"/>
        <v>0.10650887573964497</v>
      </c>
      <c r="E51" s="7">
        <f t="shared" si="1"/>
        <v>0.17367387033398821</v>
      </c>
      <c r="F51" s="7">
        <f t="shared" si="1"/>
        <v>0.17135819845179451</v>
      </c>
      <c r="G51" s="7">
        <f t="shared" si="1"/>
        <v>0.59662527857370262</v>
      </c>
      <c r="H51" s="7">
        <f t="shared" si="1"/>
        <v>0.64661260789955533</v>
      </c>
      <c r="I51" s="7">
        <f t="shared" si="1"/>
        <v>0.6515981735159817</v>
      </c>
      <c r="J51" s="7">
        <f t="shared" si="1"/>
        <v>0.6550086355785838</v>
      </c>
      <c r="K51" s="7">
        <f t="shared" si="1"/>
        <v>0.67990942774804441</v>
      </c>
      <c r="L51" s="7">
        <f t="shared" si="1"/>
        <v>0.67040816326530617</v>
      </c>
      <c r="M51" s="7">
        <f t="shared" si="1"/>
        <v>0.63967517401392116</v>
      </c>
      <c r="N51" s="7">
        <f t="shared" si="1"/>
        <v>0.61466733870967738</v>
      </c>
      <c r="O51" s="7">
        <f t="shared" si="1"/>
        <v>0.59489633173843703</v>
      </c>
      <c r="P51" s="7">
        <f t="shared" si="1"/>
        <v>0.58724461623412483</v>
      </c>
      <c r="Q51" s="7">
        <f t="shared" si="1"/>
        <v>0.56187683284457479</v>
      </c>
      <c r="R51" s="7">
        <f t="shared" si="1"/>
        <v>0.54172854172854168</v>
      </c>
      <c r="S51" s="7">
        <f t="shared" si="1"/>
        <v>0.51467654602450841</v>
      </c>
      <c r="T51" s="7">
        <f t="shared" si="1"/>
        <v>0.46238244514106586</v>
      </c>
      <c r="U51" s="7">
        <f t="shared" si="1"/>
        <v>0.42413257379596064</v>
      </c>
      <c r="V51" s="7">
        <f>V9/V8</f>
        <v>0.40174448435094923</v>
      </c>
    </row>
    <row r="52" spans="1:22" customFormat="1" ht="18" customHeight="1">
      <c r="A52" s="36" t="s">
        <v>83</v>
      </c>
      <c r="B52" s="7">
        <f t="shared" ref="B52:U52" si="2">B10/B8</f>
        <v>0.27285714285714285</v>
      </c>
      <c r="C52" s="7">
        <f t="shared" si="2"/>
        <v>0.33280170122275388</v>
      </c>
      <c r="D52" s="7">
        <f t="shared" si="2"/>
        <v>0.39235320892125625</v>
      </c>
      <c r="E52" s="7">
        <f t="shared" si="2"/>
        <v>0.37210216110019645</v>
      </c>
      <c r="F52" s="7">
        <f t="shared" si="2"/>
        <v>0.41203377902885291</v>
      </c>
      <c r="G52" s="7">
        <f t="shared" si="2"/>
        <v>2.451448583253741E-2</v>
      </c>
      <c r="H52" s="7">
        <f t="shared" si="2"/>
        <v>2.2233847763536489E-2</v>
      </c>
      <c r="I52" s="7">
        <f t="shared" si="2"/>
        <v>2.0776255707762557E-2</v>
      </c>
      <c r="J52" s="7">
        <f t="shared" si="2"/>
        <v>2.0509499136442143E-2</v>
      </c>
      <c r="K52" s="7">
        <f t="shared" si="2"/>
        <v>1.7908604363935775E-2</v>
      </c>
      <c r="L52" s="7">
        <f t="shared" si="2"/>
        <v>1.8571428571428572E-2</v>
      </c>
      <c r="M52" s="7">
        <f t="shared" si="2"/>
        <v>2.0185614849187936E-2</v>
      </c>
      <c r="N52" s="7">
        <f t="shared" si="2"/>
        <v>1.9657258064516129E-2</v>
      </c>
      <c r="O52" s="7">
        <f t="shared" si="2"/>
        <v>1.9936204146730464E-2</v>
      </c>
      <c r="P52" s="7">
        <f t="shared" si="2"/>
        <v>2.1535063500828271E-2</v>
      </c>
      <c r="Q52" s="7">
        <f t="shared" si="2"/>
        <v>2.3167155425219941E-2</v>
      </c>
      <c r="R52" s="7">
        <f t="shared" si="2"/>
        <v>2.5542025542025542E-2</v>
      </c>
      <c r="S52" s="7">
        <f t="shared" si="2"/>
        <v>2.5078369905956112E-2</v>
      </c>
      <c r="T52" s="7">
        <f t="shared" si="2"/>
        <v>2.3510971786833857E-2</v>
      </c>
      <c r="U52" s="7">
        <f t="shared" si="2"/>
        <v>2.9259451061626099E-2</v>
      </c>
      <c r="V52" s="7">
        <f>V10/V8</f>
        <v>2.8219599794766546E-2</v>
      </c>
    </row>
    <row r="53" spans="1:22" customFormat="1" ht="18" customHeight="1">
      <c r="A53" s="36" t="s">
        <v>84</v>
      </c>
      <c r="B53" s="7">
        <f t="shared" ref="B53:U53" si="3">B11/B8</f>
        <v>0.11071428571428571</v>
      </c>
      <c r="C53" s="7">
        <f t="shared" si="3"/>
        <v>8.9314194577352471E-2</v>
      </c>
      <c r="D53" s="7">
        <f t="shared" si="3"/>
        <v>8.3750568957669552E-2</v>
      </c>
      <c r="E53" s="7">
        <f t="shared" si="3"/>
        <v>7.269155206286837E-2</v>
      </c>
      <c r="F53" s="7">
        <f t="shared" si="3"/>
        <v>7.1076706544686841E-2</v>
      </c>
      <c r="G53" s="7">
        <f t="shared" si="3"/>
        <v>6.3355619229544732E-2</v>
      </c>
      <c r="H53" s="7">
        <f t="shared" si="3"/>
        <v>5.2053361234632486E-2</v>
      </c>
      <c r="I53" s="7">
        <f t="shared" si="3"/>
        <v>5.6621004566210047E-2</v>
      </c>
      <c r="J53" s="7">
        <f t="shared" si="3"/>
        <v>6.3039723661485317E-2</v>
      </c>
      <c r="K53" s="7">
        <f t="shared" si="3"/>
        <v>5.7842733635240839E-2</v>
      </c>
      <c r="L53" s="7">
        <f t="shared" si="3"/>
        <v>5.877551020408163E-2</v>
      </c>
      <c r="M53" s="7">
        <f t="shared" si="3"/>
        <v>6.4037122969837587E-2</v>
      </c>
      <c r="N53" s="7">
        <f t="shared" si="3"/>
        <v>7.1572580645161296E-2</v>
      </c>
      <c r="O53" s="7">
        <f t="shared" si="3"/>
        <v>7.73524720893142E-2</v>
      </c>
      <c r="P53" s="7">
        <f t="shared" si="3"/>
        <v>8.0066261733848704E-2</v>
      </c>
      <c r="Q53" s="7">
        <f t="shared" si="3"/>
        <v>8.6803519061583581E-2</v>
      </c>
      <c r="R53" s="7">
        <f t="shared" si="3"/>
        <v>9.058509058509058E-2</v>
      </c>
      <c r="S53" s="7">
        <f t="shared" si="3"/>
        <v>0.10344827586206896</v>
      </c>
      <c r="T53" s="7">
        <f t="shared" si="3"/>
        <v>0.11233019853709508</v>
      </c>
      <c r="U53" s="7">
        <f t="shared" si="3"/>
        <v>0.12532366649404453</v>
      </c>
      <c r="V53" s="7">
        <f>V11/V8</f>
        <v>0.13673678809645973</v>
      </c>
    </row>
    <row r="54" spans="1:22" customFormat="1" ht="18" customHeight="1">
      <c r="A54" s="36" t="s">
        <v>85</v>
      </c>
      <c r="B54" s="7">
        <f t="shared" ref="B54:U54" si="4">B12/B8</f>
        <v>6.4285714285714285E-3</v>
      </c>
      <c r="C54" s="7">
        <f t="shared" si="4"/>
        <v>5.8479532163742687E-3</v>
      </c>
      <c r="D54" s="7">
        <f t="shared" si="4"/>
        <v>6.3723258989531175E-3</v>
      </c>
      <c r="E54" s="7">
        <f t="shared" si="4"/>
        <v>6.6797642436149315E-3</v>
      </c>
      <c r="F54" s="7">
        <f t="shared" si="4"/>
        <v>5.9817030260380013E-3</v>
      </c>
      <c r="G54" s="7">
        <f t="shared" si="4"/>
        <v>7.0041388092964025E-3</v>
      </c>
      <c r="H54" s="7">
        <f t="shared" si="4"/>
        <v>4.9699189118493333E-3</v>
      </c>
      <c r="I54" s="7">
        <f t="shared" si="4"/>
        <v>4.3378995433789955E-3</v>
      </c>
      <c r="J54" s="7">
        <f t="shared" si="4"/>
        <v>4.9654576856649393E-3</v>
      </c>
      <c r="K54" s="7">
        <f t="shared" si="4"/>
        <v>5.1461506792918896E-3</v>
      </c>
      <c r="L54" s="7">
        <f t="shared" si="4"/>
        <v>4.489795918367347E-3</v>
      </c>
      <c r="M54" s="7">
        <f t="shared" si="4"/>
        <v>4.8723897911832946E-3</v>
      </c>
      <c r="N54" s="7">
        <f t="shared" si="4"/>
        <v>4.5362903225806455E-3</v>
      </c>
      <c r="O54" s="7">
        <f t="shared" si="4"/>
        <v>4.2530568846358323E-3</v>
      </c>
      <c r="P54" s="7">
        <f t="shared" si="4"/>
        <v>4.6935394809497514E-3</v>
      </c>
      <c r="Q54" s="7">
        <f t="shared" si="4"/>
        <v>5.5718475073313787E-3</v>
      </c>
      <c r="R54" s="7">
        <f t="shared" si="4"/>
        <v>5.6430056430056431E-3</v>
      </c>
      <c r="S54" s="7">
        <f t="shared" si="4"/>
        <v>6.269592476489028E-3</v>
      </c>
      <c r="T54" s="7">
        <f t="shared" si="4"/>
        <v>6.0083594566353185E-3</v>
      </c>
      <c r="U54" s="7">
        <f t="shared" si="4"/>
        <v>5.6965302951838426E-3</v>
      </c>
      <c r="V54" s="7">
        <f>V12/V8</f>
        <v>8.4658799384299648E-3</v>
      </c>
    </row>
    <row r="55" spans="1:22" customFormat="1" ht="18" customHeight="1">
      <c r="A55" s="36" t="s">
        <v>86</v>
      </c>
      <c r="B55" s="7">
        <f t="shared" ref="B55:U55" si="5">B13/B8</f>
        <v>4.642857142857143E-2</v>
      </c>
      <c r="C55" s="7">
        <f t="shared" si="5"/>
        <v>3.8809144072301967E-2</v>
      </c>
      <c r="D55" s="7">
        <f t="shared" si="5"/>
        <v>3.5047792444242151E-2</v>
      </c>
      <c r="E55" s="7">
        <f t="shared" si="5"/>
        <v>3.8506876227897842E-2</v>
      </c>
      <c r="F55" s="7">
        <f t="shared" si="5"/>
        <v>3.6945812807881777E-2</v>
      </c>
      <c r="G55" s="7">
        <f t="shared" si="5"/>
        <v>3.9796243234638651E-2</v>
      </c>
      <c r="H55" s="7">
        <f t="shared" si="5"/>
        <v>3.3219984305519229E-2</v>
      </c>
      <c r="I55" s="7">
        <f t="shared" si="5"/>
        <v>3.0136986301369864E-2</v>
      </c>
      <c r="J55" s="7">
        <f t="shared" si="5"/>
        <v>3.1088082901554404E-2</v>
      </c>
      <c r="K55" s="7">
        <f t="shared" si="5"/>
        <v>3.272951832029642E-2</v>
      </c>
      <c r="L55" s="7">
        <f t="shared" si="5"/>
        <v>3.4489795918367344E-2</v>
      </c>
      <c r="M55" s="7">
        <f t="shared" si="5"/>
        <v>3.7819025522041763E-2</v>
      </c>
      <c r="N55" s="7">
        <f t="shared" si="5"/>
        <v>4.2338709677419352E-2</v>
      </c>
      <c r="O55" s="7">
        <f t="shared" si="5"/>
        <v>4.5720361509835196E-2</v>
      </c>
      <c r="P55" s="7">
        <f t="shared" si="5"/>
        <v>4.6107123136388733E-2</v>
      </c>
      <c r="Q55" s="7">
        <f t="shared" si="5"/>
        <v>5.0146627565982406E-2</v>
      </c>
      <c r="R55" s="7">
        <f t="shared" si="5"/>
        <v>5.4648054648054646E-2</v>
      </c>
      <c r="S55" s="7">
        <f t="shared" si="5"/>
        <v>5.6141350812197205E-2</v>
      </c>
      <c r="T55" s="7">
        <f t="shared" si="5"/>
        <v>6.2957157784743992E-2</v>
      </c>
      <c r="U55" s="7">
        <f t="shared" si="5"/>
        <v>6.7840497151734847E-2</v>
      </c>
      <c r="V55" s="7">
        <f>V13/V8</f>
        <v>6.6187788609543358E-2</v>
      </c>
    </row>
    <row r="56" spans="1:22" customFormat="1" ht="18" customHeight="1">
      <c r="A56" s="36" t="s">
        <v>87</v>
      </c>
      <c r="B56" s="7">
        <f t="shared" ref="B56:U56" si="6">B14/B8</f>
        <v>0.36714285714285716</v>
      </c>
      <c r="C56" s="7">
        <f t="shared" si="6"/>
        <v>0.3774587985114301</v>
      </c>
      <c r="D56" s="7">
        <f t="shared" si="6"/>
        <v>0.35320892125625852</v>
      </c>
      <c r="E56" s="7">
        <f t="shared" si="6"/>
        <v>0.31119842829076622</v>
      </c>
      <c r="F56" s="7">
        <f t="shared" si="6"/>
        <v>0.27515833919774807</v>
      </c>
      <c r="G56" s="7">
        <f t="shared" si="6"/>
        <v>0.24196115886660299</v>
      </c>
      <c r="H56" s="7">
        <f t="shared" si="6"/>
        <v>0.21606068532566047</v>
      </c>
      <c r="I56" s="7">
        <f t="shared" si="6"/>
        <v>0.20799086757990867</v>
      </c>
      <c r="J56" s="7">
        <f t="shared" si="6"/>
        <v>0.19905008635578583</v>
      </c>
      <c r="K56" s="7">
        <f t="shared" si="6"/>
        <v>0.18279127212844792</v>
      </c>
      <c r="L56" s="7">
        <f t="shared" si="6"/>
        <v>0.18795918367346939</v>
      </c>
      <c r="M56" s="7">
        <f t="shared" si="6"/>
        <v>0.20278422273781901</v>
      </c>
      <c r="N56" s="7">
        <f t="shared" si="6"/>
        <v>0.21219758064516128</v>
      </c>
      <c r="O56" s="7">
        <f t="shared" si="6"/>
        <v>0.22115895800106328</v>
      </c>
      <c r="P56" s="7">
        <f t="shared" si="6"/>
        <v>0.22170071783545003</v>
      </c>
      <c r="Q56" s="7">
        <f t="shared" si="6"/>
        <v>0.230791788856305</v>
      </c>
      <c r="R56" s="7">
        <f t="shared" si="6"/>
        <v>0.23581823581823583</v>
      </c>
      <c r="S56" s="7">
        <f t="shared" si="6"/>
        <v>0.2507836990595611</v>
      </c>
      <c r="T56" s="7">
        <f t="shared" si="6"/>
        <v>0.28605015673981193</v>
      </c>
      <c r="U56" s="7">
        <f t="shared" si="6"/>
        <v>0.29854997410668049</v>
      </c>
      <c r="V56" s="7">
        <f>V14/V8</f>
        <v>0.30810672139558748</v>
      </c>
    </row>
    <row r="57" spans="1:22" customFormat="1" ht="18" customHeight="1">
      <c r="A57" s="36" t="s">
        <v>88</v>
      </c>
      <c r="B57" s="7">
        <f t="shared" ref="B57:U57" si="7">B15/B8</f>
        <v>3.4285714285714287E-2</v>
      </c>
      <c r="C57" s="7">
        <f t="shared" si="7"/>
        <v>2.6581605528973949E-2</v>
      </c>
      <c r="D57" s="7">
        <f t="shared" si="7"/>
        <v>2.0937642239417388E-2</v>
      </c>
      <c r="E57" s="7">
        <f t="shared" si="7"/>
        <v>2.3182711198428289E-2</v>
      </c>
      <c r="F57" s="7">
        <f t="shared" si="7"/>
        <v>2.5686136523574946E-2</v>
      </c>
      <c r="G57" s="7">
        <f t="shared" si="7"/>
        <v>2.5151225724291626E-2</v>
      </c>
      <c r="H57" s="7">
        <f t="shared" si="7"/>
        <v>2.3541721161391579E-2</v>
      </c>
      <c r="I57" s="7">
        <f t="shared" si="7"/>
        <v>2.8082191780821917E-2</v>
      </c>
      <c r="J57" s="7">
        <f t="shared" si="7"/>
        <v>2.5259067357512953E-2</v>
      </c>
      <c r="K57" s="7">
        <f t="shared" si="7"/>
        <v>2.284890901605599E-2</v>
      </c>
      <c r="L57" s="7">
        <f t="shared" si="7"/>
        <v>2.4285714285714285E-2</v>
      </c>
      <c r="M57" s="7">
        <f t="shared" si="7"/>
        <v>2.923433874709977E-2</v>
      </c>
      <c r="N57" s="7">
        <f t="shared" si="7"/>
        <v>3.3518145161290321E-2</v>
      </c>
      <c r="O57" s="7">
        <f t="shared" si="7"/>
        <v>3.5619351408825092E-2</v>
      </c>
      <c r="P57" s="7">
        <f t="shared" si="7"/>
        <v>3.6996134732192161E-2</v>
      </c>
      <c r="Q57" s="7">
        <f t="shared" si="7"/>
        <v>3.988269794721408E-2</v>
      </c>
      <c r="R57" s="7">
        <f t="shared" si="7"/>
        <v>4.5441045441045443E-2</v>
      </c>
      <c r="S57" s="7">
        <f t="shared" si="7"/>
        <v>4.274722143060701E-2</v>
      </c>
      <c r="T57" s="7">
        <f t="shared" si="7"/>
        <v>4.5977011494252873E-2</v>
      </c>
      <c r="U57" s="7">
        <f t="shared" si="7"/>
        <v>4.8420507509062662E-2</v>
      </c>
      <c r="V57" s="7">
        <f>V15/V8</f>
        <v>4.9512570548999484E-2</v>
      </c>
    </row>
    <row r="58" spans="1:22" customFormat="1" ht="18" customHeight="1">
      <c r="A58" s="30" t="s">
        <v>89</v>
      </c>
      <c r="B58" s="95">
        <f t="shared" ref="B58:U58" si="8">B16/B8</f>
        <v>0</v>
      </c>
      <c r="C58" s="95">
        <f t="shared" si="8"/>
        <v>2.1265284423179162E-3</v>
      </c>
      <c r="D58" s="95">
        <f t="shared" si="8"/>
        <v>1.8206645425580337E-3</v>
      </c>
      <c r="E58" s="95">
        <f t="shared" si="8"/>
        <v>1.9646365422396855E-3</v>
      </c>
      <c r="F58" s="95">
        <f t="shared" si="8"/>
        <v>1.7593244194229415E-3</v>
      </c>
      <c r="G58" s="95">
        <f t="shared" si="8"/>
        <v>1.5918497293855461E-3</v>
      </c>
      <c r="H58" s="95">
        <f t="shared" si="8"/>
        <v>1.3078733978550876E-3</v>
      </c>
      <c r="I58" s="95">
        <f t="shared" si="8"/>
        <v>4.5662100456621003E-4</v>
      </c>
      <c r="J58" s="95">
        <f t="shared" si="8"/>
        <v>1.079447322970639E-3</v>
      </c>
      <c r="K58" s="95">
        <f t="shared" si="8"/>
        <v>8.2338410868670235E-4</v>
      </c>
      <c r="L58" s="95">
        <f t="shared" si="8"/>
        <v>1.0204081632653062E-3</v>
      </c>
      <c r="M58" s="95">
        <f t="shared" si="8"/>
        <v>1.3921113689095127E-3</v>
      </c>
      <c r="N58" s="95">
        <f t="shared" si="8"/>
        <v>1.5120967741935483E-3</v>
      </c>
      <c r="O58" s="95">
        <f t="shared" si="8"/>
        <v>1.0632642211589581E-3</v>
      </c>
      <c r="P58" s="95">
        <f t="shared" si="8"/>
        <v>1.6565433462175593E-3</v>
      </c>
      <c r="Q58" s="95">
        <f t="shared" si="8"/>
        <v>1.7595307917888563E-3</v>
      </c>
      <c r="R58" s="95">
        <f t="shared" si="8"/>
        <v>5.9400059400059396E-4</v>
      </c>
      <c r="S58" s="95">
        <f t="shared" si="8"/>
        <v>8.549444286121402E-4</v>
      </c>
      <c r="T58" s="95">
        <f t="shared" si="8"/>
        <v>7.836990595611285E-4</v>
      </c>
      <c r="U58" s="95">
        <f t="shared" si="8"/>
        <v>7.7679958570688761E-4</v>
      </c>
      <c r="V58" s="95">
        <f>V16/V8</f>
        <v>1.026167265264238E-3</v>
      </c>
    </row>
    <row r="59" spans="1:22" customFormat="1" ht="18" customHeight="1">
      <c r="A59" s="32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77" t="s">
        <v>48</v>
      </c>
      <c r="B62" s="78">
        <v>2002</v>
      </c>
      <c r="C62" s="78">
        <v>2003</v>
      </c>
      <c r="D62" s="78">
        <v>2004</v>
      </c>
      <c r="E62" s="78">
        <v>2005</v>
      </c>
      <c r="F62" s="78">
        <v>2006</v>
      </c>
      <c r="G62" s="78">
        <v>2007</v>
      </c>
      <c r="H62" s="78">
        <v>2008</v>
      </c>
      <c r="I62" s="78">
        <v>2009</v>
      </c>
      <c r="J62" s="78">
        <v>2010</v>
      </c>
      <c r="K62" s="78">
        <v>2011</v>
      </c>
      <c r="L62" s="78">
        <v>2012</v>
      </c>
      <c r="M62" s="78">
        <v>2013</v>
      </c>
      <c r="N62" s="78">
        <v>2014</v>
      </c>
      <c r="O62" s="78">
        <v>2015</v>
      </c>
      <c r="P62" s="78">
        <v>2016</v>
      </c>
      <c r="Q62" s="78">
        <v>2017</v>
      </c>
      <c r="R62" s="78">
        <v>2018</v>
      </c>
      <c r="S62" s="78">
        <v>2019</v>
      </c>
      <c r="T62" s="78">
        <v>2020</v>
      </c>
      <c r="U62" s="78">
        <v>2021</v>
      </c>
      <c r="V62" s="78">
        <v>2022</v>
      </c>
    </row>
    <row r="63" spans="1:22" customFormat="1" ht="18" customHeight="1">
      <c r="A63" s="56" t="s">
        <v>81</v>
      </c>
      <c r="B63" s="52">
        <f t="shared" ref="B63:U63" si="9">SUM(B64:B71)</f>
        <v>1</v>
      </c>
      <c r="C63" s="52">
        <f t="shared" si="9"/>
        <v>0.99999999999999989</v>
      </c>
      <c r="D63" s="52">
        <f t="shared" si="9"/>
        <v>0.99999999999999989</v>
      </c>
      <c r="E63" s="52">
        <f t="shared" si="9"/>
        <v>1</v>
      </c>
      <c r="F63" s="52">
        <f t="shared" si="9"/>
        <v>1</v>
      </c>
      <c r="G63" s="52">
        <f t="shared" si="9"/>
        <v>1</v>
      </c>
      <c r="H63" s="52">
        <f t="shared" si="9"/>
        <v>1</v>
      </c>
      <c r="I63" s="52">
        <f t="shared" si="9"/>
        <v>1</v>
      </c>
      <c r="J63" s="52">
        <f t="shared" si="9"/>
        <v>1.0000000000000002</v>
      </c>
      <c r="K63" s="52">
        <f t="shared" si="9"/>
        <v>1.0000000000000002</v>
      </c>
      <c r="L63" s="52">
        <f t="shared" si="9"/>
        <v>1</v>
      </c>
      <c r="M63" s="52">
        <f t="shared" si="9"/>
        <v>0.99999999999999989</v>
      </c>
      <c r="N63" s="52">
        <f t="shared" si="9"/>
        <v>1</v>
      </c>
      <c r="O63" s="52">
        <f t="shared" si="9"/>
        <v>0.99999999999999989</v>
      </c>
      <c r="P63" s="52">
        <f t="shared" si="9"/>
        <v>1</v>
      </c>
      <c r="Q63" s="52">
        <f t="shared" si="9"/>
        <v>0.99999999999999978</v>
      </c>
      <c r="R63" s="52">
        <f t="shared" si="9"/>
        <v>1.0000000000000002</v>
      </c>
      <c r="S63" s="52">
        <f t="shared" si="9"/>
        <v>1</v>
      </c>
      <c r="T63" s="52">
        <f t="shared" si="9"/>
        <v>0.99999999999999989</v>
      </c>
      <c r="U63" s="52">
        <f t="shared" si="9"/>
        <v>1</v>
      </c>
      <c r="V63" s="52">
        <f>SUM(V64:V71)</f>
        <v>1</v>
      </c>
    </row>
    <row r="64" spans="1:22" customFormat="1" ht="18" customHeight="1">
      <c r="A64" s="36" t="s">
        <v>82</v>
      </c>
      <c r="B64" s="7">
        <f t="shared" ref="B64:U64" si="10">B22/B21</f>
        <v>0.15057915057915058</v>
      </c>
      <c r="C64" s="7">
        <f t="shared" si="10"/>
        <v>0.122568093385214</v>
      </c>
      <c r="D64" s="7">
        <f t="shared" si="10"/>
        <v>0.10033726812816189</v>
      </c>
      <c r="E64" s="7">
        <f t="shared" si="10"/>
        <v>0.17757009345794392</v>
      </c>
      <c r="F64" s="7">
        <f t="shared" si="10"/>
        <v>0.1797680412371134</v>
      </c>
      <c r="G64" s="7">
        <f t="shared" si="10"/>
        <v>0.62774155305275636</v>
      </c>
      <c r="H64" s="7">
        <f t="shared" si="10"/>
        <v>0.67611725132148004</v>
      </c>
      <c r="I64" s="7">
        <f t="shared" si="10"/>
        <v>0.68100208768267223</v>
      </c>
      <c r="J64" s="7">
        <f t="shared" si="10"/>
        <v>0.6873015873015873</v>
      </c>
      <c r="K64" s="7">
        <f t="shared" si="10"/>
        <v>0.7136913767019667</v>
      </c>
      <c r="L64" s="7">
        <f t="shared" si="10"/>
        <v>0.7001516300227445</v>
      </c>
      <c r="M64" s="7">
        <f t="shared" si="10"/>
        <v>0.66444444444444439</v>
      </c>
      <c r="N64" s="7">
        <f t="shared" si="10"/>
        <v>0.64352078239608801</v>
      </c>
      <c r="O64" s="7">
        <f t="shared" si="10"/>
        <v>0.61769352290679302</v>
      </c>
      <c r="P64" s="7">
        <f t="shared" si="10"/>
        <v>0.609375</v>
      </c>
      <c r="Q64" s="7">
        <f t="shared" si="10"/>
        <v>0.58114558472553701</v>
      </c>
      <c r="R64" s="7">
        <f t="shared" si="10"/>
        <v>0.56132930513595169</v>
      </c>
      <c r="S64" s="7">
        <f t="shared" si="10"/>
        <v>0.52920763447079233</v>
      </c>
      <c r="T64" s="7">
        <f t="shared" si="10"/>
        <v>0.48042895442359251</v>
      </c>
      <c r="U64" s="7">
        <f t="shared" si="10"/>
        <v>0.43746645195920558</v>
      </c>
      <c r="V64" s="7">
        <f>V22/V21</f>
        <v>0.40673575129533679</v>
      </c>
    </row>
    <row r="65" spans="1:22" customFormat="1" ht="18" customHeight="1">
      <c r="A65" s="36" t="s">
        <v>83</v>
      </c>
      <c r="B65" s="7">
        <f t="shared" ref="B65:U65" si="11">B23/B21</f>
        <v>0.3281853281853282</v>
      </c>
      <c r="C65" s="7">
        <f t="shared" si="11"/>
        <v>0.3754863813229572</v>
      </c>
      <c r="D65" s="7">
        <f t="shared" si="11"/>
        <v>0.43591905564924116</v>
      </c>
      <c r="E65" s="7">
        <f t="shared" si="11"/>
        <v>0.40330697340043137</v>
      </c>
      <c r="F65" s="7">
        <f t="shared" si="11"/>
        <v>0.43621134020618557</v>
      </c>
      <c r="G65" s="7">
        <f t="shared" si="11"/>
        <v>2.7860106698280974E-2</v>
      </c>
      <c r="H65" s="7">
        <f t="shared" si="11"/>
        <v>2.2585295530994715E-2</v>
      </c>
      <c r="I65" s="7">
        <f t="shared" si="11"/>
        <v>2.2546972860125261E-2</v>
      </c>
      <c r="J65" s="7">
        <f t="shared" si="11"/>
        <v>2.0238095238095239E-2</v>
      </c>
      <c r="K65" s="7">
        <f t="shared" si="11"/>
        <v>1.7019667170953101E-2</v>
      </c>
      <c r="L65" s="7">
        <f t="shared" si="11"/>
        <v>1.8953752843062926E-2</v>
      </c>
      <c r="M65" s="7">
        <f t="shared" si="11"/>
        <v>0.02</v>
      </c>
      <c r="N65" s="7">
        <f t="shared" si="11"/>
        <v>1.9559902200488997E-2</v>
      </c>
      <c r="O65" s="7">
        <f t="shared" si="11"/>
        <v>2.1063717746182202E-2</v>
      </c>
      <c r="P65" s="7">
        <f t="shared" si="11"/>
        <v>2.2879464285714284E-2</v>
      </c>
      <c r="Q65" s="7">
        <f t="shared" si="11"/>
        <v>2.3269689737470168E-2</v>
      </c>
      <c r="R65" s="7">
        <f t="shared" si="11"/>
        <v>2.5981873111782478E-2</v>
      </c>
      <c r="S65" s="7">
        <f t="shared" si="11"/>
        <v>2.7183342972816656E-2</v>
      </c>
      <c r="T65" s="7">
        <f t="shared" si="11"/>
        <v>2.4128686327077747E-2</v>
      </c>
      <c r="U65" s="7">
        <f t="shared" si="11"/>
        <v>2.7911969940955447E-2</v>
      </c>
      <c r="V65" s="7">
        <f>V23/V21</f>
        <v>2.8497409326424871E-2</v>
      </c>
    </row>
    <row r="66" spans="1:22" customFormat="1" ht="18" customHeight="1">
      <c r="A66" s="36" t="s">
        <v>84</v>
      </c>
      <c r="B66" s="7">
        <f t="shared" ref="B66:U66" si="12">B24/B21</f>
        <v>0.15444015444015444</v>
      </c>
      <c r="C66" s="7">
        <f t="shared" si="12"/>
        <v>0.12840466926070038</v>
      </c>
      <c r="D66" s="7">
        <f t="shared" si="12"/>
        <v>0.11551433389544688</v>
      </c>
      <c r="E66" s="7">
        <f t="shared" si="12"/>
        <v>0.10352264557872035</v>
      </c>
      <c r="F66" s="7">
        <f t="shared" si="12"/>
        <v>9.9871134020618563E-2</v>
      </c>
      <c r="G66" s="7">
        <f t="shared" si="12"/>
        <v>8.7729697688203906E-2</v>
      </c>
      <c r="H66" s="7">
        <f t="shared" si="12"/>
        <v>6.9678039404132627E-2</v>
      </c>
      <c r="I66" s="7">
        <f t="shared" si="12"/>
        <v>7.0563674321503136E-2</v>
      </c>
      <c r="J66" s="7">
        <f t="shared" si="12"/>
        <v>7.7380952380952384E-2</v>
      </c>
      <c r="K66" s="7">
        <f t="shared" si="12"/>
        <v>7.2239031770045384E-2</v>
      </c>
      <c r="L66" s="7">
        <f t="shared" si="12"/>
        <v>7.3540561031084153E-2</v>
      </c>
      <c r="M66" s="7">
        <f t="shared" si="12"/>
        <v>8.1333333333333327E-2</v>
      </c>
      <c r="N66" s="7">
        <f t="shared" si="12"/>
        <v>8.8997555012224935E-2</v>
      </c>
      <c r="O66" s="7">
        <f t="shared" si="12"/>
        <v>9.4260136914165349E-2</v>
      </c>
      <c r="P66" s="7">
        <f t="shared" si="12"/>
        <v>9.7098214285714288E-2</v>
      </c>
      <c r="Q66" s="7">
        <f t="shared" si="12"/>
        <v>0.10560859188544153</v>
      </c>
      <c r="R66" s="7">
        <f t="shared" si="12"/>
        <v>0.113595166163142</v>
      </c>
      <c r="S66" s="7">
        <f t="shared" si="12"/>
        <v>0.13360323886639677</v>
      </c>
      <c r="T66" s="7">
        <f t="shared" si="12"/>
        <v>0.14638069705093834</v>
      </c>
      <c r="U66" s="7">
        <f t="shared" si="12"/>
        <v>0.16854535695115405</v>
      </c>
      <c r="V66" s="7">
        <f>V24/V21</f>
        <v>0.18445595854922281</v>
      </c>
    </row>
    <row r="67" spans="1:22" customFormat="1" ht="18" customHeight="1">
      <c r="A67" s="36" t="s">
        <v>85</v>
      </c>
      <c r="B67" s="7">
        <f t="shared" ref="B67:U67" si="13">B25/B21</f>
        <v>6.4350064350064346E-3</v>
      </c>
      <c r="C67" s="7">
        <f t="shared" si="13"/>
        <v>7.7821011673151752E-3</v>
      </c>
      <c r="D67" s="7">
        <f t="shared" si="13"/>
        <v>6.7453625632377737E-3</v>
      </c>
      <c r="E67" s="7">
        <f t="shared" si="13"/>
        <v>6.4701653486700216E-3</v>
      </c>
      <c r="F67" s="7">
        <f t="shared" si="13"/>
        <v>5.1546391752577319E-3</v>
      </c>
      <c r="G67" s="7">
        <f t="shared" si="13"/>
        <v>4.1493775933609959E-3</v>
      </c>
      <c r="H67" s="7">
        <f t="shared" si="13"/>
        <v>2.8832292167227293E-3</v>
      </c>
      <c r="I67" s="7">
        <f t="shared" si="13"/>
        <v>2.9227557411273487E-3</v>
      </c>
      <c r="J67" s="7">
        <f t="shared" si="13"/>
        <v>3.968253968253968E-3</v>
      </c>
      <c r="K67" s="7">
        <f t="shared" si="13"/>
        <v>3.4039334341906201E-3</v>
      </c>
      <c r="L67" s="7">
        <f t="shared" si="13"/>
        <v>3.4116755117513269E-3</v>
      </c>
      <c r="M67" s="7">
        <f t="shared" si="13"/>
        <v>3.5555555555555557E-3</v>
      </c>
      <c r="N67" s="7">
        <f t="shared" si="13"/>
        <v>3.4229828850855745E-3</v>
      </c>
      <c r="O67" s="7">
        <f t="shared" si="13"/>
        <v>3.686150605581885E-3</v>
      </c>
      <c r="P67" s="7">
        <f t="shared" si="13"/>
        <v>5.0223214285714289E-3</v>
      </c>
      <c r="Q67" s="7">
        <f t="shared" si="13"/>
        <v>4.7732696897374704E-3</v>
      </c>
      <c r="R67" s="7">
        <f t="shared" si="13"/>
        <v>4.8338368580060423E-3</v>
      </c>
      <c r="S67" s="7">
        <f t="shared" si="13"/>
        <v>5.2053209947946792E-3</v>
      </c>
      <c r="T67" s="7">
        <f t="shared" si="13"/>
        <v>3.7533512064343165E-3</v>
      </c>
      <c r="U67" s="7">
        <f t="shared" si="13"/>
        <v>3.7573805689747721E-3</v>
      </c>
      <c r="V67" s="7">
        <f>V25/V21</f>
        <v>5.699481865284974E-3</v>
      </c>
    </row>
    <row r="68" spans="1:22" customFormat="1" ht="18" customHeight="1">
      <c r="A68" s="36" t="s">
        <v>86</v>
      </c>
      <c r="B68" s="7">
        <f t="shared" ref="B68:U68" si="14">B26/B21</f>
        <v>2.7027027027027029E-2</v>
      </c>
      <c r="C68" s="7">
        <f t="shared" si="14"/>
        <v>2.6264591439688716E-2</v>
      </c>
      <c r="D68" s="7">
        <f t="shared" si="14"/>
        <v>2.1079258010118045E-2</v>
      </c>
      <c r="E68" s="7">
        <f t="shared" si="14"/>
        <v>2.372393961179008E-2</v>
      </c>
      <c r="F68" s="7">
        <f t="shared" si="14"/>
        <v>2.5773195876288658E-2</v>
      </c>
      <c r="G68" s="7">
        <f t="shared" si="14"/>
        <v>2.9045643153526972E-2</v>
      </c>
      <c r="H68" s="7">
        <f t="shared" si="14"/>
        <v>2.45074483421432E-2</v>
      </c>
      <c r="I68" s="7">
        <f t="shared" si="14"/>
        <v>2.2129436325678497E-2</v>
      </c>
      <c r="J68" s="7">
        <f t="shared" si="14"/>
        <v>2.3809523809523808E-2</v>
      </c>
      <c r="K68" s="7">
        <f t="shared" si="14"/>
        <v>2.4583963691376703E-2</v>
      </c>
      <c r="L68" s="7">
        <f t="shared" si="14"/>
        <v>2.8051554207733132E-2</v>
      </c>
      <c r="M68" s="7">
        <f t="shared" si="14"/>
        <v>3.0666666666666665E-2</v>
      </c>
      <c r="N68" s="7">
        <f t="shared" si="14"/>
        <v>3.3740831295843522E-2</v>
      </c>
      <c r="O68" s="7">
        <f t="shared" si="14"/>
        <v>3.7388098999473408E-2</v>
      </c>
      <c r="P68" s="7">
        <f t="shared" si="14"/>
        <v>3.7388392857142856E-2</v>
      </c>
      <c r="Q68" s="7">
        <f t="shared" si="14"/>
        <v>4.0572792362768499E-2</v>
      </c>
      <c r="R68" s="7">
        <f t="shared" si="14"/>
        <v>4.5317220543806644E-2</v>
      </c>
      <c r="S68" s="7">
        <f t="shared" si="14"/>
        <v>4.3956043956043959E-2</v>
      </c>
      <c r="T68" s="7">
        <f t="shared" si="14"/>
        <v>4.6112600536193031E-2</v>
      </c>
      <c r="U68" s="7">
        <f t="shared" si="14"/>
        <v>4.9919484702093397E-2</v>
      </c>
      <c r="V68" s="7">
        <f>V26/V21</f>
        <v>5.181347150259067E-2</v>
      </c>
    </row>
    <row r="69" spans="1:22" customFormat="1" ht="18" customHeight="1">
      <c r="A69" s="36" t="s">
        <v>87</v>
      </c>
      <c r="B69" s="7">
        <f t="shared" ref="B69:U69" si="15">B27/B21</f>
        <v>0.28828828828828829</v>
      </c>
      <c r="C69" s="7">
        <f t="shared" si="15"/>
        <v>0.30350194552529181</v>
      </c>
      <c r="D69" s="7">
        <f t="shared" si="15"/>
        <v>0.29173693086003372</v>
      </c>
      <c r="E69" s="7">
        <f t="shared" si="15"/>
        <v>0.25593098490294752</v>
      </c>
      <c r="F69" s="7">
        <f t="shared" si="15"/>
        <v>0.22229381443298968</v>
      </c>
      <c r="G69" s="7">
        <f t="shared" si="15"/>
        <v>0.1956135151155898</v>
      </c>
      <c r="H69" s="7">
        <f t="shared" si="15"/>
        <v>0.17876021143680923</v>
      </c>
      <c r="I69" s="7">
        <f t="shared" si="15"/>
        <v>0.16826722338204592</v>
      </c>
      <c r="J69" s="7">
        <f t="shared" si="15"/>
        <v>0.15555555555555556</v>
      </c>
      <c r="K69" s="7">
        <f t="shared" si="15"/>
        <v>0.14145234493192133</v>
      </c>
      <c r="L69" s="7">
        <f t="shared" si="15"/>
        <v>0.14973464746019713</v>
      </c>
      <c r="M69" s="7">
        <f t="shared" si="15"/>
        <v>0.1671111111111111</v>
      </c>
      <c r="N69" s="7">
        <f t="shared" si="15"/>
        <v>0.17506112469437654</v>
      </c>
      <c r="O69" s="7">
        <f t="shared" si="15"/>
        <v>0.1885202738283307</v>
      </c>
      <c r="P69" s="7">
        <f t="shared" si="15"/>
        <v>0.1875</v>
      </c>
      <c r="Q69" s="7">
        <f t="shared" si="15"/>
        <v>0.19988066825775655</v>
      </c>
      <c r="R69" s="7">
        <f t="shared" si="15"/>
        <v>0.2</v>
      </c>
      <c r="S69" s="7">
        <f t="shared" si="15"/>
        <v>0.20821283979178715</v>
      </c>
      <c r="T69" s="7">
        <f t="shared" si="15"/>
        <v>0.23753351206434317</v>
      </c>
      <c r="U69" s="7">
        <f t="shared" si="15"/>
        <v>0.24798711755233493</v>
      </c>
      <c r="V69" s="7">
        <f>V27/V21</f>
        <v>0.25906735751295334</v>
      </c>
    </row>
    <row r="70" spans="1:22" customFormat="1" ht="18" customHeight="1">
      <c r="A70" s="36" t="s">
        <v>88</v>
      </c>
      <c r="B70" s="7">
        <f t="shared" ref="B70:U70" si="16">B28/B21</f>
        <v>4.5045045045045043E-2</v>
      </c>
      <c r="C70" s="7">
        <f t="shared" si="16"/>
        <v>3.4046692607003888E-2</v>
      </c>
      <c r="D70" s="7">
        <f t="shared" si="16"/>
        <v>2.6981450252951095E-2</v>
      </c>
      <c r="E70" s="7">
        <f t="shared" si="16"/>
        <v>2.7318475916606758E-2</v>
      </c>
      <c r="F70" s="7">
        <f t="shared" si="16"/>
        <v>2.8994845360824743E-2</v>
      </c>
      <c r="G70" s="7">
        <f t="shared" si="16"/>
        <v>2.6081802015411975E-2</v>
      </c>
      <c r="H70" s="7">
        <f t="shared" si="16"/>
        <v>2.4026910139356077E-2</v>
      </c>
      <c r="I70" s="7">
        <f t="shared" si="16"/>
        <v>3.2150313152400835E-2</v>
      </c>
      <c r="J70" s="7">
        <f t="shared" si="16"/>
        <v>3.0555555555555555E-2</v>
      </c>
      <c r="K70" s="7">
        <f t="shared" si="16"/>
        <v>2.6475037821482601E-2</v>
      </c>
      <c r="L70" s="7">
        <f t="shared" si="16"/>
        <v>2.5018953752843062E-2</v>
      </c>
      <c r="M70" s="7">
        <f t="shared" si="16"/>
        <v>3.1555555555555559E-2</v>
      </c>
      <c r="N70" s="7">
        <f t="shared" si="16"/>
        <v>3.4229828850855744E-2</v>
      </c>
      <c r="O70" s="7">
        <f t="shared" si="16"/>
        <v>3.6334913112164295E-2</v>
      </c>
      <c r="P70" s="7">
        <f t="shared" si="16"/>
        <v>3.90625E-2</v>
      </c>
      <c r="Q70" s="7">
        <f t="shared" si="16"/>
        <v>4.2959427207637228E-2</v>
      </c>
      <c r="R70" s="7">
        <f t="shared" si="16"/>
        <v>4.8338368580060423E-2</v>
      </c>
      <c r="S70" s="7">
        <f t="shared" si="16"/>
        <v>5.1474840948525162E-2</v>
      </c>
      <c r="T70" s="7">
        <f t="shared" si="16"/>
        <v>6.058981233243968E-2</v>
      </c>
      <c r="U70" s="7">
        <f t="shared" si="16"/>
        <v>6.3338701019860444E-2</v>
      </c>
      <c r="V70" s="7">
        <f>V28/V21</f>
        <v>6.2176165803108807E-2</v>
      </c>
    </row>
    <row r="71" spans="1:22" customFormat="1" ht="18" customHeight="1">
      <c r="A71" s="30" t="s">
        <v>89</v>
      </c>
      <c r="B71" s="95">
        <f t="shared" ref="B71:U71" si="17">B29/B21</f>
        <v>0</v>
      </c>
      <c r="C71" s="95">
        <f t="shared" si="17"/>
        <v>1.9455252918287938E-3</v>
      </c>
      <c r="D71" s="95">
        <f t="shared" si="17"/>
        <v>1.6863406408094434E-3</v>
      </c>
      <c r="E71" s="95">
        <f t="shared" si="17"/>
        <v>2.1567217828900071E-3</v>
      </c>
      <c r="F71" s="95">
        <f t="shared" si="17"/>
        <v>1.9329896907216496E-3</v>
      </c>
      <c r="G71" s="95">
        <f t="shared" si="17"/>
        <v>1.7783046828689982E-3</v>
      </c>
      <c r="H71" s="95">
        <f t="shared" si="17"/>
        <v>1.4416146083613647E-3</v>
      </c>
      <c r="I71" s="95">
        <f t="shared" si="17"/>
        <v>4.1753653444676412E-4</v>
      </c>
      <c r="J71" s="95">
        <f t="shared" si="17"/>
        <v>1.1904761904761906E-3</v>
      </c>
      <c r="K71" s="95">
        <f t="shared" si="17"/>
        <v>1.1346444780635401E-3</v>
      </c>
      <c r="L71" s="95">
        <f t="shared" si="17"/>
        <v>1.1372251705837756E-3</v>
      </c>
      <c r="M71" s="95">
        <f t="shared" si="17"/>
        <v>1.3333333333333333E-3</v>
      </c>
      <c r="N71" s="95">
        <f t="shared" si="17"/>
        <v>1.4669926650366749E-3</v>
      </c>
      <c r="O71" s="95">
        <f t="shared" si="17"/>
        <v>1.05318588730911E-3</v>
      </c>
      <c r="P71" s="95">
        <f t="shared" si="17"/>
        <v>1.6741071428571428E-3</v>
      </c>
      <c r="Q71" s="95">
        <f t="shared" si="17"/>
        <v>1.7899761336515514E-3</v>
      </c>
      <c r="R71" s="95">
        <f t="shared" si="17"/>
        <v>6.0422960725075529E-4</v>
      </c>
      <c r="S71" s="95">
        <f t="shared" si="17"/>
        <v>1.1567379988432619E-3</v>
      </c>
      <c r="T71" s="95">
        <f t="shared" si="17"/>
        <v>1.0723860589812334E-3</v>
      </c>
      <c r="U71" s="95">
        <f t="shared" si="17"/>
        <v>1.0735373054213634E-3</v>
      </c>
      <c r="V71" s="95">
        <f>V29/V21</f>
        <v>1.5544041450777201E-3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77" t="s">
        <v>49</v>
      </c>
      <c r="B75" s="78">
        <v>2002</v>
      </c>
      <c r="C75" s="78">
        <v>2003</v>
      </c>
      <c r="D75" s="78">
        <v>2004</v>
      </c>
      <c r="E75" s="78">
        <v>2005</v>
      </c>
      <c r="F75" s="78">
        <v>2006</v>
      </c>
      <c r="G75" s="78">
        <v>2007</v>
      </c>
      <c r="H75" s="78">
        <v>2008</v>
      </c>
      <c r="I75" s="78">
        <v>2009</v>
      </c>
      <c r="J75" s="78">
        <v>2010</v>
      </c>
      <c r="K75" s="78">
        <v>2011</v>
      </c>
      <c r="L75" s="78">
        <v>2012</v>
      </c>
      <c r="M75" s="78">
        <v>2013</v>
      </c>
      <c r="N75" s="78">
        <v>2014</v>
      </c>
      <c r="O75" s="78">
        <v>2015</v>
      </c>
      <c r="P75" s="78">
        <v>2016</v>
      </c>
      <c r="Q75" s="78">
        <v>2017</v>
      </c>
      <c r="R75" s="78">
        <v>2018</v>
      </c>
      <c r="S75" s="78">
        <v>2019</v>
      </c>
      <c r="T75" s="78">
        <v>2020</v>
      </c>
      <c r="U75" s="78">
        <v>2021</v>
      </c>
      <c r="V75" s="78">
        <v>2022</v>
      </c>
    </row>
    <row r="76" spans="1:22" customFormat="1" ht="18" customHeight="1">
      <c r="A76" s="56" t="s">
        <v>81</v>
      </c>
      <c r="B76" s="52">
        <f t="shared" ref="B76:U76" si="18">SUM(B77:B84)</f>
        <v>0.99999999999999989</v>
      </c>
      <c r="C76" s="52">
        <f t="shared" si="18"/>
        <v>0.99999999999999989</v>
      </c>
      <c r="D76" s="52">
        <f t="shared" si="18"/>
        <v>0.99999999999999989</v>
      </c>
      <c r="E76" s="52">
        <f t="shared" si="18"/>
        <v>0.99999999999999989</v>
      </c>
      <c r="F76" s="52">
        <f t="shared" si="18"/>
        <v>1</v>
      </c>
      <c r="G76" s="52">
        <f t="shared" si="18"/>
        <v>0.99999999999999989</v>
      </c>
      <c r="H76" s="52">
        <f t="shared" si="18"/>
        <v>0.99999999999999989</v>
      </c>
      <c r="I76" s="52">
        <f t="shared" si="18"/>
        <v>0.99999999999999989</v>
      </c>
      <c r="J76" s="52">
        <f t="shared" si="18"/>
        <v>1</v>
      </c>
      <c r="K76" s="52">
        <f t="shared" si="18"/>
        <v>1</v>
      </c>
      <c r="L76" s="52">
        <f t="shared" si="18"/>
        <v>1</v>
      </c>
      <c r="M76" s="52">
        <f t="shared" si="18"/>
        <v>0.99999999999999989</v>
      </c>
      <c r="N76" s="52">
        <f t="shared" si="18"/>
        <v>1.0000000000000002</v>
      </c>
      <c r="O76" s="52">
        <f t="shared" si="18"/>
        <v>1</v>
      </c>
      <c r="P76" s="52">
        <f t="shared" si="18"/>
        <v>0.99999999999999989</v>
      </c>
      <c r="Q76" s="52">
        <f t="shared" si="18"/>
        <v>0.99999999999999989</v>
      </c>
      <c r="R76" s="52">
        <f t="shared" si="18"/>
        <v>1</v>
      </c>
      <c r="S76" s="52">
        <f t="shared" si="18"/>
        <v>1</v>
      </c>
      <c r="T76" s="52">
        <f t="shared" si="18"/>
        <v>1</v>
      </c>
      <c r="U76" s="52">
        <f t="shared" si="18"/>
        <v>1</v>
      </c>
      <c r="V76" s="52">
        <f>SUM(V77:V84)</f>
        <v>1.0000000000000002</v>
      </c>
    </row>
    <row r="77" spans="1:22" customFormat="1" ht="18" customHeight="1">
      <c r="A77" s="36" t="s">
        <v>82</v>
      </c>
      <c r="B77" s="7">
        <f t="shared" ref="B77:U77" si="19">B35/B34</f>
        <v>0.17656500802568217</v>
      </c>
      <c r="C77" s="7">
        <f t="shared" si="19"/>
        <v>0.13247362250879249</v>
      </c>
      <c r="D77" s="7">
        <f t="shared" si="19"/>
        <v>0.11374876360039565</v>
      </c>
      <c r="E77" s="7">
        <f t="shared" si="19"/>
        <v>0.16897746967071056</v>
      </c>
      <c r="F77" s="7">
        <f t="shared" si="19"/>
        <v>0.16124031007751938</v>
      </c>
      <c r="G77" s="7">
        <f t="shared" si="19"/>
        <v>0.56052269601100413</v>
      </c>
      <c r="H77" s="7">
        <f t="shared" si="19"/>
        <v>0.61136624569460385</v>
      </c>
      <c r="I77" s="7">
        <f t="shared" si="19"/>
        <v>0.61612090680100751</v>
      </c>
      <c r="J77" s="7">
        <f t="shared" si="19"/>
        <v>0.61647727272727271</v>
      </c>
      <c r="K77" s="7">
        <f t="shared" si="19"/>
        <v>0.63956639566395668</v>
      </c>
      <c r="L77" s="7">
        <f t="shared" si="19"/>
        <v>0.63572060123784258</v>
      </c>
      <c r="M77" s="7">
        <f t="shared" si="19"/>
        <v>0.61262135922330097</v>
      </c>
      <c r="N77" s="7">
        <f t="shared" si="19"/>
        <v>0.5839833593343734</v>
      </c>
      <c r="O77" s="7">
        <f t="shared" si="19"/>
        <v>0.57165861513687599</v>
      </c>
      <c r="P77" s="7">
        <f t="shared" si="19"/>
        <v>0.56557377049180324</v>
      </c>
      <c r="Q77" s="7">
        <f t="shared" si="19"/>
        <v>0.54325259515570934</v>
      </c>
      <c r="R77" s="7">
        <f t="shared" si="19"/>
        <v>0.52278037383177567</v>
      </c>
      <c r="S77" s="7">
        <f t="shared" si="19"/>
        <v>0.50056179775280896</v>
      </c>
      <c r="T77" s="7">
        <f t="shared" si="19"/>
        <v>0.44523688232297504</v>
      </c>
      <c r="U77" s="7">
        <f t="shared" si="19"/>
        <v>0.41170585292646322</v>
      </c>
      <c r="V77" s="7">
        <f>V35/V34</f>
        <v>0.39684959349593496</v>
      </c>
    </row>
    <row r="78" spans="1:22" customFormat="1" ht="18" customHeight="1">
      <c r="A78" s="36" t="s">
        <v>83</v>
      </c>
      <c r="B78" s="7">
        <f t="shared" ref="B78:U78" si="20">B36/B34</f>
        <v>0.20385232744783308</v>
      </c>
      <c r="C78" s="7">
        <f t="shared" si="20"/>
        <v>0.2813599062133646</v>
      </c>
      <c r="D78" s="7">
        <f t="shared" si="20"/>
        <v>0.34124629080118696</v>
      </c>
      <c r="E78" s="7">
        <f t="shared" si="20"/>
        <v>0.33448873483535529</v>
      </c>
      <c r="F78" s="7">
        <f t="shared" si="20"/>
        <v>0.38294573643410851</v>
      </c>
      <c r="G78" s="7">
        <f t="shared" si="20"/>
        <v>2.0632737276478678E-2</v>
      </c>
      <c r="H78" s="7">
        <f t="shared" si="20"/>
        <v>2.1814006888633754E-2</v>
      </c>
      <c r="I78" s="7">
        <f t="shared" si="20"/>
        <v>1.8639798488664986E-2</v>
      </c>
      <c r="J78" s="7">
        <f t="shared" si="20"/>
        <v>2.0833333333333332E-2</v>
      </c>
      <c r="K78" s="7">
        <f t="shared" si="20"/>
        <v>1.8970189701897018E-2</v>
      </c>
      <c r="L78" s="7">
        <f t="shared" si="20"/>
        <v>1.8125552608311227E-2</v>
      </c>
      <c r="M78" s="7">
        <f t="shared" si="20"/>
        <v>2.0388349514563107E-2</v>
      </c>
      <c r="N78" s="7">
        <f t="shared" si="20"/>
        <v>1.9760790431617263E-2</v>
      </c>
      <c r="O78" s="7">
        <f t="shared" si="20"/>
        <v>1.878690284487386E-2</v>
      </c>
      <c r="P78" s="7">
        <f t="shared" si="20"/>
        <v>2.0218579234972677E-2</v>
      </c>
      <c r="Q78" s="7">
        <f t="shared" si="20"/>
        <v>2.306805074971165E-2</v>
      </c>
      <c r="R78" s="7">
        <f t="shared" si="20"/>
        <v>2.5116822429906541E-2</v>
      </c>
      <c r="S78" s="7">
        <f t="shared" si="20"/>
        <v>2.3033707865168538E-2</v>
      </c>
      <c r="T78" s="7">
        <f t="shared" si="20"/>
        <v>2.292409577177789E-2</v>
      </c>
      <c r="U78" s="7">
        <f t="shared" si="20"/>
        <v>3.0515257628814407E-2</v>
      </c>
      <c r="V78" s="7">
        <f>V36/V34</f>
        <v>2.7947154471544715E-2</v>
      </c>
    </row>
    <row r="79" spans="1:22" customFormat="1" ht="18" customHeight="1">
      <c r="A79" s="36" t="s">
        <v>84</v>
      </c>
      <c r="B79" s="7">
        <f t="shared" ref="B79:U79" si="21">B37/B34</f>
        <v>5.6179775280898875E-2</v>
      </c>
      <c r="C79" s="7">
        <f t="shared" si="21"/>
        <v>4.2203985932004688E-2</v>
      </c>
      <c r="D79" s="7">
        <f t="shared" si="21"/>
        <v>4.6488625123639958E-2</v>
      </c>
      <c r="E79" s="7">
        <f t="shared" si="21"/>
        <v>3.5528596187175042E-2</v>
      </c>
      <c r="F79" s="7">
        <f t="shared" si="21"/>
        <v>3.6434108527131782E-2</v>
      </c>
      <c r="G79" s="7">
        <f t="shared" si="21"/>
        <v>3.5075653370013754E-2</v>
      </c>
      <c r="H79" s="7">
        <f t="shared" si="21"/>
        <v>3.0998851894374284E-2</v>
      </c>
      <c r="I79" s="7">
        <f t="shared" si="21"/>
        <v>3.9798488664987405E-2</v>
      </c>
      <c r="J79" s="7">
        <f t="shared" si="21"/>
        <v>4.5928030303030304E-2</v>
      </c>
      <c r="K79" s="7">
        <f t="shared" si="21"/>
        <v>4.065040650406504E-2</v>
      </c>
      <c r="L79" s="7">
        <f t="shared" si="21"/>
        <v>4.1556145004420869E-2</v>
      </c>
      <c r="M79" s="7">
        <f t="shared" si="21"/>
        <v>4.5145631067961163E-2</v>
      </c>
      <c r="N79" s="7">
        <f t="shared" si="21"/>
        <v>5.3042121684867397E-2</v>
      </c>
      <c r="O79" s="7">
        <f t="shared" si="21"/>
        <v>6.0118089103596353E-2</v>
      </c>
      <c r="P79" s="7">
        <f t="shared" si="21"/>
        <v>6.3387978142076501E-2</v>
      </c>
      <c r="Q79" s="7">
        <f t="shared" si="21"/>
        <v>6.8627450980392163E-2</v>
      </c>
      <c r="R79" s="7">
        <f t="shared" si="21"/>
        <v>6.8341121495327103E-2</v>
      </c>
      <c r="S79" s="7">
        <f t="shared" si="21"/>
        <v>7.415730337078652E-2</v>
      </c>
      <c r="T79" s="7">
        <f t="shared" si="21"/>
        <v>7.9979623025980648E-2</v>
      </c>
      <c r="U79" s="7">
        <f t="shared" si="21"/>
        <v>8.5042521260630319E-2</v>
      </c>
      <c r="V79" s="7">
        <f>V37/V34</f>
        <v>8.9939024390243899E-2</v>
      </c>
    </row>
    <row r="80" spans="1:22" customFormat="1" ht="18" customHeight="1">
      <c r="A80" s="36" t="s">
        <v>85</v>
      </c>
      <c r="B80" s="7">
        <f t="shared" ref="B80:U80" si="22">B38/B34</f>
        <v>6.420545746388443E-3</v>
      </c>
      <c r="C80" s="7">
        <f t="shared" si="22"/>
        <v>3.5169988276670576E-3</v>
      </c>
      <c r="D80" s="7">
        <f t="shared" si="22"/>
        <v>5.9347181008902079E-3</v>
      </c>
      <c r="E80" s="7">
        <f t="shared" si="22"/>
        <v>6.9324090121317154E-3</v>
      </c>
      <c r="F80" s="7">
        <f t="shared" si="22"/>
        <v>6.9767441860465115E-3</v>
      </c>
      <c r="G80" s="7">
        <f t="shared" si="22"/>
        <v>1.0316368638239339E-2</v>
      </c>
      <c r="H80" s="7">
        <f t="shared" si="22"/>
        <v>7.462686567164179E-3</v>
      </c>
      <c r="I80" s="7">
        <f t="shared" si="22"/>
        <v>6.0453400503778336E-3</v>
      </c>
      <c r="J80" s="7">
        <f t="shared" si="22"/>
        <v>6.15530303030303E-3</v>
      </c>
      <c r="K80" s="7">
        <f t="shared" si="22"/>
        <v>7.2267389340560069E-3</v>
      </c>
      <c r="L80" s="7">
        <f t="shared" si="22"/>
        <v>5.7471264367816091E-3</v>
      </c>
      <c r="M80" s="7">
        <f t="shared" si="22"/>
        <v>6.3106796116504851E-3</v>
      </c>
      <c r="N80" s="7">
        <f t="shared" si="22"/>
        <v>5.7202288091523657E-3</v>
      </c>
      <c r="O80" s="7">
        <f t="shared" si="22"/>
        <v>4.830917874396135E-3</v>
      </c>
      <c r="P80" s="7">
        <f t="shared" si="22"/>
        <v>4.3715846994535519E-3</v>
      </c>
      <c r="Q80" s="7">
        <f t="shared" si="22"/>
        <v>6.3437139561707033E-3</v>
      </c>
      <c r="R80" s="7">
        <f t="shared" si="22"/>
        <v>6.4252336448598129E-3</v>
      </c>
      <c r="S80" s="7">
        <f t="shared" si="22"/>
        <v>7.3033707865168543E-3</v>
      </c>
      <c r="T80" s="7">
        <f t="shared" si="22"/>
        <v>8.1507896077432501E-3</v>
      </c>
      <c r="U80" s="7">
        <f t="shared" si="22"/>
        <v>7.5037518759379692E-3</v>
      </c>
      <c r="V80" s="7">
        <f>V38/V34</f>
        <v>1.1178861788617886E-2</v>
      </c>
    </row>
    <row r="81" spans="1:22" customFormat="1" ht="18" customHeight="1">
      <c r="A81" s="36" t="s">
        <v>86</v>
      </c>
      <c r="B81" s="7">
        <f t="shared" ref="B81:U81" si="23">B39/B34</f>
        <v>7.0626003210272875E-2</v>
      </c>
      <c r="C81" s="7">
        <f t="shared" si="23"/>
        <v>5.3927315357561546E-2</v>
      </c>
      <c r="D81" s="7">
        <f t="shared" si="23"/>
        <v>5.1434223541048464E-2</v>
      </c>
      <c r="E81" s="7">
        <f t="shared" si="23"/>
        <v>5.6325823223570187E-2</v>
      </c>
      <c r="F81" s="7">
        <f t="shared" si="23"/>
        <v>5.0387596899224806E-2</v>
      </c>
      <c r="G81" s="7">
        <f t="shared" si="23"/>
        <v>5.2269601100412656E-2</v>
      </c>
      <c r="H81" s="7">
        <f t="shared" si="23"/>
        <v>4.3628013777267508E-2</v>
      </c>
      <c r="I81" s="7">
        <f t="shared" si="23"/>
        <v>3.9798488664987405E-2</v>
      </c>
      <c r="J81" s="7">
        <f t="shared" si="23"/>
        <v>3.9772727272727272E-2</v>
      </c>
      <c r="K81" s="7">
        <f t="shared" si="23"/>
        <v>4.2457091237579042E-2</v>
      </c>
      <c r="L81" s="7">
        <f t="shared" si="23"/>
        <v>4.1998231653404064E-2</v>
      </c>
      <c r="M81" s="7">
        <f t="shared" si="23"/>
        <v>4.5631067961165048E-2</v>
      </c>
      <c r="N81" s="7">
        <f t="shared" si="23"/>
        <v>5.1482059282371297E-2</v>
      </c>
      <c r="O81" s="7">
        <f t="shared" si="23"/>
        <v>5.4213633923778849E-2</v>
      </c>
      <c r="P81" s="7">
        <f t="shared" si="23"/>
        <v>5.4644808743169397E-2</v>
      </c>
      <c r="Q81" s="7">
        <f t="shared" si="23"/>
        <v>5.9400230680507496E-2</v>
      </c>
      <c r="R81" s="7">
        <f t="shared" si="23"/>
        <v>6.3668224299065421E-2</v>
      </c>
      <c r="S81" s="7">
        <f t="shared" si="23"/>
        <v>6.7977528089887634E-2</v>
      </c>
      <c r="T81" s="7">
        <f t="shared" si="23"/>
        <v>7.8960774325012736E-2</v>
      </c>
      <c r="U81" s="7">
        <f t="shared" si="23"/>
        <v>8.4542271135567781E-2</v>
      </c>
      <c r="V81" s="7">
        <f>V39/V34</f>
        <v>8.0284552845528462E-2</v>
      </c>
    </row>
    <row r="82" spans="1:22" customFormat="1" ht="18" customHeight="1">
      <c r="A82" s="36" t="s">
        <v>87</v>
      </c>
      <c r="B82" s="7">
        <f t="shared" ref="B82:U82" si="24">B40/B34</f>
        <v>0.4654895666131621</v>
      </c>
      <c r="C82" s="7">
        <f t="shared" si="24"/>
        <v>0.46658851113716293</v>
      </c>
      <c r="D82" s="7">
        <f t="shared" si="24"/>
        <v>0.42532146389713155</v>
      </c>
      <c r="E82" s="7">
        <f t="shared" si="24"/>
        <v>0.37781629116117849</v>
      </c>
      <c r="F82" s="7">
        <f t="shared" si="24"/>
        <v>0.33875968992248062</v>
      </c>
      <c r="G82" s="7">
        <f t="shared" si="24"/>
        <v>0.29573590096286106</v>
      </c>
      <c r="H82" s="7">
        <f t="shared" si="24"/>
        <v>0.26061997703788747</v>
      </c>
      <c r="I82" s="7">
        <f t="shared" si="24"/>
        <v>0.25591939546599496</v>
      </c>
      <c r="J82" s="7">
        <f t="shared" si="24"/>
        <v>0.25094696969696972</v>
      </c>
      <c r="K82" s="7">
        <f t="shared" si="24"/>
        <v>0.23215898825654924</v>
      </c>
      <c r="L82" s="7">
        <f t="shared" si="24"/>
        <v>0.23253757736516356</v>
      </c>
      <c r="M82" s="7">
        <f t="shared" si="24"/>
        <v>0.24174757281553397</v>
      </c>
      <c r="N82" s="7">
        <f t="shared" si="24"/>
        <v>0.25169006760270413</v>
      </c>
      <c r="O82" s="7">
        <f t="shared" si="24"/>
        <v>0.25442834138486314</v>
      </c>
      <c r="P82" s="7">
        <f t="shared" si="24"/>
        <v>0.25519125683060107</v>
      </c>
      <c r="Q82" s="7">
        <f t="shared" si="24"/>
        <v>0.26066897347174162</v>
      </c>
      <c r="R82" s="7">
        <f t="shared" si="24"/>
        <v>0.27044392523364486</v>
      </c>
      <c r="S82" s="7">
        <f t="shared" si="24"/>
        <v>0.29213483146067415</v>
      </c>
      <c r="T82" s="7">
        <f t="shared" si="24"/>
        <v>0.33214467651553742</v>
      </c>
      <c r="U82" s="7">
        <f t="shared" si="24"/>
        <v>0.34567283641820912</v>
      </c>
      <c r="V82" s="7">
        <f>V40/V34</f>
        <v>0.35619918699186992</v>
      </c>
    </row>
    <row r="83" spans="1:22" customFormat="1" ht="18" customHeight="1">
      <c r="A83" s="36" t="s">
        <v>88</v>
      </c>
      <c r="B83" s="7">
        <f t="shared" ref="B83:U83" si="25">B41/B34</f>
        <v>2.0866773675762441E-2</v>
      </c>
      <c r="C83" s="7">
        <f t="shared" si="25"/>
        <v>1.7584994138335287E-2</v>
      </c>
      <c r="D83" s="7">
        <f t="shared" si="25"/>
        <v>1.3847675568743818E-2</v>
      </c>
      <c r="E83" s="7">
        <f t="shared" si="25"/>
        <v>1.8197573656845753E-2</v>
      </c>
      <c r="F83" s="7">
        <f t="shared" si="25"/>
        <v>2.1705426356589147E-2</v>
      </c>
      <c r="G83" s="7">
        <f t="shared" si="25"/>
        <v>2.4071526822558458E-2</v>
      </c>
      <c r="H83" s="7">
        <f t="shared" si="25"/>
        <v>2.2962112514351322E-2</v>
      </c>
      <c r="I83" s="7">
        <f t="shared" si="25"/>
        <v>2.3173803526448364E-2</v>
      </c>
      <c r="J83" s="7">
        <f t="shared" si="25"/>
        <v>1.893939393939394E-2</v>
      </c>
      <c r="K83" s="7">
        <f t="shared" si="25"/>
        <v>1.8518518518518517E-2</v>
      </c>
      <c r="L83" s="7">
        <f t="shared" si="25"/>
        <v>2.3430592396109638E-2</v>
      </c>
      <c r="M83" s="7">
        <f t="shared" si="25"/>
        <v>2.6699029126213591E-2</v>
      </c>
      <c r="N83" s="7">
        <f t="shared" si="25"/>
        <v>3.2761310452418098E-2</v>
      </c>
      <c r="O83" s="7">
        <f t="shared" si="25"/>
        <v>3.4889962426194313E-2</v>
      </c>
      <c r="P83" s="7">
        <f t="shared" si="25"/>
        <v>3.4972677595628415E-2</v>
      </c>
      <c r="Q83" s="7">
        <f t="shared" si="25"/>
        <v>3.690888119953864E-2</v>
      </c>
      <c r="R83" s="7">
        <f t="shared" si="25"/>
        <v>4.2640186915887848E-2</v>
      </c>
      <c r="S83" s="7">
        <f t="shared" si="25"/>
        <v>3.4269662921348316E-2</v>
      </c>
      <c r="T83" s="7">
        <f t="shared" si="25"/>
        <v>3.2093734080489045E-2</v>
      </c>
      <c r="U83" s="7">
        <f t="shared" si="25"/>
        <v>3.4517258629314658E-2</v>
      </c>
      <c r="V83" s="7">
        <f>V41/V34</f>
        <v>3.709349593495935E-2</v>
      </c>
    </row>
    <row r="84" spans="1:22" customFormat="1" ht="18" customHeight="1">
      <c r="A84" s="30" t="s">
        <v>89</v>
      </c>
      <c r="B84" s="95">
        <f t="shared" ref="B84:U84" si="26">B42/B34</f>
        <v>0</v>
      </c>
      <c r="C84" s="95">
        <f t="shared" si="26"/>
        <v>2.3446658851113715E-3</v>
      </c>
      <c r="D84" s="95">
        <f t="shared" si="26"/>
        <v>1.9782393669634025E-3</v>
      </c>
      <c r="E84" s="95">
        <f t="shared" si="26"/>
        <v>1.7331022530329288E-3</v>
      </c>
      <c r="F84" s="95">
        <f t="shared" si="26"/>
        <v>1.5503875968992248E-3</v>
      </c>
      <c r="G84" s="95">
        <f t="shared" si="26"/>
        <v>1.375515818431912E-3</v>
      </c>
      <c r="H84" s="95">
        <f t="shared" si="26"/>
        <v>1.148105625717566E-3</v>
      </c>
      <c r="I84" s="95">
        <f t="shared" si="26"/>
        <v>5.0377833753148613E-4</v>
      </c>
      <c r="J84" s="95">
        <f t="shared" si="26"/>
        <v>9.46969696969697E-4</v>
      </c>
      <c r="K84" s="95">
        <f t="shared" si="26"/>
        <v>4.5167118337850043E-4</v>
      </c>
      <c r="L84" s="95">
        <f t="shared" si="26"/>
        <v>8.8417329796640137E-4</v>
      </c>
      <c r="M84" s="95">
        <f t="shared" si="26"/>
        <v>1.4563106796116505E-3</v>
      </c>
      <c r="N84" s="95">
        <f t="shared" si="26"/>
        <v>1.5600624024960999E-3</v>
      </c>
      <c r="O84" s="95">
        <f t="shared" si="26"/>
        <v>1.0735373054213634E-3</v>
      </c>
      <c r="P84" s="95">
        <f t="shared" si="26"/>
        <v>1.639344262295082E-3</v>
      </c>
      <c r="Q84" s="95">
        <f t="shared" si="26"/>
        <v>1.7301038062283738E-3</v>
      </c>
      <c r="R84" s="95">
        <f t="shared" si="26"/>
        <v>5.8411214953271024E-4</v>
      </c>
      <c r="S84" s="95">
        <f t="shared" si="26"/>
        <v>5.6179775280898881E-4</v>
      </c>
      <c r="T84" s="95">
        <f t="shared" si="26"/>
        <v>5.0942435048395313E-4</v>
      </c>
      <c r="U84" s="95">
        <f t="shared" si="26"/>
        <v>5.0025012506253123E-4</v>
      </c>
      <c r="V84" s="95">
        <f>V42/V34</f>
        <v>5.0813008130081306E-4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topLeftCell="A48" zoomScale="75" workbookViewId="0">
      <selection activeCell="B53" sqref="B5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8</v>
      </c>
    </row>
    <row r="3" spans="1:22" ht="18" customHeight="1"/>
    <row r="4" spans="1:22" ht="18" customHeight="1"/>
    <row r="5" spans="1:22" ht="18" customHeight="1">
      <c r="A5" s="33" t="s">
        <v>91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81</v>
      </c>
      <c r="B8" s="40">
        <v>1134</v>
      </c>
      <c r="C8" s="40">
        <v>1627</v>
      </c>
      <c r="D8" s="40">
        <v>1956</v>
      </c>
      <c r="E8" s="40">
        <v>2295</v>
      </c>
      <c r="F8" s="40">
        <v>2584</v>
      </c>
      <c r="G8" s="40">
        <v>2882</v>
      </c>
      <c r="H8" s="40">
        <v>3554</v>
      </c>
      <c r="I8" s="40">
        <v>4135</v>
      </c>
      <c r="J8" s="40">
        <v>4379</v>
      </c>
      <c r="K8" s="40">
        <v>4586</v>
      </c>
      <c r="L8" s="40">
        <v>4601</v>
      </c>
      <c r="M8" s="40">
        <v>3965</v>
      </c>
      <c r="N8" s="40">
        <v>3550</v>
      </c>
      <c r="O8" s="40">
        <v>3279</v>
      </c>
      <c r="P8" s="40">
        <v>3114</v>
      </c>
      <c r="Q8" s="40">
        <v>2852</v>
      </c>
      <c r="R8" s="40">
        <v>2754</v>
      </c>
      <c r="S8" s="40">
        <v>2862</v>
      </c>
      <c r="T8" s="40">
        <v>3131</v>
      </c>
      <c r="U8" s="40">
        <v>3149</v>
      </c>
      <c r="V8" s="40">
        <v>3138</v>
      </c>
    </row>
    <row r="9" spans="1:22" customFormat="1" ht="18" customHeight="1">
      <c r="A9" s="36" t="s">
        <v>82</v>
      </c>
      <c r="B9" s="6">
        <v>67</v>
      </c>
      <c r="C9" s="6">
        <v>94</v>
      </c>
      <c r="D9" s="6">
        <v>91</v>
      </c>
      <c r="E9" s="6">
        <v>309</v>
      </c>
      <c r="F9" s="6">
        <v>358</v>
      </c>
      <c r="G9" s="6">
        <v>1787</v>
      </c>
      <c r="H9" s="6">
        <v>2403</v>
      </c>
      <c r="I9" s="6">
        <v>2832</v>
      </c>
      <c r="J9" s="6">
        <v>3025</v>
      </c>
      <c r="K9" s="6">
        <v>3322</v>
      </c>
      <c r="L9" s="6">
        <v>3344</v>
      </c>
      <c r="M9" s="6">
        <v>2785</v>
      </c>
      <c r="N9" s="6">
        <v>2471</v>
      </c>
      <c r="O9" s="6">
        <v>2266</v>
      </c>
      <c r="P9" s="6">
        <v>2171</v>
      </c>
      <c r="Q9" s="6">
        <v>1954</v>
      </c>
      <c r="R9" s="6">
        <v>1849</v>
      </c>
      <c r="S9" s="6">
        <v>1835</v>
      </c>
      <c r="T9" s="6">
        <v>1788</v>
      </c>
      <c r="U9" s="6">
        <v>1663</v>
      </c>
      <c r="V9" s="6">
        <v>1569</v>
      </c>
    </row>
    <row r="10" spans="1:22" customFormat="1" ht="18" customHeight="1">
      <c r="A10" s="36" t="s">
        <v>83</v>
      </c>
      <c r="B10" s="6">
        <v>369</v>
      </c>
      <c r="C10" s="6">
        <v>617</v>
      </c>
      <c r="D10" s="6">
        <v>863</v>
      </c>
      <c r="E10" s="6">
        <v>948</v>
      </c>
      <c r="F10" s="6">
        <v>1185</v>
      </c>
      <c r="G10" s="6">
        <v>65</v>
      </c>
      <c r="H10" s="6">
        <v>72</v>
      </c>
      <c r="I10" s="6">
        <v>81</v>
      </c>
      <c r="J10" s="6">
        <v>85</v>
      </c>
      <c r="K10" s="6">
        <v>78</v>
      </c>
      <c r="L10" s="6">
        <v>84</v>
      </c>
      <c r="M10" s="6">
        <v>80</v>
      </c>
      <c r="N10" s="6">
        <v>71</v>
      </c>
      <c r="O10" s="6">
        <v>68</v>
      </c>
      <c r="P10" s="6">
        <v>75</v>
      </c>
      <c r="Q10" s="6">
        <v>79</v>
      </c>
      <c r="R10" s="6">
        <v>85</v>
      </c>
      <c r="S10" s="6">
        <v>81</v>
      </c>
      <c r="T10" s="6">
        <v>80</v>
      </c>
      <c r="U10" s="6">
        <v>102</v>
      </c>
      <c r="V10" s="6">
        <v>94</v>
      </c>
    </row>
    <row r="11" spans="1:22" customFormat="1" ht="18" customHeight="1">
      <c r="A11" s="36" t="s">
        <v>84</v>
      </c>
      <c r="B11" s="6">
        <v>139</v>
      </c>
      <c r="C11" s="6">
        <v>157</v>
      </c>
      <c r="D11" s="6">
        <v>175</v>
      </c>
      <c r="E11" s="6">
        <v>178</v>
      </c>
      <c r="F11" s="6">
        <v>192</v>
      </c>
      <c r="G11" s="6">
        <v>196</v>
      </c>
      <c r="H11" s="6">
        <v>195</v>
      </c>
      <c r="I11" s="6">
        <v>253</v>
      </c>
      <c r="J11" s="6">
        <v>305</v>
      </c>
      <c r="K11" s="6">
        <v>301</v>
      </c>
      <c r="L11" s="6">
        <v>311</v>
      </c>
      <c r="M11" s="6">
        <v>298</v>
      </c>
      <c r="N11" s="6">
        <v>303</v>
      </c>
      <c r="O11" s="6">
        <v>296</v>
      </c>
      <c r="P11" s="6">
        <v>280</v>
      </c>
      <c r="Q11" s="6">
        <v>272</v>
      </c>
      <c r="R11" s="6">
        <v>280</v>
      </c>
      <c r="S11" s="6">
        <v>336</v>
      </c>
      <c r="T11" s="6">
        <v>403</v>
      </c>
      <c r="U11" s="6">
        <v>466</v>
      </c>
      <c r="V11" s="6">
        <v>510</v>
      </c>
    </row>
    <row r="12" spans="1:22" customFormat="1" ht="18" customHeight="1">
      <c r="A12" s="36" t="s">
        <v>85</v>
      </c>
      <c r="B12" s="6">
        <v>5</v>
      </c>
      <c r="C12" s="6">
        <v>6</v>
      </c>
      <c r="D12" s="6">
        <v>8</v>
      </c>
      <c r="E12" s="6">
        <v>12</v>
      </c>
      <c r="F12" s="6">
        <v>7</v>
      </c>
      <c r="G12" s="6">
        <v>8</v>
      </c>
      <c r="H12" s="6">
        <v>5</v>
      </c>
      <c r="I12" s="6">
        <v>5</v>
      </c>
      <c r="J12" s="6">
        <v>8</v>
      </c>
      <c r="K12" s="6">
        <v>9</v>
      </c>
      <c r="L12" s="6">
        <v>10</v>
      </c>
      <c r="M12" s="6">
        <v>9</v>
      </c>
      <c r="N12" s="6">
        <v>9</v>
      </c>
      <c r="O12" s="6">
        <v>9</v>
      </c>
      <c r="P12" s="6">
        <v>8</v>
      </c>
      <c r="Q12" s="6">
        <v>10</v>
      </c>
      <c r="R12" s="6">
        <v>8</v>
      </c>
      <c r="S12" s="6">
        <v>9</v>
      </c>
      <c r="T12" s="6">
        <v>13</v>
      </c>
      <c r="U12" s="6">
        <v>12</v>
      </c>
      <c r="V12" s="6">
        <v>17</v>
      </c>
    </row>
    <row r="13" spans="1:22" customFormat="1" ht="18" customHeight="1">
      <c r="A13" s="36" t="s">
        <v>86</v>
      </c>
      <c r="B13" s="6">
        <v>52</v>
      </c>
      <c r="C13" s="6">
        <v>60</v>
      </c>
      <c r="D13" s="6">
        <v>64</v>
      </c>
      <c r="E13" s="6">
        <v>76</v>
      </c>
      <c r="F13" s="6">
        <v>75</v>
      </c>
      <c r="G13" s="6">
        <v>87</v>
      </c>
      <c r="H13" s="6">
        <v>86</v>
      </c>
      <c r="I13" s="6">
        <v>83</v>
      </c>
      <c r="J13" s="6">
        <v>84</v>
      </c>
      <c r="K13" s="6">
        <v>92</v>
      </c>
      <c r="L13" s="6">
        <v>84</v>
      </c>
      <c r="M13" s="6">
        <v>77</v>
      </c>
      <c r="N13" s="6">
        <v>73</v>
      </c>
      <c r="O13" s="6">
        <v>73</v>
      </c>
      <c r="P13" s="6">
        <v>66</v>
      </c>
      <c r="Q13" s="6">
        <v>68</v>
      </c>
      <c r="R13" s="6">
        <v>68</v>
      </c>
      <c r="S13" s="6">
        <v>73</v>
      </c>
      <c r="T13" s="6">
        <v>116</v>
      </c>
      <c r="U13" s="6">
        <v>125</v>
      </c>
      <c r="V13" s="6">
        <v>118</v>
      </c>
    </row>
    <row r="14" spans="1:22" customFormat="1" ht="18" customHeight="1">
      <c r="A14" s="36" t="s">
        <v>87</v>
      </c>
      <c r="B14" s="6">
        <v>466</v>
      </c>
      <c r="C14" s="6">
        <v>655</v>
      </c>
      <c r="D14" s="6">
        <v>722</v>
      </c>
      <c r="E14" s="6">
        <v>724</v>
      </c>
      <c r="F14" s="6">
        <v>700</v>
      </c>
      <c r="G14" s="6">
        <v>670</v>
      </c>
      <c r="H14" s="6">
        <v>713</v>
      </c>
      <c r="I14" s="6">
        <v>769</v>
      </c>
      <c r="J14" s="6">
        <v>764</v>
      </c>
      <c r="K14" s="6">
        <v>688</v>
      </c>
      <c r="L14" s="6">
        <v>666</v>
      </c>
      <c r="M14" s="6">
        <v>605</v>
      </c>
      <c r="N14" s="6">
        <v>511</v>
      </c>
      <c r="O14" s="6">
        <v>457</v>
      </c>
      <c r="P14" s="6">
        <v>401</v>
      </c>
      <c r="Q14" s="6">
        <v>352</v>
      </c>
      <c r="R14" s="6">
        <v>331</v>
      </c>
      <c r="S14" s="6">
        <v>399</v>
      </c>
      <c r="T14" s="6">
        <v>574</v>
      </c>
      <c r="U14" s="6">
        <v>620</v>
      </c>
      <c r="V14" s="6">
        <v>660</v>
      </c>
    </row>
    <row r="15" spans="1:22" customFormat="1" ht="18" customHeight="1">
      <c r="A15" s="36" t="s">
        <v>88</v>
      </c>
      <c r="B15" s="6">
        <v>36</v>
      </c>
      <c r="C15" s="6">
        <v>37</v>
      </c>
      <c r="D15" s="6">
        <v>32</v>
      </c>
      <c r="E15" s="6">
        <v>46</v>
      </c>
      <c r="F15" s="6">
        <v>65</v>
      </c>
      <c r="G15" s="6">
        <v>67</v>
      </c>
      <c r="H15" s="6">
        <v>79</v>
      </c>
      <c r="I15" s="6">
        <v>111</v>
      </c>
      <c r="J15" s="6">
        <v>107</v>
      </c>
      <c r="K15" s="6">
        <v>96</v>
      </c>
      <c r="L15" s="6">
        <v>101</v>
      </c>
      <c r="M15" s="6">
        <v>109</v>
      </c>
      <c r="N15" s="6">
        <v>110</v>
      </c>
      <c r="O15" s="6">
        <v>109</v>
      </c>
      <c r="P15" s="6">
        <v>111</v>
      </c>
      <c r="Q15" s="6">
        <v>115</v>
      </c>
      <c r="R15" s="6">
        <v>131</v>
      </c>
      <c r="S15" s="6">
        <v>127</v>
      </c>
      <c r="T15" s="6">
        <v>152</v>
      </c>
      <c r="U15" s="6">
        <v>154</v>
      </c>
      <c r="V15" s="6">
        <v>161</v>
      </c>
    </row>
    <row r="16" spans="1:22" customFormat="1" ht="18" customHeight="1">
      <c r="A16" s="36" t="s">
        <v>89</v>
      </c>
      <c r="B16" s="6">
        <v>0</v>
      </c>
      <c r="C16" s="6">
        <v>1</v>
      </c>
      <c r="D16" s="6">
        <v>1</v>
      </c>
      <c r="E16" s="6">
        <v>2</v>
      </c>
      <c r="F16" s="6">
        <v>2</v>
      </c>
      <c r="G16" s="6">
        <v>2</v>
      </c>
      <c r="H16" s="6">
        <v>1</v>
      </c>
      <c r="I16" s="6">
        <v>1</v>
      </c>
      <c r="J16" s="6">
        <v>1</v>
      </c>
      <c r="K16" s="6">
        <v>0</v>
      </c>
      <c r="L16" s="6">
        <v>1</v>
      </c>
      <c r="M16" s="6">
        <v>2</v>
      </c>
      <c r="N16" s="6">
        <v>2</v>
      </c>
      <c r="O16" s="6">
        <v>1</v>
      </c>
      <c r="P16" s="6">
        <v>2</v>
      </c>
      <c r="Q16" s="6">
        <v>2</v>
      </c>
      <c r="R16" s="6">
        <v>1</v>
      </c>
      <c r="S16" s="6">
        <v>1</v>
      </c>
      <c r="T16" s="6">
        <v>1</v>
      </c>
      <c r="U16" s="6">
        <v>1</v>
      </c>
      <c r="V16" s="6">
        <v>2</v>
      </c>
    </row>
    <row r="17" spans="1:22" customFormat="1" ht="18" customHeight="1">
      <c r="A17" s="30" t="s">
        <v>92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1</v>
      </c>
      <c r="S17" s="54">
        <v>1</v>
      </c>
      <c r="T17" s="54">
        <v>4</v>
      </c>
      <c r="U17" s="54">
        <v>6</v>
      </c>
      <c r="V17" s="54">
        <v>7</v>
      </c>
    </row>
    <row r="18" spans="1:22" customFormat="1" ht="18" customHeight="1">
      <c r="A18" s="32" t="s">
        <v>47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77" t="s">
        <v>48</v>
      </c>
      <c r="B21" s="78">
        <v>2002</v>
      </c>
      <c r="C21" s="78">
        <v>2003</v>
      </c>
      <c r="D21" s="78">
        <v>2004</v>
      </c>
      <c r="E21" s="78">
        <v>2005</v>
      </c>
      <c r="F21" s="78">
        <v>2006</v>
      </c>
      <c r="G21" s="78">
        <v>2007</v>
      </c>
      <c r="H21" s="78">
        <v>2008</v>
      </c>
      <c r="I21" s="78">
        <v>2009</v>
      </c>
      <c r="J21" s="78">
        <v>2010</v>
      </c>
      <c r="K21" s="78">
        <v>2011</v>
      </c>
      <c r="L21" s="78">
        <v>2012</v>
      </c>
      <c r="M21" s="78">
        <v>2013</v>
      </c>
      <c r="N21" s="78">
        <v>2014</v>
      </c>
      <c r="O21" s="78">
        <v>2015</v>
      </c>
      <c r="P21" s="78">
        <v>2016</v>
      </c>
      <c r="Q21" s="78">
        <v>2017</v>
      </c>
      <c r="R21" s="78">
        <v>2018</v>
      </c>
      <c r="S21" s="78">
        <v>2019</v>
      </c>
      <c r="T21" s="78">
        <v>2020</v>
      </c>
      <c r="U21" s="78">
        <v>2021</v>
      </c>
      <c r="V21" s="78">
        <v>2022</v>
      </c>
    </row>
    <row r="22" spans="1:22" customFormat="1" ht="18" customHeight="1">
      <c r="A22" s="56" t="s">
        <v>81</v>
      </c>
      <c r="B22" s="40">
        <v>636</v>
      </c>
      <c r="C22" s="40">
        <v>889</v>
      </c>
      <c r="D22" s="40">
        <v>1061</v>
      </c>
      <c r="E22" s="40">
        <v>1261</v>
      </c>
      <c r="F22" s="40">
        <v>1424</v>
      </c>
      <c r="G22" s="40">
        <v>1562</v>
      </c>
      <c r="H22" s="40">
        <v>1951</v>
      </c>
      <c r="I22" s="40">
        <v>2295</v>
      </c>
      <c r="J22" s="40">
        <v>2416</v>
      </c>
      <c r="K22" s="40">
        <v>2527</v>
      </c>
      <c r="L22" s="40">
        <v>2519</v>
      </c>
      <c r="M22" s="40">
        <v>2101</v>
      </c>
      <c r="N22" s="40">
        <v>1876</v>
      </c>
      <c r="O22" s="40">
        <v>1707</v>
      </c>
      <c r="P22" s="40">
        <v>1603</v>
      </c>
      <c r="Q22" s="40">
        <v>1460</v>
      </c>
      <c r="R22" s="40">
        <v>1402</v>
      </c>
      <c r="S22" s="40">
        <v>1462</v>
      </c>
      <c r="T22" s="40">
        <v>1588</v>
      </c>
      <c r="U22" s="40">
        <v>1574</v>
      </c>
      <c r="V22" s="40">
        <v>1628</v>
      </c>
    </row>
    <row r="23" spans="1:22" customFormat="1" ht="18" customHeight="1">
      <c r="A23" s="36" t="s">
        <v>82</v>
      </c>
      <c r="B23" s="6">
        <v>35</v>
      </c>
      <c r="C23" s="6">
        <v>49</v>
      </c>
      <c r="D23" s="6">
        <v>47</v>
      </c>
      <c r="E23" s="6">
        <v>175</v>
      </c>
      <c r="F23" s="6">
        <v>212</v>
      </c>
      <c r="G23" s="6">
        <v>1010</v>
      </c>
      <c r="H23" s="6">
        <v>1368</v>
      </c>
      <c r="I23" s="6">
        <v>1626</v>
      </c>
      <c r="J23" s="6">
        <v>1731</v>
      </c>
      <c r="K23" s="6">
        <v>1893</v>
      </c>
      <c r="L23" s="6">
        <v>1873</v>
      </c>
      <c r="M23" s="6">
        <v>1506</v>
      </c>
      <c r="N23" s="6">
        <v>1332</v>
      </c>
      <c r="O23" s="6">
        <v>1195</v>
      </c>
      <c r="P23" s="6">
        <v>1119</v>
      </c>
      <c r="Q23" s="6">
        <v>994</v>
      </c>
      <c r="R23" s="6">
        <v>941</v>
      </c>
      <c r="S23" s="6">
        <v>933</v>
      </c>
      <c r="T23" s="6">
        <v>909</v>
      </c>
      <c r="U23" s="6">
        <v>834</v>
      </c>
      <c r="V23" s="6">
        <v>804</v>
      </c>
    </row>
    <row r="24" spans="1:22" customFormat="1" ht="18" customHeight="1">
      <c r="A24" s="36" t="s">
        <v>83</v>
      </c>
      <c r="B24" s="6">
        <v>247</v>
      </c>
      <c r="C24" s="6">
        <v>380</v>
      </c>
      <c r="D24" s="6">
        <v>515</v>
      </c>
      <c r="E24" s="6">
        <v>557</v>
      </c>
      <c r="F24" s="6">
        <v>681</v>
      </c>
      <c r="G24" s="6">
        <v>42</v>
      </c>
      <c r="H24" s="6">
        <v>40</v>
      </c>
      <c r="I24" s="6">
        <v>49</v>
      </c>
      <c r="J24" s="6">
        <v>46</v>
      </c>
      <c r="K24" s="6">
        <v>39</v>
      </c>
      <c r="L24" s="6">
        <v>46</v>
      </c>
      <c r="M24" s="6">
        <v>40</v>
      </c>
      <c r="N24" s="6">
        <v>37</v>
      </c>
      <c r="O24" s="6">
        <v>37</v>
      </c>
      <c r="P24" s="6">
        <v>41</v>
      </c>
      <c r="Q24" s="6">
        <v>40</v>
      </c>
      <c r="R24" s="6">
        <v>43</v>
      </c>
      <c r="S24" s="6">
        <v>42</v>
      </c>
      <c r="T24" s="6">
        <v>39</v>
      </c>
      <c r="U24" s="6">
        <v>47</v>
      </c>
      <c r="V24" s="6">
        <v>48</v>
      </c>
    </row>
    <row r="25" spans="1:22" customFormat="1" ht="18" customHeight="1">
      <c r="A25" s="36" t="s">
        <v>84</v>
      </c>
      <c r="B25" s="6">
        <v>108</v>
      </c>
      <c r="C25" s="6">
        <v>120</v>
      </c>
      <c r="D25" s="6">
        <v>128</v>
      </c>
      <c r="E25" s="6">
        <v>140</v>
      </c>
      <c r="F25" s="6">
        <v>146</v>
      </c>
      <c r="G25" s="6">
        <v>145</v>
      </c>
      <c r="H25" s="6">
        <v>140</v>
      </c>
      <c r="I25" s="6">
        <v>169</v>
      </c>
      <c r="J25" s="6">
        <v>201</v>
      </c>
      <c r="K25" s="6">
        <v>200</v>
      </c>
      <c r="L25" s="6">
        <v>205</v>
      </c>
      <c r="M25" s="6">
        <v>189</v>
      </c>
      <c r="N25" s="6">
        <v>187</v>
      </c>
      <c r="O25" s="6">
        <v>175</v>
      </c>
      <c r="P25" s="6">
        <v>162</v>
      </c>
      <c r="Q25" s="6">
        <v>158</v>
      </c>
      <c r="R25" s="6">
        <v>165</v>
      </c>
      <c r="S25" s="6">
        <v>208</v>
      </c>
      <c r="T25" s="6">
        <v>253</v>
      </c>
      <c r="U25" s="6">
        <v>297</v>
      </c>
      <c r="V25" s="6">
        <v>338</v>
      </c>
    </row>
    <row r="26" spans="1:22" customFormat="1" ht="18" customHeight="1">
      <c r="A26" s="36" t="s">
        <v>85</v>
      </c>
      <c r="B26" s="6">
        <v>3</v>
      </c>
      <c r="C26" s="6">
        <v>5</v>
      </c>
      <c r="D26" s="6">
        <v>5</v>
      </c>
      <c r="E26" s="6">
        <v>6</v>
      </c>
      <c r="F26" s="6">
        <v>4</v>
      </c>
      <c r="G26" s="6">
        <v>3</v>
      </c>
      <c r="H26" s="6">
        <v>2</v>
      </c>
      <c r="I26" s="6">
        <v>3</v>
      </c>
      <c r="J26" s="6">
        <v>4</v>
      </c>
      <c r="K26" s="6">
        <v>3</v>
      </c>
      <c r="L26" s="6">
        <v>4</v>
      </c>
      <c r="M26" s="6">
        <v>4</v>
      </c>
      <c r="N26" s="6">
        <v>4</v>
      </c>
      <c r="O26" s="6">
        <v>4</v>
      </c>
      <c r="P26" s="6">
        <v>5</v>
      </c>
      <c r="Q26" s="6">
        <v>4</v>
      </c>
      <c r="R26" s="6">
        <v>3</v>
      </c>
      <c r="S26" s="6">
        <v>2</v>
      </c>
      <c r="T26" s="6">
        <v>3</v>
      </c>
      <c r="U26" s="6">
        <v>3</v>
      </c>
      <c r="V26" s="6">
        <v>4</v>
      </c>
    </row>
    <row r="27" spans="1:22" customFormat="1" ht="18" customHeight="1">
      <c r="A27" s="36" t="s">
        <v>86</v>
      </c>
      <c r="B27" s="29">
        <v>15</v>
      </c>
      <c r="C27" s="29">
        <v>21</v>
      </c>
      <c r="D27" s="29">
        <v>20</v>
      </c>
      <c r="E27" s="29">
        <v>30</v>
      </c>
      <c r="F27" s="29">
        <v>35</v>
      </c>
      <c r="G27" s="29">
        <v>38</v>
      </c>
      <c r="H27" s="29">
        <v>37</v>
      </c>
      <c r="I27" s="29">
        <v>38</v>
      </c>
      <c r="J27" s="29">
        <v>40</v>
      </c>
      <c r="K27" s="29">
        <v>41</v>
      </c>
      <c r="L27" s="29">
        <v>41</v>
      </c>
      <c r="M27" s="29">
        <v>35</v>
      </c>
      <c r="N27" s="29">
        <v>34</v>
      </c>
      <c r="O27" s="29">
        <v>33</v>
      </c>
      <c r="P27" s="29">
        <v>31</v>
      </c>
      <c r="Q27" s="29">
        <v>32</v>
      </c>
      <c r="R27" s="29">
        <v>26</v>
      </c>
      <c r="S27" s="29">
        <v>28</v>
      </c>
      <c r="T27" s="29">
        <v>44</v>
      </c>
      <c r="U27" s="29">
        <v>42</v>
      </c>
      <c r="V27" s="29">
        <v>46</v>
      </c>
    </row>
    <row r="28" spans="1:22" customFormat="1" ht="18" customHeight="1">
      <c r="A28" s="36" t="s">
        <v>87</v>
      </c>
      <c r="B28" s="29">
        <v>201</v>
      </c>
      <c r="C28" s="29">
        <v>287</v>
      </c>
      <c r="D28" s="29">
        <v>322</v>
      </c>
      <c r="E28" s="29">
        <v>323</v>
      </c>
      <c r="F28" s="29">
        <v>307</v>
      </c>
      <c r="G28" s="29">
        <v>289</v>
      </c>
      <c r="H28" s="29">
        <v>321</v>
      </c>
      <c r="I28" s="29">
        <v>340</v>
      </c>
      <c r="J28" s="29">
        <v>323</v>
      </c>
      <c r="K28" s="29">
        <v>289</v>
      </c>
      <c r="L28" s="29">
        <v>289</v>
      </c>
      <c r="M28" s="29">
        <v>259</v>
      </c>
      <c r="N28" s="29">
        <v>220</v>
      </c>
      <c r="O28" s="29">
        <v>204</v>
      </c>
      <c r="P28" s="29">
        <v>182</v>
      </c>
      <c r="Q28" s="29">
        <v>166</v>
      </c>
      <c r="R28" s="29">
        <v>149</v>
      </c>
      <c r="S28" s="29">
        <v>166</v>
      </c>
      <c r="T28" s="29">
        <v>235</v>
      </c>
      <c r="U28" s="29">
        <v>243</v>
      </c>
      <c r="V28" s="29">
        <v>277</v>
      </c>
    </row>
    <row r="29" spans="1:22" customFormat="1" ht="18" customHeight="1">
      <c r="A29" s="36" t="s">
        <v>88</v>
      </c>
      <c r="B29" s="29">
        <v>27</v>
      </c>
      <c r="C29" s="29">
        <v>27</v>
      </c>
      <c r="D29" s="29">
        <v>24</v>
      </c>
      <c r="E29" s="29">
        <v>30</v>
      </c>
      <c r="F29" s="29">
        <v>39</v>
      </c>
      <c r="G29" s="29">
        <v>35</v>
      </c>
      <c r="H29" s="29">
        <v>43</v>
      </c>
      <c r="I29" s="29">
        <v>70</v>
      </c>
      <c r="J29" s="29">
        <v>71</v>
      </c>
      <c r="K29" s="29">
        <v>62</v>
      </c>
      <c r="L29" s="29">
        <v>61</v>
      </c>
      <c r="M29" s="29">
        <v>68</v>
      </c>
      <c r="N29" s="29">
        <v>62</v>
      </c>
      <c r="O29" s="29">
        <v>59</v>
      </c>
      <c r="P29" s="29">
        <v>63</v>
      </c>
      <c r="Q29" s="29">
        <v>66</v>
      </c>
      <c r="R29" s="29">
        <v>74</v>
      </c>
      <c r="S29" s="29">
        <v>82</v>
      </c>
      <c r="T29" s="29">
        <v>104</v>
      </c>
      <c r="U29" s="29">
        <v>105</v>
      </c>
      <c r="V29" s="29">
        <v>106</v>
      </c>
    </row>
    <row r="30" spans="1:22" customFormat="1" ht="18" customHeight="1">
      <c r="A30" s="36" t="s">
        <v>89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1</v>
      </c>
    </row>
    <row r="31" spans="1:22" customFormat="1" ht="18" customHeight="1">
      <c r="A31" s="30" t="s">
        <v>92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1</v>
      </c>
      <c r="S31" s="54">
        <v>1</v>
      </c>
      <c r="T31" s="54">
        <v>1</v>
      </c>
      <c r="U31" s="54">
        <v>3</v>
      </c>
      <c r="V31" s="54">
        <v>4</v>
      </c>
    </row>
    <row r="32" spans="1:22" customFormat="1" ht="18" customHeight="1">
      <c r="A32" s="32" t="s">
        <v>47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77" t="s">
        <v>49</v>
      </c>
      <c r="B35" s="78">
        <v>2002</v>
      </c>
      <c r="C35" s="78">
        <v>2003</v>
      </c>
      <c r="D35" s="78">
        <v>2004</v>
      </c>
      <c r="E35" s="78">
        <v>2005</v>
      </c>
      <c r="F35" s="78">
        <v>2006</v>
      </c>
      <c r="G35" s="78">
        <v>2007</v>
      </c>
      <c r="H35" s="78">
        <v>2008</v>
      </c>
      <c r="I35" s="78">
        <v>2009</v>
      </c>
      <c r="J35" s="78">
        <v>2010</v>
      </c>
      <c r="K35" s="78">
        <v>2011</v>
      </c>
      <c r="L35" s="78">
        <v>2012</v>
      </c>
      <c r="M35" s="78">
        <v>2013</v>
      </c>
      <c r="N35" s="78">
        <v>2014</v>
      </c>
      <c r="O35" s="78">
        <v>2015</v>
      </c>
      <c r="P35" s="78">
        <v>2016</v>
      </c>
      <c r="Q35" s="78">
        <v>2017</v>
      </c>
      <c r="R35" s="78">
        <v>2018</v>
      </c>
      <c r="S35" s="78">
        <v>2019</v>
      </c>
      <c r="T35" s="78">
        <v>2020</v>
      </c>
      <c r="U35" s="78">
        <v>2021</v>
      </c>
      <c r="V35" s="78">
        <v>2022</v>
      </c>
    </row>
    <row r="36" spans="1:22" customFormat="1" ht="18" customHeight="1">
      <c r="A36" s="56" t="s">
        <v>81</v>
      </c>
      <c r="B36" s="40">
        <v>498</v>
      </c>
      <c r="C36" s="40">
        <v>738</v>
      </c>
      <c r="D36" s="40">
        <v>895</v>
      </c>
      <c r="E36" s="40">
        <v>1034</v>
      </c>
      <c r="F36" s="40">
        <v>1160</v>
      </c>
      <c r="G36" s="40">
        <v>1320</v>
      </c>
      <c r="H36" s="40">
        <v>1603</v>
      </c>
      <c r="I36" s="40">
        <v>1840</v>
      </c>
      <c r="J36" s="40">
        <v>1963</v>
      </c>
      <c r="K36" s="40">
        <v>2059</v>
      </c>
      <c r="L36" s="40">
        <v>2082</v>
      </c>
      <c r="M36" s="40">
        <v>1864</v>
      </c>
      <c r="N36" s="40">
        <v>1674</v>
      </c>
      <c r="O36" s="40">
        <v>1572</v>
      </c>
      <c r="P36" s="40">
        <v>1511</v>
      </c>
      <c r="Q36" s="40">
        <v>1392</v>
      </c>
      <c r="R36" s="40">
        <v>1352</v>
      </c>
      <c r="S36" s="40">
        <v>1400</v>
      </c>
      <c r="T36" s="40">
        <v>1543</v>
      </c>
      <c r="U36" s="40">
        <v>1575</v>
      </c>
      <c r="V36" s="40">
        <v>1510</v>
      </c>
    </row>
    <row r="37" spans="1:22" customFormat="1" ht="18" customHeight="1">
      <c r="A37" s="36" t="s">
        <v>82</v>
      </c>
      <c r="B37" s="6">
        <v>32</v>
      </c>
      <c r="C37" s="6">
        <v>45</v>
      </c>
      <c r="D37" s="6">
        <v>44</v>
      </c>
      <c r="E37" s="6">
        <v>134</v>
      </c>
      <c r="F37" s="6">
        <v>146</v>
      </c>
      <c r="G37" s="6">
        <v>777</v>
      </c>
      <c r="H37" s="6">
        <v>1035</v>
      </c>
      <c r="I37" s="6">
        <v>1206</v>
      </c>
      <c r="J37" s="6">
        <v>1294</v>
      </c>
      <c r="K37" s="6">
        <v>1429</v>
      </c>
      <c r="L37" s="6">
        <v>1471</v>
      </c>
      <c r="M37" s="6">
        <v>1279</v>
      </c>
      <c r="N37" s="6">
        <v>1139</v>
      </c>
      <c r="O37" s="6">
        <v>1071</v>
      </c>
      <c r="P37" s="6">
        <v>1052</v>
      </c>
      <c r="Q37" s="6">
        <v>960</v>
      </c>
      <c r="R37" s="6">
        <v>908</v>
      </c>
      <c r="S37" s="6">
        <v>902</v>
      </c>
      <c r="T37" s="6">
        <v>879</v>
      </c>
      <c r="U37" s="6">
        <v>829</v>
      </c>
      <c r="V37" s="6">
        <v>765</v>
      </c>
    </row>
    <row r="38" spans="1:22" customFormat="1" ht="18" customHeight="1">
      <c r="A38" s="36" t="s">
        <v>83</v>
      </c>
      <c r="B38" s="6">
        <v>122</v>
      </c>
      <c r="C38" s="6">
        <v>237</v>
      </c>
      <c r="D38" s="6">
        <v>348</v>
      </c>
      <c r="E38" s="6">
        <v>391</v>
      </c>
      <c r="F38" s="6">
        <v>504</v>
      </c>
      <c r="G38" s="6">
        <v>23</v>
      </c>
      <c r="H38" s="6">
        <v>32</v>
      </c>
      <c r="I38" s="6">
        <v>32</v>
      </c>
      <c r="J38" s="6">
        <v>39</v>
      </c>
      <c r="K38" s="6">
        <v>39</v>
      </c>
      <c r="L38" s="6">
        <v>38</v>
      </c>
      <c r="M38" s="6">
        <v>40</v>
      </c>
      <c r="N38" s="6">
        <v>34</v>
      </c>
      <c r="O38" s="6">
        <v>31</v>
      </c>
      <c r="P38" s="6">
        <v>34</v>
      </c>
      <c r="Q38" s="6">
        <v>39</v>
      </c>
      <c r="R38" s="6">
        <v>42</v>
      </c>
      <c r="S38" s="6">
        <v>39</v>
      </c>
      <c r="T38" s="6">
        <v>41</v>
      </c>
      <c r="U38" s="6">
        <v>55</v>
      </c>
      <c r="V38" s="6">
        <v>46</v>
      </c>
    </row>
    <row r="39" spans="1:22" customFormat="1" ht="18" customHeight="1">
      <c r="A39" s="36" t="s">
        <v>84</v>
      </c>
      <c r="B39" s="6">
        <v>31</v>
      </c>
      <c r="C39" s="6">
        <v>37</v>
      </c>
      <c r="D39" s="6">
        <v>47</v>
      </c>
      <c r="E39" s="6">
        <v>38</v>
      </c>
      <c r="F39" s="6">
        <v>46</v>
      </c>
      <c r="G39" s="6">
        <v>51</v>
      </c>
      <c r="H39" s="6">
        <v>55</v>
      </c>
      <c r="I39" s="6">
        <v>84</v>
      </c>
      <c r="J39" s="6">
        <v>104</v>
      </c>
      <c r="K39" s="6">
        <v>101</v>
      </c>
      <c r="L39" s="6">
        <v>106</v>
      </c>
      <c r="M39" s="6">
        <v>109</v>
      </c>
      <c r="N39" s="6">
        <v>116</v>
      </c>
      <c r="O39" s="6">
        <v>121</v>
      </c>
      <c r="P39" s="6">
        <v>118</v>
      </c>
      <c r="Q39" s="6">
        <v>114</v>
      </c>
      <c r="R39" s="6">
        <v>115</v>
      </c>
      <c r="S39" s="6">
        <v>128</v>
      </c>
      <c r="T39" s="6">
        <v>150</v>
      </c>
      <c r="U39" s="6">
        <v>169</v>
      </c>
      <c r="V39" s="6">
        <v>172</v>
      </c>
    </row>
    <row r="40" spans="1:22" customFormat="1" ht="18" customHeight="1">
      <c r="A40" s="36" t="s">
        <v>85</v>
      </c>
      <c r="B40" s="6">
        <v>2</v>
      </c>
      <c r="C40" s="6">
        <v>1</v>
      </c>
      <c r="D40" s="6">
        <v>3</v>
      </c>
      <c r="E40" s="6">
        <v>6</v>
      </c>
      <c r="F40" s="6">
        <v>3</v>
      </c>
      <c r="G40" s="6">
        <v>5</v>
      </c>
      <c r="H40" s="6">
        <v>3</v>
      </c>
      <c r="I40" s="6">
        <v>2</v>
      </c>
      <c r="J40" s="6">
        <v>4</v>
      </c>
      <c r="K40" s="6">
        <v>6</v>
      </c>
      <c r="L40" s="6">
        <v>6</v>
      </c>
      <c r="M40" s="6">
        <v>5</v>
      </c>
      <c r="N40" s="6">
        <v>5</v>
      </c>
      <c r="O40" s="6">
        <v>5</v>
      </c>
      <c r="P40" s="6">
        <v>3</v>
      </c>
      <c r="Q40" s="6">
        <v>6</v>
      </c>
      <c r="R40" s="6">
        <v>5</v>
      </c>
      <c r="S40" s="6">
        <v>7</v>
      </c>
      <c r="T40" s="6">
        <v>10</v>
      </c>
      <c r="U40" s="6">
        <v>9</v>
      </c>
      <c r="V40" s="6">
        <v>13</v>
      </c>
    </row>
    <row r="41" spans="1:22" customFormat="1" ht="18" customHeight="1">
      <c r="A41" s="36" t="s">
        <v>86</v>
      </c>
      <c r="B41" s="6">
        <v>37</v>
      </c>
      <c r="C41" s="6">
        <v>39</v>
      </c>
      <c r="D41" s="6">
        <v>44</v>
      </c>
      <c r="E41" s="6">
        <v>46</v>
      </c>
      <c r="F41" s="6">
        <v>40</v>
      </c>
      <c r="G41" s="6">
        <v>49</v>
      </c>
      <c r="H41" s="6">
        <v>49</v>
      </c>
      <c r="I41" s="6">
        <v>45</v>
      </c>
      <c r="J41" s="6">
        <v>44</v>
      </c>
      <c r="K41" s="6">
        <v>51</v>
      </c>
      <c r="L41" s="6">
        <v>43</v>
      </c>
      <c r="M41" s="6">
        <v>42</v>
      </c>
      <c r="N41" s="6">
        <v>39</v>
      </c>
      <c r="O41" s="6">
        <v>40</v>
      </c>
      <c r="P41" s="6">
        <v>35</v>
      </c>
      <c r="Q41" s="6">
        <v>36</v>
      </c>
      <c r="R41" s="6">
        <v>42</v>
      </c>
      <c r="S41" s="6">
        <v>45</v>
      </c>
      <c r="T41" s="6">
        <v>72</v>
      </c>
      <c r="U41" s="6">
        <v>83</v>
      </c>
      <c r="V41" s="6">
        <v>72</v>
      </c>
    </row>
    <row r="42" spans="1:22" customFormat="1" ht="18" customHeight="1">
      <c r="A42" s="36" t="s">
        <v>87</v>
      </c>
      <c r="B42" s="29">
        <v>265</v>
      </c>
      <c r="C42" s="29">
        <v>368</v>
      </c>
      <c r="D42" s="29">
        <v>400</v>
      </c>
      <c r="E42" s="29">
        <v>401</v>
      </c>
      <c r="F42" s="29">
        <v>393</v>
      </c>
      <c r="G42" s="29">
        <v>381</v>
      </c>
      <c r="H42" s="29">
        <v>392</v>
      </c>
      <c r="I42" s="29">
        <v>429</v>
      </c>
      <c r="J42" s="29">
        <v>441</v>
      </c>
      <c r="K42" s="29">
        <v>399</v>
      </c>
      <c r="L42" s="29">
        <v>377</v>
      </c>
      <c r="M42" s="29">
        <v>346</v>
      </c>
      <c r="N42" s="29">
        <v>291</v>
      </c>
      <c r="O42" s="29">
        <v>253</v>
      </c>
      <c r="P42" s="29">
        <v>219</v>
      </c>
      <c r="Q42" s="29">
        <v>186</v>
      </c>
      <c r="R42" s="29">
        <v>182</v>
      </c>
      <c r="S42" s="29">
        <v>233</v>
      </c>
      <c r="T42" s="29">
        <v>339</v>
      </c>
      <c r="U42" s="29">
        <v>377</v>
      </c>
      <c r="V42" s="29">
        <v>383</v>
      </c>
    </row>
    <row r="43" spans="1:22" customFormat="1" ht="18" customHeight="1">
      <c r="A43" s="36" t="s">
        <v>88</v>
      </c>
      <c r="B43" s="29">
        <v>9</v>
      </c>
      <c r="C43" s="29">
        <v>10</v>
      </c>
      <c r="D43" s="29">
        <v>8</v>
      </c>
      <c r="E43" s="29">
        <v>16</v>
      </c>
      <c r="F43" s="29">
        <v>26</v>
      </c>
      <c r="G43" s="29">
        <v>32</v>
      </c>
      <c r="H43" s="29">
        <v>36</v>
      </c>
      <c r="I43" s="29">
        <v>41</v>
      </c>
      <c r="J43" s="29">
        <v>36</v>
      </c>
      <c r="K43" s="29">
        <v>34</v>
      </c>
      <c r="L43" s="29">
        <v>40</v>
      </c>
      <c r="M43" s="29">
        <v>41</v>
      </c>
      <c r="N43" s="29">
        <v>48</v>
      </c>
      <c r="O43" s="29">
        <v>50</v>
      </c>
      <c r="P43" s="29">
        <v>48</v>
      </c>
      <c r="Q43" s="29">
        <v>49</v>
      </c>
      <c r="R43" s="29">
        <v>57</v>
      </c>
      <c r="S43" s="29">
        <v>45</v>
      </c>
      <c r="T43" s="29">
        <v>48</v>
      </c>
      <c r="U43" s="29">
        <v>49</v>
      </c>
      <c r="V43" s="29">
        <v>55</v>
      </c>
    </row>
    <row r="44" spans="1:22" customFormat="1" ht="18" customHeight="1">
      <c r="A44" s="36" t="s">
        <v>89</v>
      </c>
      <c r="B44" s="29">
        <v>0</v>
      </c>
      <c r="C44" s="29">
        <v>1</v>
      </c>
      <c r="D44" s="29">
        <v>1</v>
      </c>
      <c r="E44" s="29">
        <v>2</v>
      </c>
      <c r="F44" s="29">
        <v>2</v>
      </c>
      <c r="G44" s="29">
        <v>2</v>
      </c>
      <c r="H44" s="29">
        <v>1</v>
      </c>
      <c r="I44" s="29">
        <v>1</v>
      </c>
      <c r="J44" s="29">
        <v>1</v>
      </c>
      <c r="K44" s="29">
        <v>0</v>
      </c>
      <c r="L44" s="29">
        <v>1</v>
      </c>
      <c r="M44" s="29">
        <v>2</v>
      </c>
      <c r="N44" s="29">
        <v>2</v>
      </c>
      <c r="O44" s="29">
        <v>1</v>
      </c>
      <c r="P44" s="29">
        <v>2</v>
      </c>
      <c r="Q44" s="29">
        <v>2</v>
      </c>
      <c r="R44" s="29">
        <v>1</v>
      </c>
      <c r="S44" s="29">
        <v>1</v>
      </c>
      <c r="T44" s="29">
        <v>1</v>
      </c>
      <c r="U44" s="29">
        <v>1</v>
      </c>
      <c r="V44" s="29">
        <v>1</v>
      </c>
    </row>
    <row r="45" spans="1:22" customFormat="1" ht="18" customHeight="1">
      <c r="A45" s="30" t="s">
        <v>92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3</v>
      </c>
      <c r="U45" s="54">
        <v>3</v>
      </c>
      <c r="V45" s="54">
        <v>3</v>
      </c>
    </row>
    <row r="46" spans="1:22" customFormat="1" ht="18" customHeight="1">
      <c r="A46" s="32" t="s">
        <v>47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93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77" t="s">
        <v>14</v>
      </c>
      <c r="B52" s="78">
        <v>2002</v>
      </c>
      <c r="C52" s="78">
        <v>2003</v>
      </c>
      <c r="D52" s="78">
        <v>2004</v>
      </c>
      <c r="E52" s="78">
        <v>2005</v>
      </c>
      <c r="F52" s="78">
        <v>2006</v>
      </c>
      <c r="G52" s="78">
        <v>2007</v>
      </c>
      <c r="H52" s="78">
        <v>2008</v>
      </c>
      <c r="I52" s="78">
        <v>2009</v>
      </c>
      <c r="J52" s="78">
        <v>2010</v>
      </c>
      <c r="K52" s="78">
        <v>2011</v>
      </c>
      <c r="L52" s="78">
        <v>2012</v>
      </c>
      <c r="M52" s="78">
        <v>2013</v>
      </c>
      <c r="N52" s="78">
        <v>2014</v>
      </c>
      <c r="O52" s="78">
        <v>2015</v>
      </c>
      <c r="P52" s="78">
        <v>2016</v>
      </c>
      <c r="Q52" s="78">
        <v>2017</v>
      </c>
      <c r="R52" s="78">
        <v>2018</v>
      </c>
      <c r="S52" s="78">
        <v>2019</v>
      </c>
      <c r="T52" s="78">
        <v>2020</v>
      </c>
      <c r="U52" s="78">
        <v>2021</v>
      </c>
      <c r="V52" s="78">
        <v>2022</v>
      </c>
    </row>
    <row r="53" spans="1:22" customFormat="1" ht="18" customHeight="1">
      <c r="A53" s="56" t="s">
        <v>81</v>
      </c>
      <c r="B53" s="52">
        <f t="shared" ref="B53:T53" si="0">SUM(B54:B62)</f>
        <v>0.99999999999999989</v>
      </c>
      <c r="C53" s="52">
        <f t="shared" si="0"/>
        <v>1</v>
      </c>
      <c r="D53" s="52">
        <f t="shared" si="0"/>
        <v>1</v>
      </c>
      <c r="E53" s="52">
        <f t="shared" si="0"/>
        <v>0.99999999999999989</v>
      </c>
      <c r="F53" s="52">
        <f t="shared" si="0"/>
        <v>1</v>
      </c>
      <c r="G53" s="52">
        <f t="shared" si="0"/>
        <v>1</v>
      </c>
      <c r="H53" s="52">
        <f t="shared" si="0"/>
        <v>1</v>
      </c>
      <c r="I53" s="52">
        <f t="shared" si="0"/>
        <v>1</v>
      </c>
      <c r="J53" s="52">
        <f t="shared" si="0"/>
        <v>1</v>
      </c>
      <c r="K53" s="52">
        <f t="shared" si="0"/>
        <v>1</v>
      </c>
      <c r="L53" s="52">
        <f t="shared" si="0"/>
        <v>1</v>
      </c>
      <c r="M53" s="52">
        <f t="shared" si="0"/>
        <v>1</v>
      </c>
      <c r="N53" s="52">
        <f t="shared" si="0"/>
        <v>0.99999999999999989</v>
      </c>
      <c r="O53" s="52">
        <f t="shared" si="0"/>
        <v>0.99999999999999989</v>
      </c>
      <c r="P53" s="52">
        <f t="shared" si="0"/>
        <v>0.99999999999999989</v>
      </c>
      <c r="Q53" s="52">
        <f t="shared" si="0"/>
        <v>1</v>
      </c>
      <c r="R53" s="52">
        <f t="shared" si="0"/>
        <v>1</v>
      </c>
      <c r="S53" s="52">
        <f t="shared" si="0"/>
        <v>1</v>
      </c>
      <c r="T53" s="52">
        <f t="shared" si="0"/>
        <v>0.99999999999999989</v>
      </c>
      <c r="U53" s="52">
        <f>SUM(U54:U62)</f>
        <v>1</v>
      </c>
      <c r="V53" s="52">
        <f>SUM(V54:V62)</f>
        <v>0.99999999999999989</v>
      </c>
    </row>
    <row r="54" spans="1:22" customFormat="1" ht="18" customHeight="1">
      <c r="A54" s="36" t="s">
        <v>82</v>
      </c>
      <c r="B54" s="7">
        <f t="shared" ref="B54:T54" si="1">B9/B8</f>
        <v>5.9082892416225746E-2</v>
      </c>
      <c r="C54" s="7">
        <f t="shared" si="1"/>
        <v>5.7775046097111246E-2</v>
      </c>
      <c r="D54" s="7">
        <f t="shared" si="1"/>
        <v>4.6523517382413088E-2</v>
      </c>
      <c r="E54" s="7">
        <f t="shared" si="1"/>
        <v>0.13464052287581699</v>
      </c>
      <c r="F54" s="7">
        <f t="shared" si="1"/>
        <v>0.13854489164086686</v>
      </c>
      <c r="G54" s="7">
        <f t="shared" si="1"/>
        <v>0.62005551700208184</v>
      </c>
      <c r="H54" s="7">
        <f t="shared" si="1"/>
        <v>0.67613956105796291</v>
      </c>
      <c r="I54" s="7">
        <f t="shared" si="1"/>
        <v>0.68488512696493353</v>
      </c>
      <c r="J54" s="7">
        <f t="shared" si="1"/>
        <v>0.69079698561315372</v>
      </c>
      <c r="K54" s="7">
        <f t="shared" si="1"/>
        <v>0.72437854339293506</v>
      </c>
      <c r="L54" s="7">
        <f t="shared" si="1"/>
        <v>0.72679852206042161</v>
      </c>
      <c r="M54" s="7">
        <f t="shared" si="1"/>
        <v>0.7023959646910467</v>
      </c>
      <c r="N54" s="7">
        <f t="shared" si="1"/>
        <v>0.69605633802816902</v>
      </c>
      <c r="O54" s="7">
        <f t="shared" si="1"/>
        <v>0.69106434888685575</v>
      </c>
      <c r="P54" s="7">
        <f t="shared" si="1"/>
        <v>0.69717405266538213</v>
      </c>
      <c r="Q54" s="7">
        <f t="shared" si="1"/>
        <v>0.68513323983169705</v>
      </c>
      <c r="R54" s="7">
        <f t="shared" si="1"/>
        <v>0.67138707334785763</v>
      </c>
      <c r="S54" s="7">
        <f t="shared" si="1"/>
        <v>0.64116002795248084</v>
      </c>
      <c r="T54" s="7">
        <f t="shared" si="1"/>
        <v>0.57106355796870012</v>
      </c>
      <c r="U54" s="7">
        <f>U9/U8</f>
        <v>0.52810416005080973</v>
      </c>
      <c r="V54" s="7">
        <f>V9/V8</f>
        <v>0.5</v>
      </c>
    </row>
    <row r="55" spans="1:22" customFormat="1" ht="18" customHeight="1">
      <c r="A55" s="36" t="s">
        <v>83</v>
      </c>
      <c r="B55" s="7">
        <f t="shared" ref="B55:T55" si="2">B10/B8</f>
        <v>0.32539682539682541</v>
      </c>
      <c r="C55" s="7">
        <f t="shared" si="2"/>
        <v>0.37922556853103873</v>
      </c>
      <c r="D55" s="7">
        <f t="shared" si="2"/>
        <v>0.44120654396728015</v>
      </c>
      <c r="E55" s="7">
        <f t="shared" si="2"/>
        <v>0.41307189542483658</v>
      </c>
      <c r="F55" s="7">
        <f t="shared" si="2"/>
        <v>0.45859133126934987</v>
      </c>
      <c r="G55" s="7">
        <f t="shared" si="2"/>
        <v>2.255378209576683E-2</v>
      </c>
      <c r="H55" s="7">
        <f t="shared" si="2"/>
        <v>2.0258863252673044E-2</v>
      </c>
      <c r="I55" s="7">
        <f t="shared" si="2"/>
        <v>1.9588875453446192E-2</v>
      </c>
      <c r="J55" s="7">
        <f t="shared" si="2"/>
        <v>1.9410824389129937E-2</v>
      </c>
      <c r="K55" s="7">
        <f t="shared" si="2"/>
        <v>1.70082860880942E-2</v>
      </c>
      <c r="L55" s="7">
        <f t="shared" si="2"/>
        <v>1.8256900673766573E-2</v>
      </c>
      <c r="M55" s="7">
        <f t="shared" si="2"/>
        <v>2.0176544766708701E-2</v>
      </c>
      <c r="N55" s="7">
        <f t="shared" si="2"/>
        <v>0.02</v>
      </c>
      <c r="O55" s="7">
        <f t="shared" si="2"/>
        <v>2.0738029887160721E-2</v>
      </c>
      <c r="P55" s="7">
        <f t="shared" si="2"/>
        <v>2.4084778420038536E-2</v>
      </c>
      <c r="Q55" s="7">
        <f t="shared" si="2"/>
        <v>2.7699859747545581E-2</v>
      </c>
      <c r="R55" s="7">
        <f t="shared" si="2"/>
        <v>3.0864197530864196E-2</v>
      </c>
      <c r="S55" s="7">
        <f t="shared" si="2"/>
        <v>2.8301886792452831E-2</v>
      </c>
      <c r="T55" s="7">
        <f t="shared" si="2"/>
        <v>2.5550942190993294E-2</v>
      </c>
      <c r="U55" s="7">
        <f>U10/U8</f>
        <v>3.2391235312797716E-2</v>
      </c>
      <c r="V55" s="7">
        <f>V10/V8</f>
        <v>2.995538559592097E-2</v>
      </c>
    </row>
    <row r="56" spans="1:22" customFormat="1" ht="18" customHeight="1">
      <c r="A56" s="36" t="s">
        <v>84</v>
      </c>
      <c r="B56" s="7">
        <f t="shared" ref="B56:T56" si="3">B11/B8</f>
        <v>0.12257495590828923</v>
      </c>
      <c r="C56" s="7">
        <f t="shared" si="3"/>
        <v>9.6496619545175175E-2</v>
      </c>
      <c r="D56" s="7">
        <f t="shared" si="3"/>
        <v>8.9468302658486709E-2</v>
      </c>
      <c r="E56" s="7">
        <f t="shared" si="3"/>
        <v>7.7559912854030508E-2</v>
      </c>
      <c r="F56" s="7">
        <f t="shared" si="3"/>
        <v>7.4303405572755415E-2</v>
      </c>
      <c r="G56" s="7">
        <f t="shared" si="3"/>
        <v>6.8008327550312289E-2</v>
      </c>
      <c r="H56" s="7">
        <f t="shared" si="3"/>
        <v>5.4867754642656162E-2</v>
      </c>
      <c r="I56" s="7">
        <f t="shared" si="3"/>
        <v>6.1185006045949217E-2</v>
      </c>
      <c r="J56" s="7">
        <f t="shared" si="3"/>
        <v>6.9650605160995666E-2</v>
      </c>
      <c r="K56" s="7">
        <f t="shared" si="3"/>
        <v>6.5634539904055822E-2</v>
      </c>
      <c r="L56" s="7">
        <f t="shared" si="3"/>
        <v>6.759400130406433E-2</v>
      </c>
      <c r="M56" s="7">
        <f t="shared" si="3"/>
        <v>7.5157629255989913E-2</v>
      </c>
      <c r="N56" s="7">
        <f t="shared" si="3"/>
        <v>8.5352112676056344E-2</v>
      </c>
      <c r="O56" s="7">
        <f t="shared" si="3"/>
        <v>9.0271424214699608E-2</v>
      </c>
      <c r="P56" s="7">
        <f t="shared" si="3"/>
        <v>8.9916506101477195E-2</v>
      </c>
      <c r="Q56" s="7">
        <f t="shared" si="3"/>
        <v>9.5371669004207571E-2</v>
      </c>
      <c r="R56" s="7">
        <f t="shared" si="3"/>
        <v>0.10167029774872913</v>
      </c>
      <c r="S56" s="7">
        <f t="shared" si="3"/>
        <v>0.11740041928721175</v>
      </c>
      <c r="T56" s="7">
        <f t="shared" si="3"/>
        <v>0.12871287128712872</v>
      </c>
      <c r="U56" s="7">
        <f>U11/U8</f>
        <v>0.14798348682121309</v>
      </c>
      <c r="V56" s="7">
        <f>V11/V8</f>
        <v>0.16252390057361377</v>
      </c>
    </row>
    <row r="57" spans="1:22" customFormat="1" ht="18" customHeight="1">
      <c r="A57" s="36" t="s">
        <v>85</v>
      </c>
      <c r="B57" s="7">
        <f t="shared" ref="B57:T57" si="4">B12/B8</f>
        <v>4.4091710758377423E-3</v>
      </c>
      <c r="C57" s="7">
        <f t="shared" si="4"/>
        <v>3.6877688998156115E-3</v>
      </c>
      <c r="D57" s="7">
        <f t="shared" si="4"/>
        <v>4.0899795501022499E-3</v>
      </c>
      <c r="E57" s="7">
        <f t="shared" si="4"/>
        <v>5.2287581699346402E-3</v>
      </c>
      <c r="F57" s="7">
        <f t="shared" si="4"/>
        <v>2.7089783281733747E-3</v>
      </c>
      <c r="G57" s="7">
        <f t="shared" si="4"/>
        <v>2.7758501040943788E-3</v>
      </c>
      <c r="H57" s="7">
        <f t="shared" si="4"/>
        <v>1.4068655036578502E-3</v>
      </c>
      <c r="I57" s="7">
        <f t="shared" si="4"/>
        <v>1.2091898428053204E-3</v>
      </c>
      <c r="J57" s="7">
        <f t="shared" si="4"/>
        <v>1.8269011189769354E-3</v>
      </c>
      <c r="K57" s="7">
        <f t="shared" si="4"/>
        <v>1.9624945486262538E-3</v>
      </c>
      <c r="L57" s="7">
        <f t="shared" si="4"/>
        <v>2.1734405564007822E-3</v>
      </c>
      <c r="M57" s="7">
        <f t="shared" si="4"/>
        <v>2.2698612862547289E-3</v>
      </c>
      <c r="N57" s="7">
        <f t="shared" si="4"/>
        <v>2.5352112676056337E-3</v>
      </c>
      <c r="O57" s="7">
        <f t="shared" si="4"/>
        <v>2.7447392497712718E-3</v>
      </c>
      <c r="P57" s="7">
        <f t="shared" si="4"/>
        <v>2.569043031470777E-3</v>
      </c>
      <c r="Q57" s="7">
        <f t="shared" si="4"/>
        <v>3.5063113604488078E-3</v>
      </c>
      <c r="R57" s="7">
        <f t="shared" si="4"/>
        <v>2.9048656499636892E-3</v>
      </c>
      <c r="S57" s="7">
        <f t="shared" si="4"/>
        <v>3.1446540880503146E-3</v>
      </c>
      <c r="T57" s="7">
        <f t="shared" si="4"/>
        <v>4.15202810603641E-3</v>
      </c>
      <c r="U57" s="7">
        <f>U12/U8</f>
        <v>3.8107335662114958E-3</v>
      </c>
      <c r="V57" s="7">
        <f>V12/V8</f>
        <v>5.4174633524537918E-3</v>
      </c>
    </row>
    <row r="58" spans="1:22" customFormat="1" ht="18" customHeight="1">
      <c r="A58" s="36" t="s">
        <v>86</v>
      </c>
      <c r="B58" s="7">
        <f t="shared" ref="B58:T58" si="5">B13/B8</f>
        <v>4.585537918871252E-2</v>
      </c>
      <c r="C58" s="7">
        <f t="shared" si="5"/>
        <v>3.6877688998156119E-2</v>
      </c>
      <c r="D58" s="7">
        <f t="shared" si="5"/>
        <v>3.2719836400817999E-2</v>
      </c>
      <c r="E58" s="7">
        <f t="shared" si="5"/>
        <v>3.3115468409586055E-2</v>
      </c>
      <c r="F58" s="7">
        <f t="shared" si="5"/>
        <v>2.9024767801857584E-2</v>
      </c>
      <c r="G58" s="7">
        <f t="shared" si="5"/>
        <v>3.0187369882026371E-2</v>
      </c>
      <c r="H58" s="7">
        <f t="shared" si="5"/>
        <v>2.4198086662915026E-2</v>
      </c>
      <c r="I58" s="7">
        <f t="shared" si="5"/>
        <v>2.0072551390568318E-2</v>
      </c>
      <c r="J58" s="7">
        <f t="shared" si="5"/>
        <v>1.918246174925782E-2</v>
      </c>
      <c r="K58" s="7">
        <f t="shared" si="5"/>
        <v>2.006105538595726E-2</v>
      </c>
      <c r="L58" s="7">
        <f t="shared" si="5"/>
        <v>1.8256900673766573E-2</v>
      </c>
      <c r="M58" s="7">
        <f t="shared" si="5"/>
        <v>1.9419924337957126E-2</v>
      </c>
      <c r="N58" s="7">
        <f t="shared" si="5"/>
        <v>2.0563380281690139E-2</v>
      </c>
      <c r="O58" s="7">
        <f t="shared" si="5"/>
        <v>2.2262885025922538E-2</v>
      </c>
      <c r="P58" s="7">
        <f t="shared" si="5"/>
        <v>2.119460500963391E-2</v>
      </c>
      <c r="Q58" s="7">
        <f t="shared" si="5"/>
        <v>2.3842917251051893E-2</v>
      </c>
      <c r="R58" s="7">
        <f t="shared" si="5"/>
        <v>2.4691358024691357E-2</v>
      </c>
      <c r="S58" s="7">
        <f t="shared" si="5"/>
        <v>2.5506638714185886E-2</v>
      </c>
      <c r="T58" s="7">
        <f t="shared" si="5"/>
        <v>3.7048866176940275E-2</v>
      </c>
      <c r="U58" s="7">
        <f>U13/U8</f>
        <v>3.9695141314703079E-2</v>
      </c>
      <c r="V58" s="7">
        <f>V13/V8</f>
        <v>3.7603569152326322E-2</v>
      </c>
    </row>
    <row r="59" spans="1:22" customFormat="1" ht="18" customHeight="1">
      <c r="A59" s="36" t="s">
        <v>87</v>
      </c>
      <c r="B59" s="37">
        <f t="shared" ref="B59:T59" si="6">B14/B8</f>
        <v>0.41093474426807758</v>
      </c>
      <c r="C59" s="37">
        <f t="shared" si="6"/>
        <v>0.40258143822987091</v>
      </c>
      <c r="D59" s="37">
        <f t="shared" si="6"/>
        <v>0.36912065439672803</v>
      </c>
      <c r="E59" s="37">
        <f t="shared" si="6"/>
        <v>0.31546840958605665</v>
      </c>
      <c r="F59" s="37">
        <f t="shared" si="6"/>
        <v>0.27089783281733748</v>
      </c>
      <c r="G59" s="37">
        <f t="shared" si="6"/>
        <v>0.23247744621790423</v>
      </c>
      <c r="H59" s="37">
        <f t="shared" si="6"/>
        <v>0.20061902082160946</v>
      </c>
      <c r="I59" s="37">
        <f t="shared" si="6"/>
        <v>0.18597339782345829</v>
      </c>
      <c r="J59" s="37">
        <f t="shared" si="6"/>
        <v>0.17446905686229733</v>
      </c>
      <c r="K59" s="37">
        <f t="shared" si="6"/>
        <v>0.15002180549498473</v>
      </c>
      <c r="L59" s="37">
        <f t="shared" si="6"/>
        <v>0.14475114105629211</v>
      </c>
      <c r="M59" s="37">
        <f t="shared" si="6"/>
        <v>0.15258511979823455</v>
      </c>
      <c r="N59" s="37">
        <f t="shared" si="6"/>
        <v>0.14394366197183098</v>
      </c>
      <c r="O59" s="37">
        <f t="shared" si="6"/>
        <v>0.13937175968283014</v>
      </c>
      <c r="P59" s="37">
        <f t="shared" si="6"/>
        <v>0.1287732819524727</v>
      </c>
      <c r="Q59" s="37">
        <f t="shared" si="6"/>
        <v>0.12342215988779803</v>
      </c>
      <c r="R59" s="37">
        <f t="shared" si="6"/>
        <v>0.12018881626724764</v>
      </c>
      <c r="S59" s="37">
        <f t="shared" si="6"/>
        <v>0.13941299790356393</v>
      </c>
      <c r="T59" s="37">
        <f t="shared" si="6"/>
        <v>0.18332801022037687</v>
      </c>
      <c r="U59" s="7">
        <f>U14/U8</f>
        <v>0.19688790092092728</v>
      </c>
      <c r="V59" s="7">
        <f>V14/V8</f>
        <v>0.21032504780114722</v>
      </c>
    </row>
    <row r="60" spans="1:22" customFormat="1" ht="18" customHeight="1">
      <c r="A60" s="36" t="s">
        <v>88</v>
      </c>
      <c r="B60" s="37">
        <f t="shared" ref="B60:T60" si="7">B15/B8</f>
        <v>3.1746031746031744E-2</v>
      </c>
      <c r="C60" s="37">
        <f t="shared" si="7"/>
        <v>2.2741241548862937E-2</v>
      </c>
      <c r="D60" s="37">
        <f t="shared" si="7"/>
        <v>1.6359918200408999E-2</v>
      </c>
      <c r="E60" s="37">
        <f t="shared" si="7"/>
        <v>2.0043572984749455E-2</v>
      </c>
      <c r="F60" s="37">
        <f t="shared" si="7"/>
        <v>2.5154798761609906E-2</v>
      </c>
      <c r="G60" s="37">
        <f t="shared" si="7"/>
        <v>2.3247744621790422E-2</v>
      </c>
      <c r="H60" s="37">
        <f t="shared" si="7"/>
        <v>2.2228474957794037E-2</v>
      </c>
      <c r="I60" s="37">
        <f t="shared" si="7"/>
        <v>2.6844014510278114E-2</v>
      </c>
      <c r="J60" s="37">
        <f t="shared" si="7"/>
        <v>2.4434802466316512E-2</v>
      </c>
      <c r="K60" s="37">
        <f t="shared" si="7"/>
        <v>2.0933275185346708E-2</v>
      </c>
      <c r="L60" s="37">
        <f t="shared" si="7"/>
        <v>2.1951749619647902E-2</v>
      </c>
      <c r="M60" s="37">
        <f t="shared" si="7"/>
        <v>2.7490542244640606E-2</v>
      </c>
      <c r="N60" s="37">
        <f t="shared" si="7"/>
        <v>3.0985915492957747E-2</v>
      </c>
      <c r="O60" s="37">
        <f t="shared" si="7"/>
        <v>3.3241842025007622E-2</v>
      </c>
      <c r="P60" s="37">
        <f t="shared" si="7"/>
        <v>3.5645472061657031E-2</v>
      </c>
      <c r="Q60" s="37">
        <f t="shared" si="7"/>
        <v>4.0322580645161289E-2</v>
      </c>
      <c r="R60" s="37">
        <f t="shared" si="7"/>
        <v>4.7567175018155411E-2</v>
      </c>
      <c r="S60" s="37">
        <f t="shared" si="7"/>
        <v>4.4374563242487772E-2</v>
      </c>
      <c r="T60" s="37">
        <f t="shared" si="7"/>
        <v>4.8546790162887259E-2</v>
      </c>
      <c r="U60" s="7">
        <f>U15/U8</f>
        <v>4.8904414099714195E-2</v>
      </c>
      <c r="V60" s="7">
        <f>V15/V8</f>
        <v>5.1306564690885917E-2</v>
      </c>
    </row>
    <row r="61" spans="1:22" customFormat="1" ht="18" customHeight="1">
      <c r="A61" s="36" t="s">
        <v>89</v>
      </c>
      <c r="B61" s="37">
        <f t="shared" ref="B61:T61" si="8">B16/B8</f>
        <v>0</v>
      </c>
      <c r="C61" s="37">
        <f t="shared" si="8"/>
        <v>6.1462814996926854E-4</v>
      </c>
      <c r="D61" s="37">
        <f t="shared" si="8"/>
        <v>5.1124744376278123E-4</v>
      </c>
      <c r="E61" s="37">
        <f t="shared" si="8"/>
        <v>8.7145969498910673E-4</v>
      </c>
      <c r="F61" s="37">
        <f t="shared" si="8"/>
        <v>7.7399380804953565E-4</v>
      </c>
      <c r="G61" s="37">
        <f t="shared" si="8"/>
        <v>6.939625260235947E-4</v>
      </c>
      <c r="H61" s="37">
        <f t="shared" si="8"/>
        <v>2.8137310073157008E-4</v>
      </c>
      <c r="I61" s="37">
        <f t="shared" si="8"/>
        <v>2.418379685610641E-4</v>
      </c>
      <c r="J61" s="37">
        <f t="shared" si="8"/>
        <v>2.2836263987211693E-4</v>
      </c>
      <c r="K61" s="37">
        <f t="shared" si="8"/>
        <v>0</v>
      </c>
      <c r="L61" s="37">
        <f t="shared" si="8"/>
        <v>2.1734405564007825E-4</v>
      </c>
      <c r="M61" s="37">
        <f t="shared" si="8"/>
        <v>5.0441361916771753E-4</v>
      </c>
      <c r="N61" s="37">
        <f t="shared" si="8"/>
        <v>5.6338028169014088E-4</v>
      </c>
      <c r="O61" s="37">
        <f t="shared" si="8"/>
        <v>3.0497102775236352E-4</v>
      </c>
      <c r="P61" s="37">
        <f t="shared" si="8"/>
        <v>6.4226075786769424E-4</v>
      </c>
      <c r="Q61" s="37">
        <f t="shared" si="8"/>
        <v>7.0126227208976155E-4</v>
      </c>
      <c r="R61" s="37">
        <f t="shared" si="8"/>
        <v>3.6310820624546115E-4</v>
      </c>
      <c r="S61" s="37">
        <f t="shared" si="8"/>
        <v>3.4940600978336826E-4</v>
      </c>
      <c r="T61" s="37">
        <f t="shared" si="8"/>
        <v>3.1938677738741617E-4</v>
      </c>
      <c r="U61" s="7">
        <f>U16/U8</f>
        <v>3.1756113051762465E-4</v>
      </c>
      <c r="V61" s="7">
        <f>V16/V8</f>
        <v>6.3734862970044612E-4</v>
      </c>
    </row>
    <row r="62" spans="1:22" customFormat="1" ht="18" customHeight="1">
      <c r="A62" s="30" t="s">
        <v>92</v>
      </c>
      <c r="B62" s="55">
        <f t="shared" ref="B62:T62" si="9">B17/B8</f>
        <v>0</v>
      </c>
      <c r="C62" s="55">
        <f t="shared" si="9"/>
        <v>0</v>
      </c>
      <c r="D62" s="55">
        <f t="shared" si="9"/>
        <v>0</v>
      </c>
      <c r="E62" s="55">
        <f t="shared" si="9"/>
        <v>0</v>
      </c>
      <c r="F62" s="55">
        <f t="shared" si="9"/>
        <v>0</v>
      </c>
      <c r="G62" s="55">
        <f t="shared" si="9"/>
        <v>0</v>
      </c>
      <c r="H62" s="55">
        <f t="shared" si="9"/>
        <v>0</v>
      </c>
      <c r="I62" s="55">
        <f t="shared" si="9"/>
        <v>0</v>
      </c>
      <c r="J62" s="55">
        <f t="shared" si="9"/>
        <v>0</v>
      </c>
      <c r="K62" s="55">
        <f t="shared" si="9"/>
        <v>0</v>
      </c>
      <c r="L62" s="55">
        <f t="shared" si="9"/>
        <v>0</v>
      </c>
      <c r="M62" s="55">
        <f t="shared" si="9"/>
        <v>0</v>
      </c>
      <c r="N62" s="55">
        <f t="shared" si="9"/>
        <v>0</v>
      </c>
      <c r="O62" s="55">
        <f t="shared" si="9"/>
        <v>0</v>
      </c>
      <c r="P62" s="55">
        <f t="shared" si="9"/>
        <v>0</v>
      </c>
      <c r="Q62" s="55">
        <f t="shared" si="9"/>
        <v>0</v>
      </c>
      <c r="R62" s="55">
        <f t="shared" si="9"/>
        <v>3.6310820624546115E-4</v>
      </c>
      <c r="S62" s="55">
        <f t="shared" si="9"/>
        <v>3.4940600978336826E-4</v>
      </c>
      <c r="T62" s="55">
        <f t="shared" si="9"/>
        <v>1.2775471095496647E-3</v>
      </c>
      <c r="U62" s="95">
        <f>U17/U8</f>
        <v>1.9053667831057479E-3</v>
      </c>
      <c r="V62" s="95">
        <f>V17/V8</f>
        <v>2.2307202039515616E-3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77" t="s">
        <v>48</v>
      </c>
      <c r="B66" s="78">
        <v>2002</v>
      </c>
      <c r="C66" s="78">
        <v>2003</v>
      </c>
      <c r="D66" s="78">
        <v>2004</v>
      </c>
      <c r="E66" s="78">
        <v>2005</v>
      </c>
      <c r="F66" s="78">
        <v>2006</v>
      </c>
      <c r="G66" s="78">
        <v>2007</v>
      </c>
      <c r="H66" s="78">
        <v>2008</v>
      </c>
      <c r="I66" s="78">
        <v>2009</v>
      </c>
      <c r="J66" s="78">
        <v>2010</v>
      </c>
      <c r="K66" s="78">
        <v>2011</v>
      </c>
      <c r="L66" s="78">
        <v>2012</v>
      </c>
      <c r="M66" s="78">
        <v>2013</v>
      </c>
      <c r="N66" s="78">
        <v>2014</v>
      </c>
      <c r="O66" s="78">
        <v>2015</v>
      </c>
      <c r="P66" s="78">
        <v>2016</v>
      </c>
      <c r="Q66" s="78">
        <v>2017</v>
      </c>
      <c r="R66" s="78">
        <v>2018</v>
      </c>
      <c r="S66" s="78">
        <v>2019</v>
      </c>
      <c r="T66" s="78">
        <v>2020</v>
      </c>
      <c r="U66" s="78">
        <v>2021</v>
      </c>
      <c r="V66" s="78">
        <v>2022</v>
      </c>
    </row>
    <row r="67" spans="1:22" customFormat="1" ht="18" customHeight="1">
      <c r="A67" s="56" t="s">
        <v>81</v>
      </c>
      <c r="B67" s="52">
        <f t="shared" ref="B67:T67" si="10">SUM(B68:B76)</f>
        <v>1</v>
      </c>
      <c r="C67" s="52">
        <f t="shared" si="10"/>
        <v>1</v>
      </c>
      <c r="D67" s="52">
        <f t="shared" si="10"/>
        <v>0.99999999999999989</v>
      </c>
      <c r="E67" s="52">
        <f t="shared" si="10"/>
        <v>1</v>
      </c>
      <c r="F67" s="52">
        <f t="shared" si="10"/>
        <v>1</v>
      </c>
      <c r="G67" s="52">
        <f t="shared" si="10"/>
        <v>1</v>
      </c>
      <c r="H67" s="52">
        <f t="shared" si="10"/>
        <v>1</v>
      </c>
      <c r="I67" s="52">
        <f t="shared" si="10"/>
        <v>1</v>
      </c>
      <c r="J67" s="52">
        <f t="shared" si="10"/>
        <v>0.99999999999999989</v>
      </c>
      <c r="K67" s="52">
        <f t="shared" si="10"/>
        <v>1</v>
      </c>
      <c r="L67" s="52">
        <f t="shared" si="10"/>
        <v>1</v>
      </c>
      <c r="M67" s="52">
        <f t="shared" si="10"/>
        <v>1</v>
      </c>
      <c r="N67" s="52">
        <f t="shared" si="10"/>
        <v>1</v>
      </c>
      <c r="O67" s="52">
        <f t="shared" si="10"/>
        <v>1</v>
      </c>
      <c r="P67" s="52">
        <f t="shared" si="10"/>
        <v>1.0000000000000002</v>
      </c>
      <c r="Q67" s="52">
        <f t="shared" si="10"/>
        <v>1</v>
      </c>
      <c r="R67" s="52">
        <f t="shared" si="10"/>
        <v>0.99999999999999989</v>
      </c>
      <c r="S67" s="52">
        <f t="shared" si="10"/>
        <v>1</v>
      </c>
      <c r="T67" s="52">
        <f t="shared" si="10"/>
        <v>1</v>
      </c>
      <c r="U67" s="52">
        <f>SUM(U68:U76)</f>
        <v>1</v>
      </c>
      <c r="V67" s="52">
        <f>SUM(V68:V76)</f>
        <v>0.99999999999999978</v>
      </c>
    </row>
    <row r="68" spans="1:22" customFormat="1" ht="18" customHeight="1">
      <c r="A68" s="36" t="s">
        <v>82</v>
      </c>
      <c r="B68" s="7">
        <f t="shared" ref="B68:T68" si="11">B23/B22</f>
        <v>5.5031446540880505E-2</v>
      </c>
      <c r="C68" s="7">
        <f t="shared" si="11"/>
        <v>5.5118110236220472E-2</v>
      </c>
      <c r="D68" s="7">
        <f t="shared" si="11"/>
        <v>4.429783223374175E-2</v>
      </c>
      <c r="E68" s="7">
        <f t="shared" si="11"/>
        <v>0.13877874702616971</v>
      </c>
      <c r="F68" s="7">
        <f t="shared" si="11"/>
        <v>0.14887640449438203</v>
      </c>
      <c r="G68" s="7">
        <f t="shared" si="11"/>
        <v>0.64660691421254801</v>
      </c>
      <c r="H68" s="7">
        <f t="shared" si="11"/>
        <v>0.70117888262429529</v>
      </c>
      <c r="I68" s="7">
        <f t="shared" si="11"/>
        <v>0.70849673202614383</v>
      </c>
      <c r="J68" s="7">
        <f t="shared" si="11"/>
        <v>0.71647350993377479</v>
      </c>
      <c r="K68" s="7">
        <f t="shared" si="11"/>
        <v>0.74910961614562721</v>
      </c>
      <c r="L68" s="7">
        <f t="shared" si="11"/>
        <v>0.74354902739182216</v>
      </c>
      <c r="M68" s="7">
        <f t="shared" si="11"/>
        <v>0.71680152308424561</v>
      </c>
      <c r="N68" s="7">
        <f t="shared" si="11"/>
        <v>0.71002132196162049</v>
      </c>
      <c r="O68" s="7">
        <f t="shared" si="11"/>
        <v>0.700058582308143</v>
      </c>
      <c r="P68" s="7">
        <f t="shared" si="11"/>
        <v>0.69806612601372431</v>
      </c>
      <c r="Q68" s="7">
        <f t="shared" si="11"/>
        <v>0.68082191780821921</v>
      </c>
      <c r="R68" s="7">
        <f t="shared" si="11"/>
        <v>0.67118402282453637</v>
      </c>
      <c r="S68" s="7">
        <f t="shared" si="11"/>
        <v>0.63816689466484267</v>
      </c>
      <c r="T68" s="7">
        <f t="shared" si="11"/>
        <v>0.57241813602015112</v>
      </c>
      <c r="U68" s="7">
        <f>U23/U22</f>
        <v>0.52986022871664551</v>
      </c>
      <c r="V68" s="7">
        <f>V23/V22</f>
        <v>0.49385749385749383</v>
      </c>
    </row>
    <row r="69" spans="1:22" customFormat="1" ht="18" customHeight="1">
      <c r="A69" s="36" t="s">
        <v>83</v>
      </c>
      <c r="B69" s="7">
        <f t="shared" ref="B69:T69" si="12">B24/B22</f>
        <v>0.38836477987421386</v>
      </c>
      <c r="C69" s="7">
        <f t="shared" si="12"/>
        <v>0.42744656917885265</v>
      </c>
      <c r="D69" s="7">
        <f t="shared" si="12"/>
        <v>0.48539114043355325</v>
      </c>
      <c r="E69" s="7">
        <f t="shared" si="12"/>
        <v>0.44171292624900871</v>
      </c>
      <c r="F69" s="7">
        <f t="shared" si="12"/>
        <v>0.4782303370786517</v>
      </c>
      <c r="G69" s="7">
        <f t="shared" si="12"/>
        <v>2.6888604353393086E-2</v>
      </c>
      <c r="H69" s="7">
        <f t="shared" si="12"/>
        <v>2.0502306509482315E-2</v>
      </c>
      <c r="I69" s="7">
        <f t="shared" si="12"/>
        <v>2.1350762527233117E-2</v>
      </c>
      <c r="J69" s="7">
        <f t="shared" si="12"/>
        <v>1.9039735099337748E-2</v>
      </c>
      <c r="K69" s="7">
        <f t="shared" si="12"/>
        <v>1.5433320142461416E-2</v>
      </c>
      <c r="L69" s="7">
        <f t="shared" si="12"/>
        <v>1.8261214767764985E-2</v>
      </c>
      <c r="M69" s="7">
        <f t="shared" si="12"/>
        <v>1.9038553069966681E-2</v>
      </c>
      <c r="N69" s="7">
        <f t="shared" si="12"/>
        <v>1.9722814498933903E-2</v>
      </c>
      <c r="O69" s="7">
        <f t="shared" si="12"/>
        <v>2.1675454012888107E-2</v>
      </c>
      <c r="P69" s="7">
        <f t="shared" si="12"/>
        <v>2.5577043044291953E-2</v>
      </c>
      <c r="Q69" s="7">
        <f t="shared" si="12"/>
        <v>2.7397260273972601E-2</v>
      </c>
      <c r="R69" s="7">
        <f t="shared" si="12"/>
        <v>3.0670470756062766E-2</v>
      </c>
      <c r="S69" s="7">
        <f t="shared" si="12"/>
        <v>2.8727770177838577E-2</v>
      </c>
      <c r="T69" s="7">
        <f t="shared" si="12"/>
        <v>2.4559193954659948E-2</v>
      </c>
      <c r="U69" s="7">
        <f>U24/U22</f>
        <v>2.9860228716645489E-2</v>
      </c>
      <c r="V69" s="7">
        <f>V24/V22</f>
        <v>2.9484029484029485E-2</v>
      </c>
    </row>
    <row r="70" spans="1:22" customFormat="1" ht="18" customHeight="1">
      <c r="A70" s="36" t="s">
        <v>84</v>
      </c>
      <c r="B70" s="7">
        <f t="shared" ref="B70:T70" si="13">B25/B22</f>
        <v>0.16981132075471697</v>
      </c>
      <c r="C70" s="7">
        <f t="shared" si="13"/>
        <v>0.13498312710911137</v>
      </c>
      <c r="D70" s="7">
        <f t="shared" si="13"/>
        <v>0.12064090480678605</v>
      </c>
      <c r="E70" s="7">
        <f t="shared" si="13"/>
        <v>0.11102299762093576</v>
      </c>
      <c r="F70" s="7">
        <f t="shared" si="13"/>
        <v>0.10252808988764045</v>
      </c>
      <c r="G70" s="7">
        <f t="shared" si="13"/>
        <v>9.2829705505761848E-2</v>
      </c>
      <c r="H70" s="7">
        <f t="shared" si="13"/>
        <v>7.1758072783188104E-2</v>
      </c>
      <c r="I70" s="7">
        <f t="shared" si="13"/>
        <v>7.3638344226579527E-2</v>
      </c>
      <c r="J70" s="7">
        <f t="shared" si="13"/>
        <v>8.3195364238410591E-2</v>
      </c>
      <c r="K70" s="7">
        <f t="shared" si="13"/>
        <v>7.9145231499802141E-2</v>
      </c>
      <c r="L70" s="7">
        <f t="shared" si="13"/>
        <v>8.1381500595474401E-2</v>
      </c>
      <c r="M70" s="7">
        <f t="shared" si="13"/>
        <v>8.9957163255592582E-2</v>
      </c>
      <c r="N70" s="7">
        <f t="shared" si="13"/>
        <v>9.9680170575692964E-2</v>
      </c>
      <c r="O70" s="7">
        <f t="shared" si="13"/>
        <v>0.10251903925014645</v>
      </c>
      <c r="P70" s="7">
        <f t="shared" si="13"/>
        <v>0.10106051154086089</v>
      </c>
      <c r="Q70" s="7">
        <f t="shared" si="13"/>
        <v>0.10821917808219178</v>
      </c>
      <c r="R70" s="7">
        <f t="shared" si="13"/>
        <v>0.11768901569186876</v>
      </c>
      <c r="S70" s="7">
        <f t="shared" si="13"/>
        <v>0.14227086183310533</v>
      </c>
      <c r="T70" s="7">
        <f t="shared" si="13"/>
        <v>0.15931989924433249</v>
      </c>
      <c r="U70" s="7">
        <f>U25/U22</f>
        <v>0.18869123252858958</v>
      </c>
      <c r="V70" s="7">
        <f>V25/V22</f>
        <v>0.20761670761670761</v>
      </c>
    </row>
    <row r="71" spans="1:22" customFormat="1" ht="18" customHeight="1">
      <c r="A71" s="36" t="s">
        <v>85</v>
      </c>
      <c r="B71" s="7">
        <f t="shared" ref="B71:T71" si="14">B26/B22</f>
        <v>4.7169811320754715E-3</v>
      </c>
      <c r="C71" s="7">
        <f t="shared" si="14"/>
        <v>5.6242969628796397E-3</v>
      </c>
      <c r="D71" s="7">
        <f t="shared" si="14"/>
        <v>4.7125353440150798E-3</v>
      </c>
      <c r="E71" s="7">
        <f t="shared" si="14"/>
        <v>4.7581284694686752E-3</v>
      </c>
      <c r="F71" s="7">
        <f t="shared" si="14"/>
        <v>2.8089887640449437E-3</v>
      </c>
      <c r="G71" s="7">
        <f t="shared" si="14"/>
        <v>1.9206145966709346E-3</v>
      </c>
      <c r="H71" s="7">
        <f t="shared" si="14"/>
        <v>1.0251153254741158E-3</v>
      </c>
      <c r="I71" s="7">
        <f t="shared" si="14"/>
        <v>1.30718954248366E-3</v>
      </c>
      <c r="J71" s="7">
        <f t="shared" si="14"/>
        <v>1.6556291390728477E-3</v>
      </c>
      <c r="K71" s="7">
        <f t="shared" si="14"/>
        <v>1.1871784724970321E-3</v>
      </c>
      <c r="L71" s="7">
        <f t="shared" si="14"/>
        <v>1.5879317189360857E-3</v>
      </c>
      <c r="M71" s="7">
        <f t="shared" si="14"/>
        <v>1.9038553069966682E-3</v>
      </c>
      <c r="N71" s="7">
        <f t="shared" si="14"/>
        <v>2.1321961620469083E-3</v>
      </c>
      <c r="O71" s="7">
        <f t="shared" si="14"/>
        <v>2.3432923257176333E-3</v>
      </c>
      <c r="P71" s="7">
        <f t="shared" si="14"/>
        <v>3.1191515907673115E-3</v>
      </c>
      <c r="Q71" s="7">
        <f t="shared" si="14"/>
        <v>2.7397260273972603E-3</v>
      </c>
      <c r="R71" s="7">
        <f t="shared" si="14"/>
        <v>2.1398002853067048E-3</v>
      </c>
      <c r="S71" s="7">
        <f t="shared" si="14"/>
        <v>1.3679890560875513E-3</v>
      </c>
      <c r="T71" s="7">
        <f t="shared" si="14"/>
        <v>1.889168765743073E-3</v>
      </c>
      <c r="U71" s="7">
        <f>U26/U22</f>
        <v>1.9059720457433292E-3</v>
      </c>
      <c r="V71" s="7">
        <f>V26/V22</f>
        <v>2.4570024570024569E-3</v>
      </c>
    </row>
    <row r="72" spans="1:22" customFormat="1" ht="18" customHeight="1">
      <c r="A72" s="36" t="s">
        <v>86</v>
      </c>
      <c r="B72" s="7">
        <f t="shared" ref="B72:T72" si="15">B27/B22</f>
        <v>2.358490566037736E-2</v>
      </c>
      <c r="C72" s="7">
        <f t="shared" si="15"/>
        <v>2.3622047244094488E-2</v>
      </c>
      <c r="D72" s="7">
        <f t="shared" si="15"/>
        <v>1.8850141376060319E-2</v>
      </c>
      <c r="E72" s="7">
        <f t="shared" si="15"/>
        <v>2.3790642347343377E-2</v>
      </c>
      <c r="F72" s="7">
        <f t="shared" si="15"/>
        <v>2.4578651685393259E-2</v>
      </c>
      <c r="G72" s="7">
        <f t="shared" si="15"/>
        <v>2.4327784891165175E-2</v>
      </c>
      <c r="H72" s="7">
        <f t="shared" si="15"/>
        <v>1.8964633521271142E-2</v>
      </c>
      <c r="I72" s="7">
        <f t="shared" si="15"/>
        <v>1.6557734204793027E-2</v>
      </c>
      <c r="J72" s="7">
        <f t="shared" si="15"/>
        <v>1.6556291390728478E-2</v>
      </c>
      <c r="K72" s="7">
        <f t="shared" si="15"/>
        <v>1.6224772457459437E-2</v>
      </c>
      <c r="L72" s="7">
        <f t="shared" si="15"/>
        <v>1.627630011909488E-2</v>
      </c>
      <c r="M72" s="7">
        <f t="shared" si="15"/>
        <v>1.6658733936220846E-2</v>
      </c>
      <c r="N72" s="7">
        <f t="shared" si="15"/>
        <v>1.8123667377398719E-2</v>
      </c>
      <c r="O72" s="7">
        <f t="shared" si="15"/>
        <v>1.9332161687170474E-2</v>
      </c>
      <c r="P72" s="7">
        <f t="shared" si="15"/>
        <v>1.9338739862757331E-2</v>
      </c>
      <c r="Q72" s="7">
        <f t="shared" si="15"/>
        <v>2.1917808219178082E-2</v>
      </c>
      <c r="R72" s="7">
        <f t="shared" si="15"/>
        <v>1.8544935805991442E-2</v>
      </c>
      <c r="S72" s="7">
        <f t="shared" si="15"/>
        <v>1.9151846785225718E-2</v>
      </c>
      <c r="T72" s="7">
        <f t="shared" si="15"/>
        <v>2.7707808564231738E-2</v>
      </c>
      <c r="U72" s="7">
        <f>U27/U22</f>
        <v>2.6683608640406607E-2</v>
      </c>
      <c r="V72" s="7">
        <f>V27/V22</f>
        <v>2.8255528255528257E-2</v>
      </c>
    </row>
    <row r="73" spans="1:22" customFormat="1" ht="18" customHeight="1">
      <c r="A73" s="36" t="s">
        <v>87</v>
      </c>
      <c r="B73" s="37">
        <f t="shared" ref="B73:T73" si="16">B28/B22</f>
        <v>0.31603773584905659</v>
      </c>
      <c r="C73" s="37">
        <f t="shared" si="16"/>
        <v>0.32283464566929132</v>
      </c>
      <c r="D73" s="37">
        <f t="shared" si="16"/>
        <v>0.30348727615457116</v>
      </c>
      <c r="E73" s="37">
        <f t="shared" si="16"/>
        <v>0.25614591593973035</v>
      </c>
      <c r="F73" s="37">
        <f t="shared" si="16"/>
        <v>0.21558988764044945</v>
      </c>
      <c r="G73" s="37">
        <f t="shared" si="16"/>
        <v>0.1850192061459667</v>
      </c>
      <c r="H73" s="37">
        <f t="shared" si="16"/>
        <v>0.16453100973859558</v>
      </c>
      <c r="I73" s="37">
        <f t="shared" si="16"/>
        <v>0.14814814814814814</v>
      </c>
      <c r="J73" s="37">
        <f t="shared" si="16"/>
        <v>0.13369205298013245</v>
      </c>
      <c r="K73" s="37">
        <f t="shared" si="16"/>
        <v>0.11436485951721409</v>
      </c>
      <c r="L73" s="37">
        <f t="shared" si="16"/>
        <v>0.11472806669313219</v>
      </c>
      <c r="M73" s="37">
        <f t="shared" si="16"/>
        <v>0.12327463112803427</v>
      </c>
      <c r="N73" s="37">
        <f t="shared" si="16"/>
        <v>0.11727078891257996</v>
      </c>
      <c r="O73" s="37">
        <f t="shared" si="16"/>
        <v>0.1195079086115993</v>
      </c>
      <c r="P73" s="37">
        <f t="shared" si="16"/>
        <v>0.11353711790393013</v>
      </c>
      <c r="Q73" s="37">
        <f t="shared" si="16"/>
        <v>0.11369863013698631</v>
      </c>
      <c r="R73" s="37">
        <f t="shared" si="16"/>
        <v>0.10627674750356633</v>
      </c>
      <c r="S73" s="37">
        <f t="shared" si="16"/>
        <v>0.11354309165526676</v>
      </c>
      <c r="T73" s="37">
        <f t="shared" si="16"/>
        <v>0.14798488664987405</v>
      </c>
      <c r="U73" s="7">
        <f>U28/U22</f>
        <v>0.15438373570520966</v>
      </c>
      <c r="V73" s="7">
        <f>V28/V22</f>
        <v>0.17014742014742015</v>
      </c>
    </row>
    <row r="74" spans="1:22" customFormat="1" ht="18" customHeight="1">
      <c r="A74" s="36" t="s">
        <v>88</v>
      </c>
      <c r="B74" s="37">
        <f t="shared" ref="B74:T74" si="17">B29/B22</f>
        <v>4.2452830188679243E-2</v>
      </c>
      <c r="C74" s="37">
        <f t="shared" si="17"/>
        <v>3.0371203599550055E-2</v>
      </c>
      <c r="D74" s="37">
        <f t="shared" si="17"/>
        <v>2.2620169651272386E-2</v>
      </c>
      <c r="E74" s="37">
        <f t="shared" si="17"/>
        <v>2.3790642347343377E-2</v>
      </c>
      <c r="F74" s="37">
        <f t="shared" si="17"/>
        <v>2.7387640449438203E-2</v>
      </c>
      <c r="G74" s="37">
        <f t="shared" si="17"/>
        <v>2.2407170294494239E-2</v>
      </c>
      <c r="H74" s="37">
        <f t="shared" si="17"/>
        <v>2.2039979497693492E-2</v>
      </c>
      <c r="I74" s="37">
        <f t="shared" si="17"/>
        <v>3.0501089324618737E-2</v>
      </c>
      <c r="J74" s="37">
        <f t="shared" si="17"/>
        <v>2.9387417218543047E-2</v>
      </c>
      <c r="K74" s="37">
        <f t="shared" si="17"/>
        <v>2.4535021764938662E-2</v>
      </c>
      <c r="L74" s="37">
        <f t="shared" si="17"/>
        <v>2.4215958713775309E-2</v>
      </c>
      <c r="M74" s="37">
        <f t="shared" si="17"/>
        <v>3.2365540218943362E-2</v>
      </c>
      <c r="N74" s="37">
        <f t="shared" si="17"/>
        <v>3.3049040511727079E-2</v>
      </c>
      <c r="O74" s="37">
        <f t="shared" si="17"/>
        <v>3.4563561804335091E-2</v>
      </c>
      <c r="P74" s="37">
        <f t="shared" si="17"/>
        <v>3.9301310043668124E-2</v>
      </c>
      <c r="Q74" s="37">
        <f t="shared" si="17"/>
        <v>4.5205479452054796E-2</v>
      </c>
      <c r="R74" s="37">
        <f t="shared" si="17"/>
        <v>5.2781740370898715E-2</v>
      </c>
      <c r="S74" s="37">
        <f t="shared" si="17"/>
        <v>5.6087551299589603E-2</v>
      </c>
      <c r="T74" s="37">
        <f t="shared" si="17"/>
        <v>6.5491183879093195E-2</v>
      </c>
      <c r="U74" s="7">
        <f>U29/U22</f>
        <v>6.6709021601016522E-2</v>
      </c>
      <c r="V74" s="7">
        <f>V29/V22</f>
        <v>6.5110565110565108E-2</v>
      </c>
    </row>
    <row r="75" spans="1:22" customFormat="1" ht="18" customHeight="1">
      <c r="A75" s="36" t="s">
        <v>89</v>
      </c>
      <c r="B75" s="37">
        <f t="shared" ref="B75:T75" si="18">B30/B22</f>
        <v>0</v>
      </c>
      <c r="C75" s="37">
        <f t="shared" si="18"/>
        <v>0</v>
      </c>
      <c r="D75" s="37">
        <f t="shared" si="18"/>
        <v>0</v>
      </c>
      <c r="E75" s="37">
        <f t="shared" si="18"/>
        <v>0</v>
      </c>
      <c r="F75" s="37">
        <f t="shared" si="18"/>
        <v>0</v>
      </c>
      <c r="G75" s="37">
        <f t="shared" si="18"/>
        <v>0</v>
      </c>
      <c r="H75" s="37">
        <f t="shared" si="18"/>
        <v>0</v>
      </c>
      <c r="I75" s="37">
        <f t="shared" si="18"/>
        <v>0</v>
      </c>
      <c r="J75" s="37">
        <f t="shared" si="18"/>
        <v>0</v>
      </c>
      <c r="K75" s="37">
        <f t="shared" si="18"/>
        <v>0</v>
      </c>
      <c r="L75" s="37">
        <f t="shared" si="18"/>
        <v>0</v>
      </c>
      <c r="M75" s="37">
        <f t="shared" si="18"/>
        <v>0</v>
      </c>
      <c r="N75" s="37">
        <f t="shared" si="18"/>
        <v>0</v>
      </c>
      <c r="O75" s="37">
        <f t="shared" si="18"/>
        <v>0</v>
      </c>
      <c r="P75" s="37">
        <f t="shared" si="18"/>
        <v>0</v>
      </c>
      <c r="Q75" s="37">
        <f t="shared" si="18"/>
        <v>0</v>
      </c>
      <c r="R75" s="37">
        <f t="shared" si="18"/>
        <v>0</v>
      </c>
      <c r="S75" s="37">
        <f t="shared" si="18"/>
        <v>0</v>
      </c>
      <c r="T75" s="37">
        <f t="shared" si="18"/>
        <v>0</v>
      </c>
      <c r="U75" s="7">
        <f>U30/U22</f>
        <v>0</v>
      </c>
      <c r="V75" s="7">
        <f>V30/V22</f>
        <v>6.1425061425061424E-4</v>
      </c>
    </row>
    <row r="76" spans="1:22" customFormat="1" ht="18" customHeight="1">
      <c r="A76" s="30" t="s">
        <v>92</v>
      </c>
      <c r="B76" s="55">
        <f t="shared" ref="B76:T76" si="19">B31/B22</f>
        <v>0</v>
      </c>
      <c r="C76" s="55">
        <f t="shared" si="19"/>
        <v>0</v>
      </c>
      <c r="D76" s="55">
        <f t="shared" si="19"/>
        <v>0</v>
      </c>
      <c r="E76" s="55">
        <f t="shared" si="19"/>
        <v>0</v>
      </c>
      <c r="F76" s="55">
        <f t="shared" si="19"/>
        <v>0</v>
      </c>
      <c r="G76" s="55">
        <f t="shared" si="19"/>
        <v>0</v>
      </c>
      <c r="H76" s="55">
        <f t="shared" si="19"/>
        <v>0</v>
      </c>
      <c r="I76" s="55">
        <f t="shared" si="19"/>
        <v>0</v>
      </c>
      <c r="J76" s="55">
        <f t="shared" si="19"/>
        <v>0</v>
      </c>
      <c r="K76" s="55">
        <f t="shared" si="19"/>
        <v>0</v>
      </c>
      <c r="L76" s="55">
        <f t="shared" si="19"/>
        <v>0</v>
      </c>
      <c r="M76" s="55">
        <f t="shared" si="19"/>
        <v>0</v>
      </c>
      <c r="N76" s="55">
        <f t="shared" si="19"/>
        <v>0</v>
      </c>
      <c r="O76" s="55">
        <f t="shared" si="19"/>
        <v>0</v>
      </c>
      <c r="P76" s="55">
        <f t="shared" si="19"/>
        <v>0</v>
      </c>
      <c r="Q76" s="55">
        <f t="shared" si="19"/>
        <v>0</v>
      </c>
      <c r="R76" s="55">
        <f t="shared" si="19"/>
        <v>7.1326676176890159E-4</v>
      </c>
      <c r="S76" s="55">
        <f t="shared" si="19"/>
        <v>6.8399452804377564E-4</v>
      </c>
      <c r="T76" s="55">
        <f t="shared" si="19"/>
        <v>6.2972292191435767E-4</v>
      </c>
      <c r="U76" s="95">
        <f>U31/U22</f>
        <v>1.9059720457433292E-3</v>
      </c>
      <c r="V76" s="95">
        <f>V31/V22</f>
        <v>2.4570024570024569E-3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77" t="s">
        <v>49</v>
      </c>
      <c r="B80" s="78">
        <v>2002</v>
      </c>
      <c r="C80" s="78">
        <v>2003</v>
      </c>
      <c r="D80" s="78">
        <v>2004</v>
      </c>
      <c r="E80" s="78">
        <v>2005</v>
      </c>
      <c r="F80" s="78">
        <v>2006</v>
      </c>
      <c r="G80" s="78">
        <v>2007</v>
      </c>
      <c r="H80" s="78">
        <v>2008</v>
      </c>
      <c r="I80" s="78">
        <v>2009</v>
      </c>
      <c r="J80" s="78">
        <v>2010</v>
      </c>
      <c r="K80" s="78">
        <v>2011</v>
      </c>
      <c r="L80" s="78">
        <v>2012</v>
      </c>
      <c r="M80" s="78">
        <v>2013</v>
      </c>
      <c r="N80" s="78">
        <v>2014</v>
      </c>
      <c r="O80" s="78">
        <v>2015</v>
      </c>
      <c r="P80" s="78">
        <v>2016</v>
      </c>
      <c r="Q80" s="78">
        <v>2017</v>
      </c>
      <c r="R80" s="78">
        <v>2018</v>
      </c>
      <c r="S80" s="78">
        <v>2019</v>
      </c>
      <c r="T80" s="78">
        <v>2020</v>
      </c>
      <c r="U80" s="78">
        <v>2021</v>
      </c>
      <c r="V80" s="78">
        <v>2022</v>
      </c>
    </row>
    <row r="81" spans="1:22" customFormat="1" ht="18" customHeight="1">
      <c r="A81" s="56" t="s">
        <v>81</v>
      </c>
      <c r="B81" s="52">
        <f t="shared" ref="B81:T81" si="20">SUM(B82:B90)</f>
        <v>0.99999999999999989</v>
      </c>
      <c r="C81" s="52">
        <f t="shared" si="20"/>
        <v>1</v>
      </c>
      <c r="D81" s="52">
        <f t="shared" si="20"/>
        <v>1</v>
      </c>
      <c r="E81" s="52">
        <f t="shared" si="20"/>
        <v>1</v>
      </c>
      <c r="F81" s="52">
        <f t="shared" si="20"/>
        <v>0.99999999999999989</v>
      </c>
      <c r="G81" s="52">
        <f t="shared" si="20"/>
        <v>1.0000000000000002</v>
      </c>
      <c r="H81" s="52">
        <f t="shared" si="20"/>
        <v>1</v>
      </c>
      <c r="I81" s="52">
        <f t="shared" si="20"/>
        <v>1</v>
      </c>
      <c r="J81" s="52">
        <f t="shared" si="20"/>
        <v>1</v>
      </c>
      <c r="K81" s="52">
        <f t="shared" si="20"/>
        <v>1</v>
      </c>
      <c r="L81" s="52">
        <f t="shared" si="20"/>
        <v>1</v>
      </c>
      <c r="M81" s="52">
        <f t="shared" si="20"/>
        <v>0.99999999999999989</v>
      </c>
      <c r="N81" s="52">
        <f t="shared" si="20"/>
        <v>1.0000000000000002</v>
      </c>
      <c r="O81" s="52">
        <f t="shared" si="20"/>
        <v>1</v>
      </c>
      <c r="P81" s="52">
        <f t="shared" si="20"/>
        <v>1</v>
      </c>
      <c r="Q81" s="52">
        <f t="shared" si="20"/>
        <v>1</v>
      </c>
      <c r="R81" s="52">
        <f t="shared" si="20"/>
        <v>1</v>
      </c>
      <c r="S81" s="52">
        <f t="shared" si="20"/>
        <v>0.99999999999999989</v>
      </c>
      <c r="T81" s="52">
        <f t="shared" si="20"/>
        <v>1</v>
      </c>
      <c r="U81" s="52">
        <f>SUM(U82:U90)</f>
        <v>0.99999999999999989</v>
      </c>
      <c r="V81" s="52">
        <f>SUM(V82:V90)</f>
        <v>0.99999999999999978</v>
      </c>
    </row>
    <row r="82" spans="1:22" customFormat="1" ht="18" customHeight="1">
      <c r="A82" s="36" t="s">
        <v>82</v>
      </c>
      <c r="B82" s="7">
        <f t="shared" ref="B82:T82" si="21">B37/B36</f>
        <v>6.4257028112449793E-2</v>
      </c>
      <c r="C82" s="7">
        <f t="shared" si="21"/>
        <v>6.097560975609756E-2</v>
      </c>
      <c r="D82" s="7">
        <f t="shared" si="21"/>
        <v>4.9162011173184354E-2</v>
      </c>
      <c r="E82" s="7">
        <f t="shared" si="21"/>
        <v>0.12959381044487428</v>
      </c>
      <c r="F82" s="7">
        <f t="shared" si="21"/>
        <v>0.12586206896551724</v>
      </c>
      <c r="G82" s="7">
        <f t="shared" si="21"/>
        <v>0.58863636363636362</v>
      </c>
      <c r="H82" s="7">
        <f t="shared" si="21"/>
        <v>0.64566437928883347</v>
      </c>
      <c r="I82" s="7">
        <f t="shared" si="21"/>
        <v>0.6554347826086957</v>
      </c>
      <c r="J82" s="7">
        <f t="shared" si="21"/>
        <v>0.65919510952623539</v>
      </c>
      <c r="K82" s="7">
        <f t="shared" si="21"/>
        <v>0.69402622632345801</v>
      </c>
      <c r="L82" s="7">
        <f t="shared" si="21"/>
        <v>0.70653218059558121</v>
      </c>
      <c r="M82" s="7">
        <f t="shared" si="21"/>
        <v>0.68615879828326176</v>
      </c>
      <c r="N82" s="7">
        <f t="shared" si="21"/>
        <v>0.68040621266427714</v>
      </c>
      <c r="O82" s="7">
        <f t="shared" si="21"/>
        <v>0.68129770992366412</v>
      </c>
      <c r="P82" s="7">
        <f t="shared" si="21"/>
        <v>0.69622766379880874</v>
      </c>
      <c r="Q82" s="7">
        <f t="shared" si="21"/>
        <v>0.68965517241379315</v>
      </c>
      <c r="R82" s="7">
        <f t="shared" si="21"/>
        <v>0.67159763313609466</v>
      </c>
      <c r="S82" s="7">
        <f t="shared" si="21"/>
        <v>0.64428571428571424</v>
      </c>
      <c r="T82" s="7">
        <f t="shared" si="21"/>
        <v>0.56966947504860665</v>
      </c>
      <c r="U82" s="7">
        <f>U37/U36</f>
        <v>0.52634920634920634</v>
      </c>
      <c r="V82" s="7">
        <f>V37/V36</f>
        <v>0.50662251655629142</v>
      </c>
    </row>
    <row r="83" spans="1:22" customFormat="1" ht="18" customHeight="1">
      <c r="A83" s="36" t="s">
        <v>83</v>
      </c>
      <c r="B83" s="7">
        <f t="shared" ref="B83:T83" si="22">B38/B36</f>
        <v>0.24497991967871485</v>
      </c>
      <c r="C83" s="7">
        <f t="shared" si="22"/>
        <v>0.32113821138211385</v>
      </c>
      <c r="D83" s="7">
        <f t="shared" si="22"/>
        <v>0.38882681564245808</v>
      </c>
      <c r="E83" s="7">
        <f t="shared" si="22"/>
        <v>0.3781431334622824</v>
      </c>
      <c r="F83" s="7">
        <f t="shared" si="22"/>
        <v>0.43448275862068964</v>
      </c>
      <c r="G83" s="7">
        <f t="shared" si="22"/>
        <v>1.7424242424242425E-2</v>
      </c>
      <c r="H83" s="7">
        <f t="shared" si="22"/>
        <v>1.9962570180910792E-2</v>
      </c>
      <c r="I83" s="7">
        <f t="shared" si="22"/>
        <v>1.7391304347826087E-2</v>
      </c>
      <c r="J83" s="7">
        <f t="shared" si="22"/>
        <v>1.9867549668874173E-2</v>
      </c>
      <c r="K83" s="7">
        <f t="shared" si="22"/>
        <v>1.8941233608547839E-2</v>
      </c>
      <c r="L83" s="7">
        <f t="shared" si="22"/>
        <v>1.8251681075888569E-2</v>
      </c>
      <c r="M83" s="7">
        <f t="shared" si="22"/>
        <v>2.1459227467811159E-2</v>
      </c>
      <c r="N83" s="7">
        <f t="shared" si="22"/>
        <v>2.0310633213859019E-2</v>
      </c>
      <c r="O83" s="7">
        <f t="shared" si="22"/>
        <v>1.9720101781170483E-2</v>
      </c>
      <c r="P83" s="7">
        <f t="shared" si="22"/>
        <v>2.2501654533421574E-2</v>
      </c>
      <c r="Q83" s="7">
        <f t="shared" si="22"/>
        <v>2.8017241379310345E-2</v>
      </c>
      <c r="R83" s="7">
        <f t="shared" si="22"/>
        <v>3.1065088757396449E-2</v>
      </c>
      <c r="S83" s="7">
        <f t="shared" si="22"/>
        <v>2.7857142857142858E-2</v>
      </c>
      <c r="T83" s="7">
        <f t="shared" si="22"/>
        <v>2.6571613739468567E-2</v>
      </c>
      <c r="U83" s="7">
        <f>U38/U36</f>
        <v>3.4920634920634921E-2</v>
      </c>
      <c r="V83" s="7">
        <f>V38/V36</f>
        <v>3.0463576158940398E-2</v>
      </c>
    </row>
    <row r="84" spans="1:22" customFormat="1" ht="18" customHeight="1">
      <c r="A84" s="36" t="s">
        <v>84</v>
      </c>
      <c r="B84" s="7">
        <f t="shared" ref="B84:T84" si="23">B39/B36</f>
        <v>6.224899598393574E-2</v>
      </c>
      <c r="C84" s="7">
        <f t="shared" si="23"/>
        <v>5.0135501355013552E-2</v>
      </c>
      <c r="D84" s="7">
        <f t="shared" si="23"/>
        <v>5.2513966480446927E-2</v>
      </c>
      <c r="E84" s="7">
        <f t="shared" si="23"/>
        <v>3.6750483558994199E-2</v>
      </c>
      <c r="F84" s="7">
        <f t="shared" si="23"/>
        <v>3.9655172413793106E-2</v>
      </c>
      <c r="G84" s="7">
        <f t="shared" si="23"/>
        <v>3.8636363636363635E-2</v>
      </c>
      <c r="H84" s="7">
        <f t="shared" si="23"/>
        <v>3.4310667498440424E-2</v>
      </c>
      <c r="I84" s="7">
        <f t="shared" si="23"/>
        <v>4.5652173913043478E-2</v>
      </c>
      <c r="J84" s="7">
        <f t="shared" si="23"/>
        <v>5.2980132450331126E-2</v>
      </c>
      <c r="K84" s="7">
        <f t="shared" si="23"/>
        <v>4.9052938319572609E-2</v>
      </c>
      <c r="L84" s="7">
        <f t="shared" si="23"/>
        <v>5.0912584053794431E-2</v>
      </c>
      <c r="M84" s="7">
        <f t="shared" si="23"/>
        <v>5.847639484978541E-2</v>
      </c>
      <c r="N84" s="7">
        <f t="shared" si="23"/>
        <v>6.9295101553166066E-2</v>
      </c>
      <c r="O84" s="7">
        <f t="shared" si="23"/>
        <v>7.6972010178117042E-2</v>
      </c>
      <c r="P84" s="7">
        <f t="shared" si="23"/>
        <v>7.8093977498345471E-2</v>
      </c>
      <c r="Q84" s="7">
        <f t="shared" si="23"/>
        <v>8.1896551724137928E-2</v>
      </c>
      <c r="R84" s="7">
        <f t="shared" si="23"/>
        <v>8.505917159763314E-2</v>
      </c>
      <c r="S84" s="7">
        <f t="shared" si="23"/>
        <v>9.1428571428571428E-2</v>
      </c>
      <c r="T84" s="7">
        <f t="shared" si="23"/>
        <v>9.7213220998055738E-2</v>
      </c>
      <c r="U84" s="7">
        <f>U39/U36</f>
        <v>0.1073015873015873</v>
      </c>
      <c r="V84" s="7">
        <f>V39/V36</f>
        <v>0.11390728476821192</v>
      </c>
    </row>
    <row r="85" spans="1:22" customFormat="1" ht="18" customHeight="1">
      <c r="A85" s="36" t="s">
        <v>85</v>
      </c>
      <c r="B85" s="7">
        <f t="shared" ref="B85:T85" si="24">B40/B36</f>
        <v>4.0160642570281121E-3</v>
      </c>
      <c r="C85" s="7">
        <f t="shared" si="24"/>
        <v>1.3550135501355014E-3</v>
      </c>
      <c r="D85" s="7">
        <f t="shared" si="24"/>
        <v>3.3519553072625698E-3</v>
      </c>
      <c r="E85" s="7">
        <f t="shared" si="24"/>
        <v>5.8027079303675051E-3</v>
      </c>
      <c r="F85" s="7">
        <f t="shared" si="24"/>
        <v>2.5862068965517241E-3</v>
      </c>
      <c r="G85" s="7">
        <f t="shared" si="24"/>
        <v>3.787878787878788E-3</v>
      </c>
      <c r="H85" s="7">
        <f t="shared" si="24"/>
        <v>1.8714909544603868E-3</v>
      </c>
      <c r="I85" s="7">
        <f t="shared" si="24"/>
        <v>1.0869565217391304E-3</v>
      </c>
      <c r="J85" s="7">
        <f t="shared" si="24"/>
        <v>2.0376974019358125E-3</v>
      </c>
      <c r="K85" s="7">
        <f t="shared" si="24"/>
        <v>2.9140359397765905E-3</v>
      </c>
      <c r="L85" s="7">
        <f t="shared" si="24"/>
        <v>2.881844380403458E-3</v>
      </c>
      <c r="M85" s="7">
        <f t="shared" si="24"/>
        <v>2.6824034334763948E-3</v>
      </c>
      <c r="N85" s="7">
        <f t="shared" si="24"/>
        <v>2.9868578255675031E-3</v>
      </c>
      <c r="O85" s="7">
        <f t="shared" si="24"/>
        <v>3.1806615776081423E-3</v>
      </c>
      <c r="P85" s="7">
        <f t="shared" si="24"/>
        <v>1.9854401058901389E-3</v>
      </c>
      <c r="Q85" s="7">
        <f t="shared" si="24"/>
        <v>4.3103448275862068E-3</v>
      </c>
      <c r="R85" s="7">
        <f t="shared" si="24"/>
        <v>3.6982248520710057E-3</v>
      </c>
      <c r="S85" s="7">
        <f t="shared" si="24"/>
        <v>5.0000000000000001E-3</v>
      </c>
      <c r="T85" s="7">
        <f t="shared" si="24"/>
        <v>6.4808813998703824E-3</v>
      </c>
      <c r="U85" s="7">
        <f>U40/U36</f>
        <v>5.7142857142857143E-3</v>
      </c>
      <c r="V85" s="7">
        <f>V40/V36</f>
        <v>8.6092715231788075E-3</v>
      </c>
    </row>
    <row r="86" spans="1:22" customFormat="1" ht="18" customHeight="1">
      <c r="A86" s="36" t="s">
        <v>86</v>
      </c>
      <c r="B86" s="7">
        <f t="shared" ref="B86:T86" si="25">B41/B36</f>
        <v>7.4297188755020074E-2</v>
      </c>
      <c r="C86" s="7">
        <f t="shared" si="25"/>
        <v>5.2845528455284556E-2</v>
      </c>
      <c r="D86" s="7">
        <f t="shared" si="25"/>
        <v>4.9162011173184354E-2</v>
      </c>
      <c r="E86" s="7">
        <f t="shared" si="25"/>
        <v>4.4487427466150871E-2</v>
      </c>
      <c r="F86" s="7">
        <f t="shared" si="25"/>
        <v>3.4482758620689655E-2</v>
      </c>
      <c r="G86" s="7">
        <f t="shared" si="25"/>
        <v>3.7121212121212124E-2</v>
      </c>
      <c r="H86" s="7">
        <f t="shared" si="25"/>
        <v>3.0567685589519649E-2</v>
      </c>
      <c r="I86" s="7">
        <f t="shared" si="25"/>
        <v>2.4456521739130436E-2</v>
      </c>
      <c r="J86" s="7">
        <f t="shared" si="25"/>
        <v>2.2414671421293938E-2</v>
      </c>
      <c r="K86" s="7">
        <f t="shared" si="25"/>
        <v>2.476930548810102E-2</v>
      </c>
      <c r="L86" s="7">
        <f t="shared" si="25"/>
        <v>2.0653218059558116E-2</v>
      </c>
      <c r="M86" s="7">
        <f t="shared" si="25"/>
        <v>2.2532188841201718E-2</v>
      </c>
      <c r="N86" s="7">
        <f t="shared" si="25"/>
        <v>2.3297491039426525E-2</v>
      </c>
      <c r="O86" s="7">
        <f t="shared" si="25"/>
        <v>2.5445292620865138E-2</v>
      </c>
      <c r="P86" s="7">
        <f t="shared" si="25"/>
        <v>2.3163467902051621E-2</v>
      </c>
      <c r="Q86" s="7">
        <f t="shared" si="25"/>
        <v>2.5862068965517241E-2</v>
      </c>
      <c r="R86" s="7">
        <f t="shared" si="25"/>
        <v>3.1065088757396449E-2</v>
      </c>
      <c r="S86" s="7">
        <f t="shared" si="25"/>
        <v>3.214285714285714E-2</v>
      </c>
      <c r="T86" s="7">
        <f t="shared" si="25"/>
        <v>4.6662346079066754E-2</v>
      </c>
      <c r="U86" s="7">
        <f>U41/U36</f>
        <v>5.2698412698412696E-2</v>
      </c>
      <c r="V86" s="7">
        <f>V41/V36</f>
        <v>4.7682119205298017E-2</v>
      </c>
    </row>
    <row r="87" spans="1:22" customFormat="1" ht="18" customHeight="1">
      <c r="A87" s="36" t="s">
        <v>87</v>
      </c>
      <c r="B87" s="37">
        <f t="shared" ref="B87:T87" si="26">B42/B36</f>
        <v>0.53212851405622486</v>
      </c>
      <c r="C87" s="37">
        <f t="shared" si="26"/>
        <v>0.49864498644986449</v>
      </c>
      <c r="D87" s="37">
        <f t="shared" si="26"/>
        <v>0.44692737430167595</v>
      </c>
      <c r="E87" s="37">
        <f t="shared" si="26"/>
        <v>0.38781431334622823</v>
      </c>
      <c r="F87" s="37">
        <f t="shared" si="26"/>
        <v>0.33879310344827585</v>
      </c>
      <c r="G87" s="37">
        <f t="shared" si="26"/>
        <v>0.28863636363636364</v>
      </c>
      <c r="H87" s="37">
        <f t="shared" si="26"/>
        <v>0.24454148471615719</v>
      </c>
      <c r="I87" s="37">
        <f t="shared" si="26"/>
        <v>0.23315217391304346</v>
      </c>
      <c r="J87" s="37">
        <f t="shared" si="26"/>
        <v>0.22465613856342334</v>
      </c>
      <c r="K87" s="37">
        <f t="shared" si="26"/>
        <v>0.19378338999514327</v>
      </c>
      <c r="L87" s="37">
        <f t="shared" si="26"/>
        <v>0.18107588856868395</v>
      </c>
      <c r="M87" s="37">
        <f t="shared" si="26"/>
        <v>0.18562231759656653</v>
      </c>
      <c r="N87" s="37">
        <f t="shared" si="26"/>
        <v>0.17383512544802868</v>
      </c>
      <c r="O87" s="37">
        <f t="shared" si="26"/>
        <v>0.16094147582697202</v>
      </c>
      <c r="P87" s="37">
        <f t="shared" si="26"/>
        <v>0.14493712772998016</v>
      </c>
      <c r="Q87" s="37">
        <f t="shared" si="26"/>
        <v>0.1336206896551724</v>
      </c>
      <c r="R87" s="37">
        <f t="shared" si="26"/>
        <v>0.13461538461538461</v>
      </c>
      <c r="S87" s="37">
        <f t="shared" si="26"/>
        <v>0.16642857142857143</v>
      </c>
      <c r="T87" s="37">
        <f t="shared" si="26"/>
        <v>0.21970187945560596</v>
      </c>
      <c r="U87" s="7">
        <f>U42/U36</f>
        <v>0.23936507936507936</v>
      </c>
      <c r="V87" s="7">
        <f>V42/V36</f>
        <v>0.25364238410596024</v>
      </c>
    </row>
    <row r="88" spans="1:22" customFormat="1" ht="18" customHeight="1">
      <c r="A88" s="36" t="s">
        <v>88</v>
      </c>
      <c r="B88" s="37">
        <f t="shared" ref="B88:T88" si="27">B43/B36</f>
        <v>1.8072289156626505E-2</v>
      </c>
      <c r="C88" s="37">
        <f t="shared" si="27"/>
        <v>1.3550135501355014E-2</v>
      </c>
      <c r="D88" s="37">
        <f t="shared" si="27"/>
        <v>8.9385474860335188E-3</v>
      </c>
      <c r="E88" s="37">
        <f t="shared" si="27"/>
        <v>1.5473887814313346E-2</v>
      </c>
      <c r="F88" s="37">
        <f t="shared" si="27"/>
        <v>2.2413793103448276E-2</v>
      </c>
      <c r="G88" s="37">
        <f t="shared" si="27"/>
        <v>2.4242424242424242E-2</v>
      </c>
      <c r="H88" s="37">
        <f t="shared" si="27"/>
        <v>2.2457891453524642E-2</v>
      </c>
      <c r="I88" s="37">
        <f t="shared" si="27"/>
        <v>2.2282608695652174E-2</v>
      </c>
      <c r="J88" s="37">
        <f t="shared" si="27"/>
        <v>1.8339276617422313E-2</v>
      </c>
      <c r="K88" s="37">
        <f t="shared" si="27"/>
        <v>1.6512870325400681E-2</v>
      </c>
      <c r="L88" s="37">
        <f t="shared" si="27"/>
        <v>1.921229586935639E-2</v>
      </c>
      <c r="M88" s="37">
        <f t="shared" si="27"/>
        <v>2.1995708154506438E-2</v>
      </c>
      <c r="N88" s="37">
        <f t="shared" si="27"/>
        <v>2.8673835125448029E-2</v>
      </c>
      <c r="O88" s="37">
        <f t="shared" si="27"/>
        <v>3.1806615776081425E-2</v>
      </c>
      <c r="P88" s="37">
        <f t="shared" si="27"/>
        <v>3.1767041694242222E-2</v>
      </c>
      <c r="Q88" s="37">
        <f t="shared" si="27"/>
        <v>3.5201149425287355E-2</v>
      </c>
      <c r="R88" s="37">
        <f t="shared" si="27"/>
        <v>4.2159763313609468E-2</v>
      </c>
      <c r="S88" s="37">
        <f t="shared" si="27"/>
        <v>3.214285714285714E-2</v>
      </c>
      <c r="T88" s="37">
        <f t="shared" si="27"/>
        <v>3.1108230719377836E-2</v>
      </c>
      <c r="U88" s="7">
        <f>U43/U36</f>
        <v>3.111111111111111E-2</v>
      </c>
      <c r="V88" s="7">
        <f>V43/V36</f>
        <v>3.6423841059602648E-2</v>
      </c>
    </row>
    <row r="89" spans="1:22" customFormat="1" ht="18" customHeight="1">
      <c r="A89" s="36" t="s">
        <v>89</v>
      </c>
      <c r="B89" s="37">
        <f t="shared" ref="B89:T89" si="28">B44/B36</f>
        <v>0</v>
      </c>
      <c r="C89" s="37">
        <f t="shared" si="28"/>
        <v>1.3550135501355014E-3</v>
      </c>
      <c r="D89" s="37">
        <f t="shared" si="28"/>
        <v>1.1173184357541898E-3</v>
      </c>
      <c r="E89" s="37">
        <f t="shared" si="28"/>
        <v>1.9342359767891683E-3</v>
      </c>
      <c r="F89" s="37">
        <f t="shared" si="28"/>
        <v>1.7241379310344827E-3</v>
      </c>
      <c r="G89" s="37">
        <f t="shared" si="28"/>
        <v>1.5151515151515152E-3</v>
      </c>
      <c r="H89" s="37">
        <f t="shared" si="28"/>
        <v>6.2383031815346226E-4</v>
      </c>
      <c r="I89" s="37">
        <f t="shared" si="28"/>
        <v>5.4347826086956522E-4</v>
      </c>
      <c r="J89" s="37">
        <f t="shared" si="28"/>
        <v>5.0942435048395313E-4</v>
      </c>
      <c r="K89" s="37">
        <f t="shared" si="28"/>
        <v>0</v>
      </c>
      <c r="L89" s="37">
        <f t="shared" si="28"/>
        <v>4.8030739673390969E-4</v>
      </c>
      <c r="M89" s="37">
        <f t="shared" si="28"/>
        <v>1.0729613733905579E-3</v>
      </c>
      <c r="N89" s="37">
        <f t="shared" si="28"/>
        <v>1.1947431302270011E-3</v>
      </c>
      <c r="O89" s="37">
        <f t="shared" si="28"/>
        <v>6.3613231552162855E-4</v>
      </c>
      <c r="P89" s="37">
        <f t="shared" si="28"/>
        <v>1.3236267372600927E-3</v>
      </c>
      <c r="Q89" s="37">
        <f t="shared" si="28"/>
        <v>1.4367816091954023E-3</v>
      </c>
      <c r="R89" s="37">
        <f t="shared" si="28"/>
        <v>7.3964497041420117E-4</v>
      </c>
      <c r="S89" s="37">
        <f t="shared" si="28"/>
        <v>7.1428571428571429E-4</v>
      </c>
      <c r="T89" s="37">
        <f t="shared" si="28"/>
        <v>6.4808813998703824E-4</v>
      </c>
      <c r="U89" s="7">
        <f>U44/U36</f>
        <v>6.3492063492063492E-4</v>
      </c>
      <c r="V89" s="7">
        <f>V44/V36</f>
        <v>6.6225165562913907E-4</v>
      </c>
    </row>
    <row r="90" spans="1:22" customFormat="1" ht="18" customHeight="1">
      <c r="A90" s="30" t="s">
        <v>92</v>
      </c>
      <c r="B90" s="55">
        <f t="shared" ref="B90:T90" si="29">B45/B36</f>
        <v>0</v>
      </c>
      <c r="C90" s="55">
        <f t="shared" si="29"/>
        <v>0</v>
      </c>
      <c r="D90" s="55">
        <f t="shared" si="29"/>
        <v>0</v>
      </c>
      <c r="E90" s="55">
        <f t="shared" si="29"/>
        <v>0</v>
      </c>
      <c r="F90" s="55">
        <f t="shared" si="29"/>
        <v>0</v>
      </c>
      <c r="G90" s="55">
        <f t="shared" si="29"/>
        <v>0</v>
      </c>
      <c r="H90" s="55">
        <f t="shared" si="29"/>
        <v>0</v>
      </c>
      <c r="I90" s="55">
        <f t="shared" si="29"/>
        <v>0</v>
      </c>
      <c r="J90" s="55">
        <f t="shared" si="29"/>
        <v>0</v>
      </c>
      <c r="K90" s="55">
        <f t="shared" si="29"/>
        <v>0</v>
      </c>
      <c r="L90" s="55">
        <f t="shared" si="29"/>
        <v>0</v>
      </c>
      <c r="M90" s="55">
        <f t="shared" si="29"/>
        <v>0</v>
      </c>
      <c r="N90" s="55">
        <f t="shared" si="29"/>
        <v>0</v>
      </c>
      <c r="O90" s="55">
        <f t="shared" si="29"/>
        <v>0</v>
      </c>
      <c r="P90" s="55">
        <f t="shared" si="29"/>
        <v>0</v>
      </c>
      <c r="Q90" s="55">
        <f t="shared" si="29"/>
        <v>0</v>
      </c>
      <c r="R90" s="55">
        <f t="shared" si="29"/>
        <v>0</v>
      </c>
      <c r="S90" s="55">
        <f t="shared" si="29"/>
        <v>0</v>
      </c>
      <c r="T90" s="55">
        <f t="shared" si="29"/>
        <v>1.9442644199611147E-3</v>
      </c>
      <c r="U90" s="95">
        <f>U45/U36</f>
        <v>1.9047619047619048E-3</v>
      </c>
      <c r="V90" s="95">
        <f>V45/V36</f>
        <v>1.9867549668874172E-3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2024-03-27T13:31:46Z</dcterms:modified>
  <cp:category/>
  <cp:contentStatus/>
</cp:coreProperties>
</file>