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a Ribera Alta/"/>
    </mc:Choice>
  </mc:AlternateContent>
  <xr:revisionPtr revIDLastSave="441" documentId="11_8D25858636D2650CBC5CB962E249AD48C6A15588" xr6:coauthVersionLast="47" xr6:coauthVersionMax="47" xr10:uidLastSave="{F79D45CD-455C-431B-990A-E7C8D52B734D}"/>
  <bookViews>
    <workbookView xWindow="20" yWindow="460" windowWidth="28780" windowHeight="1666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U46" i="20"/>
  <c r="U47" i="20"/>
  <c r="U70" i="20"/>
  <c r="U71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B46" i="20"/>
  <c r="B47" i="20" s="1"/>
  <c r="X57" i="15"/>
  <c r="X56" i="15"/>
  <c r="X55" i="15"/>
  <c r="X62" i="15"/>
  <c r="X63" i="15"/>
  <c r="X64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W64" i="16"/>
  <c r="W63" i="16"/>
  <c r="W65" i="16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</calcChain>
</file>

<file path=xl/sharedStrings.xml><?xml version="1.0" encoding="utf-8"?>
<sst xmlns="http://schemas.openxmlformats.org/spreadsheetml/2006/main" count="667" uniqueCount="123">
  <si>
    <t>La Ribera Alta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</si>
  <si>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</si>
  <si>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</si>
  <si>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</si>
  <si>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</si>
  <si>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</si>
  <si>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</si>
  <si>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</si>
  <si>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</si>
  <si>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</si>
  <si>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</si>
  <si>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</si>
  <si>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</si>
  <si>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</si>
  <si>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</si>
  <si>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</si>
  <si>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</si>
  <si>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</si>
  <si>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</si>
  <si>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</si>
  <si>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</si>
  <si>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</si>
  <si>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</si>
  <si>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</si>
  <si>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</si>
  <si>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</si>
  <si>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</si>
  <si>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</si>
  <si>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</si>
  <si>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</si>
  <si>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</si>
  <si>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</si>
  <si>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</si>
  <si>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</si>
  <si>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</si>
  <si>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</si>
  <si>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</si>
  <si>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</si>
  <si>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</si>
  <si>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</si>
  <si>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</si>
  <si>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</si>
  <si>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</si>
  <si>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</si>
  <si>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</si>
  <si>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</si>
  <si>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</si>
  <si>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</si>
  <si>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</si>
  <si>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</si>
  <si>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</si>
  <si>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</si>
  <si>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</si>
  <si>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</si>
  <si>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</si>
  <si>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</si>
  <si>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</si>
  <si>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</si>
  <si>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</si>
  <si>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</si>
  <si>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</si>
  <si>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</si>
  <si>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</si>
  <si>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</si>
  <si>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</si>
  <si>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</si>
  <si>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</si>
  <si>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</si>
  <si>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</si>
  <si>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</si>
  <si>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</si>
  <si>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</si>
  <si>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</si>
  <si>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</si>
  <si>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</si>
  <si>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</si>
  <si>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</si>
  <si>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</si>
  <si>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</si>
  <si>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</si>
  <si>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</si>
  <si>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</si>
  <si>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</si>
  <si>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</si>
  <si>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</si>
  <si>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</si>
  <si>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</si>
  <si>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</si>
  <si>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</si>
  <si>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</si>
  <si>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</si>
  <si>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</si>
  <si>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</si>
  <si>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</si>
  <si>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</si>
  <si>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</si>
  <si>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</si>
  <si>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</si>
  <si>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Lituania</t>
  </si>
  <si>
    <t>Reino Unido</t>
  </si>
  <si>
    <t>Rumanía</t>
  </si>
  <si>
    <t>Ucrania</t>
  </si>
  <si>
    <t>Argelia</t>
  </si>
  <si>
    <t>Marruecos</t>
  </si>
  <si>
    <t>Cuba</t>
  </si>
  <si>
    <t>Argentina</t>
  </si>
  <si>
    <t>Bolivia</t>
  </si>
  <si>
    <t>Colombia</t>
  </si>
  <si>
    <t>Ecuador</t>
  </si>
  <si>
    <t>Venezuela</t>
  </si>
  <si>
    <t>China</t>
  </si>
  <si>
    <t xml:space="preserve">Total 16 países </t>
  </si>
  <si>
    <t xml:space="preserve">Resto de países </t>
  </si>
  <si>
    <t>Nota: Esta tabla ha sido diseñada en base a los 14 principales países de nacimiento (con base 2008) + Cuba y Venezuela (en lugar de Polonia y Suiza)</t>
  </si>
  <si>
    <t>9. Residentes con nacionalidad extranjera, según las 16 principales nacionalidades. Evolución 2002-2022 (datos absolutos)</t>
  </si>
  <si>
    <t>Italia</t>
  </si>
  <si>
    <t>Honduras</t>
  </si>
  <si>
    <t>-</t>
  </si>
  <si>
    <t>Total 16 países</t>
  </si>
  <si>
    <t>Resto de países</t>
  </si>
  <si>
    <t>Nota: Esta tabla ha sido diseñada en base a las 14 principales nacionalidades (con base 2008) + Honduras y Venezuela (en lugar de Polonia y Armenia)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</si>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</sst>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indexed="8"/>
      <name val="Calibri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2EFDA"/>
        <bgColor rgb="FF000000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8" fillId="3" borderId="25" xfId="2" applyFont="1" applyFill="1" applyBorder="1" applyAlignment="1">
      <alignment horizontal="left" wrapText="1"/>
    </xf>
    <xf numFmtId="0" fontId="7" fillId="3" borderId="25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0" fontId="7" fillId="4" borderId="26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7" xfId="1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/>
    </xf>
    <xf numFmtId="0" fontId="22" fillId="0" borderId="9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6" borderId="0" xfId="0" applyFont="1" applyFill="1" applyAlignment="1">
      <alignment wrapText="1"/>
    </xf>
    <xf numFmtId="0" fontId="23" fillId="0" borderId="9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6" borderId="0" xfId="0" applyFont="1" applyFill="1" applyAlignment="1">
      <alignment wrapText="1"/>
    </xf>
    <xf numFmtId="3" fontId="22" fillId="0" borderId="0" xfId="0" applyNumberFormat="1" applyFont="1" applyAlignment="1">
      <alignment wrapText="1"/>
    </xf>
    <xf numFmtId="3" fontId="22" fillId="6" borderId="11" xfId="0" applyNumberFormat="1" applyFont="1" applyFill="1" applyBorder="1" applyAlignment="1">
      <alignment wrapText="1"/>
    </xf>
    <xf numFmtId="0" fontId="23" fillId="0" borderId="0" xfId="0" applyFont="1"/>
    <xf numFmtId="3" fontId="23" fillId="0" borderId="0" xfId="0" applyNumberFormat="1" applyFont="1" applyAlignment="1">
      <alignment wrapText="1"/>
    </xf>
    <xf numFmtId="3" fontId="23" fillId="6" borderId="11" xfId="0" applyNumberFormat="1" applyFont="1" applyFill="1" applyBorder="1" applyAlignment="1">
      <alignment wrapText="1"/>
    </xf>
    <xf numFmtId="0" fontId="24" fillId="4" borderId="28" xfId="2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wrapText="1"/>
    </xf>
    <xf numFmtId="3" fontId="22" fillId="5" borderId="0" xfId="0" applyNumberFormat="1" applyFont="1" applyFill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4" fillId="4" borderId="29" xfId="2" applyFont="1" applyFill="1" applyBorder="1" applyAlignment="1">
      <alignment horizontal="center" vertical="center" wrapText="1"/>
    </xf>
    <xf numFmtId="3" fontId="23" fillId="3" borderId="11" xfId="0" applyNumberFormat="1" applyFont="1" applyFill="1" applyBorder="1" applyAlignment="1">
      <alignment wrapText="1"/>
    </xf>
    <xf numFmtId="0" fontId="21" fillId="4" borderId="28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0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3" dataDxfId="102" headerRowBorderDxfId="100" tableBorderDxfId="101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99" dataCellStyle="Normal 2"/>
    <tableColumn id="21" xr3:uid="{BFE65431-3B1E-4974-B177-C6EE4980E22A}" name="1999" dataDxfId="98" dataCellStyle="Normal 2"/>
    <tableColumn id="22" xr3:uid="{9444BDB4-C3CE-4967-800F-48F13DAC77FD}" name="2000" dataDxfId="97" dataCellStyle="Normal 2"/>
    <tableColumn id="23" xr3:uid="{D5F21D5C-FB16-4965-8849-BA6ED3518638}" name="2001" dataDxfId="96" dataCellStyle="Normal 2"/>
    <tableColumn id="2" xr3:uid="{00000000-0010-0000-0000-000002000000}" name="2002" dataDxfId="95"/>
    <tableColumn id="3" xr3:uid="{00000000-0010-0000-0000-000003000000}" name="2003" dataDxfId="94"/>
    <tableColumn id="4" xr3:uid="{00000000-0010-0000-0000-000004000000}" name="2004" dataDxfId="93"/>
    <tableColumn id="5" xr3:uid="{00000000-0010-0000-0000-000005000000}" name="2005" dataDxfId="92"/>
    <tableColumn id="6" xr3:uid="{00000000-0010-0000-0000-000006000000}" name="2006" dataDxfId="91"/>
    <tableColumn id="7" xr3:uid="{00000000-0010-0000-0000-000007000000}" name="2007" dataDxfId="90"/>
    <tableColumn id="8" xr3:uid="{00000000-0010-0000-0000-000008000000}" name="2008" dataDxfId="89"/>
    <tableColumn id="9" xr3:uid="{00000000-0010-0000-0000-000009000000}" name="2009" dataDxfId="88"/>
    <tableColumn id="10" xr3:uid="{00000000-0010-0000-0000-00000A000000}" name="2010" dataDxfId="87"/>
    <tableColumn id="11" xr3:uid="{00000000-0010-0000-0000-00000B000000}" name="2011" dataDxfId="86"/>
    <tableColumn id="12" xr3:uid="{00000000-0010-0000-0000-00000C000000}" name="2012" dataDxfId="85"/>
    <tableColumn id="13" xr3:uid="{00000000-0010-0000-0000-00000D000000}" name="2013" dataDxfId="84"/>
    <tableColumn id="14" xr3:uid="{00000000-0010-0000-0000-00000E000000}" name="2014" dataDxfId="83"/>
    <tableColumn id="15" xr3:uid="{00000000-0010-0000-0000-00000F000000}" name="2015" dataDxfId="82"/>
    <tableColumn id="16" xr3:uid="{00000000-0010-0000-0000-000010000000}" name="2016" dataDxfId="81"/>
    <tableColumn id="17" xr3:uid="{00000000-0010-0000-0000-000011000000}" name="2017" dataDxfId="80"/>
    <tableColumn id="18" xr3:uid="{00000000-0010-0000-0000-000012000000}" name="2018" dataDxfId="79"/>
    <tableColumn id="19" xr3:uid="{00000000-0010-0000-0000-000013000000}" name="2019" dataDxfId="78"/>
    <tableColumn id="20" xr3:uid="{00000000-0010-0000-0000-000014000000}" name="2020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706B530-5349-48CE-B5AF-52FF17B9D05B}" name="Tabla17" displayName="Tabla17" ref="A49:Y59" totalsRowShown="0" headerRowDxfId="76" dataDxfId="75" headerRowBorderDxfId="73" tableBorderDxfId="74" headerRowCellStyle="Normal 2">
  <autoFilter ref="A49:Y59" xr:uid="{3706B530-5349-48CE-B5AF-52FF17B9D0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1069EC6F-5032-43FA-88D0-30BF89C713C0}" name="Ambos sexos" dataDxfId="72" dataCellStyle="Normal 2"/>
    <tableColumn id="22" xr3:uid="{A6C9C67B-6BF9-43D3-9056-C6F08D29F3CE}" name="1999" dataDxfId="71" dataCellStyle="Normal 2">
      <calculatedColumnFormula>B8/B8</calculatedColumnFormula>
    </tableColumn>
    <tableColumn id="23" xr3:uid="{2B6A816E-8B9A-4453-B245-F8B5DC24CD75}" name="2000" dataDxfId="70" dataCellStyle="Normal 2"/>
    <tableColumn id="24" xr3:uid="{963ADD7C-3018-4FE1-B582-5C34E7DF18A8}" name="2001" dataDxfId="69" dataCellStyle="Normal 2"/>
    <tableColumn id="2" xr3:uid="{0CF118B8-8BA3-4E22-97FC-2164E5FF4FD8}" name="2002" dataDxfId="68"/>
    <tableColumn id="3" xr3:uid="{9F0756AA-5168-41B4-9BE5-CC58CB2482A0}" name="2003" dataDxfId="67"/>
    <tableColumn id="4" xr3:uid="{8D04E23D-820A-415A-ACFB-526038513BCF}" name="2004" dataDxfId="66"/>
    <tableColumn id="5" xr3:uid="{95C9EA78-25E5-48FB-8AAB-82B24657A135}" name="2005" dataDxfId="65"/>
    <tableColumn id="6" xr3:uid="{5565B1A1-7987-48F6-965B-24A8146C623F}" name="2006" dataDxfId="64"/>
    <tableColumn id="7" xr3:uid="{A5EAFBCD-A8D0-4977-B791-B18609E80A04}" name="2007" dataDxfId="63"/>
    <tableColumn id="8" xr3:uid="{69D1ED88-8E7A-4DF4-B847-C4A6E127F264}" name="2008" dataDxfId="62"/>
    <tableColumn id="9" xr3:uid="{CEA2F9E3-39DC-49C5-95E5-C3560114D98C}" name="2009" dataDxfId="61"/>
    <tableColumn id="10" xr3:uid="{27EE9F2B-3244-4444-B524-D9F40E862F06}" name="2010" dataDxfId="60"/>
    <tableColumn id="11" xr3:uid="{2E451FA1-92F6-4C63-BC66-FBEEE73DF0A1}" name="2011" dataDxfId="59"/>
    <tableColumn id="12" xr3:uid="{58063859-AD86-48FE-96FD-85BB59D9A691}" name="2012" dataDxfId="58"/>
    <tableColumn id="13" xr3:uid="{DD3D669A-12E4-4353-AC14-FB947312D583}" name="2013" dataDxfId="57"/>
    <tableColumn id="14" xr3:uid="{5939CD1C-0D4C-453D-A4BB-FB5338150700}" name="2014" dataDxfId="56"/>
    <tableColumn id="15" xr3:uid="{A7F7076F-97B7-4CCD-8781-A410933C00A7}" name="2015" dataDxfId="55"/>
    <tableColumn id="16" xr3:uid="{A3777F96-E94A-474A-99AE-065A96673D84}" name="2016" dataDxfId="54"/>
    <tableColumn id="17" xr3:uid="{455F8114-D721-4AD9-851E-FF2F5F7BF351}" name="2017" dataDxfId="53"/>
    <tableColumn id="18" xr3:uid="{84452010-AE12-489D-910D-DC5AA81C318A}" name="2018" dataDxfId="52"/>
    <tableColumn id="19" xr3:uid="{0BF193D5-4B9C-48B7-B24E-4188D5DEF355}" name="2019" dataDxfId="51"/>
    <tableColumn id="20" xr3:uid="{BBD544EC-7A06-435C-AFD9-3F4A4AAD9141}" name="2020" dataDxfId="50"/>
    <tableColumn id="21" xr3:uid="{2FDB3CBB-23D1-40F2-92F0-CD6C4BB678EA}" name="2021" dataDxfId="49"/>
    <tableColumn id="25" xr3:uid="{FF0B8FAC-55A0-45E1-9D96-D43670CDB68C}" name="2022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topLeftCell="J1" zoomScale="70" zoomScaleNormal="70" zoomScalePageLayoutView="70" workbookViewId="0">
      <selection activeCell="AB60" sqref="AB60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89">
        <v>2022</v>
      </c>
    </row>
    <row r="6" spans="1:22" ht="18" customHeight="1">
      <c r="A6" s="90" t="s">
        <v>95</v>
      </c>
      <c r="B6" s="16">
        <v>300</v>
      </c>
      <c r="C6" s="16">
        <v>313</v>
      </c>
      <c r="D6" s="16">
        <v>325</v>
      </c>
      <c r="E6" s="16">
        <v>355</v>
      </c>
      <c r="F6" s="16">
        <v>382</v>
      </c>
      <c r="G6" s="16">
        <v>386</v>
      </c>
      <c r="H6" s="16">
        <v>436</v>
      </c>
      <c r="I6" s="16">
        <v>454</v>
      </c>
      <c r="J6" s="16">
        <v>440</v>
      </c>
      <c r="K6" s="16">
        <v>437</v>
      </c>
      <c r="L6" s="16">
        <v>414</v>
      </c>
      <c r="M6" s="16">
        <v>392</v>
      </c>
      <c r="N6" s="16">
        <v>371</v>
      </c>
      <c r="O6" s="16">
        <v>365</v>
      </c>
      <c r="P6" s="16">
        <v>350</v>
      </c>
      <c r="Q6" s="16">
        <v>345</v>
      </c>
      <c r="R6" s="16">
        <v>340</v>
      </c>
      <c r="S6" s="16">
        <v>349</v>
      </c>
      <c r="T6" s="16">
        <v>364</v>
      </c>
      <c r="U6" s="16">
        <v>368</v>
      </c>
      <c r="V6" s="110">
        <v>399</v>
      </c>
    </row>
    <row r="7" spans="1:22" ht="18" customHeight="1">
      <c r="A7" s="91" t="s">
        <v>96</v>
      </c>
      <c r="B7" s="16">
        <v>135</v>
      </c>
      <c r="C7" s="16">
        <v>337</v>
      </c>
      <c r="D7" s="16">
        <v>530</v>
      </c>
      <c r="E7" s="16">
        <v>649</v>
      </c>
      <c r="F7" s="16">
        <v>708</v>
      </c>
      <c r="G7" s="16">
        <v>801</v>
      </c>
      <c r="H7" s="16">
        <v>990</v>
      </c>
      <c r="I7" s="16">
        <v>1070</v>
      </c>
      <c r="J7" s="16">
        <v>1048</v>
      </c>
      <c r="K7" s="16">
        <v>1052</v>
      </c>
      <c r="L7" s="16">
        <v>1093</v>
      </c>
      <c r="M7" s="16">
        <v>975</v>
      </c>
      <c r="N7" s="16">
        <v>882</v>
      </c>
      <c r="O7" s="16">
        <v>788</v>
      </c>
      <c r="P7" s="16">
        <v>784</v>
      </c>
      <c r="Q7" s="16">
        <v>772</v>
      </c>
      <c r="R7" s="16">
        <v>767</v>
      </c>
      <c r="S7" s="16">
        <v>737</v>
      </c>
      <c r="T7" s="16">
        <v>746</v>
      </c>
      <c r="U7" s="16">
        <v>739</v>
      </c>
      <c r="V7" s="111">
        <v>742</v>
      </c>
    </row>
    <row r="8" spans="1:22" ht="18" customHeight="1">
      <c r="A8" s="91" t="s">
        <v>97</v>
      </c>
      <c r="B8" s="16">
        <v>2863</v>
      </c>
      <c r="C8" s="16">
        <v>2897</v>
      </c>
      <c r="D8" s="16">
        <v>2889</v>
      </c>
      <c r="E8" s="16">
        <v>2893</v>
      </c>
      <c r="F8" s="16">
        <v>2946</v>
      </c>
      <c r="G8" s="16">
        <v>2984</v>
      </c>
      <c r="H8" s="16">
        <v>3011</v>
      </c>
      <c r="I8" s="16">
        <v>3036</v>
      </c>
      <c r="J8" s="16">
        <v>3050</v>
      </c>
      <c r="K8" s="16">
        <v>3017</v>
      </c>
      <c r="L8" s="16">
        <v>2989</v>
      </c>
      <c r="M8" s="16">
        <v>2878</v>
      </c>
      <c r="N8" s="16">
        <v>2823</v>
      </c>
      <c r="O8" s="16">
        <v>2784</v>
      </c>
      <c r="P8" s="16">
        <v>2768</v>
      </c>
      <c r="Q8" s="16">
        <v>2738</v>
      </c>
      <c r="R8" s="16">
        <v>2728</v>
      </c>
      <c r="S8" s="16">
        <v>2725</v>
      </c>
      <c r="T8" s="16">
        <v>2753</v>
      </c>
      <c r="U8" s="16">
        <v>2751</v>
      </c>
      <c r="V8" s="116">
        <v>2765</v>
      </c>
    </row>
    <row r="9" spans="1:22" ht="18" customHeight="1">
      <c r="A9" s="91" t="s">
        <v>98</v>
      </c>
      <c r="B9" s="16">
        <v>129</v>
      </c>
      <c r="C9" s="16">
        <v>209</v>
      </c>
      <c r="D9" s="16">
        <v>259</v>
      </c>
      <c r="E9" s="16">
        <v>373</v>
      </c>
      <c r="F9" s="16">
        <v>519</v>
      </c>
      <c r="G9" s="16">
        <v>560</v>
      </c>
      <c r="H9" s="16">
        <v>659</v>
      </c>
      <c r="I9" s="16">
        <v>670</v>
      </c>
      <c r="J9" s="16">
        <v>640</v>
      </c>
      <c r="K9" s="16">
        <v>557</v>
      </c>
      <c r="L9" s="16">
        <v>565</v>
      </c>
      <c r="M9" s="16">
        <v>504</v>
      </c>
      <c r="N9" s="16">
        <v>416</v>
      </c>
      <c r="O9" s="16">
        <v>378</v>
      </c>
      <c r="P9" s="16">
        <v>351</v>
      </c>
      <c r="Q9" s="16">
        <v>360</v>
      </c>
      <c r="R9" s="16">
        <v>355</v>
      </c>
      <c r="S9" s="16">
        <v>353</v>
      </c>
      <c r="T9" s="16">
        <v>352</v>
      </c>
      <c r="U9" s="16">
        <v>343</v>
      </c>
      <c r="V9" s="111">
        <v>327</v>
      </c>
    </row>
    <row r="10" spans="1:22" ht="18" customHeight="1">
      <c r="A10" s="91" t="s">
        <v>99</v>
      </c>
      <c r="B10" s="16">
        <v>104</v>
      </c>
      <c r="C10" s="16">
        <v>159</v>
      </c>
      <c r="D10" s="16">
        <v>295</v>
      </c>
      <c r="E10" s="16">
        <v>584</v>
      </c>
      <c r="F10" s="16">
        <v>783</v>
      </c>
      <c r="G10" s="16">
        <v>976</v>
      </c>
      <c r="H10" s="16">
        <v>1082</v>
      </c>
      <c r="I10" s="16">
        <v>1155</v>
      </c>
      <c r="J10" s="16">
        <v>1118</v>
      </c>
      <c r="K10" s="16">
        <v>1057</v>
      </c>
      <c r="L10" s="16">
        <v>984</v>
      </c>
      <c r="M10" s="16">
        <v>898</v>
      </c>
      <c r="N10" s="16">
        <v>731</v>
      </c>
      <c r="O10" s="16">
        <v>667</v>
      </c>
      <c r="P10" s="16">
        <v>665</v>
      </c>
      <c r="Q10" s="16">
        <v>635</v>
      </c>
      <c r="R10" s="16">
        <v>633</v>
      </c>
      <c r="S10" s="16">
        <v>638</v>
      </c>
      <c r="T10" s="16">
        <v>694</v>
      </c>
      <c r="U10" s="16">
        <v>678</v>
      </c>
      <c r="V10" s="111">
        <v>700</v>
      </c>
    </row>
    <row r="11" spans="1:22" ht="18" customHeight="1">
      <c r="A11" s="91" t="s">
        <v>100</v>
      </c>
      <c r="B11" s="16">
        <v>429</v>
      </c>
      <c r="C11" s="16">
        <v>894</v>
      </c>
      <c r="D11" s="16">
        <v>1745</v>
      </c>
      <c r="E11" s="16">
        <v>2634</v>
      </c>
      <c r="F11" s="16">
        <v>3440</v>
      </c>
      <c r="G11" s="16">
        <v>4460</v>
      </c>
      <c r="H11" s="16">
        <v>5836</v>
      </c>
      <c r="I11" s="16">
        <v>6268</v>
      </c>
      <c r="J11" s="16">
        <v>6410</v>
      </c>
      <c r="K11" s="16">
        <v>6472</v>
      </c>
      <c r="L11" s="16">
        <v>6310</v>
      </c>
      <c r="M11" s="16">
        <v>5990</v>
      </c>
      <c r="N11" s="16">
        <v>5725</v>
      </c>
      <c r="O11" s="16">
        <v>5574</v>
      </c>
      <c r="P11" s="16">
        <v>5495</v>
      </c>
      <c r="Q11" s="16">
        <v>5467</v>
      </c>
      <c r="R11" s="16">
        <v>5375</v>
      </c>
      <c r="S11" s="16">
        <v>5169</v>
      </c>
      <c r="T11" s="16">
        <v>5243</v>
      </c>
      <c r="U11" s="16">
        <v>5058</v>
      </c>
      <c r="V11" s="116">
        <v>5095</v>
      </c>
    </row>
    <row r="12" spans="1:22" ht="18" customHeight="1">
      <c r="A12" s="91" t="s">
        <v>101</v>
      </c>
      <c r="B12" s="16">
        <v>363</v>
      </c>
      <c r="C12" s="16">
        <v>540</v>
      </c>
      <c r="D12" s="16">
        <v>663</v>
      </c>
      <c r="E12" s="16">
        <v>788</v>
      </c>
      <c r="F12" s="16">
        <v>764</v>
      </c>
      <c r="G12" s="16">
        <v>735</v>
      </c>
      <c r="H12" s="16">
        <v>820</v>
      </c>
      <c r="I12" s="16">
        <v>825</v>
      </c>
      <c r="J12" s="16">
        <v>792</v>
      </c>
      <c r="K12" s="16">
        <v>771</v>
      </c>
      <c r="L12" s="16">
        <v>744</v>
      </c>
      <c r="M12" s="16">
        <v>749</v>
      </c>
      <c r="N12" s="16">
        <v>754</v>
      </c>
      <c r="O12" s="16">
        <v>760</v>
      </c>
      <c r="P12" s="16">
        <v>804</v>
      </c>
      <c r="Q12" s="16">
        <v>831</v>
      </c>
      <c r="R12" s="16">
        <v>875</v>
      </c>
      <c r="S12" s="16">
        <v>930</v>
      </c>
      <c r="T12" s="16">
        <v>952</v>
      </c>
      <c r="U12" s="16">
        <v>956</v>
      </c>
      <c r="V12" s="111">
        <v>968</v>
      </c>
    </row>
    <row r="13" spans="1:22" ht="18" customHeight="1">
      <c r="A13" s="91" t="s">
        <v>102</v>
      </c>
      <c r="B13" s="16">
        <v>591</v>
      </c>
      <c r="C13" s="16">
        <v>758</v>
      </c>
      <c r="D13" s="16">
        <v>832</v>
      </c>
      <c r="E13" s="16">
        <v>911</v>
      </c>
      <c r="F13" s="16">
        <v>862</v>
      </c>
      <c r="G13" s="16">
        <v>672</v>
      </c>
      <c r="H13" s="16">
        <v>787</v>
      </c>
      <c r="I13" s="16">
        <v>816</v>
      </c>
      <c r="J13" s="16">
        <v>771</v>
      </c>
      <c r="K13" s="16">
        <v>767</v>
      </c>
      <c r="L13" s="16">
        <v>750</v>
      </c>
      <c r="M13" s="16">
        <v>762</v>
      </c>
      <c r="N13" s="16">
        <v>696</v>
      </c>
      <c r="O13" s="16">
        <v>686</v>
      </c>
      <c r="P13" s="16">
        <v>692</v>
      </c>
      <c r="Q13" s="16">
        <v>679</v>
      </c>
      <c r="R13" s="16">
        <v>710</v>
      </c>
      <c r="S13" s="16">
        <v>737</v>
      </c>
      <c r="T13" s="16">
        <v>807</v>
      </c>
      <c r="U13" s="16">
        <v>819</v>
      </c>
      <c r="V13" s="111">
        <v>892</v>
      </c>
    </row>
    <row r="14" spans="1:22" ht="18" customHeight="1">
      <c r="A14" s="91" t="s">
        <v>103</v>
      </c>
      <c r="B14" s="16">
        <v>1110</v>
      </c>
      <c r="C14" s="16">
        <v>1414</v>
      </c>
      <c r="D14" s="16">
        <v>1641</v>
      </c>
      <c r="E14" s="16">
        <v>1971</v>
      </c>
      <c r="F14" s="16">
        <v>2370</v>
      </c>
      <c r="G14" s="16">
        <v>2604</v>
      </c>
      <c r="H14" s="16">
        <v>3071</v>
      </c>
      <c r="I14" s="16">
        <v>3533</v>
      </c>
      <c r="J14" s="16">
        <v>3533</v>
      </c>
      <c r="K14" s="16">
        <v>3491</v>
      </c>
      <c r="L14" s="16">
        <v>3525</v>
      </c>
      <c r="M14" s="16">
        <v>3526</v>
      </c>
      <c r="N14" s="16">
        <v>3531</v>
      </c>
      <c r="O14" s="16">
        <v>3618</v>
      </c>
      <c r="P14" s="16">
        <v>3741</v>
      </c>
      <c r="Q14" s="16">
        <v>3890</v>
      </c>
      <c r="R14" s="16">
        <v>4083</v>
      </c>
      <c r="S14" s="16">
        <v>4537</v>
      </c>
      <c r="T14" s="16">
        <v>5258</v>
      </c>
      <c r="U14" s="16">
        <v>5738</v>
      </c>
      <c r="V14" s="116">
        <v>6364</v>
      </c>
    </row>
    <row r="15" spans="1:22" ht="18" customHeight="1">
      <c r="A15" s="91" t="s">
        <v>104</v>
      </c>
      <c r="B15" s="16">
        <v>93</v>
      </c>
      <c r="C15" s="16">
        <v>113</v>
      </c>
      <c r="D15" s="16">
        <v>143</v>
      </c>
      <c r="E15" s="16">
        <v>167</v>
      </c>
      <c r="F15" s="16">
        <v>179</v>
      </c>
      <c r="G15" s="16">
        <v>184</v>
      </c>
      <c r="H15" s="16">
        <v>231</v>
      </c>
      <c r="I15" s="16">
        <v>256</v>
      </c>
      <c r="J15" s="16">
        <v>251</v>
      </c>
      <c r="K15" s="16">
        <v>277</v>
      </c>
      <c r="L15" s="16">
        <v>302</v>
      </c>
      <c r="M15" s="16">
        <v>313</v>
      </c>
      <c r="N15" s="16">
        <v>313</v>
      </c>
      <c r="O15" s="16">
        <v>308</v>
      </c>
      <c r="P15" s="16">
        <v>293</v>
      </c>
      <c r="Q15" s="16">
        <v>294</v>
      </c>
      <c r="R15" s="16">
        <v>305</v>
      </c>
      <c r="S15" s="16">
        <v>351</v>
      </c>
      <c r="T15" s="16">
        <v>420</v>
      </c>
      <c r="U15" s="16">
        <v>446</v>
      </c>
      <c r="V15" s="111">
        <v>499</v>
      </c>
    </row>
    <row r="16" spans="1:22" ht="18" customHeight="1">
      <c r="A16" s="91" t="s">
        <v>105</v>
      </c>
      <c r="B16" s="16">
        <v>187</v>
      </c>
      <c r="C16" s="16">
        <v>312</v>
      </c>
      <c r="D16" s="16">
        <v>386</v>
      </c>
      <c r="E16" s="16">
        <v>459</v>
      </c>
      <c r="F16" s="16">
        <v>490</v>
      </c>
      <c r="G16" s="16">
        <v>512</v>
      </c>
      <c r="H16" s="16">
        <v>574</v>
      </c>
      <c r="I16" s="16">
        <v>598</v>
      </c>
      <c r="J16" s="16">
        <v>595</v>
      </c>
      <c r="K16" s="16">
        <v>587</v>
      </c>
      <c r="L16" s="16">
        <v>580</v>
      </c>
      <c r="M16" s="16">
        <v>571</v>
      </c>
      <c r="N16" s="16">
        <v>562</v>
      </c>
      <c r="O16" s="16">
        <v>532</v>
      </c>
      <c r="P16" s="16">
        <v>512</v>
      </c>
      <c r="Q16" s="16">
        <v>510</v>
      </c>
      <c r="R16" s="16">
        <v>507</v>
      </c>
      <c r="S16" s="16">
        <v>545</v>
      </c>
      <c r="T16" s="16">
        <v>609</v>
      </c>
      <c r="U16" s="16">
        <v>642</v>
      </c>
      <c r="V16" s="111">
        <v>731</v>
      </c>
    </row>
    <row r="17" spans="1:22" ht="18" customHeight="1">
      <c r="A17" s="91" t="s">
        <v>106</v>
      </c>
      <c r="B17" s="16">
        <v>7</v>
      </c>
      <c r="C17" s="16">
        <v>39</v>
      </c>
      <c r="D17" s="16">
        <v>116</v>
      </c>
      <c r="E17" s="16">
        <v>195</v>
      </c>
      <c r="F17" s="16">
        <v>266</v>
      </c>
      <c r="G17" s="16">
        <v>329</v>
      </c>
      <c r="H17" s="16">
        <v>428</v>
      </c>
      <c r="I17" s="16">
        <v>443</v>
      </c>
      <c r="J17" s="16">
        <v>380</v>
      </c>
      <c r="K17" s="16">
        <v>351</v>
      </c>
      <c r="L17" s="16">
        <v>347</v>
      </c>
      <c r="M17" s="16">
        <v>347</v>
      </c>
      <c r="N17" s="16">
        <v>324</v>
      </c>
      <c r="O17" s="16">
        <v>304</v>
      </c>
      <c r="P17" s="16">
        <v>293</v>
      </c>
      <c r="Q17" s="16">
        <v>276</v>
      </c>
      <c r="R17" s="16">
        <v>265</v>
      </c>
      <c r="S17" s="16">
        <v>282</v>
      </c>
      <c r="T17" s="16">
        <v>304</v>
      </c>
      <c r="U17" s="16">
        <v>319</v>
      </c>
      <c r="V17" s="111">
        <v>329</v>
      </c>
    </row>
    <row r="18" spans="1:22" ht="18" customHeight="1">
      <c r="A18" s="91" t="s">
        <v>107</v>
      </c>
      <c r="B18" s="16">
        <v>220</v>
      </c>
      <c r="C18" s="16">
        <v>294</v>
      </c>
      <c r="D18" s="16">
        <v>357</v>
      </c>
      <c r="E18" s="16">
        <v>384</v>
      </c>
      <c r="F18" s="16">
        <v>444</v>
      </c>
      <c r="G18" s="16">
        <v>456</v>
      </c>
      <c r="H18" s="16">
        <v>560</v>
      </c>
      <c r="I18" s="16">
        <v>624</v>
      </c>
      <c r="J18" s="16">
        <v>646</v>
      </c>
      <c r="K18" s="16">
        <v>662</v>
      </c>
      <c r="L18" s="16">
        <v>644</v>
      </c>
      <c r="M18" s="16">
        <v>622</v>
      </c>
      <c r="N18" s="16">
        <v>586</v>
      </c>
      <c r="O18" s="16">
        <v>572</v>
      </c>
      <c r="P18" s="16">
        <v>572</v>
      </c>
      <c r="Q18" s="16">
        <v>620</v>
      </c>
      <c r="R18" s="16">
        <v>647</v>
      </c>
      <c r="S18" s="16">
        <v>735</v>
      </c>
      <c r="T18" s="16">
        <v>920</v>
      </c>
      <c r="U18" s="16">
        <v>1062</v>
      </c>
      <c r="V18" s="116">
        <v>1277</v>
      </c>
    </row>
    <row r="19" spans="1:22" ht="18" customHeight="1">
      <c r="A19" s="91" t="s">
        <v>108</v>
      </c>
      <c r="B19" s="16">
        <v>325</v>
      </c>
      <c r="C19" s="16">
        <v>571</v>
      </c>
      <c r="D19" s="16">
        <v>888</v>
      </c>
      <c r="E19" s="16">
        <v>966</v>
      </c>
      <c r="F19" s="16">
        <v>974</v>
      </c>
      <c r="G19" s="16">
        <v>910</v>
      </c>
      <c r="H19" s="16">
        <v>982</v>
      </c>
      <c r="I19" s="16">
        <v>1015</v>
      </c>
      <c r="J19" s="16">
        <v>1011</v>
      </c>
      <c r="K19" s="16">
        <v>1038</v>
      </c>
      <c r="L19" s="16">
        <v>1013</v>
      </c>
      <c r="M19" s="16">
        <v>970</v>
      </c>
      <c r="N19" s="16">
        <v>880</v>
      </c>
      <c r="O19" s="16">
        <v>856</v>
      </c>
      <c r="P19" s="16">
        <v>853</v>
      </c>
      <c r="Q19" s="16">
        <v>832</v>
      </c>
      <c r="R19" s="16">
        <v>815</v>
      </c>
      <c r="S19" s="16">
        <v>833</v>
      </c>
      <c r="T19" s="16">
        <v>851</v>
      </c>
      <c r="U19" s="16">
        <v>881</v>
      </c>
      <c r="V19" s="111">
        <v>907</v>
      </c>
    </row>
    <row r="20" spans="1:22" ht="18" customHeight="1">
      <c r="A20" s="91" t="s">
        <v>109</v>
      </c>
      <c r="B20" s="16">
        <v>66</v>
      </c>
      <c r="C20" s="16">
        <v>64</v>
      </c>
      <c r="D20" s="16">
        <v>93</v>
      </c>
      <c r="E20" s="16">
        <v>115</v>
      </c>
      <c r="F20" s="16">
        <v>120</v>
      </c>
      <c r="G20" s="16">
        <v>133</v>
      </c>
      <c r="H20" s="16">
        <v>146</v>
      </c>
      <c r="I20" s="16">
        <v>164</v>
      </c>
      <c r="J20" s="16">
        <v>157</v>
      </c>
      <c r="K20" s="16">
        <v>165</v>
      </c>
      <c r="L20" s="16">
        <v>184</v>
      </c>
      <c r="M20" s="16">
        <v>173</v>
      </c>
      <c r="N20" s="16">
        <v>172</v>
      </c>
      <c r="O20" s="16">
        <v>179</v>
      </c>
      <c r="P20" s="16">
        <v>204</v>
      </c>
      <c r="Q20" s="16">
        <v>235</v>
      </c>
      <c r="R20" s="16">
        <v>306</v>
      </c>
      <c r="S20" s="16">
        <v>417</v>
      </c>
      <c r="T20" s="16">
        <v>592</v>
      </c>
      <c r="U20" s="16">
        <v>643</v>
      </c>
      <c r="V20" s="111">
        <v>730</v>
      </c>
    </row>
    <row r="21" spans="1:22" ht="18" customHeight="1">
      <c r="A21" s="91" t="s">
        <v>110</v>
      </c>
      <c r="B21" s="16">
        <v>185</v>
      </c>
      <c r="C21" s="16">
        <v>185</v>
      </c>
      <c r="D21" s="16">
        <v>199</v>
      </c>
      <c r="E21" s="16">
        <v>248</v>
      </c>
      <c r="F21" s="16">
        <v>290</v>
      </c>
      <c r="G21" s="16">
        <v>267</v>
      </c>
      <c r="H21" s="16">
        <v>286</v>
      </c>
      <c r="I21" s="16">
        <v>312</v>
      </c>
      <c r="J21" s="16">
        <v>324</v>
      </c>
      <c r="K21" s="16">
        <v>357</v>
      </c>
      <c r="L21" s="16">
        <v>396</v>
      </c>
      <c r="M21" s="16">
        <v>423</v>
      </c>
      <c r="N21" s="16">
        <v>423</v>
      </c>
      <c r="O21" s="16">
        <v>411</v>
      </c>
      <c r="P21" s="16">
        <v>422</v>
      </c>
      <c r="Q21" s="16">
        <v>432</v>
      </c>
      <c r="R21" s="16">
        <v>458</v>
      </c>
      <c r="S21" s="16">
        <v>451</v>
      </c>
      <c r="T21" s="16">
        <v>436</v>
      </c>
      <c r="U21" s="16">
        <v>453</v>
      </c>
      <c r="V21" s="111">
        <v>474</v>
      </c>
    </row>
    <row r="22" spans="1:22" ht="18" customHeight="1">
      <c r="A22" s="98" t="s">
        <v>111</v>
      </c>
      <c r="B22" s="99">
        <f>SUM(B6:B21)</f>
        <v>7107</v>
      </c>
      <c r="C22" s="99">
        <f t="shared" ref="C22:U22" si="0">SUM(C6:C21)</f>
        <v>9099</v>
      </c>
      <c r="D22" s="99">
        <f t="shared" si="0"/>
        <v>11361</v>
      </c>
      <c r="E22" s="99">
        <f t="shared" si="0"/>
        <v>13692</v>
      </c>
      <c r="F22" s="99">
        <f t="shared" si="0"/>
        <v>15537</v>
      </c>
      <c r="G22" s="99">
        <f t="shared" si="0"/>
        <v>16969</v>
      </c>
      <c r="H22" s="99">
        <f t="shared" si="0"/>
        <v>19899</v>
      </c>
      <c r="I22" s="99">
        <f t="shared" si="0"/>
        <v>21239</v>
      </c>
      <c r="J22" s="99">
        <f t="shared" si="0"/>
        <v>21166</v>
      </c>
      <c r="K22" s="99">
        <f t="shared" si="0"/>
        <v>21058</v>
      </c>
      <c r="L22" s="99">
        <f t="shared" si="0"/>
        <v>20840</v>
      </c>
      <c r="M22" s="99">
        <f t="shared" si="0"/>
        <v>20093</v>
      </c>
      <c r="N22" s="99">
        <f t="shared" si="0"/>
        <v>19189</v>
      </c>
      <c r="O22" s="99">
        <f t="shared" si="0"/>
        <v>18782</v>
      </c>
      <c r="P22" s="99">
        <f t="shared" si="0"/>
        <v>18799</v>
      </c>
      <c r="Q22" s="99">
        <f t="shared" si="0"/>
        <v>18916</v>
      </c>
      <c r="R22" s="99">
        <f t="shared" si="0"/>
        <v>19169</v>
      </c>
      <c r="S22" s="99">
        <f t="shared" si="0"/>
        <v>19789</v>
      </c>
      <c r="T22" s="99">
        <f t="shared" si="0"/>
        <v>21301</v>
      </c>
      <c r="U22" s="99">
        <f t="shared" si="0"/>
        <v>21896</v>
      </c>
      <c r="V22" s="112">
        <f>SUM(V6:V21)</f>
        <v>23199</v>
      </c>
    </row>
    <row r="23" spans="1:22" ht="18" customHeight="1">
      <c r="A23" s="96" t="s">
        <v>112</v>
      </c>
      <c r="B23" s="97">
        <f>B24-B22</f>
        <v>1479</v>
      </c>
      <c r="C23" s="97">
        <f t="shared" ref="C23:U23" si="1">C24-C22</f>
        <v>1769</v>
      </c>
      <c r="D23" s="97">
        <f t="shared" si="1"/>
        <v>2051</v>
      </c>
      <c r="E23" s="97">
        <f t="shared" si="1"/>
        <v>2449</v>
      </c>
      <c r="F23" s="97">
        <f t="shared" si="1"/>
        <v>2835</v>
      </c>
      <c r="G23" s="97">
        <f t="shared" si="1"/>
        <v>3033</v>
      </c>
      <c r="H23" s="97">
        <f t="shared" si="1"/>
        <v>3713</v>
      </c>
      <c r="I23" s="97">
        <f t="shared" si="1"/>
        <v>4028</v>
      </c>
      <c r="J23" s="97">
        <f t="shared" si="1"/>
        <v>4051</v>
      </c>
      <c r="K23" s="97">
        <f t="shared" si="1"/>
        <v>3986</v>
      </c>
      <c r="L23" s="97">
        <f t="shared" si="1"/>
        <v>3979</v>
      </c>
      <c r="M23" s="97">
        <f t="shared" si="1"/>
        <v>3891</v>
      </c>
      <c r="N23" s="97">
        <f t="shared" si="1"/>
        <v>3723</v>
      </c>
      <c r="O23" s="97">
        <f t="shared" si="1"/>
        <v>3744</v>
      </c>
      <c r="P23" s="97">
        <f t="shared" si="1"/>
        <v>3824</v>
      </c>
      <c r="Q23" s="97">
        <f t="shared" si="1"/>
        <v>3879</v>
      </c>
      <c r="R23" s="97">
        <f t="shared" si="1"/>
        <v>4129</v>
      </c>
      <c r="S23" s="97">
        <f t="shared" si="1"/>
        <v>4565</v>
      </c>
      <c r="T23" s="97">
        <f t="shared" si="1"/>
        <v>5125</v>
      </c>
      <c r="U23" s="97">
        <f t="shared" si="1"/>
        <v>5488</v>
      </c>
      <c r="V23" s="116">
        <f>V24-V22</f>
        <v>5776</v>
      </c>
    </row>
    <row r="24" spans="1:22" ht="18" customHeight="1">
      <c r="A24" s="92" t="s">
        <v>38</v>
      </c>
      <c r="B24" s="61">
        <v>8586</v>
      </c>
      <c r="C24" s="61">
        <v>10868</v>
      </c>
      <c r="D24" s="61">
        <v>13412</v>
      </c>
      <c r="E24" s="61">
        <v>16141</v>
      </c>
      <c r="F24" s="61">
        <v>18372</v>
      </c>
      <c r="G24" s="61">
        <v>20002</v>
      </c>
      <c r="H24" s="61">
        <v>23612</v>
      </c>
      <c r="I24" s="61">
        <v>25267</v>
      </c>
      <c r="J24" s="61">
        <v>25217</v>
      </c>
      <c r="K24" s="61">
        <v>25044</v>
      </c>
      <c r="L24" s="61">
        <v>24819</v>
      </c>
      <c r="M24" s="61">
        <v>23984</v>
      </c>
      <c r="N24" s="61">
        <v>22912</v>
      </c>
      <c r="O24" s="61">
        <v>22526</v>
      </c>
      <c r="P24" s="61">
        <v>22623</v>
      </c>
      <c r="Q24" s="61">
        <v>22795</v>
      </c>
      <c r="R24" s="61">
        <v>23298</v>
      </c>
      <c r="S24" s="61">
        <v>24354</v>
      </c>
      <c r="T24" s="61">
        <v>26426</v>
      </c>
      <c r="U24" s="61">
        <v>27384</v>
      </c>
      <c r="V24" s="117">
        <v>28975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11"/>
    </row>
    <row r="26" spans="1:22" s="60" customFormat="1" ht="18" customHeight="1">
      <c r="A26" s="5" t="s">
        <v>113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1"/>
    </row>
    <row r="27" spans="1:22" ht="18" customHeight="1">
      <c r="V27" s="118"/>
    </row>
    <row r="28" spans="1:22" ht="18" customHeight="1">
      <c r="V28" s="118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137</v>
      </c>
      <c r="C30" s="16">
        <v>143</v>
      </c>
      <c r="D30" s="16">
        <v>151</v>
      </c>
      <c r="E30" s="16">
        <v>165</v>
      </c>
      <c r="F30" s="16">
        <v>190</v>
      </c>
      <c r="G30" s="16">
        <v>192</v>
      </c>
      <c r="H30" s="16">
        <v>219</v>
      </c>
      <c r="I30" s="16">
        <v>228</v>
      </c>
      <c r="J30" s="16">
        <v>228</v>
      </c>
      <c r="K30" s="16">
        <v>230</v>
      </c>
      <c r="L30" s="16">
        <v>213</v>
      </c>
      <c r="M30" s="16">
        <v>203</v>
      </c>
      <c r="N30" s="16">
        <v>191</v>
      </c>
      <c r="O30" s="16">
        <v>190</v>
      </c>
      <c r="P30" s="16">
        <v>187</v>
      </c>
      <c r="Q30" s="16">
        <v>183</v>
      </c>
      <c r="R30" s="16">
        <v>173</v>
      </c>
      <c r="S30" s="16">
        <v>175</v>
      </c>
      <c r="T30" s="16">
        <v>184</v>
      </c>
      <c r="U30" s="16">
        <v>186</v>
      </c>
      <c r="V30" s="113">
        <v>199</v>
      </c>
    </row>
    <row r="31" spans="1:22" ht="18" customHeight="1">
      <c r="A31" s="91" t="s">
        <v>96</v>
      </c>
      <c r="B31" s="16">
        <v>88</v>
      </c>
      <c r="C31" s="16">
        <v>222</v>
      </c>
      <c r="D31" s="16">
        <v>331</v>
      </c>
      <c r="E31" s="16">
        <v>395</v>
      </c>
      <c r="F31" s="16">
        <v>398</v>
      </c>
      <c r="G31" s="16">
        <v>443</v>
      </c>
      <c r="H31" s="16">
        <v>532</v>
      </c>
      <c r="I31" s="16">
        <v>573</v>
      </c>
      <c r="J31" s="16">
        <v>563</v>
      </c>
      <c r="K31" s="16">
        <v>557</v>
      </c>
      <c r="L31" s="16">
        <v>585</v>
      </c>
      <c r="M31" s="16">
        <v>526</v>
      </c>
      <c r="N31" s="16">
        <v>470</v>
      </c>
      <c r="O31" s="16">
        <v>409</v>
      </c>
      <c r="P31" s="16">
        <v>400</v>
      </c>
      <c r="Q31" s="16">
        <v>404</v>
      </c>
      <c r="R31" s="16">
        <v>404</v>
      </c>
      <c r="S31" s="16">
        <v>380</v>
      </c>
      <c r="T31" s="16">
        <v>388</v>
      </c>
      <c r="U31" s="16">
        <v>379</v>
      </c>
      <c r="V31" s="114">
        <v>372</v>
      </c>
    </row>
    <row r="32" spans="1:22" ht="18" customHeight="1">
      <c r="A32" s="91" t="s">
        <v>97</v>
      </c>
      <c r="B32" s="16">
        <v>1409</v>
      </c>
      <c r="C32" s="16">
        <v>1431</v>
      </c>
      <c r="D32" s="16">
        <v>1429</v>
      </c>
      <c r="E32" s="16">
        <v>1438</v>
      </c>
      <c r="F32" s="16">
        <v>1477</v>
      </c>
      <c r="G32" s="16">
        <v>1489</v>
      </c>
      <c r="H32" s="16">
        <v>1497</v>
      </c>
      <c r="I32" s="16">
        <v>1511</v>
      </c>
      <c r="J32" s="16">
        <v>1521</v>
      </c>
      <c r="K32" s="16">
        <v>1507</v>
      </c>
      <c r="L32" s="16">
        <v>1501</v>
      </c>
      <c r="M32" s="16">
        <v>1440</v>
      </c>
      <c r="N32" s="16">
        <v>1414</v>
      </c>
      <c r="O32" s="16">
        <v>1395</v>
      </c>
      <c r="P32" s="16">
        <v>1380</v>
      </c>
      <c r="Q32" s="16">
        <v>1368</v>
      </c>
      <c r="R32" s="16">
        <v>1364</v>
      </c>
      <c r="S32" s="16">
        <v>1359</v>
      </c>
      <c r="T32" s="16">
        <v>1372</v>
      </c>
      <c r="U32" s="16">
        <v>1368</v>
      </c>
      <c r="V32" s="119">
        <v>1365</v>
      </c>
    </row>
    <row r="33" spans="1:22" ht="18" customHeight="1">
      <c r="A33" s="91" t="s">
        <v>98</v>
      </c>
      <c r="B33" s="16">
        <v>79</v>
      </c>
      <c r="C33" s="16">
        <v>127</v>
      </c>
      <c r="D33" s="16">
        <v>149</v>
      </c>
      <c r="E33" s="16">
        <v>216</v>
      </c>
      <c r="F33" s="16">
        <v>305</v>
      </c>
      <c r="G33" s="16">
        <v>333</v>
      </c>
      <c r="H33" s="16">
        <v>383</v>
      </c>
      <c r="I33" s="16">
        <v>379</v>
      </c>
      <c r="J33" s="16">
        <v>350</v>
      </c>
      <c r="K33" s="16">
        <v>299</v>
      </c>
      <c r="L33" s="16">
        <v>300</v>
      </c>
      <c r="M33" s="16">
        <v>263</v>
      </c>
      <c r="N33" s="16">
        <v>204</v>
      </c>
      <c r="O33" s="16">
        <v>183</v>
      </c>
      <c r="P33" s="16">
        <v>172</v>
      </c>
      <c r="Q33" s="16">
        <v>172</v>
      </c>
      <c r="R33" s="16">
        <v>168</v>
      </c>
      <c r="S33" s="16">
        <v>168</v>
      </c>
      <c r="T33" s="16">
        <v>167</v>
      </c>
      <c r="U33" s="16">
        <v>164</v>
      </c>
      <c r="V33" s="114">
        <v>154</v>
      </c>
    </row>
    <row r="34" spans="1:22" ht="18" customHeight="1">
      <c r="A34" s="91" t="s">
        <v>99</v>
      </c>
      <c r="B34" s="16">
        <v>55</v>
      </c>
      <c r="C34" s="16">
        <v>85</v>
      </c>
      <c r="D34" s="16">
        <v>156</v>
      </c>
      <c r="E34" s="16">
        <v>305</v>
      </c>
      <c r="F34" s="16">
        <v>401</v>
      </c>
      <c r="G34" s="16">
        <v>503</v>
      </c>
      <c r="H34" s="16">
        <v>560</v>
      </c>
      <c r="I34" s="16">
        <v>597</v>
      </c>
      <c r="J34" s="16">
        <v>571</v>
      </c>
      <c r="K34" s="16">
        <v>538</v>
      </c>
      <c r="L34" s="16">
        <v>498</v>
      </c>
      <c r="M34" s="16">
        <v>464</v>
      </c>
      <c r="N34" s="16">
        <v>380</v>
      </c>
      <c r="O34" s="16">
        <v>343</v>
      </c>
      <c r="P34" s="16">
        <v>343</v>
      </c>
      <c r="Q34" s="16">
        <v>329</v>
      </c>
      <c r="R34" s="16">
        <v>326</v>
      </c>
      <c r="S34" s="16">
        <v>334</v>
      </c>
      <c r="T34" s="16">
        <v>366</v>
      </c>
      <c r="U34" s="16">
        <v>355</v>
      </c>
      <c r="V34" s="114">
        <v>374</v>
      </c>
    </row>
    <row r="35" spans="1:22" ht="18" customHeight="1">
      <c r="A35" s="91" t="s">
        <v>100</v>
      </c>
      <c r="B35" s="16">
        <v>273</v>
      </c>
      <c r="C35" s="16">
        <v>528</v>
      </c>
      <c r="D35" s="16">
        <v>1013</v>
      </c>
      <c r="E35" s="16">
        <v>1465</v>
      </c>
      <c r="F35" s="16">
        <v>1893</v>
      </c>
      <c r="G35" s="16">
        <v>2447</v>
      </c>
      <c r="H35" s="16">
        <v>3274</v>
      </c>
      <c r="I35" s="16">
        <v>3448</v>
      </c>
      <c r="J35" s="16">
        <v>3497</v>
      </c>
      <c r="K35" s="16">
        <v>3505</v>
      </c>
      <c r="L35" s="16">
        <v>3372</v>
      </c>
      <c r="M35" s="16">
        <v>3158</v>
      </c>
      <c r="N35" s="16">
        <v>2973</v>
      </c>
      <c r="O35" s="16">
        <v>2895</v>
      </c>
      <c r="P35" s="16">
        <v>2847</v>
      </c>
      <c r="Q35" s="16">
        <v>2846</v>
      </c>
      <c r="R35" s="16">
        <v>2799</v>
      </c>
      <c r="S35" s="16">
        <v>2675</v>
      </c>
      <c r="T35" s="16">
        <v>2686</v>
      </c>
      <c r="U35" s="16">
        <v>2567</v>
      </c>
      <c r="V35" s="119">
        <v>2581</v>
      </c>
    </row>
    <row r="36" spans="1:22" ht="18" customHeight="1">
      <c r="A36" s="91" t="s">
        <v>101</v>
      </c>
      <c r="B36" s="16">
        <v>228</v>
      </c>
      <c r="C36" s="16">
        <v>329</v>
      </c>
      <c r="D36" s="16">
        <v>408</v>
      </c>
      <c r="E36" s="16">
        <v>470</v>
      </c>
      <c r="F36" s="16">
        <v>433</v>
      </c>
      <c r="G36" s="16">
        <v>395</v>
      </c>
      <c r="H36" s="16">
        <v>447</v>
      </c>
      <c r="I36" s="16">
        <v>434</v>
      </c>
      <c r="J36" s="16">
        <v>412</v>
      </c>
      <c r="K36" s="16">
        <v>376</v>
      </c>
      <c r="L36" s="16">
        <v>369</v>
      </c>
      <c r="M36" s="16">
        <v>367</v>
      </c>
      <c r="N36" s="16">
        <v>366</v>
      </c>
      <c r="O36" s="16">
        <v>365</v>
      </c>
      <c r="P36" s="16">
        <v>384</v>
      </c>
      <c r="Q36" s="16">
        <v>402</v>
      </c>
      <c r="R36" s="16">
        <v>407</v>
      </c>
      <c r="S36" s="16">
        <v>421</v>
      </c>
      <c r="T36" s="16">
        <v>433</v>
      </c>
      <c r="U36" s="16">
        <v>436</v>
      </c>
      <c r="V36" s="114">
        <v>444</v>
      </c>
    </row>
    <row r="37" spans="1:22" ht="18" customHeight="1">
      <c r="A37" s="91" t="s">
        <v>102</v>
      </c>
      <c r="B37" s="16">
        <v>515</v>
      </c>
      <c r="C37" s="16">
        <v>647</v>
      </c>
      <c r="D37" s="16">
        <v>694</v>
      </c>
      <c r="E37" s="16">
        <v>734</v>
      </c>
      <c r="F37" s="16">
        <v>673</v>
      </c>
      <c r="G37" s="16">
        <v>505</v>
      </c>
      <c r="H37" s="16">
        <v>566</v>
      </c>
      <c r="I37" s="16">
        <v>581</v>
      </c>
      <c r="J37" s="16">
        <v>536</v>
      </c>
      <c r="K37" s="16">
        <v>530</v>
      </c>
      <c r="L37" s="16">
        <v>517</v>
      </c>
      <c r="M37" s="16">
        <v>524</v>
      </c>
      <c r="N37" s="16">
        <v>472</v>
      </c>
      <c r="O37" s="16">
        <v>467</v>
      </c>
      <c r="P37" s="16">
        <v>469</v>
      </c>
      <c r="Q37" s="16">
        <v>458</v>
      </c>
      <c r="R37" s="16">
        <v>483</v>
      </c>
      <c r="S37" s="16">
        <v>502</v>
      </c>
      <c r="T37" s="16">
        <v>559</v>
      </c>
      <c r="U37" s="16">
        <v>563</v>
      </c>
      <c r="V37" s="114">
        <v>603</v>
      </c>
    </row>
    <row r="38" spans="1:22" ht="18" customHeight="1">
      <c r="A38" s="91" t="s">
        <v>103</v>
      </c>
      <c r="B38" s="16">
        <v>852</v>
      </c>
      <c r="C38" s="16">
        <v>1132</v>
      </c>
      <c r="D38" s="16">
        <v>1278</v>
      </c>
      <c r="E38" s="16">
        <v>1492</v>
      </c>
      <c r="F38" s="16">
        <v>1742</v>
      </c>
      <c r="G38" s="16">
        <v>1818</v>
      </c>
      <c r="H38" s="16">
        <v>2043</v>
      </c>
      <c r="I38" s="16">
        <v>2284</v>
      </c>
      <c r="J38" s="16">
        <v>2221</v>
      </c>
      <c r="K38" s="16">
        <v>2153</v>
      </c>
      <c r="L38" s="16">
        <v>2147</v>
      </c>
      <c r="M38" s="16">
        <v>2122</v>
      </c>
      <c r="N38" s="16">
        <v>2125</v>
      </c>
      <c r="O38" s="16">
        <v>2166</v>
      </c>
      <c r="P38" s="16">
        <v>2240</v>
      </c>
      <c r="Q38" s="16">
        <v>2309</v>
      </c>
      <c r="R38" s="16">
        <v>2406</v>
      </c>
      <c r="S38" s="16">
        <v>2647</v>
      </c>
      <c r="T38" s="16">
        <v>3045</v>
      </c>
      <c r="U38" s="16">
        <v>3334</v>
      </c>
      <c r="V38" s="119">
        <v>3667</v>
      </c>
    </row>
    <row r="39" spans="1:22" ht="18" customHeight="1">
      <c r="A39" s="91" t="s">
        <v>104</v>
      </c>
      <c r="B39" s="16">
        <v>33</v>
      </c>
      <c r="C39" s="16">
        <v>45</v>
      </c>
      <c r="D39" s="16">
        <v>58</v>
      </c>
      <c r="E39" s="16">
        <v>67</v>
      </c>
      <c r="F39" s="16">
        <v>67</v>
      </c>
      <c r="G39" s="16">
        <v>74</v>
      </c>
      <c r="H39" s="16">
        <v>97</v>
      </c>
      <c r="I39" s="16">
        <v>109</v>
      </c>
      <c r="J39" s="16">
        <v>101</v>
      </c>
      <c r="K39" s="16">
        <v>110</v>
      </c>
      <c r="L39" s="16">
        <v>124</v>
      </c>
      <c r="M39" s="16">
        <v>133</v>
      </c>
      <c r="N39" s="16">
        <v>135</v>
      </c>
      <c r="O39" s="16">
        <v>133</v>
      </c>
      <c r="P39" s="16">
        <v>119</v>
      </c>
      <c r="Q39" s="16">
        <v>118</v>
      </c>
      <c r="R39" s="16">
        <v>123</v>
      </c>
      <c r="S39" s="16">
        <v>147</v>
      </c>
      <c r="T39" s="16">
        <v>184</v>
      </c>
      <c r="U39" s="16">
        <v>197</v>
      </c>
      <c r="V39" s="114">
        <v>214</v>
      </c>
    </row>
    <row r="40" spans="1:22" ht="18" customHeight="1">
      <c r="A40" s="91" t="s">
        <v>105</v>
      </c>
      <c r="B40" s="16">
        <v>79</v>
      </c>
      <c r="C40" s="16">
        <v>143</v>
      </c>
      <c r="D40" s="16">
        <v>189</v>
      </c>
      <c r="E40" s="16">
        <v>235</v>
      </c>
      <c r="F40" s="16">
        <v>244</v>
      </c>
      <c r="G40" s="16">
        <v>256</v>
      </c>
      <c r="H40" s="16">
        <v>286</v>
      </c>
      <c r="I40" s="16">
        <v>299</v>
      </c>
      <c r="J40" s="16">
        <v>298</v>
      </c>
      <c r="K40" s="16">
        <v>293</v>
      </c>
      <c r="L40" s="16">
        <v>292</v>
      </c>
      <c r="M40" s="16">
        <v>289</v>
      </c>
      <c r="N40" s="16">
        <v>288</v>
      </c>
      <c r="O40" s="16">
        <v>266</v>
      </c>
      <c r="P40" s="16">
        <v>260</v>
      </c>
      <c r="Q40" s="16">
        <v>255</v>
      </c>
      <c r="R40" s="16">
        <v>260</v>
      </c>
      <c r="S40" s="16">
        <v>274</v>
      </c>
      <c r="T40" s="16">
        <v>307</v>
      </c>
      <c r="U40" s="16">
        <v>317</v>
      </c>
      <c r="V40" s="114">
        <v>373</v>
      </c>
    </row>
    <row r="41" spans="1:22" ht="18" customHeight="1">
      <c r="A41" s="91" t="s">
        <v>106</v>
      </c>
      <c r="B41" s="16">
        <v>4</v>
      </c>
      <c r="C41" s="16">
        <v>13</v>
      </c>
      <c r="D41" s="16">
        <v>45</v>
      </c>
      <c r="E41" s="16">
        <v>76</v>
      </c>
      <c r="F41" s="16">
        <v>102</v>
      </c>
      <c r="G41" s="16">
        <v>115</v>
      </c>
      <c r="H41" s="16">
        <v>153</v>
      </c>
      <c r="I41" s="16">
        <v>169</v>
      </c>
      <c r="J41" s="16">
        <v>141</v>
      </c>
      <c r="K41" s="16">
        <v>128</v>
      </c>
      <c r="L41" s="16">
        <v>125</v>
      </c>
      <c r="M41" s="16">
        <v>122</v>
      </c>
      <c r="N41" s="16">
        <v>114</v>
      </c>
      <c r="O41" s="16">
        <v>105</v>
      </c>
      <c r="P41" s="16">
        <v>102</v>
      </c>
      <c r="Q41" s="16">
        <v>94</v>
      </c>
      <c r="R41" s="16">
        <v>96</v>
      </c>
      <c r="S41" s="16">
        <v>100</v>
      </c>
      <c r="T41" s="16">
        <v>108</v>
      </c>
      <c r="U41" s="16">
        <v>113</v>
      </c>
      <c r="V41" s="114">
        <v>114</v>
      </c>
    </row>
    <row r="42" spans="1:22" ht="18" customHeight="1">
      <c r="A42" s="91" t="s">
        <v>107</v>
      </c>
      <c r="B42" s="16">
        <v>86</v>
      </c>
      <c r="C42" s="16">
        <v>113</v>
      </c>
      <c r="D42" s="16">
        <v>138</v>
      </c>
      <c r="E42" s="16">
        <v>143</v>
      </c>
      <c r="F42" s="16">
        <v>174</v>
      </c>
      <c r="G42" s="16">
        <v>184</v>
      </c>
      <c r="H42" s="16">
        <v>232</v>
      </c>
      <c r="I42" s="16">
        <v>264</v>
      </c>
      <c r="J42" s="16">
        <v>272</v>
      </c>
      <c r="K42" s="16">
        <v>267</v>
      </c>
      <c r="L42" s="16">
        <v>263</v>
      </c>
      <c r="M42" s="16">
        <v>259</v>
      </c>
      <c r="N42" s="16">
        <v>239</v>
      </c>
      <c r="O42" s="16">
        <v>227</v>
      </c>
      <c r="P42" s="16">
        <v>235</v>
      </c>
      <c r="Q42" s="16">
        <v>241</v>
      </c>
      <c r="R42" s="16">
        <v>247</v>
      </c>
      <c r="S42" s="16">
        <v>286</v>
      </c>
      <c r="T42" s="16">
        <v>362</v>
      </c>
      <c r="U42" s="16">
        <v>427</v>
      </c>
      <c r="V42" s="114">
        <v>505</v>
      </c>
    </row>
    <row r="43" spans="1:22" ht="18" customHeight="1">
      <c r="A43" s="91" t="s">
        <v>108</v>
      </c>
      <c r="B43" s="16">
        <v>168</v>
      </c>
      <c r="C43" s="16">
        <v>284</v>
      </c>
      <c r="D43" s="16">
        <v>435</v>
      </c>
      <c r="E43" s="16">
        <v>470</v>
      </c>
      <c r="F43" s="16">
        <v>473</v>
      </c>
      <c r="G43" s="16">
        <v>437</v>
      </c>
      <c r="H43" s="16">
        <v>478</v>
      </c>
      <c r="I43" s="16">
        <v>498</v>
      </c>
      <c r="J43" s="16">
        <v>491</v>
      </c>
      <c r="K43" s="16">
        <v>494</v>
      </c>
      <c r="L43" s="16">
        <v>474</v>
      </c>
      <c r="M43" s="16">
        <v>448</v>
      </c>
      <c r="N43" s="16">
        <v>407</v>
      </c>
      <c r="O43" s="16">
        <v>400</v>
      </c>
      <c r="P43" s="16">
        <v>400</v>
      </c>
      <c r="Q43" s="16">
        <v>387</v>
      </c>
      <c r="R43" s="16">
        <v>380</v>
      </c>
      <c r="S43" s="16">
        <v>391</v>
      </c>
      <c r="T43" s="16">
        <v>399</v>
      </c>
      <c r="U43" s="16">
        <v>405</v>
      </c>
      <c r="V43" s="114">
        <v>420</v>
      </c>
    </row>
    <row r="44" spans="1:22" ht="18" customHeight="1">
      <c r="A44" s="91" t="s">
        <v>109</v>
      </c>
      <c r="B44" s="16">
        <v>28</v>
      </c>
      <c r="C44" s="16">
        <v>27</v>
      </c>
      <c r="D44" s="16">
        <v>40</v>
      </c>
      <c r="E44" s="16">
        <v>49</v>
      </c>
      <c r="F44" s="16">
        <v>49</v>
      </c>
      <c r="G44" s="16">
        <v>57</v>
      </c>
      <c r="H44" s="16">
        <v>64</v>
      </c>
      <c r="I44" s="16">
        <v>71</v>
      </c>
      <c r="J44" s="16">
        <v>67</v>
      </c>
      <c r="K44" s="16">
        <v>67</v>
      </c>
      <c r="L44" s="16">
        <v>71</v>
      </c>
      <c r="M44" s="16">
        <v>65</v>
      </c>
      <c r="N44" s="16">
        <v>64</v>
      </c>
      <c r="O44" s="16">
        <v>65</v>
      </c>
      <c r="P44" s="16">
        <v>77</v>
      </c>
      <c r="Q44" s="16">
        <v>91</v>
      </c>
      <c r="R44" s="16">
        <v>129</v>
      </c>
      <c r="S44" s="16">
        <v>170</v>
      </c>
      <c r="T44" s="16">
        <v>256</v>
      </c>
      <c r="U44" s="16">
        <v>289</v>
      </c>
      <c r="V44" s="114">
        <v>334</v>
      </c>
    </row>
    <row r="45" spans="1:22" ht="18" customHeight="1">
      <c r="A45" s="91" t="s">
        <v>110</v>
      </c>
      <c r="B45" s="16">
        <v>115</v>
      </c>
      <c r="C45" s="16">
        <v>116</v>
      </c>
      <c r="D45" s="16">
        <v>121</v>
      </c>
      <c r="E45" s="16">
        <v>144</v>
      </c>
      <c r="F45" s="16">
        <v>167</v>
      </c>
      <c r="G45" s="16">
        <v>145</v>
      </c>
      <c r="H45" s="16">
        <v>144</v>
      </c>
      <c r="I45" s="16">
        <v>145</v>
      </c>
      <c r="J45" s="16">
        <v>144</v>
      </c>
      <c r="K45" s="16">
        <v>158</v>
      </c>
      <c r="L45" s="16">
        <v>177</v>
      </c>
      <c r="M45" s="16">
        <v>199</v>
      </c>
      <c r="N45" s="16">
        <v>192</v>
      </c>
      <c r="O45" s="16">
        <v>191</v>
      </c>
      <c r="P45" s="16">
        <v>197</v>
      </c>
      <c r="Q45" s="16">
        <v>204</v>
      </c>
      <c r="R45" s="16">
        <v>217</v>
      </c>
      <c r="S45" s="16">
        <v>216</v>
      </c>
      <c r="T45" s="16">
        <v>207</v>
      </c>
      <c r="U45" s="16">
        <v>212</v>
      </c>
      <c r="V45" s="114">
        <v>221</v>
      </c>
    </row>
    <row r="46" spans="1:22" ht="18" customHeight="1">
      <c r="A46" s="100" t="s">
        <v>111</v>
      </c>
      <c r="B46" s="102">
        <f>SUM(B30:B45)</f>
        <v>4149</v>
      </c>
      <c r="C46" s="102">
        <f t="shared" ref="C46:U46" si="2">SUM(C30:C45)</f>
        <v>5385</v>
      </c>
      <c r="D46" s="102">
        <f t="shared" si="2"/>
        <v>6635</v>
      </c>
      <c r="E46" s="102">
        <f t="shared" si="2"/>
        <v>7864</v>
      </c>
      <c r="F46" s="102">
        <f t="shared" si="2"/>
        <v>8788</v>
      </c>
      <c r="G46" s="102">
        <f t="shared" si="2"/>
        <v>9393</v>
      </c>
      <c r="H46" s="102">
        <f t="shared" si="2"/>
        <v>10975</v>
      </c>
      <c r="I46" s="102">
        <f t="shared" si="2"/>
        <v>11590</v>
      </c>
      <c r="J46" s="102">
        <f t="shared" si="2"/>
        <v>11413</v>
      </c>
      <c r="K46" s="102">
        <f t="shared" si="2"/>
        <v>11212</v>
      </c>
      <c r="L46" s="102">
        <f t="shared" si="2"/>
        <v>11028</v>
      </c>
      <c r="M46" s="102">
        <f t="shared" si="2"/>
        <v>10582</v>
      </c>
      <c r="N46" s="102">
        <f t="shared" si="2"/>
        <v>10034</v>
      </c>
      <c r="O46" s="102">
        <f t="shared" si="2"/>
        <v>9800</v>
      </c>
      <c r="P46" s="102">
        <f t="shared" si="2"/>
        <v>9812</v>
      </c>
      <c r="Q46" s="102">
        <f t="shared" si="2"/>
        <v>9861</v>
      </c>
      <c r="R46" s="102">
        <f t="shared" si="2"/>
        <v>9982</v>
      </c>
      <c r="S46" s="102">
        <f t="shared" si="2"/>
        <v>10245</v>
      </c>
      <c r="T46" s="102">
        <f t="shared" si="2"/>
        <v>11023</v>
      </c>
      <c r="U46" s="102">
        <f t="shared" si="2"/>
        <v>11312</v>
      </c>
      <c r="V46" s="115">
        <f>SUM(V30:V45)</f>
        <v>11940</v>
      </c>
    </row>
    <row r="47" spans="1:22" ht="18" customHeight="1">
      <c r="A47" s="101" t="s">
        <v>112</v>
      </c>
      <c r="B47" s="16">
        <f>B48-B46</f>
        <v>767</v>
      </c>
      <c r="C47" s="16">
        <f t="shared" ref="C47:U47" si="3">C48-C46</f>
        <v>916</v>
      </c>
      <c r="D47" s="16">
        <f t="shared" si="3"/>
        <v>1086</v>
      </c>
      <c r="E47" s="16">
        <f t="shared" si="3"/>
        <v>1297</v>
      </c>
      <c r="F47" s="16">
        <f t="shared" si="3"/>
        <v>1507</v>
      </c>
      <c r="G47" s="16">
        <f t="shared" si="3"/>
        <v>1626</v>
      </c>
      <c r="H47" s="16">
        <f t="shared" si="3"/>
        <v>2037</v>
      </c>
      <c r="I47" s="16">
        <f t="shared" si="3"/>
        <v>2200</v>
      </c>
      <c r="J47" s="16">
        <f t="shared" si="3"/>
        <v>2184</v>
      </c>
      <c r="K47" s="16">
        <f t="shared" si="3"/>
        <v>2090</v>
      </c>
      <c r="L47" s="16">
        <f t="shared" si="3"/>
        <v>2076</v>
      </c>
      <c r="M47" s="16">
        <f t="shared" si="3"/>
        <v>1997</v>
      </c>
      <c r="N47" s="16">
        <f t="shared" si="3"/>
        <v>1871</v>
      </c>
      <c r="O47" s="16">
        <f t="shared" si="3"/>
        <v>1895</v>
      </c>
      <c r="P47" s="16">
        <f t="shared" si="3"/>
        <v>1960</v>
      </c>
      <c r="Q47" s="16">
        <f t="shared" si="3"/>
        <v>1934</v>
      </c>
      <c r="R47" s="16">
        <f t="shared" si="3"/>
        <v>2051</v>
      </c>
      <c r="S47" s="16">
        <f t="shared" si="3"/>
        <v>2228</v>
      </c>
      <c r="T47" s="16">
        <f t="shared" si="3"/>
        <v>2464</v>
      </c>
      <c r="U47" s="16">
        <f t="shared" si="3"/>
        <v>2671</v>
      </c>
      <c r="V47" s="119">
        <f>V48-V46</f>
        <v>2803</v>
      </c>
    </row>
    <row r="48" spans="1:22" ht="18" customHeight="1">
      <c r="A48" s="93" t="s">
        <v>38</v>
      </c>
      <c r="B48" s="61">
        <v>4916</v>
      </c>
      <c r="C48" s="61">
        <v>6301</v>
      </c>
      <c r="D48" s="61">
        <v>7721</v>
      </c>
      <c r="E48" s="61">
        <v>9161</v>
      </c>
      <c r="F48" s="61">
        <v>10295</v>
      </c>
      <c r="G48" s="61">
        <v>11019</v>
      </c>
      <c r="H48" s="61">
        <v>13012</v>
      </c>
      <c r="I48" s="61">
        <v>13790</v>
      </c>
      <c r="J48" s="61">
        <v>13597</v>
      </c>
      <c r="K48" s="61">
        <v>13302</v>
      </c>
      <c r="L48" s="61">
        <v>13104</v>
      </c>
      <c r="M48" s="61">
        <v>12579</v>
      </c>
      <c r="N48" s="61">
        <v>11905</v>
      </c>
      <c r="O48" s="61">
        <v>11695</v>
      </c>
      <c r="P48" s="61">
        <v>11772</v>
      </c>
      <c r="Q48" s="61">
        <v>11795</v>
      </c>
      <c r="R48" s="61">
        <v>12033</v>
      </c>
      <c r="S48" s="61">
        <v>12473</v>
      </c>
      <c r="T48" s="61">
        <v>13487</v>
      </c>
      <c r="U48" s="61">
        <v>13983</v>
      </c>
      <c r="V48" s="120">
        <v>14743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8"/>
    </row>
    <row r="50" spans="1:22" ht="18" customHeight="1">
      <c r="A50" s="72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8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8"/>
    </row>
    <row r="52" spans="1:22">
      <c r="V52" s="118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163</v>
      </c>
      <c r="C54" s="16">
        <v>170</v>
      </c>
      <c r="D54" s="16">
        <v>174</v>
      </c>
      <c r="E54" s="16">
        <v>190</v>
      </c>
      <c r="F54" s="16">
        <v>192</v>
      </c>
      <c r="G54" s="16">
        <v>194</v>
      </c>
      <c r="H54" s="16">
        <v>217</v>
      </c>
      <c r="I54" s="16">
        <v>226</v>
      </c>
      <c r="J54" s="16">
        <v>212</v>
      </c>
      <c r="K54" s="16">
        <v>207</v>
      </c>
      <c r="L54" s="16">
        <v>201</v>
      </c>
      <c r="M54" s="16">
        <v>189</v>
      </c>
      <c r="N54" s="16">
        <v>180</v>
      </c>
      <c r="O54" s="16">
        <v>175</v>
      </c>
      <c r="P54" s="16">
        <v>163</v>
      </c>
      <c r="Q54" s="16">
        <v>162</v>
      </c>
      <c r="R54" s="16">
        <v>167</v>
      </c>
      <c r="S54" s="16">
        <v>174</v>
      </c>
      <c r="T54" s="16">
        <v>180</v>
      </c>
      <c r="U54" s="16">
        <v>182</v>
      </c>
      <c r="V54" s="114">
        <v>200</v>
      </c>
    </row>
    <row r="55" spans="1:22" ht="18" customHeight="1">
      <c r="A55" s="91" t="s">
        <v>96</v>
      </c>
      <c r="B55" s="16">
        <v>47</v>
      </c>
      <c r="C55" s="16">
        <v>115</v>
      </c>
      <c r="D55" s="16">
        <v>199</v>
      </c>
      <c r="E55" s="16">
        <v>254</v>
      </c>
      <c r="F55" s="16">
        <v>310</v>
      </c>
      <c r="G55" s="16">
        <v>358</v>
      </c>
      <c r="H55" s="16">
        <v>458</v>
      </c>
      <c r="I55" s="16">
        <v>497</v>
      </c>
      <c r="J55" s="16">
        <v>485</v>
      </c>
      <c r="K55" s="16">
        <v>495</v>
      </c>
      <c r="L55" s="16">
        <v>508</v>
      </c>
      <c r="M55" s="16">
        <v>449</v>
      </c>
      <c r="N55" s="16">
        <v>412</v>
      </c>
      <c r="O55" s="16">
        <v>379</v>
      </c>
      <c r="P55" s="16">
        <v>384</v>
      </c>
      <c r="Q55" s="16">
        <v>368</v>
      </c>
      <c r="R55" s="16">
        <v>363</v>
      </c>
      <c r="S55" s="16">
        <v>357</v>
      </c>
      <c r="T55" s="16">
        <v>358</v>
      </c>
      <c r="U55" s="16">
        <v>360</v>
      </c>
      <c r="V55" s="114">
        <v>370</v>
      </c>
    </row>
    <row r="56" spans="1:22" ht="18" customHeight="1">
      <c r="A56" s="91" t="s">
        <v>97</v>
      </c>
      <c r="B56" s="16">
        <v>1454</v>
      </c>
      <c r="C56" s="16">
        <v>1466</v>
      </c>
      <c r="D56" s="16">
        <v>1460</v>
      </c>
      <c r="E56" s="16">
        <v>1455</v>
      </c>
      <c r="F56" s="16">
        <v>1469</v>
      </c>
      <c r="G56" s="16">
        <v>1495</v>
      </c>
      <c r="H56" s="16">
        <v>1514</v>
      </c>
      <c r="I56" s="16">
        <v>1525</v>
      </c>
      <c r="J56" s="16">
        <v>1529</v>
      </c>
      <c r="K56" s="16">
        <v>1510</v>
      </c>
      <c r="L56" s="16">
        <v>1488</v>
      </c>
      <c r="M56" s="16">
        <v>1438</v>
      </c>
      <c r="N56" s="16">
        <v>1409</v>
      </c>
      <c r="O56" s="16">
        <v>1389</v>
      </c>
      <c r="P56" s="16">
        <v>1388</v>
      </c>
      <c r="Q56" s="16">
        <v>1370</v>
      </c>
      <c r="R56" s="16">
        <v>1364</v>
      </c>
      <c r="S56" s="16">
        <v>1366</v>
      </c>
      <c r="T56" s="16">
        <v>1381</v>
      </c>
      <c r="U56" s="16">
        <v>1383</v>
      </c>
      <c r="V56" s="119">
        <v>1400</v>
      </c>
    </row>
    <row r="57" spans="1:22" ht="18" customHeight="1">
      <c r="A57" s="91" t="s">
        <v>98</v>
      </c>
      <c r="B57" s="16">
        <v>50</v>
      </c>
      <c r="C57" s="16">
        <v>82</v>
      </c>
      <c r="D57" s="16">
        <v>110</v>
      </c>
      <c r="E57" s="16">
        <v>157</v>
      </c>
      <c r="F57" s="16">
        <v>214</v>
      </c>
      <c r="G57" s="16">
        <v>227</v>
      </c>
      <c r="H57" s="16">
        <v>276</v>
      </c>
      <c r="I57" s="16">
        <v>291</v>
      </c>
      <c r="J57" s="16">
        <v>290</v>
      </c>
      <c r="K57" s="16">
        <v>258</v>
      </c>
      <c r="L57" s="16">
        <v>265</v>
      </c>
      <c r="M57" s="16">
        <v>241</v>
      </c>
      <c r="N57" s="16">
        <v>212</v>
      </c>
      <c r="O57" s="16">
        <v>195</v>
      </c>
      <c r="P57" s="16">
        <v>179</v>
      </c>
      <c r="Q57" s="16">
        <v>188</v>
      </c>
      <c r="R57" s="16">
        <v>187</v>
      </c>
      <c r="S57" s="16">
        <v>185</v>
      </c>
      <c r="T57" s="16">
        <v>185</v>
      </c>
      <c r="U57" s="16">
        <v>179</v>
      </c>
      <c r="V57" s="114">
        <v>173</v>
      </c>
    </row>
    <row r="58" spans="1:22" ht="18" customHeight="1">
      <c r="A58" s="91" t="s">
        <v>99</v>
      </c>
      <c r="B58" s="16">
        <v>49</v>
      </c>
      <c r="C58" s="16">
        <v>74</v>
      </c>
      <c r="D58" s="16">
        <v>139</v>
      </c>
      <c r="E58" s="16">
        <v>279</v>
      </c>
      <c r="F58" s="16">
        <v>382</v>
      </c>
      <c r="G58" s="16">
        <v>473</v>
      </c>
      <c r="H58" s="16">
        <v>522</v>
      </c>
      <c r="I58" s="16">
        <v>558</v>
      </c>
      <c r="J58" s="16">
        <v>547</v>
      </c>
      <c r="K58" s="16">
        <v>519</v>
      </c>
      <c r="L58" s="16">
        <v>486</v>
      </c>
      <c r="M58" s="16">
        <v>434</v>
      </c>
      <c r="N58" s="16">
        <v>351</v>
      </c>
      <c r="O58" s="16">
        <v>324</v>
      </c>
      <c r="P58" s="16">
        <v>322</v>
      </c>
      <c r="Q58" s="16">
        <v>306</v>
      </c>
      <c r="R58" s="16">
        <v>307</v>
      </c>
      <c r="S58" s="16">
        <v>304</v>
      </c>
      <c r="T58" s="16">
        <v>328</v>
      </c>
      <c r="U58" s="16">
        <v>323</v>
      </c>
      <c r="V58" s="114">
        <v>326</v>
      </c>
    </row>
    <row r="59" spans="1:22" ht="18" customHeight="1">
      <c r="A59" s="91" t="s">
        <v>100</v>
      </c>
      <c r="B59" s="16">
        <v>156</v>
      </c>
      <c r="C59" s="16">
        <v>366</v>
      </c>
      <c r="D59" s="16">
        <v>732</v>
      </c>
      <c r="E59" s="16">
        <v>1169</v>
      </c>
      <c r="F59" s="16">
        <v>1547</v>
      </c>
      <c r="G59" s="16">
        <v>2013</v>
      </c>
      <c r="H59" s="16">
        <v>2562</v>
      </c>
      <c r="I59" s="16">
        <v>2820</v>
      </c>
      <c r="J59" s="16">
        <v>2913</v>
      </c>
      <c r="K59" s="16">
        <v>2967</v>
      </c>
      <c r="L59" s="16">
        <v>2938</v>
      </c>
      <c r="M59" s="16">
        <v>2832</v>
      </c>
      <c r="N59" s="16">
        <v>2752</v>
      </c>
      <c r="O59" s="16">
        <v>2679</v>
      </c>
      <c r="P59" s="16">
        <v>2648</v>
      </c>
      <c r="Q59" s="16">
        <v>2621</v>
      </c>
      <c r="R59" s="16">
        <v>2576</v>
      </c>
      <c r="S59" s="16">
        <v>2494</v>
      </c>
      <c r="T59" s="16">
        <v>2557</v>
      </c>
      <c r="U59" s="16">
        <v>2491</v>
      </c>
      <c r="V59" s="119">
        <v>2514</v>
      </c>
    </row>
    <row r="60" spans="1:22" ht="18" customHeight="1">
      <c r="A60" s="91" t="s">
        <v>101</v>
      </c>
      <c r="B60" s="16">
        <v>135</v>
      </c>
      <c r="C60" s="16">
        <v>211</v>
      </c>
      <c r="D60" s="16">
        <v>255</v>
      </c>
      <c r="E60" s="16">
        <v>318</v>
      </c>
      <c r="F60" s="16">
        <v>331</v>
      </c>
      <c r="G60" s="16">
        <v>340</v>
      </c>
      <c r="H60" s="16">
        <v>373</v>
      </c>
      <c r="I60" s="16">
        <v>391</v>
      </c>
      <c r="J60" s="16">
        <v>380</v>
      </c>
      <c r="K60" s="16">
        <v>395</v>
      </c>
      <c r="L60" s="16">
        <v>375</v>
      </c>
      <c r="M60" s="16">
        <v>382</v>
      </c>
      <c r="N60" s="16">
        <v>388</v>
      </c>
      <c r="O60" s="16">
        <v>395</v>
      </c>
      <c r="P60" s="16">
        <v>420</v>
      </c>
      <c r="Q60" s="16">
        <v>429</v>
      </c>
      <c r="R60" s="16">
        <v>468</v>
      </c>
      <c r="S60" s="16">
        <v>509</v>
      </c>
      <c r="T60" s="16">
        <v>519</v>
      </c>
      <c r="U60" s="16">
        <v>520</v>
      </c>
      <c r="V60" s="114">
        <v>524</v>
      </c>
    </row>
    <row r="61" spans="1:22" ht="18" customHeight="1">
      <c r="A61" s="91" t="s">
        <v>102</v>
      </c>
      <c r="B61" s="16">
        <v>76</v>
      </c>
      <c r="C61" s="16">
        <v>111</v>
      </c>
      <c r="D61" s="16">
        <v>138</v>
      </c>
      <c r="E61" s="16">
        <v>177</v>
      </c>
      <c r="F61" s="16">
        <v>189</v>
      </c>
      <c r="G61" s="16">
        <v>167</v>
      </c>
      <c r="H61" s="16">
        <v>221</v>
      </c>
      <c r="I61" s="16">
        <v>235</v>
      </c>
      <c r="J61" s="16">
        <v>235</v>
      </c>
      <c r="K61" s="16">
        <v>237</v>
      </c>
      <c r="L61" s="16">
        <v>233</v>
      </c>
      <c r="M61" s="16">
        <v>238</v>
      </c>
      <c r="N61" s="16">
        <v>224</v>
      </c>
      <c r="O61" s="16">
        <v>219</v>
      </c>
      <c r="P61" s="16">
        <v>223</v>
      </c>
      <c r="Q61" s="16">
        <v>221</v>
      </c>
      <c r="R61" s="16">
        <v>227</v>
      </c>
      <c r="S61" s="16">
        <v>235</v>
      </c>
      <c r="T61" s="16">
        <v>248</v>
      </c>
      <c r="U61" s="16">
        <v>256</v>
      </c>
      <c r="V61" s="114">
        <v>289</v>
      </c>
    </row>
    <row r="62" spans="1:22" ht="18" customHeight="1">
      <c r="A62" s="91" t="s">
        <v>103</v>
      </c>
      <c r="B62" s="16">
        <v>258</v>
      </c>
      <c r="C62" s="16">
        <v>282</v>
      </c>
      <c r="D62" s="16">
        <v>363</v>
      </c>
      <c r="E62" s="16">
        <v>479</v>
      </c>
      <c r="F62" s="16">
        <v>628</v>
      </c>
      <c r="G62" s="16">
        <v>786</v>
      </c>
      <c r="H62" s="16">
        <v>1028</v>
      </c>
      <c r="I62" s="16">
        <v>1249</v>
      </c>
      <c r="J62" s="16">
        <v>1312</v>
      </c>
      <c r="K62" s="16">
        <v>1338</v>
      </c>
      <c r="L62" s="16">
        <v>1378</v>
      </c>
      <c r="M62" s="16">
        <v>1404</v>
      </c>
      <c r="N62" s="16">
        <v>1406</v>
      </c>
      <c r="O62" s="16">
        <v>1452</v>
      </c>
      <c r="P62" s="16">
        <v>1501</v>
      </c>
      <c r="Q62" s="16">
        <v>1581</v>
      </c>
      <c r="R62" s="16">
        <v>1677</v>
      </c>
      <c r="S62" s="16">
        <v>1890</v>
      </c>
      <c r="T62" s="16">
        <v>2213</v>
      </c>
      <c r="U62" s="16">
        <v>2404</v>
      </c>
      <c r="V62" s="119">
        <v>2697</v>
      </c>
    </row>
    <row r="63" spans="1:22" ht="18" customHeight="1">
      <c r="A63" s="91" t="s">
        <v>104</v>
      </c>
      <c r="B63" s="16">
        <v>60</v>
      </c>
      <c r="C63" s="16">
        <v>68</v>
      </c>
      <c r="D63" s="16">
        <v>85</v>
      </c>
      <c r="E63" s="16">
        <v>100</v>
      </c>
      <c r="F63" s="16">
        <v>112</v>
      </c>
      <c r="G63" s="16">
        <v>110</v>
      </c>
      <c r="H63" s="16">
        <v>134</v>
      </c>
      <c r="I63" s="16">
        <v>147</v>
      </c>
      <c r="J63" s="16">
        <v>150</v>
      </c>
      <c r="K63" s="16">
        <v>167</v>
      </c>
      <c r="L63" s="16">
        <v>178</v>
      </c>
      <c r="M63" s="16">
        <v>180</v>
      </c>
      <c r="N63" s="16">
        <v>178</v>
      </c>
      <c r="O63" s="16">
        <v>175</v>
      </c>
      <c r="P63" s="16">
        <v>174</v>
      </c>
      <c r="Q63" s="16">
        <v>176</v>
      </c>
      <c r="R63" s="16">
        <v>182</v>
      </c>
      <c r="S63" s="16">
        <v>204</v>
      </c>
      <c r="T63" s="16">
        <v>236</v>
      </c>
      <c r="U63" s="16">
        <v>249</v>
      </c>
      <c r="V63" s="114">
        <v>285</v>
      </c>
    </row>
    <row r="64" spans="1:22" ht="18" customHeight="1">
      <c r="A64" s="91" t="s">
        <v>105</v>
      </c>
      <c r="B64" s="16">
        <v>108</v>
      </c>
      <c r="C64" s="16">
        <v>169</v>
      </c>
      <c r="D64" s="16">
        <v>197</v>
      </c>
      <c r="E64" s="16">
        <v>224</v>
      </c>
      <c r="F64" s="16">
        <v>246</v>
      </c>
      <c r="G64" s="16">
        <v>256</v>
      </c>
      <c r="H64" s="16">
        <v>288</v>
      </c>
      <c r="I64" s="16">
        <v>299</v>
      </c>
      <c r="J64" s="16">
        <v>297</v>
      </c>
      <c r="K64" s="16">
        <v>294</v>
      </c>
      <c r="L64" s="16">
        <v>288</v>
      </c>
      <c r="M64" s="16">
        <v>282</v>
      </c>
      <c r="N64" s="16">
        <v>274</v>
      </c>
      <c r="O64" s="16">
        <v>266</v>
      </c>
      <c r="P64" s="16">
        <v>252</v>
      </c>
      <c r="Q64" s="16">
        <v>255</v>
      </c>
      <c r="R64" s="16">
        <v>247</v>
      </c>
      <c r="S64" s="16">
        <v>271</v>
      </c>
      <c r="T64" s="16">
        <v>302</v>
      </c>
      <c r="U64" s="16">
        <v>325</v>
      </c>
      <c r="V64" s="114">
        <v>358</v>
      </c>
    </row>
    <row r="65" spans="1:22" ht="18" customHeight="1">
      <c r="A65" s="91" t="s">
        <v>106</v>
      </c>
      <c r="B65" s="16">
        <v>3</v>
      </c>
      <c r="C65" s="16">
        <v>26</v>
      </c>
      <c r="D65" s="16">
        <v>71</v>
      </c>
      <c r="E65" s="16">
        <v>119</v>
      </c>
      <c r="F65" s="16">
        <v>164</v>
      </c>
      <c r="G65" s="16">
        <v>214</v>
      </c>
      <c r="H65" s="16">
        <v>275</v>
      </c>
      <c r="I65" s="16">
        <v>274</v>
      </c>
      <c r="J65" s="16">
        <v>239</v>
      </c>
      <c r="K65" s="16">
        <v>223</v>
      </c>
      <c r="L65" s="16">
        <v>222</v>
      </c>
      <c r="M65" s="16">
        <v>225</v>
      </c>
      <c r="N65" s="16">
        <v>210</v>
      </c>
      <c r="O65" s="16">
        <v>199</v>
      </c>
      <c r="P65" s="16">
        <v>191</v>
      </c>
      <c r="Q65" s="16">
        <v>182</v>
      </c>
      <c r="R65" s="16">
        <v>169</v>
      </c>
      <c r="S65" s="16">
        <v>182</v>
      </c>
      <c r="T65" s="16">
        <v>196</v>
      </c>
      <c r="U65" s="16">
        <v>206</v>
      </c>
      <c r="V65" s="114">
        <v>215</v>
      </c>
    </row>
    <row r="66" spans="1:22" ht="18" customHeight="1">
      <c r="A66" s="91" t="s">
        <v>107</v>
      </c>
      <c r="B66" s="16">
        <v>134</v>
      </c>
      <c r="C66" s="16">
        <v>181</v>
      </c>
      <c r="D66" s="16">
        <v>219</v>
      </c>
      <c r="E66" s="16">
        <v>241</v>
      </c>
      <c r="F66" s="16">
        <v>270</v>
      </c>
      <c r="G66" s="16">
        <v>272</v>
      </c>
      <c r="H66" s="16">
        <v>328</v>
      </c>
      <c r="I66" s="16">
        <v>360</v>
      </c>
      <c r="J66" s="16">
        <v>374</v>
      </c>
      <c r="K66" s="16">
        <v>395</v>
      </c>
      <c r="L66" s="16">
        <v>381</v>
      </c>
      <c r="M66" s="16">
        <v>363</v>
      </c>
      <c r="N66" s="16">
        <v>347</v>
      </c>
      <c r="O66" s="16">
        <v>345</v>
      </c>
      <c r="P66" s="16">
        <v>337</v>
      </c>
      <c r="Q66" s="16">
        <v>379</v>
      </c>
      <c r="R66" s="16">
        <v>400</v>
      </c>
      <c r="S66" s="16">
        <v>449</v>
      </c>
      <c r="T66" s="16">
        <v>558</v>
      </c>
      <c r="U66" s="16">
        <v>635</v>
      </c>
      <c r="V66" s="114">
        <v>772</v>
      </c>
    </row>
    <row r="67" spans="1:22" ht="18" customHeight="1">
      <c r="A67" s="91" t="s">
        <v>108</v>
      </c>
      <c r="B67" s="16">
        <v>157</v>
      </c>
      <c r="C67" s="16">
        <v>287</v>
      </c>
      <c r="D67" s="16">
        <v>453</v>
      </c>
      <c r="E67" s="16">
        <v>496</v>
      </c>
      <c r="F67" s="16">
        <v>501</v>
      </c>
      <c r="G67" s="16">
        <v>473</v>
      </c>
      <c r="H67" s="16">
        <v>504</v>
      </c>
      <c r="I67" s="16">
        <v>517</v>
      </c>
      <c r="J67" s="16">
        <v>520</v>
      </c>
      <c r="K67" s="16">
        <v>544</v>
      </c>
      <c r="L67" s="16">
        <v>539</v>
      </c>
      <c r="M67" s="16">
        <v>522</v>
      </c>
      <c r="N67" s="16">
        <v>473</v>
      </c>
      <c r="O67" s="16">
        <v>456</v>
      </c>
      <c r="P67" s="16">
        <v>453</v>
      </c>
      <c r="Q67" s="16">
        <v>445</v>
      </c>
      <c r="R67" s="16">
        <v>435</v>
      </c>
      <c r="S67" s="16">
        <v>442</v>
      </c>
      <c r="T67" s="16">
        <v>452</v>
      </c>
      <c r="U67" s="16">
        <v>476</v>
      </c>
      <c r="V67" s="114">
        <v>487</v>
      </c>
    </row>
    <row r="68" spans="1:22" ht="18" customHeight="1">
      <c r="A68" s="91" t="s">
        <v>109</v>
      </c>
      <c r="B68" s="16">
        <v>38</v>
      </c>
      <c r="C68" s="16">
        <v>37</v>
      </c>
      <c r="D68" s="16">
        <v>53</v>
      </c>
      <c r="E68" s="16">
        <v>66</v>
      </c>
      <c r="F68" s="16">
        <v>71</v>
      </c>
      <c r="G68" s="16">
        <v>76</v>
      </c>
      <c r="H68" s="16">
        <v>82</v>
      </c>
      <c r="I68" s="16">
        <v>93</v>
      </c>
      <c r="J68" s="16">
        <v>90</v>
      </c>
      <c r="K68" s="16">
        <v>98</v>
      </c>
      <c r="L68" s="16">
        <v>113</v>
      </c>
      <c r="M68" s="16">
        <v>108</v>
      </c>
      <c r="N68" s="16">
        <v>108</v>
      </c>
      <c r="O68" s="16">
        <v>114</v>
      </c>
      <c r="P68" s="16">
        <v>127</v>
      </c>
      <c r="Q68" s="16">
        <v>144</v>
      </c>
      <c r="R68" s="16">
        <v>177</v>
      </c>
      <c r="S68" s="16">
        <v>247</v>
      </c>
      <c r="T68" s="16">
        <v>336</v>
      </c>
      <c r="U68" s="16">
        <v>354</v>
      </c>
      <c r="V68" s="114">
        <v>396</v>
      </c>
    </row>
    <row r="69" spans="1:22" ht="18" customHeight="1">
      <c r="A69" s="91" t="s">
        <v>110</v>
      </c>
      <c r="B69" s="16">
        <v>70</v>
      </c>
      <c r="C69" s="16">
        <v>69</v>
      </c>
      <c r="D69" s="16">
        <v>78</v>
      </c>
      <c r="E69" s="16">
        <v>104</v>
      </c>
      <c r="F69" s="16">
        <v>123</v>
      </c>
      <c r="G69" s="16">
        <v>122</v>
      </c>
      <c r="H69" s="16">
        <v>142</v>
      </c>
      <c r="I69" s="16">
        <v>167</v>
      </c>
      <c r="J69" s="16">
        <v>180</v>
      </c>
      <c r="K69" s="16">
        <v>199</v>
      </c>
      <c r="L69" s="16">
        <v>219</v>
      </c>
      <c r="M69" s="16">
        <v>224</v>
      </c>
      <c r="N69" s="16">
        <v>231</v>
      </c>
      <c r="O69" s="16">
        <v>220</v>
      </c>
      <c r="P69" s="16">
        <v>225</v>
      </c>
      <c r="Q69" s="16">
        <v>228</v>
      </c>
      <c r="R69" s="16">
        <v>241</v>
      </c>
      <c r="S69" s="16">
        <v>235</v>
      </c>
      <c r="T69" s="16">
        <v>229</v>
      </c>
      <c r="U69" s="16">
        <v>241</v>
      </c>
      <c r="V69" s="114">
        <v>253</v>
      </c>
    </row>
    <row r="70" spans="1:22" ht="18" customHeight="1">
      <c r="A70" s="100" t="s">
        <v>111</v>
      </c>
      <c r="B70" s="102">
        <f>SUM(B54:B69)</f>
        <v>2958</v>
      </c>
      <c r="C70" s="102">
        <f t="shared" ref="C70:U70" si="4">SUM(C54:C69)</f>
        <v>3714</v>
      </c>
      <c r="D70" s="102">
        <f t="shared" si="4"/>
        <v>4726</v>
      </c>
      <c r="E70" s="102">
        <f t="shared" si="4"/>
        <v>5828</v>
      </c>
      <c r="F70" s="102">
        <f t="shared" si="4"/>
        <v>6749</v>
      </c>
      <c r="G70" s="102">
        <f t="shared" si="4"/>
        <v>7576</v>
      </c>
      <c r="H70" s="102">
        <f t="shared" si="4"/>
        <v>8924</v>
      </c>
      <c r="I70" s="102">
        <f t="shared" si="4"/>
        <v>9649</v>
      </c>
      <c r="J70" s="102">
        <f t="shared" si="4"/>
        <v>9753</v>
      </c>
      <c r="K70" s="102">
        <f t="shared" si="4"/>
        <v>9846</v>
      </c>
      <c r="L70" s="102">
        <f t="shared" si="4"/>
        <v>9812</v>
      </c>
      <c r="M70" s="102">
        <f t="shared" si="4"/>
        <v>9511</v>
      </c>
      <c r="N70" s="102">
        <f t="shared" si="4"/>
        <v>9155</v>
      </c>
      <c r="O70" s="102">
        <f t="shared" si="4"/>
        <v>8982</v>
      </c>
      <c r="P70" s="102">
        <f t="shared" si="4"/>
        <v>8987</v>
      </c>
      <c r="Q70" s="102">
        <f t="shared" si="4"/>
        <v>9055</v>
      </c>
      <c r="R70" s="102">
        <f t="shared" si="4"/>
        <v>9187</v>
      </c>
      <c r="S70" s="102">
        <f t="shared" si="4"/>
        <v>9544</v>
      </c>
      <c r="T70" s="102">
        <f t="shared" si="4"/>
        <v>10278</v>
      </c>
      <c r="U70" s="102">
        <f t="shared" si="4"/>
        <v>10584</v>
      </c>
      <c r="V70" s="115">
        <f>SUM(V54:V69)</f>
        <v>11259</v>
      </c>
    </row>
    <row r="71" spans="1:22" ht="18" customHeight="1">
      <c r="A71" s="101" t="s">
        <v>112</v>
      </c>
      <c r="B71" s="16">
        <f>B72-B70</f>
        <v>712</v>
      </c>
      <c r="C71" s="16">
        <f t="shared" ref="C71:U71" si="5">C72-C70</f>
        <v>853</v>
      </c>
      <c r="D71" s="16">
        <f t="shared" si="5"/>
        <v>965</v>
      </c>
      <c r="E71" s="16">
        <f t="shared" si="5"/>
        <v>1152</v>
      </c>
      <c r="F71" s="16">
        <f t="shared" si="5"/>
        <v>1328</v>
      </c>
      <c r="G71" s="16">
        <f t="shared" si="5"/>
        <v>1407</v>
      </c>
      <c r="H71" s="16">
        <f t="shared" si="5"/>
        <v>1676</v>
      </c>
      <c r="I71" s="16">
        <f t="shared" si="5"/>
        <v>1828</v>
      </c>
      <c r="J71" s="16">
        <f t="shared" si="5"/>
        <v>1867</v>
      </c>
      <c r="K71" s="16">
        <f t="shared" si="5"/>
        <v>1896</v>
      </c>
      <c r="L71" s="16">
        <f t="shared" si="5"/>
        <v>1903</v>
      </c>
      <c r="M71" s="16">
        <f t="shared" si="5"/>
        <v>1894</v>
      </c>
      <c r="N71" s="16">
        <f t="shared" si="5"/>
        <v>1852</v>
      </c>
      <c r="O71" s="16">
        <f t="shared" si="5"/>
        <v>1849</v>
      </c>
      <c r="P71" s="16">
        <f t="shared" si="5"/>
        <v>1864</v>
      </c>
      <c r="Q71" s="16">
        <f t="shared" si="5"/>
        <v>1945</v>
      </c>
      <c r="R71" s="16">
        <f t="shared" si="5"/>
        <v>2078</v>
      </c>
      <c r="S71" s="16">
        <f t="shared" si="5"/>
        <v>2337</v>
      </c>
      <c r="T71" s="16">
        <f t="shared" si="5"/>
        <v>2661</v>
      </c>
      <c r="U71" s="16">
        <f t="shared" si="5"/>
        <v>2817</v>
      </c>
      <c r="V71" s="119">
        <f>V72-V70</f>
        <v>2973</v>
      </c>
    </row>
    <row r="72" spans="1:22" ht="18" customHeight="1">
      <c r="A72" s="93" t="s">
        <v>38</v>
      </c>
      <c r="B72" s="61">
        <v>3670</v>
      </c>
      <c r="C72" s="61">
        <v>4567</v>
      </c>
      <c r="D72" s="61">
        <v>5691</v>
      </c>
      <c r="E72" s="61">
        <v>6980</v>
      </c>
      <c r="F72" s="61">
        <v>8077</v>
      </c>
      <c r="G72" s="61">
        <v>8983</v>
      </c>
      <c r="H72" s="61">
        <v>10600</v>
      </c>
      <c r="I72" s="61">
        <v>11477</v>
      </c>
      <c r="J72" s="61">
        <v>11620</v>
      </c>
      <c r="K72" s="61">
        <v>11742</v>
      </c>
      <c r="L72" s="61">
        <v>11715</v>
      </c>
      <c r="M72" s="61">
        <v>11405</v>
      </c>
      <c r="N72" s="61">
        <v>11007</v>
      </c>
      <c r="O72" s="61">
        <v>10831</v>
      </c>
      <c r="P72" s="61">
        <v>10851</v>
      </c>
      <c r="Q72" s="61">
        <v>11000</v>
      </c>
      <c r="R72" s="61">
        <v>11265</v>
      </c>
      <c r="S72" s="61">
        <v>11881</v>
      </c>
      <c r="T72" s="61">
        <v>12939</v>
      </c>
      <c r="U72" s="61">
        <v>13401</v>
      </c>
      <c r="V72" s="120">
        <v>14232</v>
      </c>
    </row>
    <row r="73" spans="1:22" ht="18" customHeight="1">
      <c r="A73" s="57" t="s">
        <v>52</v>
      </c>
    </row>
    <row r="74" spans="1:22">
      <c r="A74" s="72" t="s">
        <v>113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I16" sqref="I16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21" t="s">
        <v>51</v>
      </c>
    </row>
    <row r="6" spans="1:22" ht="18" customHeight="1">
      <c r="A6" s="90" t="s">
        <v>96</v>
      </c>
      <c r="B6" s="62">
        <v>130</v>
      </c>
      <c r="C6" s="62">
        <v>330</v>
      </c>
      <c r="D6" s="62">
        <v>523</v>
      </c>
      <c r="E6" s="62">
        <v>659</v>
      </c>
      <c r="F6" s="62">
        <v>722</v>
      </c>
      <c r="G6" s="62">
        <v>824</v>
      </c>
      <c r="H6" s="62">
        <v>1027</v>
      </c>
      <c r="I6" s="62">
        <v>1118</v>
      </c>
      <c r="J6" s="62">
        <v>1101</v>
      </c>
      <c r="K6" s="62">
        <v>1122</v>
      </c>
      <c r="L6" s="62">
        <v>1162</v>
      </c>
      <c r="M6" s="62">
        <v>1056</v>
      </c>
      <c r="N6" s="62">
        <v>957</v>
      </c>
      <c r="O6" s="62">
        <v>877</v>
      </c>
      <c r="P6" s="62">
        <v>888</v>
      </c>
      <c r="Q6" s="62">
        <v>876</v>
      </c>
      <c r="R6" s="62">
        <v>872</v>
      </c>
      <c r="S6" s="62">
        <v>835</v>
      </c>
      <c r="T6" s="62">
        <v>844</v>
      </c>
      <c r="U6" s="62">
        <v>843</v>
      </c>
      <c r="V6" s="122">
        <v>862</v>
      </c>
    </row>
    <row r="7" spans="1:22" ht="18" customHeight="1">
      <c r="A7" s="91" t="s">
        <v>97</v>
      </c>
      <c r="B7" s="16">
        <v>394</v>
      </c>
      <c r="C7" s="16">
        <v>432</v>
      </c>
      <c r="D7" s="16">
        <v>423</v>
      </c>
      <c r="E7" s="16">
        <v>451</v>
      </c>
      <c r="F7" s="16">
        <v>508</v>
      </c>
      <c r="G7" s="16">
        <v>551</v>
      </c>
      <c r="H7" s="16">
        <v>585</v>
      </c>
      <c r="I7" s="16">
        <v>628</v>
      </c>
      <c r="J7" s="16">
        <v>626</v>
      </c>
      <c r="K7" s="16">
        <v>610</v>
      </c>
      <c r="L7" s="16">
        <v>623</v>
      </c>
      <c r="M7" s="16">
        <v>518</v>
      </c>
      <c r="N7" s="16">
        <v>466</v>
      </c>
      <c r="O7" s="16">
        <v>434</v>
      </c>
      <c r="P7" s="16">
        <v>435</v>
      </c>
      <c r="Q7" s="16">
        <v>421</v>
      </c>
      <c r="R7" s="63">
        <v>436</v>
      </c>
      <c r="S7" s="63">
        <v>446</v>
      </c>
      <c r="T7" s="63">
        <v>478</v>
      </c>
      <c r="U7" s="63">
        <v>470</v>
      </c>
      <c r="V7" s="116">
        <v>492</v>
      </c>
    </row>
    <row r="8" spans="1:22" ht="18" customHeight="1">
      <c r="A8" s="91" t="s">
        <v>115</v>
      </c>
      <c r="B8" s="16">
        <v>78</v>
      </c>
      <c r="C8" s="16">
        <v>91</v>
      </c>
      <c r="D8" s="16">
        <v>97</v>
      </c>
      <c r="E8" s="16">
        <v>155</v>
      </c>
      <c r="F8" s="16">
        <v>172</v>
      </c>
      <c r="G8" s="16">
        <v>187</v>
      </c>
      <c r="H8" s="16">
        <v>271</v>
      </c>
      <c r="I8" s="16">
        <v>296</v>
      </c>
      <c r="J8" s="16">
        <v>291</v>
      </c>
      <c r="K8" s="16">
        <v>275</v>
      </c>
      <c r="L8" s="16">
        <v>272</v>
      </c>
      <c r="M8" s="16">
        <v>258</v>
      </c>
      <c r="N8" s="16">
        <v>239</v>
      </c>
      <c r="O8" s="16">
        <v>229</v>
      </c>
      <c r="P8" s="16">
        <v>225</v>
      </c>
      <c r="Q8" s="16">
        <v>219</v>
      </c>
      <c r="R8" s="16">
        <v>227</v>
      </c>
      <c r="S8" s="16">
        <v>278</v>
      </c>
      <c r="T8" s="16">
        <v>300</v>
      </c>
      <c r="U8" s="16">
        <v>337</v>
      </c>
      <c r="V8" s="116">
        <v>404</v>
      </c>
    </row>
    <row r="9" spans="1:22" ht="18" customHeight="1">
      <c r="A9" s="91" t="s">
        <v>98</v>
      </c>
      <c r="B9" s="63">
        <v>124</v>
      </c>
      <c r="C9" s="16">
        <v>214</v>
      </c>
      <c r="D9" s="16">
        <v>268</v>
      </c>
      <c r="E9" s="16">
        <v>384</v>
      </c>
      <c r="F9" s="16">
        <v>533</v>
      </c>
      <c r="G9" s="16">
        <v>582</v>
      </c>
      <c r="H9" s="16">
        <v>686</v>
      </c>
      <c r="I9" s="16">
        <v>707</v>
      </c>
      <c r="J9" s="16">
        <v>682</v>
      </c>
      <c r="K9" s="16">
        <v>601</v>
      </c>
      <c r="L9" s="16">
        <v>615</v>
      </c>
      <c r="M9" s="16">
        <v>555</v>
      </c>
      <c r="N9" s="16">
        <v>467</v>
      </c>
      <c r="O9" s="16">
        <v>427</v>
      </c>
      <c r="P9" s="16">
        <v>401</v>
      </c>
      <c r="Q9" s="16">
        <v>411</v>
      </c>
      <c r="R9" s="16">
        <v>408</v>
      </c>
      <c r="S9" s="16">
        <v>405</v>
      </c>
      <c r="T9" s="16">
        <v>414</v>
      </c>
      <c r="U9" s="16">
        <v>402</v>
      </c>
      <c r="V9" s="116">
        <v>385</v>
      </c>
    </row>
    <row r="10" spans="1:22" ht="18" customHeight="1">
      <c r="A10" s="91" t="s">
        <v>99</v>
      </c>
      <c r="B10" s="16">
        <v>60</v>
      </c>
      <c r="C10" s="16">
        <v>116</v>
      </c>
      <c r="D10" s="16">
        <v>247</v>
      </c>
      <c r="E10" s="16">
        <v>540</v>
      </c>
      <c r="F10" s="16">
        <v>741</v>
      </c>
      <c r="G10" s="16">
        <v>949</v>
      </c>
      <c r="H10" s="16">
        <v>1059</v>
      </c>
      <c r="I10" s="16">
        <v>1128</v>
      </c>
      <c r="J10" s="16">
        <v>1096</v>
      </c>
      <c r="K10" s="16">
        <v>1043</v>
      </c>
      <c r="L10" s="16">
        <v>962</v>
      </c>
      <c r="M10" s="16">
        <v>870</v>
      </c>
      <c r="N10" s="16">
        <v>702</v>
      </c>
      <c r="O10" s="16">
        <v>634</v>
      </c>
      <c r="P10" s="16">
        <v>636</v>
      </c>
      <c r="Q10" s="16">
        <v>611</v>
      </c>
      <c r="R10" s="16">
        <v>607</v>
      </c>
      <c r="S10" s="16">
        <v>608</v>
      </c>
      <c r="T10" s="16">
        <v>664</v>
      </c>
      <c r="U10" s="16">
        <v>653</v>
      </c>
      <c r="V10" s="116">
        <v>658</v>
      </c>
    </row>
    <row r="11" spans="1:22" ht="18" customHeight="1">
      <c r="A11" s="91" t="s">
        <v>100</v>
      </c>
      <c r="B11" s="63">
        <v>409</v>
      </c>
      <c r="C11" s="63">
        <v>889</v>
      </c>
      <c r="D11" s="16">
        <v>1755</v>
      </c>
      <c r="E11" s="16">
        <v>2710</v>
      </c>
      <c r="F11" s="16">
        <v>3593</v>
      </c>
      <c r="G11" s="16">
        <v>4718</v>
      </c>
      <c r="H11" s="16">
        <v>6191</v>
      </c>
      <c r="I11" s="16">
        <v>6736</v>
      </c>
      <c r="J11" s="16">
        <v>6972</v>
      </c>
      <c r="K11" s="16">
        <v>7084</v>
      </c>
      <c r="L11" s="16">
        <v>6950</v>
      </c>
      <c r="M11" s="16">
        <v>6663</v>
      </c>
      <c r="N11" s="16">
        <v>6411</v>
      </c>
      <c r="O11" s="16">
        <v>6309</v>
      </c>
      <c r="P11" s="16">
        <v>6298</v>
      </c>
      <c r="Q11" s="16">
        <v>6240</v>
      </c>
      <c r="R11" s="16">
        <v>6204</v>
      </c>
      <c r="S11" s="16">
        <v>6028</v>
      </c>
      <c r="T11" s="16">
        <v>6158</v>
      </c>
      <c r="U11" s="16">
        <v>5986</v>
      </c>
      <c r="V11" s="116">
        <v>6054</v>
      </c>
    </row>
    <row r="12" spans="1:22" ht="18" customHeight="1">
      <c r="A12" s="91" t="s">
        <v>101</v>
      </c>
      <c r="B12" s="63">
        <v>390</v>
      </c>
      <c r="C12" s="63">
        <v>553</v>
      </c>
      <c r="D12" s="63">
        <v>679</v>
      </c>
      <c r="E12" s="16">
        <v>810</v>
      </c>
      <c r="F12" s="16">
        <v>791</v>
      </c>
      <c r="G12" s="16">
        <v>762</v>
      </c>
      <c r="H12" s="16">
        <v>862</v>
      </c>
      <c r="I12" s="16">
        <v>877</v>
      </c>
      <c r="J12" s="16">
        <v>852</v>
      </c>
      <c r="K12" s="16">
        <v>839</v>
      </c>
      <c r="L12" s="16">
        <v>806</v>
      </c>
      <c r="M12" s="16">
        <v>812</v>
      </c>
      <c r="N12" s="16">
        <v>815</v>
      </c>
      <c r="O12" s="16">
        <v>816</v>
      </c>
      <c r="P12" s="16">
        <v>864</v>
      </c>
      <c r="Q12" s="16">
        <v>887</v>
      </c>
      <c r="R12" s="16">
        <v>915</v>
      </c>
      <c r="S12" s="16">
        <v>972</v>
      </c>
      <c r="T12" s="16">
        <v>974</v>
      </c>
      <c r="U12" s="16">
        <v>964</v>
      </c>
      <c r="V12" s="116">
        <v>970</v>
      </c>
    </row>
    <row r="13" spans="1:22" ht="18" customHeight="1">
      <c r="A13" s="91" t="s">
        <v>102</v>
      </c>
      <c r="B13" s="63">
        <v>553</v>
      </c>
      <c r="C13" s="63">
        <v>729</v>
      </c>
      <c r="D13" s="63">
        <v>815</v>
      </c>
      <c r="E13" s="16">
        <v>915</v>
      </c>
      <c r="F13" s="16">
        <v>885</v>
      </c>
      <c r="G13" s="16">
        <v>699</v>
      </c>
      <c r="H13" s="16">
        <v>837</v>
      </c>
      <c r="I13" s="16">
        <v>896</v>
      </c>
      <c r="J13" s="16">
        <v>862</v>
      </c>
      <c r="K13" s="16">
        <v>879</v>
      </c>
      <c r="L13" s="16">
        <v>881</v>
      </c>
      <c r="M13" s="16">
        <v>911</v>
      </c>
      <c r="N13" s="16">
        <v>789</v>
      </c>
      <c r="O13" s="16">
        <v>756</v>
      </c>
      <c r="P13" s="16">
        <v>765</v>
      </c>
      <c r="Q13" s="16">
        <v>746</v>
      </c>
      <c r="R13" s="16">
        <v>761</v>
      </c>
      <c r="S13" s="16">
        <v>750</v>
      </c>
      <c r="T13" s="16">
        <v>829</v>
      </c>
      <c r="U13" s="16">
        <v>840</v>
      </c>
      <c r="V13" s="116">
        <v>900</v>
      </c>
    </row>
    <row r="14" spans="1:22" ht="18" customHeight="1">
      <c r="A14" s="91" t="s">
        <v>103</v>
      </c>
      <c r="B14" s="16">
        <v>980</v>
      </c>
      <c r="C14" s="16">
        <v>1301</v>
      </c>
      <c r="D14" s="16">
        <v>1543</v>
      </c>
      <c r="E14" s="16">
        <v>1920</v>
      </c>
      <c r="F14" s="16">
        <v>2392</v>
      </c>
      <c r="G14" s="16">
        <v>2704</v>
      </c>
      <c r="H14" s="16">
        <v>3253</v>
      </c>
      <c r="I14" s="16">
        <v>3851</v>
      </c>
      <c r="J14" s="16">
        <v>3953</v>
      </c>
      <c r="K14" s="16">
        <v>3992</v>
      </c>
      <c r="L14" s="16">
        <v>4069</v>
      </c>
      <c r="M14" s="16">
        <v>4105</v>
      </c>
      <c r="N14" s="16">
        <v>3941</v>
      </c>
      <c r="O14" s="16">
        <v>3801</v>
      </c>
      <c r="P14" s="16">
        <v>3901</v>
      </c>
      <c r="Q14" s="16">
        <v>3945</v>
      </c>
      <c r="R14" s="16">
        <v>4034</v>
      </c>
      <c r="S14" s="16">
        <v>4470</v>
      </c>
      <c r="T14" s="16">
        <v>5155</v>
      </c>
      <c r="U14" s="16">
        <v>5593</v>
      </c>
      <c r="V14" s="116">
        <v>6151</v>
      </c>
    </row>
    <row r="15" spans="1:22" ht="18" customHeight="1">
      <c r="A15" s="91" t="s">
        <v>116</v>
      </c>
      <c r="B15" s="16" t="s">
        <v>117</v>
      </c>
      <c r="C15" s="16" t="s">
        <v>117</v>
      </c>
      <c r="D15" s="16" t="s">
        <v>117</v>
      </c>
      <c r="E15" s="16" t="s">
        <v>117</v>
      </c>
      <c r="F15" s="16" t="s">
        <v>117</v>
      </c>
      <c r="G15" s="16">
        <v>13</v>
      </c>
      <c r="H15" s="16">
        <v>22</v>
      </c>
      <c r="I15" s="16">
        <v>26</v>
      </c>
      <c r="J15" s="16">
        <v>32</v>
      </c>
      <c r="K15" s="16">
        <v>35</v>
      </c>
      <c r="L15" s="16">
        <v>36</v>
      </c>
      <c r="M15" s="16">
        <v>41</v>
      </c>
      <c r="N15" s="16">
        <v>46</v>
      </c>
      <c r="O15" s="16">
        <v>41</v>
      </c>
      <c r="P15" s="16">
        <v>52</v>
      </c>
      <c r="Q15" s="16">
        <v>72</v>
      </c>
      <c r="R15" s="16">
        <v>130</v>
      </c>
      <c r="S15" s="16">
        <v>194</v>
      </c>
      <c r="T15" s="16">
        <v>326</v>
      </c>
      <c r="U15" s="16">
        <v>375</v>
      </c>
      <c r="V15" s="116">
        <v>413</v>
      </c>
    </row>
    <row r="16" spans="1:22" ht="18" customHeight="1">
      <c r="A16" s="91" t="s">
        <v>105</v>
      </c>
      <c r="B16" s="16">
        <v>75</v>
      </c>
      <c r="C16" s="16">
        <v>186</v>
      </c>
      <c r="D16" s="16">
        <v>233</v>
      </c>
      <c r="E16" s="16">
        <v>271</v>
      </c>
      <c r="F16" s="16">
        <v>292</v>
      </c>
      <c r="G16" s="16">
        <v>299</v>
      </c>
      <c r="H16" s="16">
        <v>320</v>
      </c>
      <c r="I16" s="16">
        <v>317</v>
      </c>
      <c r="J16" s="16">
        <v>279</v>
      </c>
      <c r="K16" s="16">
        <v>249</v>
      </c>
      <c r="L16" s="16">
        <v>211</v>
      </c>
      <c r="M16" s="16">
        <v>198</v>
      </c>
      <c r="N16" s="16">
        <v>171</v>
      </c>
      <c r="O16" s="16">
        <v>143</v>
      </c>
      <c r="P16" s="16">
        <v>126</v>
      </c>
      <c r="Q16" s="16">
        <v>114</v>
      </c>
      <c r="R16" s="16">
        <v>118</v>
      </c>
      <c r="S16" s="16">
        <v>135</v>
      </c>
      <c r="T16" s="16">
        <v>179</v>
      </c>
      <c r="U16" s="16">
        <v>186</v>
      </c>
      <c r="V16" s="116">
        <v>223</v>
      </c>
    </row>
    <row r="17" spans="1:22" ht="18" customHeight="1">
      <c r="A17" s="91" t="s">
        <v>106</v>
      </c>
      <c r="B17" s="63">
        <v>4</v>
      </c>
      <c r="C17" s="63">
        <v>36</v>
      </c>
      <c r="D17" s="63">
        <v>112</v>
      </c>
      <c r="E17" s="63">
        <v>191</v>
      </c>
      <c r="F17" s="63">
        <v>261</v>
      </c>
      <c r="G17" s="16">
        <v>322</v>
      </c>
      <c r="H17" s="16">
        <v>426</v>
      </c>
      <c r="I17" s="16">
        <v>450</v>
      </c>
      <c r="J17" s="16">
        <v>375</v>
      </c>
      <c r="K17" s="16">
        <v>333</v>
      </c>
      <c r="L17" s="16">
        <v>314</v>
      </c>
      <c r="M17" s="16">
        <v>311</v>
      </c>
      <c r="N17" s="16">
        <v>251</v>
      </c>
      <c r="O17" s="63">
        <v>200</v>
      </c>
      <c r="P17" s="63">
        <v>183</v>
      </c>
      <c r="Q17" s="63">
        <v>171</v>
      </c>
      <c r="R17" s="63">
        <v>151</v>
      </c>
      <c r="S17" s="63">
        <v>148</v>
      </c>
      <c r="T17" s="63">
        <v>139</v>
      </c>
      <c r="U17" s="63">
        <v>140</v>
      </c>
      <c r="V17" s="116">
        <v>137</v>
      </c>
    </row>
    <row r="18" spans="1:22" ht="18" customHeight="1">
      <c r="A18" s="91" t="s">
        <v>107</v>
      </c>
      <c r="B18" s="16">
        <v>182</v>
      </c>
      <c r="C18" s="16">
        <v>249</v>
      </c>
      <c r="D18" s="16">
        <v>306</v>
      </c>
      <c r="E18" s="16">
        <v>330</v>
      </c>
      <c r="F18" s="16">
        <v>372</v>
      </c>
      <c r="G18" s="16">
        <v>383</v>
      </c>
      <c r="H18" s="16">
        <v>464</v>
      </c>
      <c r="I18" s="16">
        <v>505</v>
      </c>
      <c r="J18" s="16">
        <v>486</v>
      </c>
      <c r="K18" s="16">
        <v>463</v>
      </c>
      <c r="L18" s="16">
        <v>392</v>
      </c>
      <c r="M18" s="16">
        <v>360</v>
      </c>
      <c r="N18" s="16">
        <v>267</v>
      </c>
      <c r="O18" s="16">
        <v>218</v>
      </c>
      <c r="P18" s="16">
        <v>207</v>
      </c>
      <c r="Q18" s="16">
        <v>223</v>
      </c>
      <c r="R18" s="16">
        <v>255</v>
      </c>
      <c r="S18" s="16">
        <v>325</v>
      </c>
      <c r="T18" s="16">
        <v>480</v>
      </c>
      <c r="U18" s="16">
        <v>584</v>
      </c>
      <c r="V18" s="116">
        <v>777</v>
      </c>
    </row>
    <row r="19" spans="1:22" ht="18" customHeight="1">
      <c r="A19" s="91" t="s">
        <v>108</v>
      </c>
      <c r="B19" s="16">
        <v>318</v>
      </c>
      <c r="C19" s="16">
        <v>573</v>
      </c>
      <c r="D19" s="16">
        <v>903</v>
      </c>
      <c r="E19" s="16">
        <v>990</v>
      </c>
      <c r="F19" s="16">
        <v>987</v>
      </c>
      <c r="G19" s="16">
        <v>912</v>
      </c>
      <c r="H19" s="16">
        <v>957</v>
      </c>
      <c r="I19" s="16">
        <v>914</v>
      </c>
      <c r="J19" s="16">
        <v>841</v>
      </c>
      <c r="K19" s="16">
        <v>771</v>
      </c>
      <c r="L19" s="16">
        <v>642</v>
      </c>
      <c r="M19" s="16">
        <v>576</v>
      </c>
      <c r="N19" s="16">
        <v>432</v>
      </c>
      <c r="O19" s="16">
        <v>353</v>
      </c>
      <c r="P19" s="16">
        <v>321</v>
      </c>
      <c r="Q19" s="16">
        <v>283</v>
      </c>
      <c r="R19" s="16">
        <v>264</v>
      </c>
      <c r="S19" s="16">
        <v>254</v>
      </c>
      <c r="T19" s="16">
        <v>237</v>
      </c>
      <c r="U19" s="16">
        <v>230</v>
      </c>
      <c r="V19" s="116">
        <v>243</v>
      </c>
    </row>
    <row r="20" spans="1:22" ht="18" customHeight="1">
      <c r="A20" s="91" t="s">
        <v>109</v>
      </c>
      <c r="B20" s="63">
        <v>36</v>
      </c>
      <c r="C20" s="63">
        <v>35</v>
      </c>
      <c r="D20" s="63">
        <v>57</v>
      </c>
      <c r="E20" s="63">
        <v>71</v>
      </c>
      <c r="F20" s="63">
        <v>73</v>
      </c>
      <c r="G20" s="63">
        <v>79</v>
      </c>
      <c r="H20" s="63">
        <v>79</v>
      </c>
      <c r="I20" s="63">
        <v>89</v>
      </c>
      <c r="J20" s="63">
        <v>78</v>
      </c>
      <c r="K20" s="63">
        <v>85</v>
      </c>
      <c r="L20" s="63">
        <v>87</v>
      </c>
      <c r="M20" s="63">
        <v>76</v>
      </c>
      <c r="N20" s="63">
        <v>66</v>
      </c>
      <c r="O20" s="63">
        <v>69</v>
      </c>
      <c r="P20" s="63">
        <v>85</v>
      </c>
      <c r="Q20" s="63">
        <v>107</v>
      </c>
      <c r="R20" s="16">
        <v>158</v>
      </c>
      <c r="S20" s="16">
        <v>241</v>
      </c>
      <c r="T20" s="16">
        <v>368</v>
      </c>
      <c r="U20" s="16">
        <v>398</v>
      </c>
      <c r="V20" s="116">
        <v>444</v>
      </c>
    </row>
    <row r="21" spans="1:22" ht="18" customHeight="1">
      <c r="A21" s="91" t="s">
        <v>110</v>
      </c>
      <c r="B21" s="63">
        <v>182</v>
      </c>
      <c r="C21" s="63">
        <v>183</v>
      </c>
      <c r="D21" s="63">
        <v>193</v>
      </c>
      <c r="E21" s="63">
        <v>238</v>
      </c>
      <c r="F21" s="63">
        <v>286</v>
      </c>
      <c r="G21" s="63">
        <v>257</v>
      </c>
      <c r="H21" s="16">
        <v>267</v>
      </c>
      <c r="I21" s="16">
        <v>297</v>
      </c>
      <c r="J21" s="16">
        <v>308</v>
      </c>
      <c r="K21" s="16">
        <v>355</v>
      </c>
      <c r="L21" s="16">
        <v>401</v>
      </c>
      <c r="M21" s="16">
        <v>436</v>
      </c>
      <c r="N21" s="16">
        <v>439</v>
      </c>
      <c r="O21" s="16">
        <v>424</v>
      </c>
      <c r="P21" s="16">
        <v>439</v>
      </c>
      <c r="Q21" s="16">
        <v>463</v>
      </c>
      <c r="R21" s="16">
        <v>506</v>
      </c>
      <c r="S21" s="16">
        <v>501</v>
      </c>
      <c r="T21" s="16">
        <v>501</v>
      </c>
      <c r="U21" s="16">
        <v>522</v>
      </c>
      <c r="V21" s="116">
        <v>545</v>
      </c>
    </row>
    <row r="22" spans="1:22" ht="18" customHeight="1">
      <c r="A22" s="104" t="s">
        <v>118</v>
      </c>
      <c r="B22" s="99">
        <f>SUM(B6:B21)</f>
        <v>3915</v>
      </c>
      <c r="C22" s="99">
        <f t="shared" ref="C22:U22" si="0">SUM(C6:C21)</f>
        <v>5917</v>
      </c>
      <c r="D22" s="99">
        <f t="shared" si="0"/>
        <v>8154</v>
      </c>
      <c r="E22" s="99">
        <f t="shared" si="0"/>
        <v>10635</v>
      </c>
      <c r="F22" s="99">
        <f t="shared" si="0"/>
        <v>12608</v>
      </c>
      <c r="G22" s="99">
        <f t="shared" si="0"/>
        <v>14241</v>
      </c>
      <c r="H22" s="99">
        <f t="shared" si="0"/>
        <v>17306</v>
      </c>
      <c r="I22" s="99">
        <f t="shared" si="0"/>
        <v>18835</v>
      </c>
      <c r="J22" s="99">
        <f t="shared" si="0"/>
        <v>18834</v>
      </c>
      <c r="K22" s="99">
        <f t="shared" si="0"/>
        <v>18736</v>
      </c>
      <c r="L22" s="99">
        <f t="shared" si="0"/>
        <v>18423</v>
      </c>
      <c r="M22" s="99">
        <f t="shared" si="0"/>
        <v>17746</v>
      </c>
      <c r="N22" s="99">
        <f t="shared" si="0"/>
        <v>16459</v>
      </c>
      <c r="O22" s="99">
        <f t="shared" si="0"/>
        <v>15731</v>
      </c>
      <c r="P22" s="99">
        <f t="shared" si="0"/>
        <v>15826</v>
      </c>
      <c r="Q22" s="99">
        <f t="shared" si="0"/>
        <v>15789</v>
      </c>
      <c r="R22" s="99">
        <f t="shared" si="0"/>
        <v>16046</v>
      </c>
      <c r="S22" s="99">
        <f t="shared" si="0"/>
        <v>16590</v>
      </c>
      <c r="T22" s="99">
        <f t="shared" si="0"/>
        <v>18046</v>
      </c>
      <c r="U22" s="99">
        <f t="shared" si="0"/>
        <v>18523</v>
      </c>
      <c r="V22" s="123">
        <f>SUM(V6:V21)</f>
        <v>19658</v>
      </c>
    </row>
    <row r="23" spans="1:22" ht="18" customHeight="1">
      <c r="A23" s="103" t="s">
        <v>119</v>
      </c>
      <c r="B23" s="97">
        <f>B24-B22</f>
        <v>773</v>
      </c>
      <c r="C23" s="97">
        <f t="shared" ref="C23:U23" si="1">C24-C22</f>
        <v>1065</v>
      </c>
      <c r="D23" s="97">
        <f t="shared" si="1"/>
        <v>1364</v>
      </c>
      <c r="E23" s="97">
        <f t="shared" si="1"/>
        <v>1780</v>
      </c>
      <c r="F23" s="97">
        <f t="shared" si="1"/>
        <v>2164</v>
      </c>
      <c r="G23" s="97">
        <f t="shared" si="1"/>
        <v>2323</v>
      </c>
      <c r="H23" s="97">
        <f t="shared" si="1"/>
        <v>3027</v>
      </c>
      <c r="I23" s="97">
        <f t="shared" si="1"/>
        <v>3357</v>
      </c>
      <c r="J23" s="97">
        <f t="shared" si="1"/>
        <v>3374</v>
      </c>
      <c r="K23" s="97">
        <f t="shared" si="1"/>
        <v>3276</v>
      </c>
      <c r="L23" s="97">
        <f t="shared" si="1"/>
        <v>3251</v>
      </c>
      <c r="M23" s="97">
        <f t="shared" si="1"/>
        <v>3138</v>
      </c>
      <c r="N23" s="97">
        <f t="shared" si="1"/>
        <v>2890</v>
      </c>
      <c r="O23" s="97">
        <f t="shared" si="1"/>
        <v>2788</v>
      </c>
      <c r="P23" s="97">
        <f t="shared" si="1"/>
        <v>2810</v>
      </c>
      <c r="Q23" s="97">
        <f t="shared" si="1"/>
        <v>2817</v>
      </c>
      <c r="R23" s="97">
        <f t="shared" si="1"/>
        <v>2981</v>
      </c>
      <c r="S23" s="97">
        <f t="shared" si="1"/>
        <v>3324</v>
      </c>
      <c r="T23" s="97">
        <f t="shared" si="1"/>
        <v>3737</v>
      </c>
      <c r="U23" s="97">
        <f t="shared" si="1"/>
        <v>3940</v>
      </c>
      <c r="V23" s="116">
        <f>V24-V22</f>
        <v>4229</v>
      </c>
    </row>
    <row r="24" spans="1:22" ht="18" customHeight="1">
      <c r="A24" s="92" t="s">
        <v>38</v>
      </c>
      <c r="B24" s="61">
        <v>4688</v>
      </c>
      <c r="C24" s="61">
        <v>6982</v>
      </c>
      <c r="D24" s="61">
        <v>9518</v>
      </c>
      <c r="E24" s="61">
        <v>12415</v>
      </c>
      <c r="F24" s="61">
        <v>14772</v>
      </c>
      <c r="G24" s="61">
        <v>16564</v>
      </c>
      <c r="H24" s="61">
        <v>20333</v>
      </c>
      <c r="I24" s="61">
        <v>22192</v>
      </c>
      <c r="J24" s="61">
        <v>22208</v>
      </c>
      <c r="K24" s="61">
        <v>22012</v>
      </c>
      <c r="L24" s="61">
        <v>21674</v>
      </c>
      <c r="M24" s="61">
        <v>20884</v>
      </c>
      <c r="N24" s="61">
        <v>19349</v>
      </c>
      <c r="O24" s="61">
        <v>18519</v>
      </c>
      <c r="P24" s="61">
        <v>18636</v>
      </c>
      <c r="Q24" s="61">
        <v>18606</v>
      </c>
      <c r="R24" s="61">
        <v>19027</v>
      </c>
      <c r="S24" s="61">
        <v>19914</v>
      </c>
      <c r="T24" s="61">
        <v>21783</v>
      </c>
      <c r="U24" s="61">
        <v>22463</v>
      </c>
      <c r="V24" s="124">
        <v>23887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16"/>
    </row>
    <row r="26" spans="1:22" s="60" customFormat="1" ht="18" customHeight="1">
      <c r="A26" s="5" t="s">
        <v>120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5" t="s">
        <v>51</v>
      </c>
    </row>
    <row r="30" spans="1:22" ht="18" customHeight="1">
      <c r="A30" s="90" t="s">
        <v>96</v>
      </c>
      <c r="B30" s="62">
        <v>87</v>
      </c>
      <c r="C30" s="62">
        <v>220</v>
      </c>
      <c r="D30" s="62">
        <v>329</v>
      </c>
      <c r="E30" s="62">
        <v>403</v>
      </c>
      <c r="F30" s="62">
        <v>405</v>
      </c>
      <c r="G30" s="64">
        <v>456</v>
      </c>
      <c r="H30" s="64">
        <v>550</v>
      </c>
      <c r="I30" s="64">
        <v>598</v>
      </c>
      <c r="J30" s="64">
        <v>590</v>
      </c>
      <c r="K30" s="62">
        <v>591</v>
      </c>
      <c r="L30" s="62">
        <v>622</v>
      </c>
      <c r="M30" s="62">
        <v>571</v>
      </c>
      <c r="N30" s="64">
        <v>514</v>
      </c>
      <c r="O30" s="64">
        <v>457</v>
      </c>
      <c r="P30" s="64">
        <v>456</v>
      </c>
      <c r="Q30" s="64">
        <v>458</v>
      </c>
      <c r="R30" s="64">
        <v>462</v>
      </c>
      <c r="S30" s="64">
        <v>430</v>
      </c>
      <c r="T30" s="64">
        <v>438</v>
      </c>
      <c r="U30" s="64">
        <v>434</v>
      </c>
      <c r="V30" s="64">
        <v>439</v>
      </c>
    </row>
    <row r="31" spans="1:22" ht="18" customHeight="1">
      <c r="A31" s="91" t="s">
        <v>97</v>
      </c>
      <c r="B31" s="16">
        <v>182</v>
      </c>
      <c r="C31" s="16">
        <v>201</v>
      </c>
      <c r="D31" s="63">
        <v>198</v>
      </c>
      <c r="E31" s="16">
        <v>219</v>
      </c>
      <c r="F31" s="16">
        <v>259</v>
      </c>
      <c r="G31" s="63">
        <v>276</v>
      </c>
      <c r="H31" s="63">
        <v>296</v>
      </c>
      <c r="I31" s="63">
        <v>313</v>
      </c>
      <c r="J31" s="63">
        <v>311</v>
      </c>
      <c r="K31" s="63">
        <v>294</v>
      </c>
      <c r="L31" s="63">
        <v>302</v>
      </c>
      <c r="M31" s="63">
        <v>251</v>
      </c>
      <c r="N31" s="63">
        <v>231</v>
      </c>
      <c r="O31" s="63">
        <v>214</v>
      </c>
      <c r="P31" s="63">
        <v>209</v>
      </c>
      <c r="Q31" s="63">
        <v>207</v>
      </c>
      <c r="R31" s="63">
        <v>215</v>
      </c>
      <c r="S31" s="63">
        <v>212</v>
      </c>
      <c r="T31" s="63">
        <v>227</v>
      </c>
      <c r="U31" s="63">
        <v>226</v>
      </c>
      <c r="V31" s="16">
        <v>238</v>
      </c>
    </row>
    <row r="32" spans="1:22" ht="18" customHeight="1">
      <c r="A32" s="91" t="s">
        <v>115</v>
      </c>
      <c r="B32" s="63">
        <v>48</v>
      </c>
      <c r="C32" s="16">
        <v>56</v>
      </c>
      <c r="D32" s="16">
        <v>65</v>
      </c>
      <c r="E32" s="16">
        <v>97</v>
      </c>
      <c r="F32" s="16">
        <v>113</v>
      </c>
      <c r="G32" s="16">
        <v>121</v>
      </c>
      <c r="H32" s="16">
        <v>171</v>
      </c>
      <c r="I32" s="16">
        <v>194</v>
      </c>
      <c r="J32" s="16">
        <v>186</v>
      </c>
      <c r="K32" s="16">
        <v>176</v>
      </c>
      <c r="L32" s="16">
        <v>175</v>
      </c>
      <c r="M32" s="16">
        <v>162</v>
      </c>
      <c r="N32" s="16">
        <v>152</v>
      </c>
      <c r="O32" s="16">
        <v>150</v>
      </c>
      <c r="P32" s="16">
        <v>153</v>
      </c>
      <c r="Q32" s="16">
        <v>147</v>
      </c>
      <c r="R32" s="16">
        <v>147</v>
      </c>
      <c r="S32" s="16">
        <v>178</v>
      </c>
      <c r="T32" s="16">
        <v>196</v>
      </c>
      <c r="U32" s="16">
        <v>201</v>
      </c>
      <c r="V32" s="16">
        <v>244</v>
      </c>
    </row>
    <row r="33" spans="1:22" ht="18" customHeight="1">
      <c r="A33" s="91" t="s">
        <v>98</v>
      </c>
      <c r="B33" s="63">
        <v>74</v>
      </c>
      <c r="C33" s="63">
        <v>125</v>
      </c>
      <c r="D33" s="16">
        <v>148</v>
      </c>
      <c r="E33" s="16">
        <v>217</v>
      </c>
      <c r="F33" s="16">
        <v>308</v>
      </c>
      <c r="G33" s="16">
        <v>338</v>
      </c>
      <c r="H33" s="16">
        <v>391</v>
      </c>
      <c r="I33" s="16">
        <v>393</v>
      </c>
      <c r="J33" s="16">
        <v>363</v>
      </c>
      <c r="K33" s="16">
        <v>315</v>
      </c>
      <c r="L33" s="16">
        <v>320</v>
      </c>
      <c r="M33" s="16">
        <v>287</v>
      </c>
      <c r="N33" s="16">
        <v>229</v>
      </c>
      <c r="O33" s="16">
        <v>207</v>
      </c>
      <c r="P33" s="16">
        <v>197</v>
      </c>
      <c r="Q33" s="16">
        <v>196</v>
      </c>
      <c r="R33" s="16">
        <v>192</v>
      </c>
      <c r="S33" s="16">
        <v>192</v>
      </c>
      <c r="T33" s="16">
        <v>197</v>
      </c>
      <c r="U33" s="16">
        <v>191</v>
      </c>
      <c r="V33" s="16">
        <v>179</v>
      </c>
    </row>
    <row r="34" spans="1:22" ht="18" customHeight="1">
      <c r="A34" s="91" t="s">
        <v>99</v>
      </c>
      <c r="B34" s="63">
        <v>31</v>
      </c>
      <c r="C34" s="63">
        <v>63</v>
      </c>
      <c r="D34" s="16">
        <v>132</v>
      </c>
      <c r="E34" s="16">
        <v>284</v>
      </c>
      <c r="F34" s="16">
        <v>386</v>
      </c>
      <c r="G34" s="16">
        <v>493</v>
      </c>
      <c r="H34" s="16">
        <v>550</v>
      </c>
      <c r="I34" s="16">
        <v>583</v>
      </c>
      <c r="J34" s="16">
        <v>564</v>
      </c>
      <c r="K34" s="16">
        <v>534</v>
      </c>
      <c r="L34" s="16">
        <v>490</v>
      </c>
      <c r="M34" s="16">
        <v>452</v>
      </c>
      <c r="N34" s="16">
        <v>367</v>
      </c>
      <c r="O34" s="16">
        <v>331</v>
      </c>
      <c r="P34" s="16">
        <v>331</v>
      </c>
      <c r="Q34" s="16">
        <v>319</v>
      </c>
      <c r="R34" s="16">
        <v>315</v>
      </c>
      <c r="S34" s="16">
        <v>321</v>
      </c>
      <c r="T34" s="16">
        <v>351</v>
      </c>
      <c r="U34" s="16">
        <v>344</v>
      </c>
      <c r="V34" s="16">
        <v>348</v>
      </c>
    </row>
    <row r="35" spans="1:22" ht="18" customHeight="1">
      <c r="A35" s="91" t="s">
        <v>100</v>
      </c>
      <c r="B35" s="63">
        <v>260</v>
      </c>
      <c r="C35" s="63">
        <v>520</v>
      </c>
      <c r="D35" s="63">
        <v>1020</v>
      </c>
      <c r="E35" s="63">
        <v>1503</v>
      </c>
      <c r="F35" s="16">
        <v>1964</v>
      </c>
      <c r="G35" s="16">
        <v>2572</v>
      </c>
      <c r="H35" s="16">
        <v>3451</v>
      </c>
      <c r="I35" s="16">
        <v>3688</v>
      </c>
      <c r="J35" s="16">
        <v>3788</v>
      </c>
      <c r="K35" s="16">
        <v>3812</v>
      </c>
      <c r="L35" s="16">
        <v>3698</v>
      </c>
      <c r="M35" s="16">
        <v>3510</v>
      </c>
      <c r="N35" s="16">
        <v>3332</v>
      </c>
      <c r="O35" s="16">
        <v>3286</v>
      </c>
      <c r="P35" s="16">
        <v>3286</v>
      </c>
      <c r="Q35" s="16">
        <v>3271</v>
      </c>
      <c r="R35" s="16">
        <v>3247</v>
      </c>
      <c r="S35" s="16">
        <v>3139</v>
      </c>
      <c r="T35" s="16">
        <v>3193</v>
      </c>
      <c r="U35" s="16">
        <v>3075</v>
      </c>
      <c r="V35" s="16">
        <v>3116</v>
      </c>
    </row>
    <row r="36" spans="1:22" ht="18" customHeight="1">
      <c r="A36" s="91" t="s">
        <v>101</v>
      </c>
      <c r="B36" s="63">
        <v>247</v>
      </c>
      <c r="C36" s="63">
        <v>337</v>
      </c>
      <c r="D36" s="63">
        <v>415</v>
      </c>
      <c r="E36" s="63">
        <v>480</v>
      </c>
      <c r="F36" s="63">
        <v>446</v>
      </c>
      <c r="G36" s="63">
        <v>410</v>
      </c>
      <c r="H36" s="63">
        <v>468</v>
      </c>
      <c r="I36" s="63">
        <v>461</v>
      </c>
      <c r="J36" s="63">
        <v>446</v>
      </c>
      <c r="K36" s="63">
        <v>413</v>
      </c>
      <c r="L36" s="63">
        <v>401</v>
      </c>
      <c r="M36" s="63">
        <v>403</v>
      </c>
      <c r="N36" s="63">
        <v>401</v>
      </c>
      <c r="O36" s="63">
        <v>396</v>
      </c>
      <c r="P36" s="63">
        <v>419</v>
      </c>
      <c r="Q36" s="63">
        <v>437</v>
      </c>
      <c r="R36" s="16">
        <v>436</v>
      </c>
      <c r="S36" s="16">
        <v>453</v>
      </c>
      <c r="T36" s="16">
        <v>453</v>
      </c>
      <c r="U36" s="16">
        <v>452</v>
      </c>
      <c r="V36" s="16">
        <v>455</v>
      </c>
    </row>
    <row r="37" spans="1:22" ht="18" customHeight="1">
      <c r="A37" s="91" t="s">
        <v>102</v>
      </c>
      <c r="B37" s="63">
        <v>486</v>
      </c>
      <c r="C37" s="63">
        <v>625</v>
      </c>
      <c r="D37" s="63">
        <v>676</v>
      </c>
      <c r="E37" s="63">
        <v>732</v>
      </c>
      <c r="F37" s="63">
        <v>679</v>
      </c>
      <c r="G37" s="63">
        <v>511</v>
      </c>
      <c r="H37" s="63">
        <v>592</v>
      </c>
      <c r="I37" s="63">
        <v>619</v>
      </c>
      <c r="J37" s="63">
        <v>584</v>
      </c>
      <c r="K37" s="63">
        <v>585</v>
      </c>
      <c r="L37" s="63">
        <v>586</v>
      </c>
      <c r="M37" s="63">
        <v>596</v>
      </c>
      <c r="N37" s="63">
        <v>501</v>
      </c>
      <c r="O37" s="63">
        <v>480</v>
      </c>
      <c r="P37" s="63">
        <v>483</v>
      </c>
      <c r="Q37" s="63">
        <v>469</v>
      </c>
      <c r="R37" s="63">
        <v>477</v>
      </c>
      <c r="S37" s="16">
        <v>479</v>
      </c>
      <c r="T37" s="16">
        <v>544</v>
      </c>
      <c r="U37" s="16">
        <v>549</v>
      </c>
      <c r="V37" s="16">
        <v>579</v>
      </c>
    </row>
    <row r="38" spans="1:22" ht="18" customHeight="1">
      <c r="A38" s="91" t="s">
        <v>103</v>
      </c>
      <c r="B38" s="16">
        <v>769</v>
      </c>
      <c r="C38" s="16">
        <v>1059</v>
      </c>
      <c r="D38" s="16">
        <v>1211</v>
      </c>
      <c r="E38" s="16">
        <v>1446</v>
      </c>
      <c r="F38" s="16">
        <v>1740</v>
      </c>
      <c r="G38" s="16">
        <v>1860</v>
      </c>
      <c r="H38" s="16">
        <v>2119</v>
      </c>
      <c r="I38" s="16">
        <v>2434</v>
      </c>
      <c r="J38" s="16">
        <v>2421</v>
      </c>
      <c r="K38" s="16">
        <v>2383</v>
      </c>
      <c r="L38" s="16">
        <v>2396</v>
      </c>
      <c r="M38" s="16">
        <v>2395</v>
      </c>
      <c r="N38" s="16">
        <v>2279</v>
      </c>
      <c r="O38" s="16">
        <v>2193</v>
      </c>
      <c r="P38" s="16">
        <v>2251</v>
      </c>
      <c r="Q38" s="16">
        <v>2240</v>
      </c>
      <c r="R38" s="16">
        <v>2270</v>
      </c>
      <c r="S38" s="16">
        <v>2504</v>
      </c>
      <c r="T38" s="16">
        <v>2864</v>
      </c>
      <c r="U38" s="16">
        <v>3109</v>
      </c>
      <c r="V38" s="16">
        <v>3409</v>
      </c>
    </row>
    <row r="39" spans="1:22" ht="18" customHeight="1">
      <c r="A39" s="91" t="s">
        <v>116</v>
      </c>
      <c r="B39" s="63" t="s">
        <v>117</v>
      </c>
      <c r="C39" s="16" t="s">
        <v>117</v>
      </c>
      <c r="D39" s="16" t="s">
        <v>117</v>
      </c>
      <c r="E39" s="16" t="s">
        <v>117</v>
      </c>
      <c r="F39" s="16" t="s">
        <v>117</v>
      </c>
      <c r="G39" s="16">
        <v>2</v>
      </c>
      <c r="H39" s="16">
        <v>4</v>
      </c>
      <c r="I39" s="16">
        <v>6</v>
      </c>
      <c r="J39" s="16">
        <v>7</v>
      </c>
      <c r="K39" s="16">
        <v>9</v>
      </c>
      <c r="L39" s="16">
        <v>6</v>
      </c>
      <c r="M39" s="16">
        <v>6</v>
      </c>
      <c r="N39" s="16">
        <v>9</v>
      </c>
      <c r="O39" s="16">
        <v>7</v>
      </c>
      <c r="P39" s="16">
        <v>14</v>
      </c>
      <c r="Q39" s="16">
        <v>18</v>
      </c>
      <c r="R39" s="16">
        <v>33</v>
      </c>
      <c r="S39" s="16">
        <v>46</v>
      </c>
      <c r="T39" s="16">
        <v>72</v>
      </c>
      <c r="U39" s="16">
        <v>94</v>
      </c>
      <c r="V39" s="16">
        <v>104</v>
      </c>
    </row>
    <row r="40" spans="1:22" ht="18" customHeight="1">
      <c r="A40" s="91" t="s">
        <v>105</v>
      </c>
      <c r="B40" s="63">
        <v>34</v>
      </c>
      <c r="C40" s="16">
        <v>87</v>
      </c>
      <c r="D40" s="16">
        <v>120</v>
      </c>
      <c r="E40" s="16">
        <v>146</v>
      </c>
      <c r="F40" s="16">
        <v>149</v>
      </c>
      <c r="G40" s="16">
        <v>152</v>
      </c>
      <c r="H40" s="16">
        <v>159</v>
      </c>
      <c r="I40" s="16">
        <v>157</v>
      </c>
      <c r="J40" s="16">
        <v>137</v>
      </c>
      <c r="K40" s="16">
        <v>126</v>
      </c>
      <c r="L40" s="16">
        <v>106</v>
      </c>
      <c r="M40" s="16">
        <v>101</v>
      </c>
      <c r="N40" s="16">
        <v>87</v>
      </c>
      <c r="O40" s="16">
        <v>69</v>
      </c>
      <c r="P40" s="63">
        <v>61</v>
      </c>
      <c r="Q40" s="63">
        <v>55</v>
      </c>
      <c r="R40" s="63">
        <v>58</v>
      </c>
      <c r="S40" s="16">
        <v>66</v>
      </c>
      <c r="T40" s="16">
        <v>82</v>
      </c>
      <c r="U40" s="16">
        <v>82</v>
      </c>
      <c r="V40" s="16">
        <v>97</v>
      </c>
    </row>
    <row r="41" spans="1:22" ht="18" customHeight="1">
      <c r="A41" s="91" t="s">
        <v>106</v>
      </c>
      <c r="B41" s="63">
        <v>2</v>
      </c>
      <c r="C41" s="63">
        <v>12</v>
      </c>
      <c r="D41" s="63">
        <v>43</v>
      </c>
      <c r="E41" s="63">
        <v>75</v>
      </c>
      <c r="F41" s="63">
        <v>102</v>
      </c>
      <c r="G41" s="63">
        <v>112</v>
      </c>
      <c r="H41" s="63">
        <v>157</v>
      </c>
      <c r="I41" s="63">
        <v>177</v>
      </c>
      <c r="J41" s="63">
        <v>140</v>
      </c>
      <c r="K41" s="63">
        <v>121</v>
      </c>
      <c r="L41" s="63">
        <v>113</v>
      </c>
      <c r="M41" s="63">
        <v>108</v>
      </c>
      <c r="N41" s="63">
        <v>88</v>
      </c>
      <c r="O41" s="63">
        <v>64</v>
      </c>
      <c r="P41" s="63">
        <v>57</v>
      </c>
      <c r="Q41" s="63">
        <v>54</v>
      </c>
      <c r="R41" s="63">
        <v>52</v>
      </c>
      <c r="S41" s="63">
        <v>49</v>
      </c>
      <c r="T41" s="63">
        <v>47</v>
      </c>
      <c r="U41" s="63">
        <v>46</v>
      </c>
      <c r="V41" s="16">
        <v>46</v>
      </c>
    </row>
    <row r="42" spans="1:22" ht="18" customHeight="1">
      <c r="A42" s="91" t="s">
        <v>107</v>
      </c>
      <c r="B42" s="16">
        <v>67</v>
      </c>
      <c r="C42" s="16">
        <v>92</v>
      </c>
      <c r="D42" s="16">
        <v>116</v>
      </c>
      <c r="E42" s="16">
        <v>122</v>
      </c>
      <c r="F42" s="16">
        <v>149</v>
      </c>
      <c r="G42" s="16">
        <v>155</v>
      </c>
      <c r="H42" s="16">
        <v>198</v>
      </c>
      <c r="I42" s="16">
        <v>219</v>
      </c>
      <c r="J42" s="16">
        <v>211</v>
      </c>
      <c r="K42" s="16">
        <v>194</v>
      </c>
      <c r="L42" s="16">
        <v>169</v>
      </c>
      <c r="M42" s="16">
        <v>162</v>
      </c>
      <c r="N42" s="16">
        <v>116</v>
      </c>
      <c r="O42" s="16">
        <v>100</v>
      </c>
      <c r="P42" s="16">
        <v>99</v>
      </c>
      <c r="Q42" s="16">
        <v>98</v>
      </c>
      <c r="R42" s="16">
        <v>106</v>
      </c>
      <c r="S42" s="16">
        <v>140</v>
      </c>
      <c r="T42" s="16">
        <v>198</v>
      </c>
      <c r="U42" s="16">
        <v>245</v>
      </c>
      <c r="V42" s="16">
        <v>323</v>
      </c>
    </row>
    <row r="43" spans="1:22" ht="18" customHeight="1">
      <c r="A43" s="91" t="s">
        <v>108</v>
      </c>
      <c r="B43" s="16">
        <v>165</v>
      </c>
      <c r="C43" s="16">
        <v>289</v>
      </c>
      <c r="D43" s="16">
        <v>447</v>
      </c>
      <c r="E43" s="16">
        <v>487</v>
      </c>
      <c r="F43" s="16">
        <v>485</v>
      </c>
      <c r="G43" s="16">
        <v>439</v>
      </c>
      <c r="H43" s="16">
        <v>461</v>
      </c>
      <c r="I43" s="16">
        <v>444</v>
      </c>
      <c r="J43" s="16">
        <v>400</v>
      </c>
      <c r="K43" s="16">
        <v>360</v>
      </c>
      <c r="L43" s="16">
        <v>291</v>
      </c>
      <c r="M43" s="16">
        <v>266</v>
      </c>
      <c r="N43" s="16">
        <v>211</v>
      </c>
      <c r="O43" s="16">
        <v>183</v>
      </c>
      <c r="P43" s="63">
        <v>164</v>
      </c>
      <c r="Q43" s="63">
        <v>141</v>
      </c>
      <c r="R43" s="63">
        <v>134</v>
      </c>
      <c r="S43" s="63">
        <v>132</v>
      </c>
      <c r="T43" s="63">
        <v>123</v>
      </c>
      <c r="U43" s="63">
        <v>114</v>
      </c>
      <c r="V43" s="63">
        <v>119</v>
      </c>
    </row>
    <row r="44" spans="1:22" ht="18" customHeight="1">
      <c r="A44" s="91" t="s">
        <v>109</v>
      </c>
      <c r="B44" s="63">
        <v>14</v>
      </c>
      <c r="C44" s="63">
        <v>15</v>
      </c>
      <c r="D44" s="63">
        <v>24</v>
      </c>
      <c r="E44" s="63">
        <v>30</v>
      </c>
      <c r="F44" s="63">
        <v>29</v>
      </c>
      <c r="G44" s="63">
        <v>32</v>
      </c>
      <c r="H44" s="63">
        <v>32</v>
      </c>
      <c r="I44" s="63">
        <v>34</v>
      </c>
      <c r="J44" s="63">
        <v>28</v>
      </c>
      <c r="K44" s="63">
        <v>28</v>
      </c>
      <c r="L44" s="63">
        <v>26</v>
      </c>
      <c r="M44" s="63">
        <v>24</v>
      </c>
      <c r="N44" s="63">
        <v>20</v>
      </c>
      <c r="O44" s="63">
        <v>24</v>
      </c>
      <c r="P44" s="63">
        <v>31</v>
      </c>
      <c r="Q44" s="63">
        <v>37</v>
      </c>
      <c r="R44" s="63">
        <v>65</v>
      </c>
      <c r="S44" s="63">
        <v>98</v>
      </c>
      <c r="T44" s="16">
        <v>157</v>
      </c>
      <c r="U44" s="16">
        <v>179</v>
      </c>
      <c r="V44" s="16">
        <v>208</v>
      </c>
    </row>
    <row r="45" spans="1:22" ht="18" customHeight="1">
      <c r="A45" s="91" t="s">
        <v>110</v>
      </c>
      <c r="B45" s="63">
        <v>112</v>
      </c>
      <c r="C45" s="63">
        <v>115</v>
      </c>
      <c r="D45" s="63">
        <v>120</v>
      </c>
      <c r="E45" s="63">
        <v>146</v>
      </c>
      <c r="F45" s="63">
        <v>175</v>
      </c>
      <c r="G45" s="63">
        <v>155</v>
      </c>
      <c r="H45" s="63">
        <v>154</v>
      </c>
      <c r="I45" s="63">
        <v>165</v>
      </c>
      <c r="J45" s="63">
        <v>163</v>
      </c>
      <c r="K45" s="63">
        <v>185</v>
      </c>
      <c r="L45" s="63">
        <v>206</v>
      </c>
      <c r="M45" s="63">
        <v>229</v>
      </c>
      <c r="N45" s="63">
        <v>217</v>
      </c>
      <c r="O45" s="63">
        <v>218</v>
      </c>
      <c r="P45" s="16">
        <v>228</v>
      </c>
      <c r="Q45" s="16">
        <v>246</v>
      </c>
      <c r="R45" s="16">
        <v>261</v>
      </c>
      <c r="S45" s="16">
        <v>264</v>
      </c>
      <c r="T45" s="16">
        <v>264</v>
      </c>
      <c r="U45" s="16">
        <v>274</v>
      </c>
      <c r="V45" s="16">
        <v>287</v>
      </c>
    </row>
    <row r="46" spans="1:22" ht="18" customHeight="1">
      <c r="A46" s="104" t="s">
        <v>118</v>
      </c>
      <c r="B46" s="102">
        <f>SUM(B30:B45)</f>
        <v>2578</v>
      </c>
      <c r="C46" s="102">
        <f t="shared" ref="C46:U46" si="2">SUM(C30:C45)</f>
        <v>3816</v>
      </c>
      <c r="D46" s="102">
        <f t="shared" si="2"/>
        <v>5064</v>
      </c>
      <c r="E46" s="102">
        <f t="shared" si="2"/>
        <v>6387</v>
      </c>
      <c r="F46" s="102">
        <f t="shared" si="2"/>
        <v>7389</v>
      </c>
      <c r="G46" s="102">
        <f t="shared" si="2"/>
        <v>8084</v>
      </c>
      <c r="H46" s="102">
        <f t="shared" si="2"/>
        <v>9753</v>
      </c>
      <c r="I46" s="102">
        <f t="shared" si="2"/>
        <v>10485</v>
      </c>
      <c r="J46" s="102">
        <f t="shared" si="2"/>
        <v>10339</v>
      </c>
      <c r="K46" s="102">
        <f t="shared" si="2"/>
        <v>10126</v>
      </c>
      <c r="L46" s="102">
        <f t="shared" si="2"/>
        <v>9907</v>
      </c>
      <c r="M46" s="102">
        <f t="shared" si="2"/>
        <v>9523</v>
      </c>
      <c r="N46" s="102">
        <f t="shared" si="2"/>
        <v>8754</v>
      </c>
      <c r="O46" s="102">
        <f t="shared" si="2"/>
        <v>8379</v>
      </c>
      <c r="P46" s="102">
        <f t="shared" si="2"/>
        <v>8439</v>
      </c>
      <c r="Q46" s="102">
        <f t="shared" si="2"/>
        <v>8393</v>
      </c>
      <c r="R46" s="102">
        <f t="shared" si="2"/>
        <v>8470</v>
      </c>
      <c r="S46" s="102">
        <f t="shared" si="2"/>
        <v>8703</v>
      </c>
      <c r="T46" s="102">
        <f t="shared" si="2"/>
        <v>9406</v>
      </c>
      <c r="U46" s="102">
        <f t="shared" si="2"/>
        <v>9615</v>
      </c>
      <c r="V46" s="102">
        <f>SUM(V30:V45)</f>
        <v>10191</v>
      </c>
    </row>
    <row r="47" spans="1:22" ht="18" customHeight="1">
      <c r="A47" s="103" t="s">
        <v>119</v>
      </c>
      <c r="B47" s="16">
        <f>B48-B46</f>
        <v>404</v>
      </c>
      <c r="C47" s="16">
        <f t="shared" ref="C47:U47" si="3">C48-C46</f>
        <v>551</v>
      </c>
      <c r="D47" s="16">
        <f t="shared" si="3"/>
        <v>725</v>
      </c>
      <c r="E47" s="16">
        <f t="shared" si="3"/>
        <v>926</v>
      </c>
      <c r="F47" s="16">
        <f t="shared" si="3"/>
        <v>1133</v>
      </c>
      <c r="G47" s="16">
        <f t="shared" si="3"/>
        <v>1232</v>
      </c>
      <c r="H47" s="16">
        <f t="shared" si="3"/>
        <v>1641</v>
      </c>
      <c r="I47" s="16">
        <f t="shared" si="3"/>
        <v>1792</v>
      </c>
      <c r="J47" s="16">
        <f t="shared" si="3"/>
        <v>1789</v>
      </c>
      <c r="K47" s="16">
        <f t="shared" si="3"/>
        <v>1703</v>
      </c>
      <c r="L47" s="16">
        <f t="shared" si="3"/>
        <v>1680</v>
      </c>
      <c r="M47" s="16">
        <f t="shared" si="3"/>
        <v>1608</v>
      </c>
      <c r="N47" s="16">
        <f t="shared" si="3"/>
        <v>1447</v>
      </c>
      <c r="O47" s="16">
        <f t="shared" si="3"/>
        <v>1425</v>
      </c>
      <c r="P47" s="16">
        <f t="shared" si="3"/>
        <v>1459</v>
      </c>
      <c r="Q47" s="16">
        <f t="shared" si="3"/>
        <v>1420</v>
      </c>
      <c r="R47" s="16">
        <f t="shared" si="3"/>
        <v>1514</v>
      </c>
      <c r="S47" s="16">
        <f t="shared" si="3"/>
        <v>1650</v>
      </c>
      <c r="T47" s="16">
        <f t="shared" si="3"/>
        <v>1874</v>
      </c>
      <c r="U47" s="16">
        <f t="shared" si="3"/>
        <v>2001</v>
      </c>
      <c r="V47" s="16">
        <f>V48-V46</f>
        <v>2135</v>
      </c>
    </row>
    <row r="48" spans="1:22" ht="18" customHeight="1">
      <c r="A48" s="93" t="s">
        <v>38</v>
      </c>
      <c r="B48" s="61">
        <v>2982</v>
      </c>
      <c r="C48" s="61">
        <v>4367</v>
      </c>
      <c r="D48" s="61">
        <v>5789</v>
      </c>
      <c r="E48" s="61">
        <v>7313</v>
      </c>
      <c r="F48" s="61">
        <v>8522</v>
      </c>
      <c r="G48" s="61">
        <v>9316</v>
      </c>
      <c r="H48" s="61">
        <v>11394</v>
      </c>
      <c r="I48" s="61">
        <v>12277</v>
      </c>
      <c r="J48" s="61">
        <v>12128</v>
      </c>
      <c r="K48" s="61">
        <v>11829</v>
      </c>
      <c r="L48" s="61">
        <v>11587</v>
      </c>
      <c r="M48" s="61">
        <v>11131</v>
      </c>
      <c r="N48" s="61">
        <v>10201</v>
      </c>
      <c r="O48" s="61">
        <v>9804</v>
      </c>
      <c r="P48" s="61">
        <v>9898</v>
      </c>
      <c r="Q48" s="61">
        <v>9813</v>
      </c>
      <c r="R48" s="61">
        <v>9984</v>
      </c>
      <c r="S48" s="61">
        <v>10353</v>
      </c>
      <c r="T48" s="61">
        <v>11280</v>
      </c>
      <c r="U48" s="61">
        <v>11616</v>
      </c>
      <c r="V48" s="126">
        <v>12326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5" t="s">
        <v>51</v>
      </c>
    </row>
    <row r="54" spans="1:22" ht="18" customHeight="1">
      <c r="A54" s="90" t="s">
        <v>96</v>
      </c>
      <c r="B54" s="16">
        <v>43</v>
      </c>
      <c r="C54" s="16">
        <v>110</v>
      </c>
      <c r="D54" s="16">
        <v>194</v>
      </c>
      <c r="E54" s="16">
        <v>256</v>
      </c>
      <c r="F54" s="16">
        <v>317</v>
      </c>
      <c r="G54" s="16">
        <v>368</v>
      </c>
      <c r="H54" s="16">
        <v>477</v>
      </c>
      <c r="I54" s="16">
        <v>520</v>
      </c>
      <c r="J54" s="16">
        <v>511</v>
      </c>
      <c r="K54" s="16">
        <v>531</v>
      </c>
      <c r="L54" s="16">
        <v>540</v>
      </c>
      <c r="M54" s="16">
        <v>485</v>
      </c>
      <c r="N54" s="16">
        <v>443</v>
      </c>
      <c r="O54" s="16">
        <v>420</v>
      </c>
      <c r="P54" s="16">
        <v>432</v>
      </c>
      <c r="Q54" s="16">
        <v>418</v>
      </c>
      <c r="R54" s="16">
        <v>410</v>
      </c>
      <c r="S54" s="16">
        <v>405</v>
      </c>
      <c r="T54" s="16">
        <v>406</v>
      </c>
      <c r="U54" s="16">
        <v>409</v>
      </c>
      <c r="V54" s="16">
        <v>423</v>
      </c>
    </row>
    <row r="55" spans="1:22" ht="18" customHeight="1">
      <c r="A55" s="91" t="s">
        <v>97</v>
      </c>
      <c r="B55" s="16">
        <v>212</v>
      </c>
      <c r="C55" s="16">
        <v>231</v>
      </c>
      <c r="D55" s="16">
        <v>225</v>
      </c>
      <c r="E55" s="16">
        <v>232</v>
      </c>
      <c r="F55" s="16">
        <v>249</v>
      </c>
      <c r="G55" s="16">
        <v>275</v>
      </c>
      <c r="H55" s="16">
        <v>289</v>
      </c>
      <c r="I55" s="16">
        <v>315</v>
      </c>
      <c r="J55" s="16">
        <v>315</v>
      </c>
      <c r="K55" s="16">
        <v>316</v>
      </c>
      <c r="L55" s="16">
        <v>321</v>
      </c>
      <c r="M55" s="16">
        <v>267</v>
      </c>
      <c r="N55" s="16">
        <v>235</v>
      </c>
      <c r="O55" s="16">
        <v>220</v>
      </c>
      <c r="P55" s="16">
        <v>226</v>
      </c>
      <c r="Q55" s="16">
        <v>214</v>
      </c>
      <c r="R55" s="16">
        <v>221</v>
      </c>
      <c r="S55" s="16">
        <v>234</v>
      </c>
      <c r="T55" s="16">
        <v>251</v>
      </c>
      <c r="U55" s="16">
        <v>244</v>
      </c>
      <c r="V55" s="16">
        <v>254</v>
      </c>
    </row>
    <row r="56" spans="1:22" ht="18" customHeight="1">
      <c r="A56" s="91" t="s">
        <v>115</v>
      </c>
      <c r="B56" s="16">
        <v>30</v>
      </c>
      <c r="C56" s="16">
        <v>35</v>
      </c>
      <c r="D56" s="16">
        <v>32</v>
      </c>
      <c r="E56" s="16">
        <v>58</v>
      </c>
      <c r="F56" s="16">
        <v>59</v>
      </c>
      <c r="G56" s="16">
        <v>66</v>
      </c>
      <c r="H56" s="16">
        <v>100</v>
      </c>
      <c r="I56" s="16">
        <v>102</v>
      </c>
      <c r="J56" s="16">
        <v>105</v>
      </c>
      <c r="K56" s="16">
        <v>99</v>
      </c>
      <c r="L56" s="16">
        <v>97</v>
      </c>
      <c r="M56" s="16">
        <v>96</v>
      </c>
      <c r="N56" s="16">
        <v>87</v>
      </c>
      <c r="O56" s="16">
        <v>79</v>
      </c>
      <c r="P56" s="16">
        <v>72</v>
      </c>
      <c r="Q56" s="16">
        <v>72</v>
      </c>
      <c r="R56" s="16">
        <v>80</v>
      </c>
      <c r="S56" s="16">
        <v>100</v>
      </c>
      <c r="T56" s="16">
        <v>104</v>
      </c>
      <c r="U56" s="16">
        <v>136</v>
      </c>
      <c r="V56" s="16">
        <v>160</v>
      </c>
    </row>
    <row r="57" spans="1:22" ht="18" customHeight="1">
      <c r="A57" s="91" t="s">
        <v>98</v>
      </c>
      <c r="B57" s="16">
        <v>50</v>
      </c>
      <c r="C57" s="16">
        <v>89</v>
      </c>
      <c r="D57" s="16">
        <v>120</v>
      </c>
      <c r="E57" s="16">
        <v>167</v>
      </c>
      <c r="F57" s="16">
        <v>225</v>
      </c>
      <c r="G57" s="16">
        <v>244</v>
      </c>
      <c r="H57" s="16">
        <v>295</v>
      </c>
      <c r="I57" s="16">
        <v>314</v>
      </c>
      <c r="J57" s="16">
        <v>319</v>
      </c>
      <c r="K57" s="16">
        <v>286</v>
      </c>
      <c r="L57" s="16">
        <v>295</v>
      </c>
      <c r="M57" s="16">
        <v>268</v>
      </c>
      <c r="N57" s="16">
        <v>238</v>
      </c>
      <c r="O57" s="16">
        <v>220</v>
      </c>
      <c r="P57" s="16">
        <v>204</v>
      </c>
      <c r="Q57" s="16">
        <v>215</v>
      </c>
      <c r="R57" s="16">
        <v>216</v>
      </c>
      <c r="S57" s="16">
        <v>213</v>
      </c>
      <c r="T57" s="16">
        <v>217</v>
      </c>
      <c r="U57" s="16">
        <v>211</v>
      </c>
      <c r="V57" s="16">
        <v>206</v>
      </c>
    </row>
    <row r="58" spans="1:22" ht="18" customHeight="1">
      <c r="A58" s="91" t="s">
        <v>99</v>
      </c>
      <c r="B58" s="16">
        <v>29</v>
      </c>
      <c r="C58" s="16">
        <v>53</v>
      </c>
      <c r="D58" s="16">
        <v>115</v>
      </c>
      <c r="E58" s="16">
        <v>256</v>
      </c>
      <c r="F58" s="16">
        <v>355</v>
      </c>
      <c r="G58" s="16">
        <v>456</v>
      </c>
      <c r="H58" s="16">
        <v>509</v>
      </c>
      <c r="I58" s="16">
        <v>545</v>
      </c>
      <c r="J58" s="16">
        <v>532</v>
      </c>
      <c r="K58" s="16">
        <v>509</v>
      </c>
      <c r="L58" s="16">
        <v>472</v>
      </c>
      <c r="M58" s="16">
        <v>418</v>
      </c>
      <c r="N58" s="16">
        <v>335</v>
      </c>
      <c r="O58" s="16">
        <v>303</v>
      </c>
      <c r="P58" s="16">
        <v>305</v>
      </c>
      <c r="Q58" s="16">
        <v>292</v>
      </c>
      <c r="R58" s="16">
        <v>292</v>
      </c>
      <c r="S58" s="16">
        <v>287</v>
      </c>
      <c r="T58" s="16">
        <v>313</v>
      </c>
      <c r="U58" s="16">
        <v>309</v>
      </c>
      <c r="V58" s="16">
        <v>310</v>
      </c>
    </row>
    <row r="59" spans="1:22" ht="18" customHeight="1">
      <c r="A59" s="91" t="s">
        <v>100</v>
      </c>
      <c r="B59" s="16">
        <v>149</v>
      </c>
      <c r="C59" s="16">
        <v>369</v>
      </c>
      <c r="D59" s="16">
        <v>735</v>
      </c>
      <c r="E59" s="16">
        <v>1207</v>
      </c>
      <c r="F59" s="16">
        <v>1629</v>
      </c>
      <c r="G59" s="16">
        <v>2146</v>
      </c>
      <c r="H59" s="16">
        <v>2740</v>
      </c>
      <c r="I59" s="16">
        <v>3048</v>
      </c>
      <c r="J59" s="16">
        <v>3184</v>
      </c>
      <c r="K59" s="16">
        <v>3272</v>
      </c>
      <c r="L59" s="16">
        <v>3252</v>
      </c>
      <c r="M59" s="16">
        <v>3153</v>
      </c>
      <c r="N59" s="16">
        <v>3079</v>
      </c>
      <c r="O59" s="16">
        <v>3023</v>
      </c>
      <c r="P59" s="16">
        <v>3012</v>
      </c>
      <c r="Q59" s="16">
        <v>2969</v>
      </c>
      <c r="R59" s="16">
        <v>2957</v>
      </c>
      <c r="S59" s="16">
        <v>2889</v>
      </c>
      <c r="T59" s="16">
        <v>2965</v>
      </c>
      <c r="U59" s="16">
        <v>2911</v>
      </c>
      <c r="V59" s="16">
        <v>2938</v>
      </c>
    </row>
    <row r="60" spans="1:22" ht="18" customHeight="1">
      <c r="A60" s="91" t="s">
        <v>101</v>
      </c>
      <c r="B60" s="16">
        <v>143</v>
      </c>
      <c r="C60" s="16">
        <v>216</v>
      </c>
      <c r="D60" s="16">
        <v>264</v>
      </c>
      <c r="E60" s="16">
        <v>330</v>
      </c>
      <c r="F60" s="16">
        <v>345</v>
      </c>
      <c r="G60" s="16">
        <v>352</v>
      </c>
      <c r="H60" s="16">
        <v>394</v>
      </c>
      <c r="I60" s="16">
        <v>416</v>
      </c>
      <c r="J60" s="16">
        <v>406</v>
      </c>
      <c r="K60" s="16">
        <v>426</v>
      </c>
      <c r="L60" s="16">
        <v>405</v>
      </c>
      <c r="M60" s="16">
        <v>409</v>
      </c>
      <c r="N60" s="16">
        <v>414</v>
      </c>
      <c r="O60" s="16">
        <v>420</v>
      </c>
      <c r="P60" s="16">
        <v>445</v>
      </c>
      <c r="Q60" s="16">
        <v>450</v>
      </c>
      <c r="R60" s="16">
        <v>479</v>
      </c>
      <c r="S60" s="16">
        <v>519</v>
      </c>
      <c r="T60" s="16">
        <v>521</v>
      </c>
      <c r="U60" s="16">
        <v>512</v>
      </c>
      <c r="V60" s="16">
        <v>515</v>
      </c>
    </row>
    <row r="61" spans="1:22" ht="18" customHeight="1">
      <c r="A61" s="91" t="s">
        <v>102</v>
      </c>
      <c r="B61" s="16">
        <v>67</v>
      </c>
      <c r="C61" s="16">
        <v>104</v>
      </c>
      <c r="D61" s="16">
        <v>139</v>
      </c>
      <c r="E61" s="16">
        <v>183</v>
      </c>
      <c r="F61" s="16">
        <v>206</v>
      </c>
      <c r="G61" s="16">
        <v>188</v>
      </c>
      <c r="H61" s="16">
        <v>245</v>
      </c>
      <c r="I61" s="16">
        <v>277</v>
      </c>
      <c r="J61" s="16">
        <v>278</v>
      </c>
      <c r="K61" s="16">
        <v>294</v>
      </c>
      <c r="L61" s="16">
        <v>295</v>
      </c>
      <c r="M61" s="16">
        <v>315</v>
      </c>
      <c r="N61" s="16">
        <v>288</v>
      </c>
      <c r="O61" s="16">
        <v>276</v>
      </c>
      <c r="P61" s="16">
        <v>282</v>
      </c>
      <c r="Q61" s="16">
        <v>277</v>
      </c>
      <c r="R61" s="16">
        <v>284</v>
      </c>
      <c r="S61" s="16">
        <v>271</v>
      </c>
      <c r="T61" s="16">
        <v>285</v>
      </c>
      <c r="U61" s="16">
        <v>291</v>
      </c>
      <c r="V61" s="16">
        <v>321</v>
      </c>
    </row>
    <row r="62" spans="1:22" ht="18" customHeight="1">
      <c r="A62" s="91" t="s">
        <v>103</v>
      </c>
      <c r="B62" s="16">
        <v>211</v>
      </c>
      <c r="C62" s="16">
        <v>242</v>
      </c>
      <c r="D62" s="16">
        <v>332</v>
      </c>
      <c r="E62" s="16">
        <v>474</v>
      </c>
      <c r="F62" s="16">
        <v>652</v>
      </c>
      <c r="G62" s="16">
        <v>844</v>
      </c>
      <c r="H62" s="16">
        <v>1134</v>
      </c>
      <c r="I62" s="16">
        <v>1417</v>
      </c>
      <c r="J62" s="16">
        <v>1532</v>
      </c>
      <c r="K62" s="16">
        <v>1609</v>
      </c>
      <c r="L62" s="16">
        <v>1673</v>
      </c>
      <c r="M62" s="16">
        <v>1710</v>
      </c>
      <c r="N62" s="16">
        <v>1662</v>
      </c>
      <c r="O62" s="16">
        <v>1608</v>
      </c>
      <c r="P62" s="16">
        <v>1650</v>
      </c>
      <c r="Q62" s="16">
        <v>1705</v>
      </c>
      <c r="R62" s="16">
        <v>1764</v>
      </c>
      <c r="S62" s="16">
        <v>1966</v>
      </c>
      <c r="T62" s="16">
        <v>2291</v>
      </c>
      <c r="U62" s="16">
        <v>2484</v>
      </c>
      <c r="V62" s="16">
        <v>2742</v>
      </c>
    </row>
    <row r="63" spans="1:22" ht="18" customHeight="1">
      <c r="A63" s="91" t="s">
        <v>116</v>
      </c>
      <c r="B63" s="16" t="s">
        <v>117</v>
      </c>
      <c r="C63" s="16" t="s">
        <v>117</v>
      </c>
      <c r="D63" s="16" t="s">
        <v>117</v>
      </c>
      <c r="E63" s="16" t="s">
        <v>117</v>
      </c>
      <c r="F63" s="16" t="s">
        <v>117</v>
      </c>
      <c r="G63" s="16">
        <v>11</v>
      </c>
      <c r="H63" s="16">
        <v>18</v>
      </c>
      <c r="I63" s="16">
        <v>20</v>
      </c>
      <c r="J63" s="16">
        <v>25</v>
      </c>
      <c r="K63" s="16">
        <v>26</v>
      </c>
      <c r="L63" s="16">
        <v>30</v>
      </c>
      <c r="M63" s="16">
        <v>35</v>
      </c>
      <c r="N63" s="16">
        <v>37</v>
      </c>
      <c r="O63" s="16">
        <v>34</v>
      </c>
      <c r="P63" s="16">
        <v>38</v>
      </c>
      <c r="Q63" s="16">
        <v>54</v>
      </c>
      <c r="R63" s="16">
        <v>97</v>
      </c>
      <c r="S63" s="16">
        <v>148</v>
      </c>
      <c r="T63" s="16">
        <v>254</v>
      </c>
      <c r="U63" s="16">
        <v>281</v>
      </c>
      <c r="V63" s="16">
        <v>309</v>
      </c>
    </row>
    <row r="64" spans="1:22" ht="18" customHeight="1">
      <c r="A64" s="91" t="s">
        <v>105</v>
      </c>
      <c r="B64" s="16">
        <v>41</v>
      </c>
      <c r="C64" s="16">
        <v>99</v>
      </c>
      <c r="D64" s="16">
        <v>113</v>
      </c>
      <c r="E64" s="16">
        <v>125</v>
      </c>
      <c r="F64" s="16">
        <v>143</v>
      </c>
      <c r="G64" s="16">
        <v>147</v>
      </c>
      <c r="H64" s="16">
        <v>161</v>
      </c>
      <c r="I64" s="16">
        <v>160</v>
      </c>
      <c r="J64" s="16">
        <v>142</v>
      </c>
      <c r="K64" s="16">
        <v>123</v>
      </c>
      <c r="L64" s="16">
        <v>105</v>
      </c>
      <c r="M64" s="16">
        <v>97</v>
      </c>
      <c r="N64" s="16">
        <v>84</v>
      </c>
      <c r="O64" s="16">
        <v>74</v>
      </c>
      <c r="P64" s="16">
        <v>65</v>
      </c>
      <c r="Q64" s="16">
        <v>59</v>
      </c>
      <c r="R64" s="16">
        <v>60</v>
      </c>
      <c r="S64" s="16">
        <v>69</v>
      </c>
      <c r="T64" s="16">
        <v>97</v>
      </c>
      <c r="U64" s="16">
        <v>104</v>
      </c>
      <c r="V64" s="16">
        <v>126</v>
      </c>
    </row>
    <row r="65" spans="1:22" ht="18" customHeight="1">
      <c r="A65" s="91" t="s">
        <v>106</v>
      </c>
      <c r="B65" s="16">
        <v>2</v>
      </c>
      <c r="C65" s="16">
        <v>24</v>
      </c>
      <c r="D65" s="16">
        <v>69</v>
      </c>
      <c r="E65" s="16">
        <v>116</v>
      </c>
      <c r="F65" s="16">
        <v>159</v>
      </c>
      <c r="G65" s="16">
        <v>210</v>
      </c>
      <c r="H65" s="16">
        <v>269</v>
      </c>
      <c r="I65" s="16">
        <v>273</v>
      </c>
      <c r="J65" s="16">
        <v>235</v>
      </c>
      <c r="K65" s="16">
        <v>212</v>
      </c>
      <c r="L65" s="16">
        <v>201</v>
      </c>
      <c r="M65" s="16">
        <v>203</v>
      </c>
      <c r="N65" s="16">
        <v>163</v>
      </c>
      <c r="O65" s="16">
        <v>136</v>
      </c>
      <c r="P65" s="16">
        <v>126</v>
      </c>
      <c r="Q65" s="16">
        <v>117</v>
      </c>
      <c r="R65" s="16">
        <v>99</v>
      </c>
      <c r="S65" s="16">
        <v>99</v>
      </c>
      <c r="T65" s="16">
        <v>92</v>
      </c>
      <c r="U65" s="16">
        <v>94</v>
      </c>
      <c r="V65" s="16">
        <v>91</v>
      </c>
    </row>
    <row r="66" spans="1:22" ht="18" customHeight="1">
      <c r="A66" s="91" t="s">
        <v>107</v>
      </c>
      <c r="B66" s="16">
        <v>115</v>
      </c>
      <c r="C66" s="16">
        <v>157</v>
      </c>
      <c r="D66" s="16">
        <v>190</v>
      </c>
      <c r="E66" s="16">
        <v>208</v>
      </c>
      <c r="F66" s="16">
        <v>223</v>
      </c>
      <c r="G66" s="16">
        <v>228</v>
      </c>
      <c r="H66" s="16">
        <v>266</v>
      </c>
      <c r="I66" s="16">
        <v>286</v>
      </c>
      <c r="J66" s="16">
        <v>275</v>
      </c>
      <c r="K66" s="16">
        <v>269</v>
      </c>
      <c r="L66" s="16">
        <v>223</v>
      </c>
      <c r="M66" s="16">
        <v>198</v>
      </c>
      <c r="N66" s="16">
        <v>151</v>
      </c>
      <c r="O66" s="16">
        <v>118</v>
      </c>
      <c r="P66" s="16">
        <v>108</v>
      </c>
      <c r="Q66" s="16">
        <v>125</v>
      </c>
      <c r="R66" s="16">
        <v>149</v>
      </c>
      <c r="S66" s="16">
        <v>185</v>
      </c>
      <c r="T66" s="16">
        <v>282</v>
      </c>
      <c r="U66" s="16">
        <v>339</v>
      </c>
      <c r="V66" s="16">
        <v>454</v>
      </c>
    </row>
    <row r="67" spans="1:22" ht="18" customHeight="1">
      <c r="A67" s="91" t="s">
        <v>108</v>
      </c>
      <c r="B67" s="16">
        <v>153</v>
      </c>
      <c r="C67" s="16">
        <v>284</v>
      </c>
      <c r="D67" s="16">
        <v>456</v>
      </c>
      <c r="E67" s="16">
        <v>503</v>
      </c>
      <c r="F67" s="16">
        <v>502</v>
      </c>
      <c r="G67" s="16">
        <v>473</v>
      </c>
      <c r="H67" s="16">
        <v>496</v>
      </c>
      <c r="I67" s="16">
        <v>470</v>
      </c>
      <c r="J67" s="16">
        <v>441</v>
      </c>
      <c r="K67" s="16">
        <v>411</v>
      </c>
      <c r="L67" s="16">
        <v>351</v>
      </c>
      <c r="M67" s="16">
        <v>310</v>
      </c>
      <c r="N67" s="16">
        <v>221</v>
      </c>
      <c r="O67" s="16">
        <v>170</v>
      </c>
      <c r="P67" s="16">
        <v>157</v>
      </c>
      <c r="Q67" s="16">
        <v>142</v>
      </c>
      <c r="R67" s="16">
        <v>130</v>
      </c>
      <c r="S67" s="16">
        <v>122</v>
      </c>
      <c r="T67" s="16">
        <v>114</v>
      </c>
      <c r="U67" s="16">
        <v>116</v>
      </c>
      <c r="V67" s="16">
        <v>124</v>
      </c>
    </row>
    <row r="68" spans="1:22" ht="18" customHeight="1">
      <c r="A68" s="91" t="s">
        <v>109</v>
      </c>
      <c r="B68" s="16">
        <v>22</v>
      </c>
      <c r="C68" s="16">
        <v>20</v>
      </c>
      <c r="D68" s="16">
        <v>33</v>
      </c>
      <c r="E68" s="16">
        <v>41</v>
      </c>
      <c r="F68" s="16">
        <v>44</v>
      </c>
      <c r="G68" s="16">
        <v>47</v>
      </c>
      <c r="H68" s="16">
        <v>47</v>
      </c>
      <c r="I68" s="16">
        <v>55</v>
      </c>
      <c r="J68" s="16">
        <v>50</v>
      </c>
      <c r="K68" s="16">
        <v>57</v>
      </c>
      <c r="L68" s="16">
        <v>61</v>
      </c>
      <c r="M68" s="16">
        <v>52</v>
      </c>
      <c r="N68" s="16">
        <v>46</v>
      </c>
      <c r="O68" s="16">
        <v>45</v>
      </c>
      <c r="P68" s="16">
        <v>54</v>
      </c>
      <c r="Q68" s="16">
        <v>70</v>
      </c>
      <c r="R68" s="16">
        <v>93</v>
      </c>
      <c r="S68" s="16">
        <v>143</v>
      </c>
      <c r="T68" s="16">
        <v>211</v>
      </c>
      <c r="U68" s="16">
        <v>219</v>
      </c>
      <c r="V68" s="16">
        <v>236</v>
      </c>
    </row>
    <row r="69" spans="1:22" ht="18" customHeight="1">
      <c r="A69" s="91" t="s">
        <v>110</v>
      </c>
      <c r="B69" s="16">
        <v>70</v>
      </c>
      <c r="C69" s="16">
        <v>68</v>
      </c>
      <c r="D69" s="16">
        <v>73</v>
      </c>
      <c r="E69" s="16">
        <v>92</v>
      </c>
      <c r="F69" s="16">
        <v>111</v>
      </c>
      <c r="G69" s="16">
        <v>102</v>
      </c>
      <c r="H69" s="16">
        <v>113</v>
      </c>
      <c r="I69" s="16">
        <v>132</v>
      </c>
      <c r="J69" s="16">
        <v>145</v>
      </c>
      <c r="K69" s="16">
        <v>170</v>
      </c>
      <c r="L69" s="16">
        <v>195</v>
      </c>
      <c r="M69" s="16">
        <v>207</v>
      </c>
      <c r="N69" s="16">
        <v>222</v>
      </c>
      <c r="O69" s="16">
        <v>206</v>
      </c>
      <c r="P69" s="16">
        <v>211</v>
      </c>
      <c r="Q69" s="16">
        <v>217</v>
      </c>
      <c r="R69" s="16">
        <v>245</v>
      </c>
      <c r="S69" s="16">
        <v>237</v>
      </c>
      <c r="T69" s="16">
        <v>237</v>
      </c>
      <c r="U69" s="16">
        <v>248</v>
      </c>
      <c r="V69" s="16">
        <v>258</v>
      </c>
    </row>
    <row r="70" spans="1:22" ht="18" customHeight="1">
      <c r="A70" s="104" t="s">
        <v>118</v>
      </c>
      <c r="B70" s="102">
        <f>SUM(B54:B69)</f>
        <v>1337</v>
      </c>
      <c r="C70" s="102">
        <f t="shared" ref="C70:U70" si="4">SUM(C54:C69)</f>
        <v>2101</v>
      </c>
      <c r="D70" s="102">
        <f t="shared" si="4"/>
        <v>3090</v>
      </c>
      <c r="E70" s="102">
        <f t="shared" si="4"/>
        <v>4248</v>
      </c>
      <c r="F70" s="102">
        <f t="shared" si="4"/>
        <v>5219</v>
      </c>
      <c r="G70" s="102">
        <f t="shared" si="4"/>
        <v>6157</v>
      </c>
      <c r="H70" s="102">
        <f t="shared" si="4"/>
        <v>7553</v>
      </c>
      <c r="I70" s="102">
        <f t="shared" si="4"/>
        <v>8350</v>
      </c>
      <c r="J70" s="102">
        <f t="shared" si="4"/>
        <v>8495</v>
      </c>
      <c r="K70" s="102">
        <f t="shared" si="4"/>
        <v>8610</v>
      </c>
      <c r="L70" s="102">
        <f t="shared" si="4"/>
        <v>8516</v>
      </c>
      <c r="M70" s="102">
        <f t="shared" si="4"/>
        <v>8223</v>
      </c>
      <c r="N70" s="102">
        <f t="shared" si="4"/>
        <v>7705</v>
      </c>
      <c r="O70" s="102">
        <f t="shared" si="4"/>
        <v>7352</v>
      </c>
      <c r="P70" s="102">
        <f t="shared" si="4"/>
        <v>7387</v>
      </c>
      <c r="Q70" s="102">
        <f t="shared" si="4"/>
        <v>7396</v>
      </c>
      <c r="R70" s="102">
        <f t="shared" si="4"/>
        <v>7576</v>
      </c>
      <c r="S70" s="102">
        <f t="shared" si="4"/>
        <v>7887</v>
      </c>
      <c r="T70" s="102">
        <f t="shared" si="4"/>
        <v>8640</v>
      </c>
      <c r="U70" s="102">
        <f t="shared" si="4"/>
        <v>8908</v>
      </c>
      <c r="V70" s="102">
        <f>SUM(V54:V69)</f>
        <v>9467</v>
      </c>
    </row>
    <row r="71" spans="1:22" ht="18" customHeight="1">
      <c r="A71" s="103" t="s">
        <v>119</v>
      </c>
      <c r="B71" s="16">
        <f>B72-B70</f>
        <v>369</v>
      </c>
      <c r="C71" s="16">
        <f t="shared" ref="C71:U71" si="5">C72-C70</f>
        <v>514</v>
      </c>
      <c r="D71" s="16">
        <f t="shared" si="5"/>
        <v>639</v>
      </c>
      <c r="E71" s="16">
        <f t="shared" si="5"/>
        <v>854</v>
      </c>
      <c r="F71" s="16">
        <f t="shared" si="5"/>
        <v>1031</v>
      </c>
      <c r="G71" s="16">
        <f t="shared" si="5"/>
        <v>1091</v>
      </c>
      <c r="H71" s="16">
        <f t="shared" si="5"/>
        <v>1386</v>
      </c>
      <c r="I71" s="16">
        <f t="shared" si="5"/>
        <v>1565</v>
      </c>
      <c r="J71" s="16">
        <f t="shared" si="5"/>
        <v>1585</v>
      </c>
      <c r="K71" s="16">
        <f t="shared" si="5"/>
        <v>1573</v>
      </c>
      <c r="L71" s="16">
        <f t="shared" si="5"/>
        <v>1571</v>
      </c>
      <c r="M71" s="16">
        <f t="shared" si="5"/>
        <v>1530</v>
      </c>
      <c r="N71" s="16">
        <f t="shared" si="5"/>
        <v>1443</v>
      </c>
      <c r="O71" s="16">
        <f t="shared" si="5"/>
        <v>1363</v>
      </c>
      <c r="P71" s="16">
        <f t="shared" si="5"/>
        <v>1351</v>
      </c>
      <c r="Q71" s="16">
        <f t="shared" si="5"/>
        <v>1397</v>
      </c>
      <c r="R71" s="16">
        <f t="shared" si="5"/>
        <v>1467</v>
      </c>
      <c r="S71" s="16">
        <f t="shared" si="5"/>
        <v>1674</v>
      </c>
      <c r="T71" s="16">
        <f t="shared" si="5"/>
        <v>1863</v>
      </c>
      <c r="U71" s="16">
        <f t="shared" si="5"/>
        <v>1939</v>
      </c>
      <c r="V71" s="16">
        <f>V72-V70</f>
        <v>2094</v>
      </c>
    </row>
    <row r="72" spans="1:22" ht="18" customHeight="1">
      <c r="A72" s="93" t="s">
        <v>38</v>
      </c>
      <c r="B72" s="61">
        <v>1706</v>
      </c>
      <c r="C72" s="61">
        <v>2615</v>
      </c>
      <c r="D72" s="61">
        <v>3729</v>
      </c>
      <c r="E72" s="61">
        <v>5102</v>
      </c>
      <c r="F72" s="61">
        <v>6250</v>
      </c>
      <c r="G72" s="61">
        <v>7248</v>
      </c>
      <c r="H72" s="61">
        <v>8939</v>
      </c>
      <c r="I72" s="61">
        <v>9915</v>
      </c>
      <c r="J72" s="61">
        <v>10080</v>
      </c>
      <c r="K72" s="61">
        <v>10183</v>
      </c>
      <c r="L72" s="61">
        <v>10087</v>
      </c>
      <c r="M72" s="61">
        <v>9753</v>
      </c>
      <c r="N72" s="61">
        <v>9148</v>
      </c>
      <c r="O72" s="61">
        <v>8715</v>
      </c>
      <c r="P72" s="61">
        <v>8738</v>
      </c>
      <c r="Q72" s="61">
        <v>8793</v>
      </c>
      <c r="R72" s="61">
        <v>9043</v>
      </c>
      <c r="S72" s="61">
        <v>9561</v>
      </c>
      <c r="T72" s="61">
        <v>10503</v>
      </c>
      <c r="U72" s="61">
        <v>10847</v>
      </c>
      <c r="V72" s="126">
        <v>11561</v>
      </c>
    </row>
    <row r="73" spans="1:22" ht="18" customHeight="1">
      <c r="A73" s="57" t="s">
        <v>52</v>
      </c>
    </row>
    <row r="74" spans="1:22" ht="18" customHeight="1">
      <c r="A74" s="72" t="s">
        <v>120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121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1888</v>
      </c>
      <c r="C7" s="24">
        <v>2022</v>
      </c>
      <c r="D7" s="24">
        <v>2112</v>
      </c>
      <c r="E7" s="24">
        <v>2301</v>
      </c>
      <c r="F7" s="24">
        <v>2345</v>
      </c>
      <c r="G7" s="24">
        <v>2546</v>
      </c>
      <c r="H7" s="24">
        <v>2618</v>
      </c>
      <c r="I7" s="24">
        <v>2525</v>
      </c>
      <c r="J7" s="24">
        <v>2446</v>
      </c>
      <c r="K7" s="24">
        <v>2372</v>
      </c>
      <c r="L7" s="24">
        <v>2222</v>
      </c>
      <c r="M7" s="24">
        <v>2039</v>
      </c>
      <c r="N7" s="24">
        <v>2038</v>
      </c>
      <c r="O7" s="24">
        <v>2079</v>
      </c>
      <c r="P7" s="24">
        <v>1968</v>
      </c>
      <c r="Q7" s="24">
        <v>1822</v>
      </c>
      <c r="R7" s="24">
        <v>1733</v>
      </c>
      <c r="S7" s="24">
        <v>2222</v>
      </c>
      <c r="T7" s="24">
        <v>1623</v>
      </c>
      <c r="U7" s="24">
        <f>SUM(U8:U9)</f>
        <v>1770</v>
      </c>
      <c r="V7" s="24">
        <f>SUM(V8:V9)</f>
        <v>1731</v>
      </c>
    </row>
    <row r="8" spans="1:22" ht="18" customHeight="1">
      <c r="A8" s="75" t="s">
        <v>61</v>
      </c>
      <c r="B8" s="16">
        <v>1765</v>
      </c>
      <c r="C8" s="16">
        <v>1883</v>
      </c>
      <c r="D8" s="16">
        <v>1909</v>
      </c>
      <c r="E8" s="16">
        <v>2027</v>
      </c>
      <c r="F8" s="16">
        <v>1998</v>
      </c>
      <c r="G8" s="16">
        <v>2069</v>
      </c>
      <c r="H8" s="16">
        <v>2077</v>
      </c>
      <c r="I8" s="16">
        <v>1998</v>
      </c>
      <c r="J8" s="16">
        <v>1953</v>
      </c>
      <c r="K8" s="16">
        <v>1948</v>
      </c>
      <c r="L8" s="16">
        <v>1811</v>
      </c>
      <c r="M8" s="16">
        <v>1714</v>
      </c>
      <c r="N8" s="16">
        <v>1711</v>
      </c>
      <c r="O8" s="16">
        <v>1737</v>
      </c>
      <c r="P8" s="16">
        <v>1655</v>
      </c>
      <c r="Q8" s="16">
        <v>1516</v>
      </c>
      <c r="R8" s="63">
        <v>1434</v>
      </c>
      <c r="S8" s="63">
        <v>1811</v>
      </c>
      <c r="T8" s="16">
        <v>1256</v>
      </c>
      <c r="U8" s="16">
        <v>1433</v>
      </c>
      <c r="V8" s="16">
        <v>1330</v>
      </c>
    </row>
    <row r="9" spans="1:22" ht="18" customHeight="1">
      <c r="A9" s="76" t="s">
        <v>62</v>
      </c>
      <c r="B9" s="18">
        <v>123</v>
      </c>
      <c r="C9" s="18">
        <v>139</v>
      </c>
      <c r="D9" s="18">
        <v>203</v>
      </c>
      <c r="E9" s="18">
        <v>274</v>
      </c>
      <c r="F9" s="18">
        <v>347</v>
      </c>
      <c r="G9" s="18">
        <v>477</v>
      </c>
      <c r="H9" s="18">
        <v>541</v>
      </c>
      <c r="I9" s="18">
        <v>527</v>
      </c>
      <c r="J9" s="18">
        <v>493</v>
      </c>
      <c r="K9" s="18">
        <v>424</v>
      </c>
      <c r="L9" s="18">
        <v>411</v>
      </c>
      <c r="M9" s="18">
        <v>325</v>
      </c>
      <c r="N9" s="18">
        <v>327</v>
      </c>
      <c r="O9" s="18">
        <v>342</v>
      </c>
      <c r="P9" s="18">
        <v>313</v>
      </c>
      <c r="Q9" s="18">
        <v>306</v>
      </c>
      <c r="R9" s="18">
        <v>299</v>
      </c>
      <c r="S9" s="18">
        <v>411</v>
      </c>
      <c r="T9" s="18">
        <v>367</v>
      </c>
      <c r="U9" s="18">
        <v>337</v>
      </c>
      <c r="V9" s="18">
        <v>401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122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0.93485169491525422</v>
      </c>
      <c r="C16" s="70">
        <v>0.93125618199802174</v>
      </c>
      <c r="D16" s="70">
        <v>0.9038825757575758</v>
      </c>
      <c r="E16" s="70">
        <v>0.88092133854845722</v>
      </c>
      <c r="F16" s="70">
        <v>0.85202558635394454</v>
      </c>
      <c r="G16" s="70">
        <v>0.81264728986645718</v>
      </c>
      <c r="H16" s="70">
        <v>0.79335370511841097</v>
      </c>
      <c r="I16" s="70">
        <v>0.79128712871287132</v>
      </c>
      <c r="J16" s="70">
        <v>0.79844644317252655</v>
      </c>
      <c r="K16" s="70">
        <v>0.82124789207419902</v>
      </c>
      <c r="L16" s="70">
        <v>0.81503150315031503</v>
      </c>
      <c r="M16" s="70">
        <v>0.84060814124570871</v>
      </c>
      <c r="N16" s="70">
        <v>0.83954857703631014</v>
      </c>
      <c r="O16" s="70">
        <v>0.83549783549783552</v>
      </c>
      <c r="P16" s="70">
        <v>0.84095528455284552</v>
      </c>
      <c r="Q16" s="70">
        <v>0.8320526893523601</v>
      </c>
      <c r="R16" s="70">
        <v>0.82746682054241205</v>
      </c>
      <c r="S16" s="70">
        <v>0.81503150315031503</v>
      </c>
      <c r="T16" s="70">
        <f>T8/$T$7</f>
        <v>0.77387553912507701</v>
      </c>
      <c r="U16" s="70">
        <f>U8/U7</f>
        <v>0.80960451977401127</v>
      </c>
      <c r="V16" s="70">
        <f t="shared" ref="V16" si="1">V8/V7</f>
        <v>0.76834199884459853</v>
      </c>
    </row>
    <row r="17" spans="1:22" ht="18" customHeight="1">
      <c r="A17" s="76" t="s">
        <v>62</v>
      </c>
      <c r="B17" s="71">
        <v>6.514830508474577E-2</v>
      </c>
      <c r="C17" s="71">
        <v>6.8743818001978235E-2</v>
      </c>
      <c r="D17" s="71">
        <v>9.611742424242424E-2</v>
      </c>
      <c r="E17" s="71">
        <v>0.11907866145154281</v>
      </c>
      <c r="F17" s="71">
        <v>0.14797441364605543</v>
      </c>
      <c r="G17" s="71">
        <v>0.18735271013354282</v>
      </c>
      <c r="H17" s="71">
        <v>0.206646294881589</v>
      </c>
      <c r="I17" s="71">
        <v>0.2087128712871287</v>
      </c>
      <c r="J17" s="71">
        <v>0.20155355682747342</v>
      </c>
      <c r="K17" s="71">
        <v>0.17875210792580101</v>
      </c>
      <c r="L17" s="71">
        <v>0.18496849684968497</v>
      </c>
      <c r="M17" s="71">
        <v>0.15939185875429132</v>
      </c>
      <c r="N17" s="71">
        <v>0.16045142296368989</v>
      </c>
      <c r="O17" s="71">
        <v>0.16450216450216451</v>
      </c>
      <c r="P17" s="71">
        <v>0.15904471544715448</v>
      </c>
      <c r="Q17" s="71">
        <v>0.16794731064763996</v>
      </c>
      <c r="R17" s="71">
        <v>0.172533179457588</v>
      </c>
      <c r="S17" s="71">
        <v>0.18496849684968497</v>
      </c>
      <c r="T17" s="105">
        <f>T9/$T$7</f>
        <v>0.22612446087492299</v>
      </c>
      <c r="U17" s="105">
        <f>U9/U7</f>
        <v>0.19039548022598871</v>
      </c>
      <c r="V17" s="105">
        <f t="shared" ref="V17" si="2">V9/V7</f>
        <v>0.2316580011554015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3" t="s">
        <v>2</v>
      </c>
      <c r="C6" s="143"/>
      <c r="D6" s="143"/>
      <c r="E6" s="143"/>
      <c r="F6" s="143"/>
      <c r="G6" s="143"/>
      <c r="H6" s="143"/>
      <c r="I6" s="143"/>
      <c r="J6" s="143"/>
    </row>
    <row r="8" spans="1:10">
      <c r="B8" s="144" t="s">
        <v>3</v>
      </c>
      <c r="C8" s="144"/>
      <c r="D8" s="144"/>
      <c r="E8" s="144"/>
      <c r="F8" s="144"/>
      <c r="G8" s="144"/>
    </row>
    <row r="9" spans="1:10">
      <c r="E9" s="4"/>
    </row>
    <row r="10" spans="1:10">
      <c r="B10" s="144" t="s">
        <v>4</v>
      </c>
      <c r="C10" s="144"/>
      <c r="D10" s="144"/>
      <c r="E10" s="144"/>
      <c r="F10" s="144"/>
      <c r="G10" s="144"/>
    </row>
    <row r="12" spans="1:10">
      <c r="B12" s="144" t="s">
        <v>5</v>
      </c>
      <c r="C12" s="144"/>
      <c r="D12" s="144"/>
      <c r="E12" s="144"/>
      <c r="F12" s="144"/>
      <c r="G12" s="144"/>
    </row>
    <row r="14" spans="1:10">
      <c r="B14" s="144" t="s">
        <v>6</v>
      </c>
      <c r="C14" s="144"/>
      <c r="D14" s="144"/>
      <c r="E14" s="144"/>
      <c r="F14" s="144"/>
      <c r="G14" s="144"/>
      <c r="H14" s="144"/>
      <c r="I14" s="144"/>
      <c r="J14" s="144"/>
    </row>
    <row r="16" spans="1:10">
      <c r="B16" s="144" t="s">
        <v>7</v>
      </c>
      <c r="C16" s="144"/>
      <c r="D16" s="144"/>
      <c r="E16" s="144"/>
      <c r="F16" s="144"/>
      <c r="G16" s="144"/>
      <c r="H16" s="144"/>
      <c r="I16" s="144"/>
    </row>
    <row r="18" spans="2:10">
      <c r="B18" s="144" t="s">
        <v>8</v>
      </c>
      <c r="C18" s="144"/>
      <c r="D18" s="144"/>
      <c r="E18" s="144"/>
      <c r="F18" s="144"/>
      <c r="G18" s="144"/>
      <c r="H18" s="144"/>
      <c r="I18" s="144"/>
    </row>
    <row r="20" spans="2:10">
      <c r="B20" s="144" t="s">
        <v>9</v>
      </c>
      <c r="C20" s="144"/>
      <c r="D20" s="144"/>
      <c r="E20" s="144"/>
      <c r="F20" s="144"/>
      <c r="G20" s="144"/>
      <c r="H20" s="144"/>
      <c r="I20" s="144"/>
      <c r="J20" s="144"/>
    </row>
    <row r="22" spans="2:10">
      <c r="B22" s="144" t="s">
        <v>10</v>
      </c>
      <c r="C22" s="144"/>
      <c r="D22" s="144"/>
      <c r="E22" s="144"/>
      <c r="F22" s="144"/>
      <c r="G22" s="144"/>
      <c r="H22" s="144"/>
      <c r="I22" s="144"/>
    </row>
    <row r="24" spans="2:10">
      <c r="B24" s="145" t="s">
        <v>11</v>
      </c>
      <c r="C24" s="145"/>
      <c r="D24" s="145"/>
      <c r="E24" s="145"/>
      <c r="F24" s="145"/>
      <c r="G24" s="145"/>
      <c r="H24" s="145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7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198479</v>
      </c>
      <c r="C8" s="24">
        <v>199236</v>
      </c>
      <c r="D8" s="24">
        <v>199458</v>
      </c>
      <c r="E8" s="24">
        <v>201136</v>
      </c>
      <c r="F8" s="24">
        <v>203344</v>
      </c>
      <c r="G8" s="24">
        <v>207030</v>
      </c>
      <c r="H8" s="24">
        <v>210637</v>
      </c>
      <c r="I8" s="24">
        <v>213553</v>
      </c>
      <c r="J8" s="24">
        <v>216211</v>
      </c>
      <c r="K8" s="24">
        <v>221557</v>
      </c>
      <c r="L8" s="24">
        <v>224555</v>
      </c>
      <c r="M8" s="24">
        <v>224236</v>
      </c>
      <c r="N8" s="24">
        <v>224566</v>
      </c>
      <c r="O8" s="24">
        <v>224171</v>
      </c>
      <c r="P8" s="24">
        <v>222664</v>
      </c>
      <c r="Q8" s="24">
        <v>221299</v>
      </c>
      <c r="R8" s="24">
        <v>220647</v>
      </c>
      <c r="S8" s="24">
        <v>220676</v>
      </c>
      <c r="T8" s="24">
        <v>220161</v>
      </c>
      <c r="U8" s="24">
        <v>219838</v>
      </c>
      <c r="V8" s="24">
        <v>220366</v>
      </c>
      <c r="W8" s="24">
        <v>222473</v>
      </c>
      <c r="X8" s="24">
        <v>223502</v>
      </c>
      <c r="Y8" s="24">
        <v>225216</v>
      </c>
    </row>
    <row r="9" spans="1:25" ht="18" customHeight="1">
      <c r="A9" s="12" t="s">
        <v>39</v>
      </c>
      <c r="B9" s="23">
        <v>173646</v>
      </c>
      <c r="C9" s="23">
        <v>173830</v>
      </c>
      <c r="D9" s="23">
        <v>173297</v>
      </c>
      <c r="E9" s="23">
        <v>173143</v>
      </c>
      <c r="F9" s="23">
        <v>173255</v>
      </c>
      <c r="G9" s="23">
        <v>174322</v>
      </c>
      <c r="H9" s="23">
        <v>175123</v>
      </c>
      <c r="I9" s="23">
        <v>175821</v>
      </c>
      <c r="J9" s="23">
        <v>176785</v>
      </c>
      <c r="K9" s="23">
        <v>178394</v>
      </c>
      <c r="L9" s="23">
        <v>179852</v>
      </c>
      <c r="M9" s="23">
        <v>179856</v>
      </c>
      <c r="N9" s="23">
        <v>180597</v>
      </c>
      <c r="O9" s="23">
        <v>180622</v>
      </c>
      <c r="P9" s="23">
        <v>180259</v>
      </c>
      <c r="Q9" s="23">
        <v>180294</v>
      </c>
      <c r="R9" s="23">
        <v>180305</v>
      </c>
      <c r="S9" s="23">
        <v>180452</v>
      </c>
      <c r="T9" s="23">
        <v>180039</v>
      </c>
      <c r="U9" s="23">
        <v>179392</v>
      </c>
      <c r="V9" s="23">
        <v>179064</v>
      </c>
      <c r="W9" s="23">
        <v>179230</v>
      </c>
      <c r="X9" s="23">
        <v>179348</v>
      </c>
      <c r="Y9" s="23">
        <v>179609</v>
      </c>
    </row>
    <row r="10" spans="1:25" ht="18" customHeight="1">
      <c r="A10" s="13" t="s">
        <v>40</v>
      </c>
      <c r="B10" s="16">
        <v>121808</v>
      </c>
      <c r="C10" s="16">
        <v>121227</v>
      </c>
      <c r="D10" s="16">
        <v>120754</v>
      </c>
      <c r="E10" s="16">
        <v>120297</v>
      </c>
      <c r="F10" s="16">
        <v>120148</v>
      </c>
      <c r="G10" s="16">
        <v>120293</v>
      </c>
      <c r="H10" s="16">
        <v>120380</v>
      </c>
      <c r="I10" s="16">
        <v>120357</v>
      </c>
      <c r="J10" s="16">
        <v>120122</v>
      </c>
      <c r="K10" s="16">
        <v>120466</v>
      </c>
      <c r="L10" s="16">
        <v>121052</v>
      </c>
      <c r="M10" s="16">
        <v>120957</v>
      </c>
      <c r="N10" s="16">
        <v>121195</v>
      </c>
      <c r="O10" s="16">
        <v>121212</v>
      </c>
      <c r="P10" s="16">
        <v>120918</v>
      </c>
      <c r="Q10" s="16">
        <v>121102</v>
      </c>
      <c r="R10" s="16">
        <v>121053</v>
      </c>
      <c r="S10" s="16">
        <v>121032</v>
      </c>
      <c r="T10" s="16">
        <v>120569</v>
      </c>
      <c r="U10" s="16">
        <v>119848</v>
      </c>
      <c r="V10" s="16">
        <v>119230</v>
      </c>
      <c r="W10" s="16">
        <v>118874</v>
      </c>
      <c r="X10" s="16">
        <v>118193</v>
      </c>
      <c r="Y10" s="16">
        <v>117559</v>
      </c>
    </row>
    <row r="11" spans="1:25" ht="18" customHeight="1">
      <c r="A11" s="13" t="s">
        <v>41</v>
      </c>
      <c r="B11" s="16">
        <v>18403</v>
      </c>
      <c r="C11" s="16">
        <v>18673</v>
      </c>
      <c r="D11" s="16">
        <v>18633</v>
      </c>
      <c r="E11" s="16">
        <v>18732</v>
      </c>
      <c r="F11" s="16">
        <v>18859</v>
      </c>
      <c r="G11" s="16">
        <v>19050</v>
      </c>
      <c r="H11" s="16">
        <v>19226</v>
      </c>
      <c r="I11" s="16">
        <v>19391</v>
      </c>
      <c r="J11" s="16">
        <v>19637</v>
      </c>
      <c r="K11" s="16">
        <v>19949</v>
      </c>
      <c r="L11" s="16">
        <v>20149</v>
      </c>
      <c r="M11" s="16">
        <v>20210</v>
      </c>
      <c r="N11" s="16">
        <v>20437</v>
      </c>
      <c r="O11" s="16">
        <v>20460</v>
      </c>
      <c r="P11" s="16">
        <v>20514</v>
      </c>
      <c r="Q11" s="16">
        <v>20452</v>
      </c>
      <c r="R11" s="16">
        <v>20522</v>
      </c>
      <c r="S11" s="16">
        <v>20546</v>
      </c>
      <c r="T11" s="16">
        <v>20633</v>
      </c>
      <c r="U11" s="16">
        <v>20732</v>
      </c>
      <c r="V11" s="16">
        <v>20847</v>
      </c>
      <c r="W11" s="16">
        <v>20970</v>
      </c>
      <c r="X11" s="16">
        <v>21109</v>
      </c>
      <c r="Y11" s="16">
        <v>21333</v>
      </c>
    </row>
    <row r="12" spans="1:25" ht="18" customHeight="1">
      <c r="A12" s="13" t="s">
        <v>42</v>
      </c>
      <c r="B12" s="16">
        <v>31765</v>
      </c>
      <c r="C12" s="16">
        <v>32250</v>
      </c>
      <c r="D12" s="16">
        <v>32273</v>
      </c>
      <c r="E12" s="16">
        <v>32474</v>
      </c>
      <c r="F12" s="16">
        <v>32608</v>
      </c>
      <c r="G12" s="16">
        <v>33315</v>
      </c>
      <c r="H12" s="16">
        <v>33848</v>
      </c>
      <c r="I12" s="16">
        <v>34407</v>
      </c>
      <c r="J12" s="16">
        <v>35349</v>
      </c>
      <c r="K12" s="16">
        <v>36294</v>
      </c>
      <c r="L12" s="16">
        <v>36940</v>
      </c>
      <c r="M12" s="16">
        <v>37007</v>
      </c>
      <c r="N12" s="16">
        <v>37306</v>
      </c>
      <c r="O12" s="16">
        <v>37299</v>
      </c>
      <c r="P12" s="16">
        <v>37191</v>
      </c>
      <c r="Q12" s="16">
        <v>37113</v>
      </c>
      <c r="R12" s="16">
        <v>37091</v>
      </c>
      <c r="S12" s="16">
        <v>37207</v>
      </c>
      <c r="T12" s="16">
        <v>37167</v>
      </c>
      <c r="U12" s="16">
        <v>37126</v>
      </c>
      <c r="V12" s="16">
        <v>37287</v>
      </c>
      <c r="W12" s="16">
        <v>37669</v>
      </c>
      <c r="X12" s="16">
        <v>38301</v>
      </c>
      <c r="Y12" s="16">
        <v>38947</v>
      </c>
    </row>
    <row r="13" spans="1:25" ht="18" customHeight="1">
      <c r="A13" s="13" t="s">
        <v>43</v>
      </c>
      <c r="B13" s="16">
        <v>1670</v>
      </c>
      <c r="C13" s="16">
        <v>1680</v>
      </c>
      <c r="D13" s="16">
        <v>1637</v>
      </c>
      <c r="E13" s="16">
        <v>1640</v>
      </c>
      <c r="F13" s="16">
        <v>1640</v>
      </c>
      <c r="G13" s="16">
        <v>1664</v>
      </c>
      <c r="H13" s="16">
        <v>1669</v>
      </c>
      <c r="I13" s="16">
        <v>1666</v>
      </c>
      <c r="J13" s="16">
        <v>1677</v>
      </c>
      <c r="K13" s="16">
        <v>1685</v>
      </c>
      <c r="L13" s="16">
        <v>1711</v>
      </c>
      <c r="M13" s="16">
        <v>1682</v>
      </c>
      <c r="N13" s="16">
        <v>1659</v>
      </c>
      <c r="O13" s="16">
        <v>1651</v>
      </c>
      <c r="P13" s="16">
        <v>1636</v>
      </c>
      <c r="Q13" s="16">
        <v>1627</v>
      </c>
      <c r="R13" s="16">
        <v>1639</v>
      </c>
      <c r="S13" s="16">
        <v>1667</v>
      </c>
      <c r="T13" s="16">
        <v>1670</v>
      </c>
      <c r="U13" s="16">
        <v>1686</v>
      </c>
      <c r="V13" s="16">
        <v>1700</v>
      </c>
      <c r="W13" s="16">
        <v>1717</v>
      </c>
      <c r="X13" s="16">
        <v>1745</v>
      </c>
      <c r="Y13" s="16">
        <v>1770</v>
      </c>
    </row>
    <row r="14" spans="1:25" ht="18" customHeight="1">
      <c r="A14" s="12" t="s">
        <v>44</v>
      </c>
      <c r="B14" s="23">
        <v>24833</v>
      </c>
      <c r="C14" s="23">
        <v>25406</v>
      </c>
      <c r="D14" s="23">
        <v>26161</v>
      </c>
      <c r="E14" s="23">
        <v>27993</v>
      </c>
      <c r="F14" s="23">
        <v>30089</v>
      </c>
      <c r="G14" s="23">
        <v>32708</v>
      </c>
      <c r="H14" s="23">
        <v>35514</v>
      </c>
      <c r="I14" s="23">
        <v>37732</v>
      </c>
      <c r="J14" s="23">
        <v>39426</v>
      </c>
      <c r="K14" s="23">
        <v>43163</v>
      </c>
      <c r="L14" s="23">
        <v>44703</v>
      </c>
      <c r="M14" s="23">
        <v>44380</v>
      </c>
      <c r="N14" s="23">
        <v>43969</v>
      </c>
      <c r="O14" s="23">
        <v>43549</v>
      </c>
      <c r="P14" s="23">
        <v>42405</v>
      </c>
      <c r="Q14" s="23">
        <v>41005</v>
      </c>
      <c r="R14" s="23">
        <v>40342</v>
      </c>
      <c r="S14" s="23">
        <v>40224</v>
      </c>
      <c r="T14" s="23">
        <v>40122</v>
      </c>
      <c r="U14" s="23">
        <v>40446</v>
      </c>
      <c r="V14" s="23">
        <v>41302</v>
      </c>
      <c r="W14" s="23">
        <v>43243</v>
      </c>
      <c r="X14" s="23">
        <v>44154</v>
      </c>
      <c r="Y14" s="23">
        <v>45607</v>
      </c>
    </row>
    <row r="15" spans="1:25" ht="18" customHeight="1">
      <c r="A15" s="13" t="s">
        <v>45</v>
      </c>
      <c r="B15" s="16">
        <v>19854</v>
      </c>
      <c r="C15" s="16">
        <v>19920</v>
      </c>
      <c r="D15" s="16">
        <v>19626</v>
      </c>
      <c r="E15" s="16">
        <v>19407</v>
      </c>
      <c r="F15" s="16">
        <v>19221</v>
      </c>
      <c r="G15" s="16">
        <v>19296</v>
      </c>
      <c r="H15" s="16">
        <v>19373</v>
      </c>
      <c r="I15" s="16">
        <v>19360</v>
      </c>
      <c r="J15" s="16">
        <v>19424</v>
      </c>
      <c r="K15" s="16">
        <v>19551</v>
      </c>
      <c r="L15" s="16">
        <v>19436</v>
      </c>
      <c r="M15" s="16">
        <v>19163</v>
      </c>
      <c r="N15" s="16">
        <v>18925</v>
      </c>
      <c r="O15" s="16">
        <v>18730</v>
      </c>
      <c r="P15" s="16">
        <v>18421</v>
      </c>
      <c r="Q15" s="16">
        <v>18093</v>
      </c>
      <c r="R15" s="16">
        <v>17816</v>
      </c>
      <c r="S15" s="16">
        <v>17601</v>
      </c>
      <c r="T15" s="16">
        <v>17327</v>
      </c>
      <c r="U15" s="16">
        <v>17148</v>
      </c>
      <c r="V15" s="16">
        <v>16948</v>
      </c>
      <c r="W15" s="16">
        <v>16817</v>
      </c>
      <c r="X15" s="16">
        <v>16770</v>
      </c>
      <c r="Y15" s="16">
        <v>16632</v>
      </c>
    </row>
    <row r="16" spans="1:25" ht="18" customHeight="1">
      <c r="A16" s="17" t="s">
        <v>46</v>
      </c>
      <c r="B16" s="18">
        <v>4980</v>
      </c>
      <c r="C16" s="18">
        <v>5486</v>
      </c>
      <c r="D16" s="18">
        <v>6535</v>
      </c>
      <c r="E16" s="18">
        <v>8586</v>
      </c>
      <c r="F16" s="18">
        <v>10868</v>
      </c>
      <c r="G16" s="18">
        <v>13412</v>
      </c>
      <c r="H16" s="18">
        <v>16141</v>
      </c>
      <c r="I16" s="18">
        <v>18372</v>
      </c>
      <c r="J16" s="18">
        <v>20002</v>
      </c>
      <c r="K16" s="18">
        <v>23612</v>
      </c>
      <c r="L16" s="18">
        <v>25267</v>
      </c>
      <c r="M16" s="18">
        <v>25217</v>
      </c>
      <c r="N16" s="18">
        <v>25044</v>
      </c>
      <c r="O16" s="18">
        <v>24819</v>
      </c>
      <c r="P16" s="18">
        <v>23984</v>
      </c>
      <c r="Q16" s="18">
        <v>22912</v>
      </c>
      <c r="R16" s="18">
        <v>22526</v>
      </c>
      <c r="S16" s="18">
        <v>22623</v>
      </c>
      <c r="T16" s="18">
        <v>22795</v>
      </c>
      <c r="U16" s="18">
        <v>23298</v>
      </c>
      <c r="V16" s="18">
        <v>24354</v>
      </c>
      <c r="W16" s="18">
        <v>26426</v>
      </c>
      <c r="X16" s="18">
        <v>27384</v>
      </c>
      <c r="Y16" s="18">
        <v>28975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97738</v>
      </c>
      <c r="C21" s="24">
        <v>98121</v>
      </c>
      <c r="D21" s="24">
        <v>98517</v>
      </c>
      <c r="E21" s="24">
        <v>99650</v>
      </c>
      <c r="F21" s="24">
        <v>101070</v>
      </c>
      <c r="G21" s="24">
        <v>103156</v>
      </c>
      <c r="H21" s="24">
        <v>105210</v>
      </c>
      <c r="I21" s="24">
        <v>106678</v>
      </c>
      <c r="J21" s="24">
        <v>107944</v>
      </c>
      <c r="K21" s="24">
        <v>110884</v>
      </c>
      <c r="L21" s="24">
        <v>112326</v>
      </c>
      <c r="M21" s="24">
        <v>112018</v>
      </c>
      <c r="N21" s="24">
        <v>112028</v>
      </c>
      <c r="O21" s="24">
        <v>111803</v>
      </c>
      <c r="P21" s="24">
        <v>110906</v>
      </c>
      <c r="Q21" s="24">
        <v>110140</v>
      </c>
      <c r="R21" s="24">
        <v>109823</v>
      </c>
      <c r="S21" s="24">
        <v>109834</v>
      </c>
      <c r="T21" s="24">
        <v>109555</v>
      </c>
      <c r="U21" s="24">
        <v>109409</v>
      </c>
      <c r="V21" s="24">
        <v>109479</v>
      </c>
      <c r="W21" s="24">
        <v>110625</v>
      </c>
      <c r="X21" s="24">
        <v>111224</v>
      </c>
      <c r="Y21" s="24">
        <v>112088</v>
      </c>
    </row>
    <row r="22" spans="1:25" ht="18" customHeight="1">
      <c r="A22" s="74" t="s">
        <v>39</v>
      </c>
      <c r="B22" s="23">
        <v>85851</v>
      </c>
      <c r="C22" s="23">
        <v>85863</v>
      </c>
      <c r="D22" s="23">
        <v>85653</v>
      </c>
      <c r="E22" s="23">
        <v>85595</v>
      </c>
      <c r="F22" s="23">
        <v>85732</v>
      </c>
      <c r="G22" s="23">
        <v>86351</v>
      </c>
      <c r="H22" s="23">
        <v>86889</v>
      </c>
      <c r="I22" s="23">
        <v>87243</v>
      </c>
      <c r="J22" s="23">
        <v>87715</v>
      </c>
      <c r="K22" s="23">
        <v>88580</v>
      </c>
      <c r="L22" s="23">
        <v>89308</v>
      </c>
      <c r="M22" s="23">
        <v>89326</v>
      </c>
      <c r="N22" s="23">
        <v>89724</v>
      </c>
      <c r="O22" s="23">
        <v>89745</v>
      </c>
      <c r="P22" s="23">
        <v>89528</v>
      </c>
      <c r="Q22" s="23">
        <v>89616</v>
      </c>
      <c r="R22" s="23">
        <v>89656</v>
      </c>
      <c r="S22" s="23">
        <v>89685</v>
      </c>
      <c r="T22" s="23">
        <v>89516</v>
      </c>
      <c r="U22" s="23">
        <v>89198</v>
      </c>
      <c r="V22" s="23">
        <v>88917</v>
      </c>
      <c r="W22" s="23">
        <v>89082</v>
      </c>
      <c r="X22" s="23">
        <v>89171</v>
      </c>
      <c r="Y22" s="23">
        <v>89355</v>
      </c>
    </row>
    <row r="23" spans="1:25" ht="18" customHeight="1">
      <c r="A23" s="75" t="s">
        <v>40</v>
      </c>
      <c r="B23" s="16">
        <v>60377</v>
      </c>
      <c r="C23" s="16">
        <v>60006</v>
      </c>
      <c r="D23" s="16">
        <v>59744</v>
      </c>
      <c r="E23" s="16">
        <v>59496</v>
      </c>
      <c r="F23" s="16">
        <v>59451</v>
      </c>
      <c r="G23" s="16">
        <v>59496</v>
      </c>
      <c r="H23" s="16">
        <v>59513</v>
      </c>
      <c r="I23" s="16">
        <v>59486</v>
      </c>
      <c r="J23" s="16">
        <v>59295</v>
      </c>
      <c r="K23" s="16">
        <v>59465</v>
      </c>
      <c r="L23" s="16">
        <v>59768</v>
      </c>
      <c r="M23" s="16">
        <v>59665</v>
      </c>
      <c r="N23" s="16">
        <v>59744</v>
      </c>
      <c r="O23" s="16">
        <v>59718</v>
      </c>
      <c r="P23" s="16">
        <v>59558</v>
      </c>
      <c r="Q23" s="16">
        <v>59666</v>
      </c>
      <c r="R23" s="16">
        <v>59648</v>
      </c>
      <c r="S23" s="16">
        <v>59605</v>
      </c>
      <c r="T23" s="16">
        <v>59362</v>
      </c>
      <c r="U23" s="16">
        <v>58972</v>
      </c>
      <c r="V23" s="16">
        <v>58578</v>
      </c>
      <c r="W23" s="16">
        <v>58440</v>
      </c>
      <c r="X23" s="16">
        <v>58094</v>
      </c>
      <c r="Y23" s="16">
        <v>57749</v>
      </c>
    </row>
    <row r="24" spans="1:25" ht="18" customHeight="1">
      <c r="A24" s="75" t="s">
        <v>41</v>
      </c>
      <c r="B24" s="16">
        <v>9143</v>
      </c>
      <c r="C24" s="16">
        <v>9312</v>
      </c>
      <c r="D24" s="16">
        <v>9294</v>
      </c>
      <c r="E24" s="16">
        <v>9351</v>
      </c>
      <c r="F24" s="16">
        <v>9421</v>
      </c>
      <c r="G24" s="16">
        <v>9550</v>
      </c>
      <c r="H24" s="16">
        <v>9696</v>
      </c>
      <c r="I24" s="16">
        <v>9783</v>
      </c>
      <c r="J24" s="16">
        <v>9904</v>
      </c>
      <c r="K24" s="16">
        <v>10061</v>
      </c>
      <c r="L24" s="16">
        <v>10171</v>
      </c>
      <c r="M24" s="16">
        <v>10239</v>
      </c>
      <c r="N24" s="16">
        <v>10376</v>
      </c>
      <c r="O24" s="16">
        <v>10369</v>
      </c>
      <c r="P24" s="16">
        <v>10374</v>
      </c>
      <c r="Q24" s="16">
        <v>10370</v>
      </c>
      <c r="R24" s="16">
        <v>10404</v>
      </c>
      <c r="S24" s="16">
        <v>10384</v>
      </c>
      <c r="T24" s="16">
        <v>10438</v>
      </c>
      <c r="U24" s="16">
        <v>10511</v>
      </c>
      <c r="V24" s="16">
        <v>10545</v>
      </c>
      <c r="W24" s="16">
        <v>10589</v>
      </c>
      <c r="X24" s="16">
        <v>10647</v>
      </c>
      <c r="Y24" s="16">
        <v>10766</v>
      </c>
    </row>
    <row r="25" spans="1:25" ht="18" customHeight="1">
      <c r="A25" s="75" t="s">
        <v>42</v>
      </c>
      <c r="B25" s="16">
        <v>15588</v>
      </c>
      <c r="C25" s="16">
        <v>15805</v>
      </c>
      <c r="D25" s="16">
        <v>15885</v>
      </c>
      <c r="E25" s="16">
        <v>16021</v>
      </c>
      <c r="F25" s="16">
        <v>16124</v>
      </c>
      <c r="G25" s="16">
        <v>16550</v>
      </c>
      <c r="H25" s="16">
        <v>16917</v>
      </c>
      <c r="I25" s="16">
        <v>17206</v>
      </c>
      <c r="J25" s="16">
        <v>17734</v>
      </c>
      <c r="K25" s="16">
        <v>18257</v>
      </c>
      <c r="L25" s="16">
        <v>18557</v>
      </c>
      <c r="M25" s="16">
        <v>18625</v>
      </c>
      <c r="N25" s="16">
        <v>18818</v>
      </c>
      <c r="O25" s="16">
        <v>18873</v>
      </c>
      <c r="P25" s="16">
        <v>18821</v>
      </c>
      <c r="Q25" s="16">
        <v>18808</v>
      </c>
      <c r="R25" s="16">
        <v>18821</v>
      </c>
      <c r="S25" s="16">
        <v>18908</v>
      </c>
      <c r="T25" s="16">
        <v>18933</v>
      </c>
      <c r="U25" s="16">
        <v>18924</v>
      </c>
      <c r="V25" s="16">
        <v>18975</v>
      </c>
      <c r="W25" s="16">
        <v>19225</v>
      </c>
      <c r="X25" s="16">
        <v>19595</v>
      </c>
      <c r="Y25" s="16">
        <v>19983</v>
      </c>
    </row>
    <row r="26" spans="1:25" ht="18" customHeight="1">
      <c r="A26" s="75" t="s">
        <v>43</v>
      </c>
      <c r="B26" s="16">
        <v>742</v>
      </c>
      <c r="C26" s="16">
        <v>740</v>
      </c>
      <c r="D26" s="16">
        <v>730</v>
      </c>
      <c r="E26" s="16">
        <v>727</v>
      </c>
      <c r="F26" s="16">
        <v>736</v>
      </c>
      <c r="G26" s="16">
        <v>755</v>
      </c>
      <c r="H26" s="16">
        <v>763</v>
      </c>
      <c r="I26" s="16">
        <v>768</v>
      </c>
      <c r="J26" s="16">
        <v>782</v>
      </c>
      <c r="K26" s="16">
        <v>797</v>
      </c>
      <c r="L26" s="16">
        <v>812</v>
      </c>
      <c r="M26" s="16">
        <v>797</v>
      </c>
      <c r="N26" s="16">
        <v>786</v>
      </c>
      <c r="O26" s="16">
        <v>785</v>
      </c>
      <c r="P26" s="16">
        <v>775</v>
      </c>
      <c r="Q26" s="16">
        <v>772</v>
      </c>
      <c r="R26" s="16">
        <v>783</v>
      </c>
      <c r="S26" s="16">
        <v>788</v>
      </c>
      <c r="T26" s="16">
        <v>783</v>
      </c>
      <c r="U26" s="16">
        <v>791</v>
      </c>
      <c r="V26" s="16">
        <v>819</v>
      </c>
      <c r="W26" s="16">
        <v>828</v>
      </c>
      <c r="X26" s="16">
        <v>835</v>
      </c>
      <c r="Y26" s="16">
        <v>857</v>
      </c>
    </row>
    <row r="27" spans="1:25" ht="18" customHeight="1">
      <c r="A27" s="74" t="s">
        <v>44</v>
      </c>
      <c r="B27" s="23">
        <v>11887</v>
      </c>
      <c r="C27" s="23">
        <v>12258</v>
      </c>
      <c r="D27" s="23">
        <v>12864</v>
      </c>
      <c r="E27" s="23">
        <v>14055</v>
      </c>
      <c r="F27" s="23">
        <v>15338</v>
      </c>
      <c r="G27" s="23">
        <v>16805</v>
      </c>
      <c r="H27" s="23">
        <v>18321</v>
      </c>
      <c r="I27" s="23">
        <v>19435</v>
      </c>
      <c r="J27" s="23">
        <v>20229</v>
      </c>
      <c r="K27" s="23">
        <v>22304</v>
      </c>
      <c r="L27" s="23">
        <v>23018</v>
      </c>
      <c r="M27" s="23">
        <v>22692</v>
      </c>
      <c r="N27" s="23">
        <v>22304</v>
      </c>
      <c r="O27" s="23">
        <v>22058</v>
      </c>
      <c r="P27" s="23">
        <v>21378</v>
      </c>
      <c r="Q27" s="23">
        <v>20524</v>
      </c>
      <c r="R27" s="23">
        <v>20167</v>
      </c>
      <c r="S27" s="23">
        <v>20149</v>
      </c>
      <c r="T27" s="23">
        <v>20039</v>
      </c>
      <c r="U27" s="23">
        <v>20211</v>
      </c>
      <c r="V27" s="23">
        <v>20562</v>
      </c>
      <c r="W27" s="23">
        <v>21543</v>
      </c>
      <c r="X27" s="23">
        <v>22053</v>
      </c>
      <c r="Y27" s="23">
        <v>22733</v>
      </c>
    </row>
    <row r="28" spans="1:25" ht="18" customHeight="1">
      <c r="A28" s="75" t="s">
        <v>45</v>
      </c>
      <c r="B28" s="16">
        <v>9296</v>
      </c>
      <c r="C28" s="16">
        <v>9376</v>
      </c>
      <c r="D28" s="16">
        <v>9245</v>
      </c>
      <c r="E28" s="16">
        <v>9139</v>
      </c>
      <c r="F28" s="16">
        <v>9037</v>
      </c>
      <c r="G28" s="16">
        <v>9084</v>
      </c>
      <c r="H28" s="16">
        <v>9160</v>
      </c>
      <c r="I28" s="16">
        <v>9140</v>
      </c>
      <c r="J28" s="16">
        <v>9210</v>
      </c>
      <c r="K28" s="16">
        <v>9292</v>
      </c>
      <c r="L28" s="16">
        <v>9228</v>
      </c>
      <c r="M28" s="16">
        <v>9095</v>
      </c>
      <c r="N28" s="16">
        <v>9002</v>
      </c>
      <c r="O28" s="16">
        <v>8954</v>
      </c>
      <c r="P28" s="16">
        <v>8799</v>
      </c>
      <c r="Q28" s="16">
        <v>8619</v>
      </c>
      <c r="R28" s="16">
        <v>8472</v>
      </c>
      <c r="S28" s="16">
        <v>8377</v>
      </c>
      <c r="T28" s="16">
        <v>8244</v>
      </c>
      <c r="U28" s="16">
        <v>8178</v>
      </c>
      <c r="V28" s="16">
        <v>8089</v>
      </c>
      <c r="W28" s="16">
        <v>8056</v>
      </c>
      <c r="X28" s="16">
        <v>8070</v>
      </c>
      <c r="Y28" s="16">
        <v>7990</v>
      </c>
    </row>
    <row r="29" spans="1:25" ht="18" customHeight="1">
      <c r="A29" s="76" t="s">
        <v>46</v>
      </c>
      <c r="B29" s="18">
        <v>2591</v>
      </c>
      <c r="C29" s="18">
        <v>2882</v>
      </c>
      <c r="D29" s="18">
        <v>3619</v>
      </c>
      <c r="E29" s="18">
        <v>4916</v>
      </c>
      <c r="F29" s="18">
        <v>6301</v>
      </c>
      <c r="G29" s="18">
        <v>7721</v>
      </c>
      <c r="H29" s="18">
        <v>9161</v>
      </c>
      <c r="I29" s="18">
        <v>10295</v>
      </c>
      <c r="J29" s="18">
        <v>11019</v>
      </c>
      <c r="K29" s="18">
        <v>13012</v>
      </c>
      <c r="L29" s="18">
        <v>13790</v>
      </c>
      <c r="M29" s="18">
        <v>13597</v>
      </c>
      <c r="N29" s="18">
        <v>13302</v>
      </c>
      <c r="O29" s="18">
        <v>13104</v>
      </c>
      <c r="P29" s="18">
        <v>12579</v>
      </c>
      <c r="Q29" s="18">
        <v>11905</v>
      </c>
      <c r="R29" s="18">
        <v>11695</v>
      </c>
      <c r="S29" s="18">
        <v>11772</v>
      </c>
      <c r="T29" s="18">
        <v>11795</v>
      </c>
      <c r="U29" s="18">
        <v>12033</v>
      </c>
      <c r="V29" s="18">
        <v>12473</v>
      </c>
      <c r="W29" s="18">
        <v>13487</v>
      </c>
      <c r="X29" s="18">
        <v>13983</v>
      </c>
      <c r="Y29" s="18">
        <v>14743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100741</v>
      </c>
      <c r="C34" s="24">
        <v>101115</v>
      </c>
      <c r="D34" s="24">
        <v>100941</v>
      </c>
      <c r="E34" s="24">
        <v>101486</v>
      </c>
      <c r="F34" s="24">
        <v>102274</v>
      </c>
      <c r="G34" s="24">
        <v>103874</v>
      </c>
      <c r="H34" s="24">
        <v>105427</v>
      </c>
      <c r="I34" s="24">
        <v>106875</v>
      </c>
      <c r="J34" s="24">
        <v>108267</v>
      </c>
      <c r="K34" s="24">
        <v>110673</v>
      </c>
      <c r="L34" s="24">
        <v>112229</v>
      </c>
      <c r="M34" s="24">
        <v>112218</v>
      </c>
      <c r="N34" s="24">
        <v>112538</v>
      </c>
      <c r="O34" s="24">
        <v>112368</v>
      </c>
      <c r="P34" s="24">
        <v>111758</v>
      </c>
      <c r="Q34" s="24">
        <v>111159</v>
      </c>
      <c r="R34" s="24">
        <v>110824</v>
      </c>
      <c r="S34" s="24">
        <v>110842</v>
      </c>
      <c r="T34" s="24">
        <v>110606</v>
      </c>
      <c r="U34" s="24">
        <v>110429</v>
      </c>
      <c r="V34" s="24">
        <v>110887</v>
      </c>
      <c r="W34" s="24">
        <v>111848</v>
      </c>
      <c r="X34" s="24">
        <v>112278</v>
      </c>
      <c r="Y34" s="24">
        <v>113128</v>
      </c>
    </row>
    <row r="35" spans="1:25" ht="18" customHeight="1">
      <c r="A35" s="74" t="s">
        <v>39</v>
      </c>
      <c r="B35" s="23">
        <v>87795</v>
      </c>
      <c r="C35" s="23">
        <v>87967</v>
      </c>
      <c r="D35" s="23">
        <v>87644</v>
      </c>
      <c r="E35" s="23">
        <v>87548</v>
      </c>
      <c r="F35" s="23">
        <v>87523</v>
      </c>
      <c r="G35" s="23">
        <v>87971</v>
      </c>
      <c r="H35" s="23">
        <v>88234</v>
      </c>
      <c r="I35" s="23">
        <v>88578</v>
      </c>
      <c r="J35" s="23">
        <v>89070</v>
      </c>
      <c r="K35" s="23">
        <v>89814</v>
      </c>
      <c r="L35" s="23">
        <v>90544</v>
      </c>
      <c r="M35" s="23">
        <v>90530</v>
      </c>
      <c r="N35" s="23">
        <v>90873</v>
      </c>
      <c r="O35" s="23">
        <v>90877</v>
      </c>
      <c r="P35" s="23">
        <v>90731</v>
      </c>
      <c r="Q35" s="23">
        <v>90678</v>
      </c>
      <c r="R35" s="23">
        <v>90649</v>
      </c>
      <c r="S35" s="23">
        <v>90767</v>
      </c>
      <c r="T35" s="23">
        <v>90523</v>
      </c>
      <c r="U35" s="23">
        <v>90194</v>
      </c>
      <c r="V35" s="23">
        <v>90147</v>
      </c>
      <c r="W35" s="23">
        <v>90148</v>
      </c>
      <c r="X35" s="23">
        <v>90177</v>
      </c>
      <c r="Y35" s="23">
        <v>90254</v>
      </c>
    </row>
    <row r="36" spans="1:25" ht="18" customHeight="1">
      <c r="A36" s="75" t="s">
        <v>40</v>
      </c>
      <c r="B36" s="16">
        <v>61431</v>
      </c>
      <c r="C36" s="16">
        <v>61221</v>
      </c>
      <c r="D36" s="16">
        <v>61010</v>
      </c>
      <c r="E36" s="16">
        <v>60801</v>
      </c>
      <c r="F36" s="16">
        <v>60697</v>
      </c>
      <c r="G36" s="16">
        <v>60797</v>
      </c>
      <c r="H36" s="16">
        <v>60867</v>
      </c>
      <c r="I36" s="16">
        <v>60871</v>
      </c>
      <c r="J36" s="16">
        <v>60827</v>
      </c>
      <c r="K36" s="16">
        <v>61001</v>
      </c>
      <c r="L36" s="16">
        <v>61284</v>
      </c>
      <c r="M36" s="16">
        <v>61292</v>
      </c>
      <c r="N36" s="16">
        <v>61451</v>
      </c>
      <c r="O36" s="16">
        <v>61494</v>
      </c>
      <c r="P36" s="16">
        <v>61360</v>
      </c>
      <c r="Q36" s="16">
        <v>61436</v>
      </c>
      <c r="R36" s="16">
        <v>61405</v>
      </c>
      <c r="S36" s="16">
        <v>61427</v>
      </c>
      <c r="T36" s="16">
        <v>61207</v>
      </c>
      <c r="U36" s="16">
        <v>60876</v>
      </c>
      <c r="V36" s="16">
        <v>60652</v>
      </c>
      <c r="W36" s="16">
        <v>60434</v>
      </c>
      <c r="X36" s="16">
        <v>60099</v>
      </c>
      <c r="Y36" s="16">
        <v>59810</v>
      </c>
    </row>
    <row r="37" spans="1:25" ht="18" customHeight="1">
      <c r="A37" s="75" t="s">
        <v>41</v>
      </c>
      <c r="B37" s="16">
        <v>9259</v>
      </c>
      <c r="C37" s="16">
        <v>9361</v>
      </c>
      <c r="D37" s="16">
        <v>9339</v>
      </c>
      <c r="E37" s="16">
        <v>9381</v>
      </c>
      <c r="F37" s="16">
        <v>9438</v>
      </c>
      <c r="G37" s="16">
        <v>9500</v>
      </c>
      <c r="H37" s="16">
        <v>9530</v>
      </c>
      <c r="I37" s="16">
        <v>9608</v>
      </c>
      <c r="J37" s="16">
        <v>9733</v>
      </c>
      <c r="K37" s="16">
        <v>9888</v>
      </c>
      <c r="L37" s="16">
        <v>9978</v>
      </c>
      <c r="M37" s="16">
        <v>9971</v>
      </c>
      <c r="N37" s="16">
        <v>10061</v>
      </c>
      <c r="O37" s="16">
        <v>10091</v>
      </c>
      <c r="P37" s="16">
        <v>10140</v>
      </c>
      <c r="Q37" s="16">
        <v>10082</v>
      </c>
      <c r="R37" s="16">
        <v>10118</v>
      </c>
      <c r="S37" s="16">
        <v>10162</v>
      </c>
      <c r="T37" s="16">
        <v>10195</v>
      </c>
      <c r="U37" s="16">
        <v>10221</v>
      </c>
      <c r="V37" s="16">
        <v>10302</v>
      </c>
      <c r="W37" s="16">
        <v>10381</v>
      </c>
      <c r="X37" s="16">
        <v>10462</v>
      </c>
      <c r="Y37" s="16">
        <v>10567</v>
      </c>
    </row>
    <row r="38" spans="1:25" ht="18" customHeight="1">
      <c r="A38" s="75" t="s">
        <v>42</v>
      </c>
      <c r="B38" s="16">
        <v>16177</v>
      </c>
      <c r="C38" s="16">
        <v>16445</v>
      </c>
      <c r="D38" s="16">
        <v>16388</v>
      </c>
      <c r="E38" s="16">
        <v>16453</v>
      </c>
      <c r="F38" s="16">
        <v>16484</v>
      </c>
      <c r="G38" s="16">
        <v>16765</v>
      </c>
      <c r="H38" s="16">
        <v>16931</v>
      </c>
      <c r="I38" s="16">
        <v>17201</v>
      </c>
      <c r="J38" s="16">
        <v>17615</v>
      </c>
      <c r="K38" s="16">
        <v>18037</v>
      </c>
      <c r="L38" s="16">
        <v>18383</v>
      </c>
      <c r="M38" s="16">
        <v>18382</v>
      </c>
      <c r="N38" s="16">
        <v>18488</v>
      </c>
      <c r="O38" s="16">
        <v>18426</v>
      </c>
      <c r="P38" s="16">
        <v>18370</v>
      </c>
      <c r="Q38" s="16">
        <v>18305</v>
      </c>
      <c r="R38" s="16">
        <v>18270</v>
      </c>
      <c r="S38" s="16">
        <v>18299</v>
      </c>
      <c r="T38" s="16">
        <v>18234</v>
      </c>
      <c r="U38" s="16">
        <v>18202</v>
      </c>
      <c r="V38" s="16">
        <v>18312</v>
      </c>
      <c r="W38" s="16">
        <v>18444</v>
      </c>
      <c r="X38" s="16">
        <v>18706</v>
      </c>
      <c r="Y38" s="16">
        <v>18964</v>
      </c>
    </row>
    <row r="39" spans="1:25" ht="18" customHeight="1">
      <c r="A39" s="75" t="s">
        <v>43</v>
      </c>
      <c r="B39" s="16">
        <v>927</v>
      </c>
      <c r="C39" s="16">
        <v>940</v>
      </c>
      <c r="D39" s="16">
        <v>907</v>
      </c>
      <c r="E39" s="16">
        <v>913</v>
      </c>
      <c r="F39" s="16">
        <v>904</v>
      </c>
      <c r="G39" s="16">
        <v>909</v>
      </c>
      <c r="H39" s="16">
        <v>906</v>
      </c>
      <c r="I39" s="16">
        <v>898</v>
      </c>
      <c r="J39" s="16">
        <v>895</v>
      </c>
      <c r="K39" s="16">
        <v>888</v>
      </c>
      <c r="L39" s="16">
        <v>899</v>
      </c>
      <c r="M39" s="16">
        <v>885</v>
      </c>
      <c r="N39" s="16">
        <v>873</v>
      </c>
      <c r="O39" s="16">
        <v>866</v>
      </c>
      <c r="P39" s="16">
        <v>861</v>
      </c>
      <c r="Q39" s="16">
        <v>855</v>
      </c>
      <c r="R39" s="16">
        <v>856</v>
      </c>
      <c r="S39" s="16">
        <v>879</v>
      </c>
      <c r="T39" s="16">
        <v>887</v>
      </c>
      <c r="U39" s="16">
        <v>895</v>
      </c>
      <c r="V39" s="16">
        <v>881</v>
      </c>
      <c r="W39" s="16">
        <v>889</v>
      </c>
      <c r="X39" s="16">
        <v>910</v>
      </c>
      <c r="Y39" s="16">
        <v>913</v>
      </c>
    </row>
    <row r="40" spans="1:25" ht="18" customHeight="1">
      <c r="A40" s="74" t="s">
        <v>44</v>
      </c>
      <c r="B40" s="23">
        <v>12946</v>
      </c>
      <c r="C40" s="23">
        <v>13148</v>
      </c>
      <c r="D40" s="23">
        <v>13297</v>
      </c>
      <c r="E40" s="23">
        <v>13938</v>
      </c>
      <c r="F40" s="23">
        <v>14751</v>
      </c>
      <c r="G40" s="23">
        <v>15903</v>
      </c>
      <c r="H40" s="23">
        <v>17193</v>
      </c>
      <c r="I40" s="23">
        <v>18297</v>
      </c>
      <c r="J40" s="23">
        <v>19197</v>
      </c>
      <c r="K40" s="23">
        <v>20859</v>
      </c>
      <c r="L40" s="23">
        <v>21685</v>
      </c>
      <c r="M40" s="23">
        <v>21688</v>
      </c>
      <c r="N40" s="23">
        <v>21665</v>
      </c>
      <c r="O40" s="23">
        <v>21491</v>
      </c>
      <c r="P40" s="23">
        <v>21027</v>
      </c>
      <c r="Q40" s="23">
        <v>20481</v>
      </c>
      <c r="R40" s="23">
        <v>20175</v>
      </c>
      <c r="S40" s="23">
        <v>20075</v>
      </c>
      <c r="T40" s="23">
        <v>20083</v>
      </c>
      <c r="U40" s="23">
        <v>20235</v>
      </c>
      <c r="V40" s="23">
        <v>20740</v>
      </c>
      <c r="W40" s="23">
        <v>21700</v>
      </c>
      <c r="X40" s="23">
        <v>22101</v>
      </c>
      <c r="Y40" s="23">
        <v>22874</v>
      </c>
    </row>
    <row r="41" spans="1:25" ht="18" customHeight="1">
      <c r="A41" s="75" t="s">
        <v>45</v>
      </c>
      <c r="B41" s="16">
        <v>10557</v>
      </c>
      <c r="C41" s="16">
        <v>10544</v>
      </c>
      <c r="D41" s="16">
        <v>10381</v>
      </c>
      <c r="E41" s="16">
        <v>10268</v>
      </c>
      <c r="F41" s="16">
        <v>10184</v>
      </c>
      <c r="G41" s="16">
        <v>10212</v>
      </c>
      <c r="H41" s="16">
        <v>10213</v>
      </c>
      <c r="I41" s="16">
        <v>10220</v>
      </c>
      <c r="J41" s="16">
        <v>10214</v>
      </c>
      <c r="K41" s="16">
        <v>10259</v>
      </c>
      <c r="L41" s="16">
        <v>10208</v>
      </c>
      <c r="M41" s="16">
        <v>10068</v>
      </c>
      <c r="N41" s="16">
        <v>9923</v>
      </c>
      <c r="O41" s="16">
        <v>9776</v>
      </c>
      <c r="P41" s="16">
        <v>9622</v>
      </c>
      <c r="Q41" s="16">
        <v>9474</v>
      </c>
      <c r="R41" s="16">
        <v>9344</v>
      </c>
      <c r="S41" s="16">
        <v>9224</v>
      </c>
      <c r="T41" s="16">
        <v>9083</v>
      </c>
      <c r="U41" s="16">
        <v>8970</v>
      </c>
      <c r="V41" s="16">
        <v>8859</v>
      </c>
      <c r="W41" s="16">
        <v>8761</v>
      </c>
      <c r="X41" s="16">
        <v>8700</v>
      </c>
      <c r="Y41" s="16">
        <v>8642</v>
      </c>
    </row>
    <row r="42" spans="1:25" ht="18" customHeight="1">
      <c r="A42" s="76" t="s">
        <v>46</v>
      </c>
      <c r="B42" s="18">
        <v>2389</v>
      </c>
      <c r="C42" s="18">
        <v>2604</v>
      </c>
      <c r="D42" s="18">
        <v>2916</v>
      </c>
      <c r="E42" s="18">
        <v>3670</v>
      </c>
      <c r="F42" s="18">
        <v>4567</v>
      </c>
      <c r="G42" s="18">
        <v>5691</v>
      </c>
      <c r="H42" s="18">
        <v>6980</v>
      </c>
      <c r="I42" s="18">
        <v>8077</v>
      </c>
      <c r="J42" s="18">
        <v>8983</v>
      </c>
      <c r="K42" s="18">
        <v>10600</v>
      </c>
      <c r="L42" s="18">
        <v>11477</v>
      </c>
      <c r="M42" s="18">
        <v>11620</v>
      </c>
      <c r="N42" s="18">
        <v>11742</v>
      </c>
      <c r="O42" s="18">
        <v>11715</v>
      </c>
      <c r="P42" s="18">
        <v>11405</v>
      </c>
      <c r="Q42" s="18">
        <v>11007</v>
      </c>
      <c r="R42" s="18">
        <v>10831</v>
      </c>
      <c r="S42" s="18">
        <v>10851</v>
      </c>
      <c r="T42" s="18">
        <v>11000</v>
      </c>
      <c r="U42" s="18">
        <v>11265</v>
      </c>
      <c r="V42" s="18">
        <v>11881</v>
      </c>
      <c r="W42" s="18">
        <v>12939</v>
      </c>
      <c r="X42" s="18">
        <v>13401</v>
      </c>
      <c r="Y42" s="18">
        <v>14232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7" t="s">
        <v>37</v>
      </c>
      <c r="Y49" s="128" t="s">
        <v>51</v>
      </c>
    </row>
    <row r="50" spans="1:25">
      <c r="A50" s="15" t="s">
        <v>38</v>
      </c>
      <c r="B50" s="129">
        <f>B8/B8</f>
        <v>1</v>
      </c>
      <c r="C50" s="129">
        <f t="shared" ref="C50:Y50" si="0">C8/C8</f>
        <v>1</v>
      </c>
      <c r="D50" s="129">
        <f t="shared" si="0"/>
        <v>1</v>
      </c>
      <c r="E50" s="129">
        <f t="shared" si="0"/>
        <v>1</v>
      </c>
      <c r="F50" s="129">
        <f t="shared" si="0"/>
        <v>1</v>
      </c>
      <c r="G50" s="129">
        <f t="shared" si="0"/>
        <v>1</v>
      </c>
      <c r="H50" s="129">
        <f t="shared" si="0"/>
        <v>1</v>
      </c>
      <c r="I50" s="129">
        <f t="shared" si="0"/>
        <v>1</v>
      </c>
      <c r="J50" s="129">
        <f t="shared" si="0"/>
        <v>1</v>
      </c>
      <c r="K50" s="129">
        <f t="shared" si="0"/>
        <v>1</v>
      </c>
      <c r="L50" s="129">
        <f t="shared" si="0"/>
        <v>1</v>
      </c>
      <c r="M50" s="129">
        <f t="shared" si="0"/>
        <v>1</v>
      </c>
      <c r="N50" s="129">
        <f t="shared" si="0"/>
        <v>1</v>
      </c>
      <c r="O50" s="129">
        <f t="shared" si="0"/>
        <v>1</v>
      </c>
      <c r="P50" s="129">
        <f t="shared" si="0"/>
        <v>1</v>
      </c>
      <c r="Q50" s="129">
        <f t="shared" si="0"/>
        <v>1</v>
      </c>
      <c r="R50" s="129">
        <f t="shared" si="0"/>
        <v>1</v>
      </c>
      <c r="S50" s="129">
        <f t="shared" si="0"/>
        <v>1</v>
      </c>
      <c r="T50" s="129">
        <f t="shared" si="0"/>
        <v>1</v>
      </c>
      <c r="U50" s="129">
        <f t="shared" si="0"/>
        <v>1</v>
      </c>
      <c r="V50" s="129">
        <f t="shared" si="0"/>
        <v>1</v>
      </c>
      <c r="W50" s="129">
        <f t="shared" si="0"/>
        <v>1</v>
      </c>
      <c r="X50" s="129">
        <f t="shared" si="0"/>
        <v>1</v>
      </c>
      <c r="Y50" s="129">
        <f t="shared" si="0"/>
        <v>1</v>
      </c>
    </row>
    <row r="51" spans="1:25">
      <c r="A51" s="12" t="s">
        <v>39</v>
      </c>
      <c r="B51" s="130">
        <f>B9/B8</f>
        <v>0.874883488933338</v>
      </c>
      <c r="C51" s="130">
        <f t="shared" ref="C51:Y51" si="1">C9/C8</f>
        <v>0.8724828846192455</v>
      </c>
      <c r="D51" s="130">
        <f t="shared" si="1"/>
        <v>0.86883955519457734</v>
      </c>
      <c r="E51" s="130">
        <f t="shared" si="1"/>
        <v>0.86082551109696925</v>
      </c>
      <c r="F51" s="130">
        <f t="shared" si="1"/>
        <v>0.85202907388464866</v>
      </c>
      <c r="G51" s="130">
        <f t="shared" si="1"/>
        <v>0.84201323479688939</v>
      </c>
      <c r="H51" s="130">
        <f t="shared" si="1"/>
        <v>0.83139714295209288</v>
      </c>
      <c r="I51" s="130">
        <f t="shared" si="1"/>
        <v>0.82331318220769556</v>
      </c>
      <c r="J51" s="130">
        <f t="shared" si="1"/>
        <v>0.81765035081471338</v>
      </c>
      <c r="K51" s="130">
        <f t="shared" si="1"/>
        <v>0.80518331625721595</v>
      </c>
      <c r="L51" s="130">
        <f t="shared" si="1"/>
        <v>0.8009262764133509</v>
      </c>
      <c r="M51" s="130">
        <f t="shared" si="1"/>
        <v>0.80208351914946752</v>
      </c>
      <c r="N51" s="130">
        <f t="shared" si="1"/>
        <v>0.80420455456302375</v>
      </c>
      <c r="O51" s="130">
        <f t="shared" si="1"/>
        <v>0.80573312337456671</v>
      </c>
      <c r="P51" s="130">
        <f t="shared" si="1"/>
        <v>0.80955610246829302</v>
      </c>
      <c r="Q51" s="130">
        <f t="shared" si="1"/>
        <v>0.8147077031527481</v>
      </c>
      <c r="R51" s="130">
        <f t="shared" si="1"/>
        <v>0.817164973917615</v>
      </c>
      <c r="S51" s="130">
        <f t="shared" si="1"/>
        <v>0.8177237216552774</v>
      </c>
      <c r="T51" s="130">
        <f t="shared" si="1"/>
        <v>0.81776063880523797</v>
      </c>
      <c r="U51" s="130">
        <f t="shared" si="1"/>
        <v>0.81601906858686846</v>
      </c>
      <c r="V51" s="130">
        <f t="shared" si="1"/>
        <v>0.81257544267264459</v>
      </c>
      <c r="W51" s="130">
        <f t="shared" si="1"/>
        <v>0.80562585122689045</v>
      </c>
      <c r="X51" s="130">
        <f t="shared" si="1"/>
        <v>0.80244472085260987</v>
      </c>
      <c r="Y51" s="130">
        <f t="shared" si="1"/>
        <v>0.79749662546177891</v>
      </c>
    </row>
    <row r="52" spans="1:25">
      <c r="A52" s="13" t="s">
        <v>40</v>
      </c>
      <c r="B52" s="131">
        <f>B10/B8</f>
        <v>0.61370724358748285</v>
      </c>
      <c r="C52" s="131">
        <f t="shared" ref="C52:Y52" si="2">C10/C8</f>
        <v>0.6084593145817021</v>
      </c>
      <c r="D52" s="131">
        <f t="shared" si="2"/>
        <v>0.6054106628964494</v>
      </c>
      <c r="E52" s="131">
        <f t="shared" si="2"/>
        <v>0.59808786094980515</v>
      </c>
      <c r="F52" s="131">
        <f t="shared" si="2"/>
        <v>0.59086080730191204</v>
      </c>
      <c r="G52" s="131">
        <f t="shared" si="2"/>
        <v>0.58104139496691298</v>
      </c>
      <c r="H52" s="131">
        <f t="shared" si="2"/>
        <v>0.57150453149256775</v>
      </c>
      <c r="I52" s="131">
        <f t="shared" si="2"/>
        <v>0.5635931127167495</v>
      </c>
      <c r="J52" s="131">
        <f t="shared" si="2"/>
        <v>0.55557765331088615</v>
      </c>
      <c r="K52" s="131">
        <f t="shared" si="2"/>
        <v>0.54372463970896878</v>
      </c>
      <c r="L52" s="131">
        <f t="shared" si="2"/>
        <v>0.53907505956224533</v>
      </c>
      <c r="M52" s="131">
        <f t="shared" si="2"/>
        <v>0.53941829144294406</v>
      </c>
      <c r="N52" s="131">
        <f t="shared" si="2"/>
        <v>0.53968543768869726</v>
      </c>
      <c r="O52" s="131">
        <f t="shared" si="2"/>
        <v>0.54071222415031384</v>
      </c>
      <c r="P52" s="131">
        <f t="shared" si="2"/>
        <v>0.54305141378938671</v>
      </c>
      <c r="Q52" s="131">
        <f t="shared" si="2"/>
        <v>0.54723247732705527</v>
      </c>
      <c r="R52" s="131">
        <f t="shared" si="2"/>
        <v>0.54862744564847921</v>
      </c>
      <c r="S52" s="131">
        <f t="shared" si="2"/>
        <v>0.54846018597400714</v>
      </c>
      <c r="T52" s="131">
        <f t="shared" si="2"/>
        <v>0.54764013608223072</v>
      </c>
      <c r="U52" s="131">
        <f t="shared" si="2"/>
        <v>0.5451650761014929</v>
      </c>
      <c r="V52" s="131">
        <f t="shared" si="2"/>
        <v>0.541054427634027</v>
      </c>
      <c r="W52" s="131">
        <f t="shared" si="2"/>
        <v>0.53433000858531143</v>
      </c>
      <c r="X52" s="131">
        <f t="shared" si="2"/>
        <v>0.52882300829522777</v>
      </c>
      <c r="Y52" s="131">
        <f t="shared" si="2"/>
        <v>0.52198334043762429</v>
      </c>
    </row>
    <row r="53" spans="1:25">
      <c r="A53" s="13" t="s">
        <v>41</v>
      </c>
      <c r="B53" s="131">
        <f>B11/B8</f>
        <v>9.2720136639140666E-2</v>
      </c>
      <c r="C53" s="131">
        <f t="shared" ref="C53:Y53" si="3">C11/C8</f>
        <v>9.372302194382541E-2</v>
      </c>
      <c r="D53" s="131">
        <f t="shared" si="3"/>
        <v>9.3418163222332526E-2</v>
      </c>
      <c r="E53" s="131">
        <f t="shared" si="3"/>
        <v>9.3131015830085123E-2</v>
      </c>
      <c r="F53" s="131">
        <f t="shared" si="3"/>
        <v>9.2744315052325124E-2</v>
      </c>
      <c r="G53" s="131">
        <f t="shared" si="3"/>
        <v>9.2015649905810751E-2</v>
      </c>
      <c r="H53" s="131">
        <f t="shared" si="3"/>
        <v>9.1275511899618772E-2</v>
      </c>
      <c r="I53" s="131">
        <f t="shared" si="3"/>
        <v>9.0801815006110898E-2</v>
      </c>
      <c r="J53" s="131">
        <f t="shared" si="3"/>
        <v>9.0823316112501218E-2</v>
      </c>
      <c r="K53" s="131">
        <f t="shared" si="3"/>
        <v>9.0040034844306435E-2</v>
      </c>
      <c r="L53" s="131">
        <f t="shared" si="3"/>
        <v>8.9728574291376276E-2</v>
      </c>
      <c r="M53" s="131">
        <f t="shared" si="3"/>
        <v>9.0128257728464653E-2</v>
      </c>
      <c r="N53" s="131">
        <f t="shared" si="3"/>
        <v>9.1006652832574836E-2</v>
      </c>
      <c r="O53" s="131">
        <f t="shared" si="3"/>
        <v>9.1269611145063365E-2</v>
      </c>
      <c r="P53" s="131">
        <f t="shared" si="3"/>
        <v>9.2129845866417565E-2</v>
      </c>
      <c r="Q53" s="131">
        <f t="shared" si="3"/>
        <v>9.2417950374832247E-2</v>
      </c>
      <c r="R53" s="131">
        <f t="shared" si="3"/>
        <v>9.3008289258408233E-2</v>
      </c>
      <c r="S53" s="131">
        <f t="shared" si="3"/>
        <v>9.3104823360945457E-2</v>
      </c>
      <c r="T53" s="131">
        <f t="shared" si="3"/>
        <v>9.3717779261540415E-2</v>
      </c>
      <c r="U53" s="131">
        <f t="shared" si="3"/>
        <v>9.4305807003338821E-2</v>
      </c>
      <c r="V53" s="131">
        <f t="shared" si="3"/>
        <v>9.460170806748773E-2</v>
      </c>
      <c r="W53" s="131">
        <f t="shared" si="3"/>
        <v>9.4258629137018879E-2</v>
      </c>
      <c r="X53" s="131">
        <f t="shared" si="3"/>
        <v>9.4446582133493218E-2</v>
      </c>
      <c r="Y53" s="131">
        <f t="shared" si="3"/>
        <v>9.4722399829497012E-2</v>
      </c>
    </row>
    <row r="54" spans="1:25">
      <c r="A54" s="13" t="s">
        <v>42</v>
      </c>
      <c r="B54" s="131">
        <f>B12/B8</f>
        <v>0.16004212032507217</v>
      </c>
      <c r="C54" s="131">
        <f t="shared" ref="C54:Y54" si="4">C12/C8</f>
        <v>0.16186833704752154</v>
      </c>
      <c r="D54" s="131">
        <f t="shared" si="4"/>
        <v>0.16180348745099218</v>
      </c>
      <c r="E54" s="131">
        <f t="shared" si="4"/>
        <v>0.16145294725956566</v>
      </c>
      <c r="F54" s="131">
        <f t="shared" si="4"/>
        <v>0.16035880084979148</v>
      </c>
      <c r="G54" s="131">
        <f t="shared" si="4"/>
        <v>0.16091870743370526</v>
      </c>
      <c r="H54" s="131">
        <f t="shared" si="4"/>
        <v>0.16069351538428672</v>
      </c>
      <c r="I54" s="131">
        <f t="shared" si="4"/>
        <v>0.16111691242923301</v>
      </c>
      <c r="J54" s="131">
        <f t="shared" si="4"/>
        <v>0.16349306927029614</v>
      </c>
      <c r="K54" s="131">
        <f t="shared" si="4"/>
        <v>0.16381337533907753</v>
      </c>
      <c r="L54" s="131">
        <f t="shared" si="4"/>
        <v>0.16450312840952105</v>
      </c>
      <c r="M54" s="131">
        <f t="shared" si="4"/>
        <v>0.16503594427299809</v>
      </c>
      <c r="N54" s="131">
        <f t="shared" si="4"/>
        <v>0.16612488088134447</v>
      </c>
      <c r="O54" s="131">
        <f t="shared" si="4"/>
        <v>0.16638637468718076</v>
      </c>
      <c r="P54" s="131">
        <f t="shared" si="4"/>
        <v>0.1670274494305321</v>
      </c>
      <c r="Q54" s="131">
        <f t="shared" si="4"/>
        <v>0.16770523138378393</v>
      </c>
      <c r="R54" s="131">
        <f t="shared" si="4"/>
        <v>0.1681010845377458</v>
      </c>
      <c r="S54" s="131">
        <f t="shared" si="4"/>
        <v>0.16860465116279069</v>
      </c>
      <c r="T54" s="131">
        <f t="shared" si="4"/>
        <v>0.16881736547344897</v>
      </c>
      <c r="U54" s="131">
        <f t="shared" si="4"/>
        <v>0.16887890173673342</v>
      </c>
      <c r="V54" s="131">
        <f t="shared" si="4"/>
        <v>0.16920486826461431</v>
      </c>
      <c r="W54" s="131">
        <f t="shared" si="4"/>
        <v>0.16931942303110939</v>
      </c>
      <c r="X54" s="131">
        <f t="shared" si="4"/>
        <v>0.17136759402600424</v>
      </c>
      <c r="Y54" s="131">
        <f t="shared" si="4"/>
        <v>0.17293176328502416</v>
      </c>
    </row>
    <row r="55" spans="1:25">
      <c r="A55" s="13" t="s">
        <v>43</v>
      </c>
      <c r="B55" s="131">
        <f>B13/B8</f>
        <v>8.4139883816423903E-3</v>
      </c>
      <c r="C55" s="131">
        <f t="shared" ref="C55:Y55" si="5">C13/C8</f>
        <v>8.4322110461964705E-3</v>
      </c>
      <c r="D55" s="131">
        <f t="shared" si="5"/>
        <v>8.2072416248032166E-3</v>
      </c>
      <c r="E55" s="131">
        <f t="shared" si="5"/>
        <v>8.1536870575133237E-3</v>
      </c>
      <c r="F55" s="131">
        <f t="shared" si="5"/>
        <v>8.0651506806200327E-3</v>
      </c>
      <c r="G55" s="131">
        <f t="shared" si="5"/>
        <v>8.0374824904603202E-3</v>
      </c>
      <c r="H55" s="131">
        <f t="shared" si="5"/>
        <v>7.9235841756196673E-3</v>
      </c>
      <c r="I55" s="131">
        <f t="shared" si="5"/>
        <v>7.801342055602122E-3</v>
      </c>
      <c r="J55" s="131">
        <f t="shared" si="5"/>
        <v>7.75631212102992E-3</v>
      </c>
      <c r="K55" s="131">
        <f t="shared" si="5"/>
        <v>7.605266364863218E-3</v>
      </c>
      <c r="L55" s="131">
        <f t="shared" si="5"/>
        <v>7.6195141502081896E-3</v>
      </c>
      <c r="M55" s="131">
        <f t="shared" si="5"/>
        <v>7.5010257050607395E-3</v>
      </c>
      <c r="N55" s="131">
        <f t="shared" si="5"/>
        <v>7.3875831604071854E-3</v>
      </c>
      <c r="O55" s="131">
        <f t="shared" si="5"/>
        <v>7.3649133920087794E-3</v>
      </c>
      <c r="P55" s="131">
        <f t="shared" si="5"/>
        <v>7.3473933819566701E-3</v>
      </c>
      <c r="Q55" s="131">
        <f t="shared" si="5"/>
        <v>7.35204406707667E-3</v>
      </c>
      <c r="R55" s="131">
        <f t="shared" si="5"/>
        <v>7.4281544729817312E-3</v>
      </c>
      <c r="S55" s="131">
        <f t="shared" si="5"/>
        <v>7.5540611575341228E-3</v>
      </c>
      <c r="T55" s="131">
        <f t="shared" si="5"/>
        <v>7.5853579880178594E-3</v>
      </c>
      <c r="U55" s="131">
        <f t="shared" si="5"/>
        <v>7.6692837453033597E-3</v>
      </c>
      <c r="V55" s="131">
        <f t="shared" si="5"/>
        <v>7.7144387065155246E-3</v>
      </c>
      <c r="W55" s="131">
        <f t="shared" si="5"/>
        <v>7.7177904734507105E-3</v>
      </c>
      <c r="X55" s="131">
        <f t="shared" si="5"/>
        <v>7.8075363978845824E-3</v>
      </c>
      <c r="Y55" s="131">
        <f t="shared" si="5"/>
        <v>7.8591219096334191E-3</v>
      </c>
    </row>
    <row r="56" spans="1:25">
      <c r="A56" s="12" t="s">
        <v>44</v>
      </c>
      <c r="B56" s="130">
        <f>B14/B8</f>
        <v>0.12511651106666197</v>
      </c>
      <c r="C56" s="130">
        <f t="shared" ref="C56:Y56" si="6">C14/C8</f>
        <v>0.12751711538075447</v>
      </c>
      <c r="D56" s="130">
        <f t="shared" si="6"/>
        <v>0.13116044480542269</v>
      </c>
      <c r="E56" s="130">
        <f t="shared" si="6"/>
        <v>0.13917448890303077</v>
      </c>
      <c r="F56" s="130">
        <f t="shared" si="6"/>
        <v>0.14797092611535131</v>
      </c>
      <c r="G56" s="130">
        <f t="shared" si="6"/>
        <v>0.15798676520311067</v>
      </c>
      <c r="H56" s="130">
        <f t="shared" si="6"/>
        <v>0.16860285704790706</v>
      </c>
      <c r="I56" s="130">
        <f t="shared" si="6"/>
        <v>0.1766868177923045</v>
      </c>
      <c r="J56" s="130">
        <f t="shared" si="6"/>
        <v>0.18234964918528659</v>
      </c>
      <c r="K56" s="130">
        <f t="shared" si="6"/>
        <v>0.19481668374278402</v>
      </c>
      <c r="L56" s="130">
        <f t="shared" si="6"/>
        <v>0.19907372358664915</v>
      </c>
      <c r="M56" s="130">
        <f t="shared" si="6"/>
        <v>0.19791648085053248</v>
      </c>
      <c r="N56" s="130">
        <f t="shared" si="6"/>
        <v>0.19579544543697622</v>
      </c>
      <c r="O56" s="130">
        <f t="shared" si="6"/>
        <v>0.19426687662543327</v>
      </c>
      <c r="P56" s="130">
        <f t="shared" si="6"/>
        <v>0.19044389753170696</v>
      </c>
      <c r="Q56" s="130">
        <f t="shared" si="6"/>
        <v>0.1852922968472519</v>
      </c>
      <c r="R56" s="130">
        <f t="shared" si="6"/>
        <v>0.182835026082385</v>
      </c>
      <c r="S56" s="130">
        <f t="shared" si="6"/>
        <v>0.18227627834472257</v>
      </c>
      <c r="T56" s="130">
        <f t="shared" si="6"/>
        <v>0.18223936119476203</v>
      </c>
      <c r="U56" s="130">
        <f t="shared" si="6"/>
        <v>0.18398093141313149</v>
      </c>
      <c r="V56" s="130">
        <f t="shared" si="6"/>
        <v>0.18742455732735541</v>
      </c>
      <c r="W56" s="130">
        <f t="shared" si="6"/>
        <v>0.19437414877310955</v>
      </c>
      <c r="X56" s="130">
        <f t="shared" si="6"/>
        <v>0.19755527914739018</v>
      </c>
      <c r="Y56" s="130">
        <f t="shared" si="6"/>
        <v>0.20250337453822109</v>
      </c>
    </row>
    <row r="57" spans="1:25">
      <c r="A57" s="13" t="s">
        <v>45</v>
      </c>
      <c r="B57" s="131">
        <f>B15/B8</f>
        <v>0.10003073373001678</v>
      </c>
      <c r="C57" s="131">
        <f t="shared" ref="C57:Y57" si="7">C15/C8</f>
        <v>9.9981930976329583E-2</v>
      </c>
      <c r="D57" s="131">
        <f t="shared" si="7"/>
        <v>9.8396654934873512E-2</v>
      </c>
      <c r="E57" s="131">
        <f t="shared" si="7"/>
        <v>9.6486954100707983E-2</v>
      </c>
      <c r="F57" s="131">
        <f t="shared" si="7"/>
        <v>9.4524549531827845E-2</v>
      </c>
      <c r="G57" s="131">
        <f t="shared" si="7"/>
        <v>9.3203883495145634E-2</v>
      </c>
      <c r="H57" s="131">
        <f t="shared" si="7"/>
        <v>9.1973394987585277E-2</v>
      </c>
      <c r="I57" s="131">
        <f t="shared" si="7"/>
        <v>9.0656651978665723E-2</v>
      </c>
      <c r="J57" s="131">
        <f t="shared" si="7"/>
        <v>8.9838167345787215E-2</v>
      </c>
      <c r="K57" s="131">
        <f t="shared" si="7"/>
        <v>8.8243657388392155E-2</v>
      </c>
      <c r="L57" s="131">
        <f t="shared" si="7"/>
        <v>8.6553405624457264E-2</v>
      </c>
      <c r="M57" s="131">
        <f t="shared" si="7"/>
        <v>8.5459069908489269E-2</v>
      </c>
      <c r="N57" s="131">
        <f t="shared" si="7"/>
        <v>8.4273665648406257E-2</v>
      </c>
      <c r="O57" s="131">
        <f t="shared" si="7"/>
        <v>8.3552288208555078E-2</v>
      </c>
      <c r="P57" s="131">
        <f t="shared" si="7"/>
        <v>8.2730032695002328E-2</v>
      </c>
      <c r="Q57" s="131">
        <f t="shared" si="7"/>
        <v>8.1758164293557589E-2</v>
      </c>
      <c r="R57" s="131">
        <f t="shared" si="7"/>
        <v>8.0744356370129666E-2</v>
      </c>
      <c r="S57" s="131">
        <f t="shared" si="7"/>
        <v>7.975946636698146E-2</v>
      </c>
      <c r="T57" s="131">
        <f t="shared" si="7"/>
        <v>7.8701495723584106E-2</v>
      </c>
      <c r="U57" s="131">
        <f t="shared" si="7"/>
        <v>7.8002893039419943E-2</v>
      </c>
      <c r="V57" s="131">
        <f t="shared" si="7"/>
        <v>7.6908415998838298E-2</v>
      </c>
      <c r="W57" s="131">
        <f t="shared" si="7"/>
        <v>7.5591195336063247E-2</v>
      </c>
      <c r="X57" s="131">
        <f t="shared" si="7"/>
        <v>7.5032885611761857E-2</v>
      </c>
      <c r="Y57" s="131">
        <f t="shared" si="7"/>
        <v>7.3849104859335032E-2</v>
      </c>
    </row>
    <row r="58" spans="1:25">
      <c r="A58" s="17" t="s">
        <v>46</v>
      </c>
      <c r="B58" s="132">
        <f>B16/B8</f>
        <v>2.509081565304138E-2</v>
      </c>
      <c r="C58" s="132">
        <f t="shared" ref="C58:Y58" si="8">C16/C8</f>
        <v>2.7535184404424904E-2</v>
      </c>
      <c r="D58" s="132">
        <f t="shared" si="8"/>
        <v>3.276378987054919E-2</v>
      </c>
      <c r="E58" s="132">
        <f t="shared" si="8"/>
        <v>4.2687534802322805E-2</v>
      </c>
      <c r="F58" s="132">
        <f t="shared" si="8"/>
        <v>5.344637658352349E-2</v>
      </c>
      <c r="G58" s="132">
        <f t="shared" si="8"/>
        <v>6.4782881707965034E-2</v>
      </c>
      <c r="H58" s="132">
        <f t="shared" si="8"/>
        <v>7.6629462060321785E-2</v>
      </c>
      <c r="I58" s="132">
        <f t="shared" si="8"/>
        <v>8.6030165813638773E-2</v>
      </c>
      <c r="J58" s="132">
        <f t="shared" si="8"/>
        <v>9.2511481839499379E-2</v>
      </c>
      <c r="K58" s="132">
        <f t="shared" si="8"/>
        <v>0.10657302635439188</v>
      </c>
      <c r="L58" s="132">
        <f t="shared" si="8"/>
        <v>0.11252031796219189</v>
      </c>
      <c r="M58" s="132">
        <f t="shared" si="8"/>
        <v>0.1124574109420432</v>
      </c>
      <c r="N58" s="132">
        <f t="shared" si="8"/>
        <v>0.11152177978856995</v>
      </c>
      <c r="O58" s="132">
        <f t="shared" si="8"/>
        <v>0.11071458841687819</v>
      </c>
      <c r="P58" s="132">
        <f t="shared" si="8"/>
        <v>0.10771386483670463</v>
      </c>
      <c r="Q58" s="132">
        <f t="shared" si="8"/>
        <v>0.10353413255369433</v>
      </c>
      <c r="R58" s="132">
        <f t="shared" si="8"/>
        <v>0.10209066971225532</v>
      </c>
      <c r="S58" s="132">
        <f t="shared" si="8"/>
        <v>0.10251681197774112</v>
      </c>
      <c r="T58" s="132">
        <f t="shared" si="8"/>
        <v>0.10353786547117791</v>
      </c>
      <c r="U58" s="132">
        <f t="shared" si="8"/>
        <v>0.10597803837371154</v>
      </c>
      <c r="V58" s="132">
        <f t="shared" si="8"/>
        <v>0.1105161413285171</v>
      </c>
      <c r="W58" s="132">
        <f t="shared" si="8"/>
        <v>0.1187829534370463</v>
      </c>
      <c r="X58" s="132">
        <f t="shared" si="8"/>
        <v>0.12252239353562831</v>
      </c>
      <c r="Y58" s="132">
        <f t="shared" si="8"/>
        <v>0.12865426967888605</v>
      </c>
    </row>
    <row r="59" spans="1:25">
      <c r="A59" s="14" t="s">
        <v>52</v>
      </c>
      <c r="B59" s="133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3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3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4">
        <v>2021</v>
      </c>
      <c r="Y62" s="135" t="s">
        <v>51</v>
      </c>
    </row>
    <row r="63" spans="1:25">
      <c r="A63" s="66" t="s">
        <v>38</v>
      </c>
      <c r="B63" s="129">
        <f>B21/B21</f>
        <v>1</v>
      </c>
      <c r="C63" s="129">
        <f t="shared" ref="C63:Y63" si="9">C21/C21</f>
        <v>1</v>
      </c>
      <c r="D63" s="129">
        <f t="shared" si="9"/>
        <v>1</v>
      </c>
      <c r="E63" s="129">
        <f t="shared" si="9"/>
        <v>1</v>
      </c>
      <c r="F63" s="129">
        <f t="shared" si="9"/>
        <v>1</v>
      </c>
      <c r="G63" s="129">
        <f t="shared" si="9"/>
        <v>1</v>
      </c>
      <c r="H63" s="129">
        <f t="shared" si="9"/>
        <v>1</v>
      </c>
      <c r="I63" s="129">
        <f t="shared" si="9"/>
        <v>1</v>
      </c>
      <c r="J63" s="129">
        <f t="shared" si="9"/>
        <v>1</v>
      </c>
      <c r="K63" s="129">
        <f t="shared" si="9"/>
        <v>1</v>
      </c>
      <c r="L63" s="129">
        <f t="shared" si="9"/>
        <v>1</v>
      </c>
      <c r="M63" s="129">
        <f t="shared" si="9"/>
        <v>1</v>
      </c>
      <c r="N63" s="129">
        <f t="shared" si="9"/>
        <v>1</v>
      </c>
      <c r="O63" s="129">
        <f t="shared" si="9"/>
        <v>1</v>
      </c>
      <c r="P63" s="129">
        <f t="shared" si="9"/>
        <v>1</v>
      </c>
      <c r="Q63" s="129">
        <f t="shared" si="9"/>
        <v>1</v>
      </c>
      <c r="R63" s="129">
        <f t="shared" si="9"/>
        <v>1</v>
      </c>
      <c r="S63" s="129">
        <f t="shared" si="9"/>
        <v>1</v>
      </c>
      <c r="T63" s="129">
        <f t="shared" si="9"/>
        <v>1</v>
      </c>
      <c r="U63" s="129">
        <f t="shared" si="9"/>
        <v>1</v>
      </c>
      <c r="V63" s="129">
        <f t="shared" si="9"/>
        <v>1</v>
      </c>
      <c r="W63" s="129">
        <f t="shared" si="9"/>
        <v>1</v>
      </c>
      <c r="X63" s="136">
        <f t="shared" si="9"/>
        <v>1</v>
      </c>
      <c r="Y63" s="137">
        <f t="shared" si="9"/>
        <v>1</v>
      </c>
    </row>
    <row r="64" spans="1:25">
      <c r="A64" s="74" t="s">
        <v>39</v>
      </c>
      <c r="B64" s="130">
        <f>B22/B21</f>
        <v>0.8783789314289222</v>
      </c>
      <c r="C64" s="130">
        <f t="shared" ref="C64:Y64" si="10">C22/C21</f>
        <v>0.87507261442504658</v>
      </c>
      <c r="D64" s="130">
        <f t="shared" si="10"/>
        <v>0.86942355126526383</v>
      </c>
      <c r="E64" s="130">
        <f t="shared" si="10"/>
        <v>0.85895634721525338</v>
      </c>
      <c r="F64" s="130">
        <f t="shared" si="10"/>
        <v>0.84824379143168105</v>
      </c>
      <c r="G64" s="130">
        <f t="shared" si="10"/>
        <v>0.8370913955562449</v>
      </c>
      <c r="H64" s="130">
        <f t="shared" si="10"/>
        <v>0.82586256059309948</v>
      </c>
      <c r="I64" s="130">
        <f t="shared" si="10"/>
        <v>0.81781623202534726</v>
      </c>
      <c r="J64" s="130">
        <f t="shared" si="10"/>
        <v>0.81259727265989767</v>
      </c>
      <c r="K64" s="130">
        <f t="shared" si="10"/>
        <v>0.79885285523610261</v>
      </c>
      <c r="L64" s="130">
        <f t="shared" si="10"/>
        <v>0.79507861047308725</v>
      </c>
      <c r="M64" s="130">
        <f t="shared" si="10"/>
        <v>0.79742541377278653</v>
      </c>
      <c r="N64" s="130">
        <f t="shared" si="10"/>
        <v>0.80090691612811082</v>
      </c>
      <c r="O64" s="130">
        <f t="shared" si="10"/>
        <v>0.80270654633596594</v>
      </c>
      <c r="P64" s="130">
        <f t="shared" si="10"/>
        <v>0.80724216904405532</v>
      </c>
      <c r="Q64" s="130">
        <f t="shared" si="10"/>
        <v>0.81365534773924098</v>
      </c>
      <c r="R64" s="130">
        <f t="shared" si="10"/>
        <v>0.81636815603288926</v>
      </c>
      <c r="S64" s="130">
        <f t="shared" si="10"/>
        <v>0.81655043064988986</v>
      </c>
      <c r="T64" s="130">
        <f t="shared" si="10"/>
        <v>0.81708730774496829</v>
      </c>
      <c r="U64" s="130">
        <f t="shared" si="10"/>
        <v>0.81527113857178113</v>
      </c>
      <c r="V64" s="130">
        <f t="shared" si="10"/>
        <v>0.8121831584139424</v>
      </c>
      <c r="W64" s="130">
        <f t="shared" si="10"/>
        <v>0.80526101694915253</v>
      </c>
      <c r="X64" s="136">
        <f t="shared" si="10"/>
        <v>0.80172444796087172</v>
      </c>
      <c r="Y64" s="138">
        <f t="shared" si="10"/>
        <v>0.79718613946185135</v>
      </c>
    </row>
    <row r="65" spans="1:25">
      <c r="A65" s="75" t="s">
        <v>40</v>
      </c>
      <c r="B65" s="131">
        <f>B23/B21</f>
        <v>0.61774335468292785</v>
      </c>
      <c r="C65" s="131">
        <f t="shared" ref="C65:Y65" si="11">C23/C21</f>
        <v>0.61155104411899597</v>
      </c>
      <c r="D65" s="131">
        <f t="shared" si="11"/>
        <v>0.60643340743221985</v>
      </c>
      <c r="E65" s="131">
        <f t="shared" si="11"/>
        <v>0.59704967385850471</v>
      </c>
      <c r="F65" s="131">
        <f t="shared" si="11"/>
        <v>0.58821608785989909</v>
      </c>
      <c r="G65" s="131">
        <f t="shared" si="11"/>
        <v>0.57675753228120519</v>
      </c>
      <c r="H65" s="131">
        <f t="shared" si="11"/>
        <v>0.56565915787472676</v>
      </c>
      <c r="I65" s="131">
        <f t="shared" si="11"/>
        <v>0.55762200266221718</v>
      </c>
      <c r="J65" s="131">
        <f t="shared" si="11"/>
        <v>0.54931260653672276</v>
      </c>
      <c r="K65" s="131">
        <f t="shared" si="11"/>
        <v>0.53628115868835902</v>
      </c>
      <c r="L65" s="131">
        <f t="shared" si="11"/>
        <v>0.53209408329327135</v>
      </c>
      <c r="M65" s="131">
        <f t="shared" si="11"/>
        <v>0.53263761181238733</v>
      </c>
      <c r="N65" s="131">
        <f t="shared" si="11"/>
        <v>0.53329524761666725</v>
      </c>
      <c r="O65" s="131">
        <f t="shared" si="11"/>
        <v>0.53413593552945804</v>
      </c>
      <c r="P65" s="131">
        <f t="shared" si="11"/>
        <v>0.53701332660090528</v>
      </c>
      <c r="Q65" s="131">
        <f t="shared" si="11"/>
        <v>0.54172870891592517</v>
      </c>
      <c r="R65" s="131">
        <f t="shared" si="11"/>
        <v>0.54312848856796847</v>
      </c>
      <c r="S65" s="131">
        <f t="shared" si="11"/>
        <v>0.54268259373235972</v>
      </c>
      <c r="T65" s="131">
        <f t="shared" si="11"/>
        <v>0.54184656108803797</v>
      </c>
      <c r="U65" s="131">
        <f t="shared" si="11"/>
        <v>0.53900501786873112</v>
      </c>
      <c r="V65" s="131">
        <f t="shared" si="11"/>
        <v>0.5350615186474118</v>
      </c>
      <c r="W65" s="131">
        <f t="shared" si="11"/>
        <v>0.52827118644067794</v>
      </c>
      <c r="X65" s="139">
        <f t="shared" si="11"/>
        <v>0.52231532762713084</v>
      </c>
      <c r="Y65" s="140">
        <f t="shared" si="11"/>
        <v>0.51521126257940186</v>
      </c>
    </row>
    <row r="66" spans="1:25">
      <c r="A66" s="75" t="s">
        <v>41</v>
      </c>
      <c r="B66" s="131">
        <f>B24/B21</f>
        <v>9.3546010763469689E-2</v>
      </c>
      <c r="C66" s="131">
        <f t="shared" ref="C66:Y66" si="12">C24/C21</f>
        <v>9.490323172409576E-2</v>
      </c>
      <c r="D66" s="131">
        <f t="shared" si="12"/>
        <v>9.4339048083071961E-2</v>
      </c>
      <c r="E66" s="131">
        <f t="shared" si="12"/>
        <v>9.3838434520822883E-2</v>
      </c>
      <c r="F66" s="131">
        <f t="shared" si="12"/>
        <v>9.3212624913426342E-2</v>
      </c>
      <c r="G66" s="131">
        <f t="shared" si="12"/>
        <v>9.2578231028733179E-2</v>
      </c>
      <c r="H66" s="131">
        <f t="shared" si="12"/>
        <v>9.2158540062731678E-2</v>
      </c>
      <c r="I66" s="131">
        <f t="shared" si="12"/>
        <v>9.170588125011718E-2</v>
      </c>
      <c r="J66" s="131">
        <f t="shared" si="12"/>
        <v>9.1751278440672948E-2</v>
      </c>
      <c r="K66" s="131">
        <f t="shared" si="12"/>
        <v>9.0734461238772046E-2</v>
      </c>
      <c r="L66" s="131">
        <f t="shared" si="12"/>
        <v>9.0548937912860783E-2</v>
      </c>
      <c r="M66" s="131">
        <f t="shared" si="12"/>
        <v>9.1404952775446802E-2</v>
      </c>
      <c r="N66" s="131">
        <f t="shared" si="12"/>
        <v>9.2619702217302813E-2</v>
      </c>
      <c r="O66" s="131">
        <f t="shared" si="12"/>
        <v>9.2743486310743001E-2</v>
      </c>
      <c r="P66" s="131">
        <f t="shared" si="12"/>
        <v>9.3538672389230526E-2</v>
      </c>
      <c r="Q66" s="131">
        <f t="shared" si="12"/>
        <v>9.4152896313782458E-2</v>
      </c>
      <c r="R66" s="131">
        <f t="shared" si="12"/>
        <v>9.4734254209045465E-2</v>
      </c>
      <c r="S66" s="131">
        <f t="shared" si="12"/>
        <v>9.4542673489083531E-2</v>
      </c>
      <c r="T66" s="131">
        <f t="shared" si="12"/>
        <v>9.5276345214732328E-2</v>
      </c>
      <c r="U66" s="131">
        <f t="shared" si="12"/>
        <v>9.6070707163030469E-2</v>
      </c>
      <c r="V66" s="131">
        <f t="shared" si="12"/>
        <v>9.6319842161510433E-2</v>
      </c>
      <c r="W66" s="131">
        <f t="shared" si="12"/>
        <v>9.5719774011299441E-2</v>
      </c>
      <c r="X66" s="139">
        <f t="shared" si="12"/>
        <v>9.5725742645472206E-2</v>
      </c>
      <c r="Y66" s="140">
        <f t="shared" si="12"/>
        <v>9.6049532510170579E-2</v>
      </c>
    </row>
    <row r="67" spans="1:25">
      <c r="A67" s="75" t="s">
        <v>42</v>
      </c>
      <c r="B67" s="131">
        <f>B25/B21</f>
        <v>0.15948760973214102</v>
      </c>
      <c r="C67" s="131">
        <f t="shared" ref="C67:Y67" si="13">C25/C21</f>
        <v>0.16107662987535798</v>
      </c>
      <c r="D67" s="131">
        <f t="shared" si="13"/>
        <v>0.16124120710131246</v>
      </c>
      <c r="E67" s="131">
        <f t="shared" si="13"/>
        <v>0.16077270446562972</v>
      </c>
      <c r="F67" s="131">
        <f t="shared" si="13"/>
        <v>0.15953299693281883</v>
      </c>
      <c r="G67" s="131">
        <f t="shared" si="13"/>
        <v>0.16043662026445385</v>
      </c>
      <c r="H67" s="131">
        <f t="shared" si="13"/>
        <v>0.16079270031365839</v>
      </c>
      <c r="I67" s="131">
        <f t="shared" si="13"/>
        <v>0.16128911303174037</v>
      </c>
      <c r="J67" s="131">
        <f t="shared" si="13"/>
        <v>0.1642888905358334</v>
      </c>
      <c r="K67" s="131">
        <f t="shared" si="13"/>
        <v>0.16464954366725587</v>
      </c>
      <c r="L67" s="131">
        <f t="shared" si="13"/>
        <v>0.165206630699927</v>
      </c>
      <c r="M67" s="131">
        <f t="shared" si="13"/>
        <v>0.16626792122694567</v>
      </c>
      <c r="N67" s="131">
        <f t="shared" si="13"/>
        <v>0.16797586317706287</v>
      </c>
      <c r="O67" s="131">
        <f t="shared" si="13"/>
        <v>0.16880584599697682</v>
      </c>
      <c r="P67" s="131">
        <f t="shared" si="13"/>
        <v>0.16970227039114205</v>
      </c>
      <c r="Q67" s="131">
        <f t="shared" si="13"/>
        <v>0.1707644815689123</v>
      </c>
      <c r="R67" s="131">
        <f t="shared" si="13"/>
        <v>0.17137575917612885</v>
      </c>
      <c r="S67" s="131">
        <f t="shared" si="13"/>
        <v>0.17215070014749531</v>
      </c>
      <c r="T67" s="131">
        <f t="shared" si="13"/>
        <v>0.17281730637579298</v>
      </c>
      <c r="U67" s="131">
        <f t="shared" si="13"/>
        <v>0.17296566096025007</v>
      </c>
      <c r="V67" s="131">
        <f t="shared" si="13"/>
        <v>0.1733209108596169</v>
      </c>
      <c r="W67" s="131">
        <f t="shared" si="13"/>
        <v>0.17378531073446327</v>
      </c>
      <c r="X67" s="139">
        <f t="shared" si="13"/>
        <v>0.17617600517873841</v>
      </c>
      <c r="Y67" s="140">
        <f t="shared" si="13"/>
        <v>0.17827956605524231</v>
      </c>
    </row>
    <row r="68" spans="1:25">
      <c r="A68" s="75" t="s">
        <v>43</v>
      </c>
      <c r="B68" s="131">
        <f>B26/B21</f>
        <v>7.591724815322597E-3</v>
      </c>
      <c r="C68" s="131">
        <f t="shared" ref="C68:Y68" si="14">C26/C21</f>
        <v>7.5417087065969566E-3</v>
      </c>
      <c r="D68" s="131">
        <f t="shared" si="14"/>
        <v>7.4098886486596224E-3</v>
      </c>
      <c r="E68" s="131">
        <f t="shared" si="14"/>
        <v>7.2955343702960362E-3</v>
      </c>
      <c r="F68" s="131">
        <f t="shared" si="14"/>
        <v>7.2820817255367567E-3</v>
      </c>
      <c r="G68" s="131">
        <f t="shared" si="14"/>
        <v>7.3190119818527279E-3</v>
      </c>
      <c r="H68" s="131">
        <f t="shared" si="14"/>
        <v>7.2521623419827012E-3</v>
      </c>
      <c r="I68" s="131">
        <f t="shared" si="14"/>
        <v>7.1992350812726145E-3</v>
      </c>
      <c r="J68" s="131">
        <f t="shared" si="14"/>
        <v>7.2444971466686433E-3</v>
      </c>
      <c r="K68" s="131">
        <f t="shared" si="14"/>
        <v>7.1876916417156671E-3</v>
      </c>
      <c r="L68" s="131">
        <f t="shared" si="14"/>
        <v>7.2289585670281143E-3</v>
      </c>
      <c r="M68" s="131">
        <f t="shared" si="14"/>
        <v>7.1149279580067486E-3</v>
      </c>
      <c r="N68" s="131">
        <f t="shared" si="14"/>
        <v>7.0161031170778735E-3</v>
      </c>
      <c r="O68" s="131">
        <f t="shared" si="14"/>
        <v>7.021278498788047E-3</v>
      </c>
      <c r="P68" s="131">
        <f t="shared" si="14"/>
        <v>6.9878996627774871E-3</v>
      </c>
      <c r="Q68" s="131">
        <f t="shared" si="14"/>
        <v>7.0092609406210279E-3</v>
      </c>
      <c r="R68" s="131">
        <f t="shared" si="14"/>
        <v>7.1296540797465011E-3</v>
      </c>
      <c r="S68" s="131">
        <f t="shared" si="14"/>
        <v>7.1744632809512534E-3</v>
      </c>
      <c r="T68" s="131">
        <f t="shared" si="14"/>
        <v>7.1470950664050022E-3</v>
      </c>
      <c r="U68" s="131">
        <f t="shared" si="14"/>
        <v>7.2297525797694884E-3</v>
      </c>
      <c r="V68" s="131">
        <f t="shared" si="14"/>
        <v>7.4808867454032278E-3</v>
      </c>
      <c r="W68" s="131">
        <f t="shared" si="14"/>
        <v>7.4847457627118643E-3</v>
      </c>
      <c r="X68" s="139">
        <f t="shared" si="14"/>
        <v>7.5073725095303172E-3</v>
      </c>
      <c r="Y68" s="140">
        <f t="shared" si="14"/>
        <v>7.6457783170366138E-3</v>
      </c>
    </row>
    <row r="69" spans="1:25">
      <c r="A69" s="74" t="s">
        <v>44</v>
      </c>
      <c r="B69" s="130">
        <f>B27/B21</f>
        <v>0.12162106857107778</v>
      </c>
      <c r="C69" s="130">
        <f t="shared" ref="C69:Y69" si="15">C27/C21</f>
        <v>0.12492738557495338</v>
      </c>
      <c r="D69" s="130">
        <f t="shared" si="15"/>
        <v>0.13057644873473614</v>
      </c>
      <c r="E69" s="130">
        <f t="shared" si="15"/>
        <v>0.14104365278474662</v>
      </c>
      <c r="F69" s="130">
        <f t="shared" si="15"/>
        <v>0.15175620856831898</v>
      </c>
      <c r="G69" s="130">
        <f t="shared" si="15"/>
        <v>0.1629086044437551</v>
      </c>
      <c r="H69" s="130">
        <f t="shared" si="15"/>
        <v>0.17413743940690049</v>
      </c>
      <c r="I69" s="130">
        <f t="shared" si="15"/>
        <v>0.18218376797465269</v>
      </c>
      <c r="J69" s="130">
        <f t="shared" si="15"/>
        <v>0.18740272734010227</v>
      </c>
      <c r="K69" s="130">
        <f t="shared" si="15"/>
        <v>0.20114714476389742</v>
      </c>
      <c r="L69" s="130">
        <f t="shared" si="15"/>
        <v>0.20492138952691275</v>
      </c>
      <c r="M69" s="130">
        <f t="shared" si="15"/>
        <v>0.20257458622721347</v>
      </c>
      <c r="N69" s="130">
        <f t="shared" si="15"/>
        <v>0.19909308387188918</v>
      </c>
      <c r="O69" s="130">
        <f t="shared" si="15"/>
        <v>0.19729345366403406</v>
      </c>
      <c r="P69" s="130">
        <f t="shared" si="15"/>
        <v>0.19275783095594468</v>
      </c>
      <c r="Q69" s="130">
        <f t="shared" si="15"/>
        <v>0.18634465226075902</v>
      </c>
      <c r="R69" s="130">
        <f t="shared" si="15"/>
        <v>0.18363184396711071</v>
      </c>
      <c r="S69" s="130">
        <f t="shared" si="15"/>
        <v>0.18344956935011017</v>
      </c>
      <c r="T69" s="130">
        <f t="shared" si="15"/>
        <v>0.18291269225503171</v>
      </c>
      <c r="U69" s="130">
        <f t="shared" si="15"/>
        <v>0.18472886142821887</v>
      </c>
      <c r="V69" s="130">
        <f t="shared" si="15"/>
        <v>0.1878168415860576</v>
      </c>
      <c r="W69" s="130">
        <f t="shared" si="15"/>
        <v>0.19473898305084747</v>
      </c>
      <c r="X69" s="136">
        <f t="shared" si="15"/>
        <v>0.19827555203912825</v>
      </c>
      <c r="Y69" s="138">
        <f t="shared" si="15"/>
        <v>0.20281386053814859</v>
      </c>
    </row>
    <row r="70" spans="1:25">
      <c r="A70" s="75" t="s">
        <v>45</v>
      </c>
      <c r="B70" s="131">
        <f>B28/B21</f>
        <v>9.511142032781518E-2</v>
      </c>
      <c r="C70" s="131">
        <f t="shared" ref="C70:Y70" si="16">C28/C21</f>
        <v>9.5555487612233869E-2</v>
      </c>
      <c r="D70" s="131">
        <f t="shared" si="16"/>
        <v>9.384167199569618E-2</v>
      </c>
      <c r="E70" s="131">
        <f t="shared" si="16"/>
        <v>9.1710988459608636E-2</v>
      </c>
      <c r="F70" s="131">
        <f t="shared" si="16"/>
        <v>8.9413277926189763E-2</v>
      </c>
      <c r="G70" s="131">
        <f t="shared" si="16"/>
        <v>8.8060801116755211E-2</v>
      </c>
      <c r="H70" s="131">
        <f t="shared" si="16"/>
        <v>8.7063967303488268E-2</v>
      </c>
      <c r="I70" s="131">
        <f t="shared" si="16"/>
        <v>8.5678396670353776E-2</v>
      </c>
      <c r="J70" s="131">
        <f t="shared" si="16"/>
        <v>8.5322018824575713E-2</v>
      </c>
      <c r="K70" s="131">
        <f t="shared" si="16"/>
        <v>8.3799285740052673E-2</v>
      </c>
      <c r="L70" s="131">
        <f t="shared" si="16"/>
        <v>8.2153731104107688E-2</v>
      </c>
      <c r="M70" s="131">
        <f t="shared" si="16"/>
        <v>8.1192308379010522E-2</v>
      </c>
      <c r="N70" s="131">
        <f t="shared" si="16"/>
        <v>8.0354911272181959E-2</v>
      </c>
      <c r="O70" s="131">
        <f t="shared" si="16"/>
        <v>8.0087296405284294E-2</v>
      </c>
      <c r="P70" s="131">
        <f t="shared" si="16"/>
        <v>7.9337456945521426E-2</v>
      </c>
      <c r="Q70" s="131">
        <f t="shared" si="16"/>
        <v>7.8254948247684766E-2</v>
      </c>
      <c r="R70" s="131">
        <f t="shared" si="16"/>
        <v>7.714231080921119E-2</v>
      </c>
      <c r="S70" s="131">
        <f t="shared" si="16"/>
        <v>7.626964327985869E-2</v>
      </c>
      <c r="T70" s="131">
        <f t="shared" si="16"/>
        <v>7.5249874492264154E-2</v>
      </c>
      <c r="U70" s="131">
        <f t="shared" si="16"/>
        <v>7.4747050059867107E-2</v>
      </c>
      <c r="V70" s="131">
        <f t="shared" si="16"/>
        <v>7.3886316097151059E-2</v>
      </c>
      <c r="W70" s="131">
        <f t="shared" si="16"/>
        <v>7.2822598870056501E-2</v>
      </c>
      <c r="X70" s="139">
        <f t="shared" si="16"/>
        <v>7.2556282816658269E-2</v>
      </c>
      <c r="Y70" s="140">
        <f t="shared" si="16"/>
        <v>7.1283277424880456E-2</v>
      </c>
    </row>
    <row r="71" spans="1:25">
      <c r="A71" s="76" t="s">
        <v>46</v>
      </c>
      <c r="B71" s="132">
        <f>B29/B21</f>
        <v>2.6509648243262601E-2</v>
      </c>
      <c r="C71" s="132">
        <f t="shared" ref="C71:Y71" si="17">C29/C21</f>
        <v>2.9371897962719499E-2</v>
      </c>
      <c r="D71" s="132">
        <f t="shared" si="17"/>
        <v>3.6734776739039965E-2</v>
      </c>
      <c r="E71" s="132">
        <f t="shared" si="17"/>
        <v>4.9332664325137984E-2</v>
      </c>
      <c r="F71" s="132">
        <f t="shared" si="17"/>
        <v>6.2342930642129216E-2</v>
      </c>
      <c r="G71" s="132">
        <f t="shared" si="17"/>
        <v>7.484780332699989E-2</v>
      </c>
      <c r="H71" s="132">
        <f t="shared" si="17"/>
        <v>8.7073472103412222E-2</v>
      </c>
      <c r="I71" s="132">
        <f t="shared" si="17"/>
        <v>9.6505371304298912E-2</v>
      </c>
      <c r="J71" s="132">
        <f t="shared" si="17"/>
        <v>0.10208070851552657</v>
      </c>
      <c r="K71" s="132">
        <f t="shared" si="17"/>
        <v>0.11734785902384474</v>
      </c>
      <c r="L71" s="132">
        <f t="shared" si="17"/>
        <v>0.12276765842280504</v>
      </c>
      <c r="M71" s="132">
        <f t="shared" si="17"/>
        <v>0.12138227784820296</v>
      </c>
      <c r="N71" s="132">
        <f t="shared" si="17"/>
        <v>0.11873817259970722</v>
      </c>
      <c r="O71" s="132">
        <f t="shared" si="17"/>
        <v>0.11720615725874976</v>
      </c>
      <c r="P71" s="132">
        <f t="shared" si="17"/>
        <v>0.11342037401042324</v>
      </c>
      <c r="Q71" s="132">
        <f t="shared" si="17"/>
        <v>0.10808970401307427</v>
      </c>
      <c r="R71" s="132">
        <f t="shared" si="17"/>
        <v>0.10648953315789952</v>
      </c>
      <c r="S71" s="132">
        <f t="shared" si="17"/>
        <v>0.10717992607025147</v>
      </c>
      <c r="T71" s="132">
        <f t="shared" si="17"/>
        <v>0.10766281776276757</v>
      </c>
      <c r="U71" s="132">
        <f t="shared" si="17"/>
        <v>0.10998181136835178</v>
      </c>
      <c r="V71" s="132">
        <f t="shared" si="17"/>
        <v>0.11393052548890654</v>
      </c>
      <c r="W71" s="132">
        <f t="shared" si="17"/>
        <v>0.12191638418079095</v>
      </c>
      <c r="X71" s="141">
        <f t="shared" si="17"/>
        <v>0.12571926922246998</v>
      </c>
      <c r="Y71" s="142">
        <f t="shared" si="17"/>
        <v>0.13153058311326815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4">
        <v>2021</v>
      </c>
      <c r="Y75" s="135" t="s">
        <v>51</v>
      </c>
    </row>
    <row r="76" spans="1:25">
      <c r="A76" s="66" t="s">
        <v>38</v>
      </c>
      <c r="B76" s="129">
        <f>B34/B34</f>
        <v>1</v>
      </c>
      <c r="C76" s="129">
        <f t="shared" ref="C76:Y76" si="18">C34/C34</f>
        <v>1</v>
      </c>
      <c r="D76" s="129">
        <f t="shared" si="18"/>
        <v>1</v>
      </c>
      <c r="E76" s="129">
        <f t="shared" si="18"/>
        <v>1</v>
      </c>
      <c r="F76" s="129">
        <f t="shared" si="18"/>
        <v>1</v>
      </c>
      <c r="G76" s="129">
        <f t="shared" si="18"/>
        <v>1</v>
      </c>
      <c r="H76" s="129">
        <f t="shared" si="18"/>
        <v>1</v>
      </c>
      <c r="I76" s="129">
        <f t="shared" si="18"/>
        <v>1</v>
      </c>
      <c r="J76" s="129">
        <f t="shared" si="18"/>
        <v>1</v>
      </c>
      <c r="K76" s="129">
        <f t="shared" si="18"/>
        <v>1</v>
      </c>
      <c r="L76" s="129">
        <f t="shared" si="18"/>
        <v>1</v>
      </c>
      <c r="M76" s="129">
        <f t="shared" si="18"/>
        <v>1</v>
      </c>
      <c r="N76" s="129">
        <f t="shared" si="18"/>
        <v>1</v>
      </c>
      <c r="O76" s="129">
        <f t="shared" si="18"/>
        <v>1</v>
      </c>
      <c r="P76" s="129">
        <f t="shared" si="18"/>
        <v>1</v>
      </c>
      <c r="Q76" s="129">
        <f t="shared" si="18"/>
        <v>1</v>
      </c>
      <c r="R76" s="129">
        <f t="shared" si="18"/>
        <v>1</v>
      </c>
      <c r="S76" s="129">
        <f t="shared" si="18"/>
        <v>1</v>
      </c>
      <c r="T76" s="129">
        <f t="shared" si="18"/>
        <v>1</v>
      </c>
      <c r="U76" s="129">
        <f t="shared" si="18"/>
        <v>1</v>
      </c>
      <c r="V76" s="129">
        <f t="shared" si="18"/>
        <v>1</v>
      </c>
      <c r="W76" s="129">
        <f t="shared" si="18"/>
        <v>1</v>
      </c>
      <c r="X76" s="136">
        <f t="shared" si="18"/>
        <v>1</v>
      </c>
      <c r="Y76" s="137">
        <f t="shared" si="18"/>
        <v>1</v>
      </c>
    </row>
    <row r="77" spans="1:25">
      <c r="A77" s="74" t="s">
        <v>39</v>
      </c>
      <c r="B77" s="130">
        <f>B35/B34</f>
        <v>0.87149224248319945</v>
      </c>
      <c r="C77" s="130">
        <f t="shared" ref="C77:Y77" si="19">C35/C34</f>
        <v>0.86996983632497649</v>
      </c>
      <c r="D77" s="130">
        <f t="shared" si="19"/>
        <v>0.86826958322188208</v>
      </c>
      <c r="E77" s="130">
        <f t="shared" si="19"/>
        <v>0.86266085962595829</v>
      </c>
      <c r="F77" s="130">
        <f t="shared" si="19"/>
        <v>0.855769794864775</v>
      </c>
      <c r="G77" s="130">
        <f t="shared" si="19"/>
        <v>0.84690105319906805</v>
      </c>
      <c r="H77" s="130">
        <f t="shared" si="19"/>
        <v>0.83692033350090589</v>
      </c>
      <c r="I77" s="130">
        <f t="shared" si="19"/>
        <v>0.82879999999999998</v>
      </c>
      <c r="J77" s="130">
        <f t="shared" si="19"/>
        <v>0.82268835379201422</v>
      </c>
      <c r="K77" s="130">
        <f t="shared" si="19"/>
        <v>0.81152584641240411</v>
      </c>
      <c r="L77" s="130">
        <f t="shared" si="19"/>
        <v>0.806778996516052</v>
      </c>
      <c r="M77" s="130">
        <f t="shared" si="19"/>
        <v>0.80673332263986175</v>
      </c>
      <c r="N77" s="130">
        <f t="shared" si="19"/>
        <v>0.80748724875153277</v>
      </c>
      <c r="O77" s="130">
        <f t="shared" si="19"/>
        <v>0.80874448241492236</v>
      </c>
      <c r="P77" s="130">
        <f t="shared" si="19"/>
        <v>0.81185239535424758</v>
      </c>
      <c r="Q77" s="130">
        <f t="shared" si="19"/>
        <v>0.81575041157261219</v>
      </c>
      <c r="R77" s="130">
        <f t="shared" si="19"/>
        <v>0.81795459467263409</v>
      </c>
      <c r="S77" s="130">
        <f t="shared" si="19"/>
        <v>0.81888634272207284</v>
      </c>
      <c r="T77" s="130">
        <f t="shared" si="19"/>
        <v>0.81842757174113523</v>
      </c>
      <c r="U77" s="130">
        <f t="shared" si="19"/>
        <v>0.81676009019369911</v>
      </c>
      <c r="V77" s="130">
        <f t="shared" si="19"/>
        <v>0.81296274585839634</v>
      </c>
      <c r="W77" s="130">
        <f t="shared" si="19"/>
        <v>0.80598669623059871</v>
      </c>
      <c r="X77" s="136">
        <f t="shared" si="19"/>
        <v>0.80315823224496341</v>
      </c>
      <c r="Y77" s="138">
        <f t="shared" si="19"/>
        <v>0.79780425712467296</v>
      </c>
    </row>
    <row r="78" spans="1:25">
      <c r="A78" s="75" t="s">
        <v>40</v>
      </c>
      <c r="B78" s="131">
        <f>B36/B34</f>
        <v>0.60979144538966257</v>
      </c>
      <c r="C78" s="131">
        <f t="shared" ref="C78:Y78" si="20">C36/C34</f>
        <v>0.60545913069277557</v>
      </c>
      <c r="D78" s="131">
        <f t="shared" si="20"/>
        <v>0.6044124785765943</v>
      </c>
      <c r="E78" s="131">
        <f t="shared" si="20"/>
        <v>0.59910726602684117</v>
      </c>
      <c r="F78" s="131">
        <f t="shared" si="20"/>
        <v>0.59347439231867338</v>
      </c>
      <c r="G78" s="131">
        <f t="shared" si="20"/>
        <v>0.5852956466488245</v>
      </c>
      <c r="H78" s="131">
        <f t="shared" si="20"/>
        <v>0.57733787359974198</v>
      </c>
      <c r="I78" s="131">
        <f t="shared" si="20"/>
        <v>0.56955321637426903</v>
      </c>
      <c r="J78" s="131">
        <f t="shared" si="20"/>
        <v>0.56182400916253339</v>
      </c>
      <c r="K78" s="131">
        <f t="shared" si="20"/>
        <v>0.55118231185564681</v>
      </c>
      <c r="L78" s="131">
        <f t="shared" si="20"/>
        <v>0.54606206951857361</v>
      </c>
      <c r="M78" s="131">
        <f t="shared" si="20"/>
        <v>0.54618688623928424</v>
      </c>
      <c r="N78" s="131">
        <f t="shared" si="20"/>
        <v>0.54604666868080121</v>
      </c>
      <c r="O78" s="131">
        <f t="shared" si="20"/>
        <v>0.54725544639043144</v>
      </c>
      <c r="P78" s="131">
        <f t="shared" si="20"/>
        <v>0.54904346892392486</v>
      </c>
      <c r="Q78" s="131">
        <f t="shared" si="20"/>
        <v>0.55268579242346549</v>
      </c>
      <c r="R78" s="131">
        <f t="shared" si="20"/>
        <v>0.55407673428138304</v>
      </c>
      <c r="S78" s="131">
        <f t="shared" si="20"/>
        <v>0.55418523664314967</v>
      </c>
      <c r="T78" s="131">
        <f t="shared" si="20"/>
        <v>0.55337865938556674</v>
      </c>
      <c r="U78" s="131">
        <f t="shared" si="20"/>
        <v>0.55126823569895589</v>
      </c>
      <c r="V78" s="131">
        <f t="shared" si="20"/>
        <v>0.54697124099308303</v>
      </c>
      <c r="W78" s="131">
        <f t="shared" si="20"/>
        <v>0.54032258064516125</v>
      </c>
      <c r="X78" s="139">
        <f t="shared" si="20"/>
        <v>0.53526959867471813</v>
      </c>
      <c r="Y78" s="140">
        <f t="shared" si="20"/>
        <v>0.52869316172830771</v>
      </c>
    </row>
    <row r="79" spans="1:25">
      <c r="A79" s="75" t="s">
        <v>41</v>
      </c>
      <c r="B79" s="131">
        <f>B37/B34</f>
        <v>9.1908954646072599E-2</v>
      </c>
      <c r="C79" s="131">
        <f t="shared" ref="C79:Y79" si="21">C37/C34</f>
        <v>9.2577757998318744E-2</v>
      </c>
      <c r="D79" s="131">
        <f t="shared" si="21"/>
        <v>9.2519392516420482E-2</v>
      </c>
      <c r="E79" s="131">
        <f t="shared" si="21"/>
        <v>9.2436395167806398E-2</v>
      </c>
      <c r="F79" s="131">
        <f t="shared" si="21"/>
        <v>9.2281518274439256E-2</v>
      </c>
      <c r="G79" s="131">
        <f t="shared" si="21"/>
        <v>9.1456957467701258E-2</v>
      </c>
      <c r="H79" s="131">
        <f t="shared" si="21"/>
        <v>9.0394301270073127E-2</v>
      </c>
      <c r="I79" s="131">
        <f t="shared" si="21"/>
        <v>8.9899415204678368E-2</v>
      </c>
      <c r="J79" s="131">
        <f t="shared" si="21"/>
        <v>8.9898122234845335E-2</v>
      </c>
      <c r="K79" s="131">
        <f t="shared" si="21"/>
        <v>8.9344284513838065E-2</v>
      </c>
      <c r="L79" s="131">
        <f t="shared" si="21"/>
        <v>8.8907501626139418E-2</v>
      </c>
      <c r="M79" s="131">
        <f t="shared" si="21"/>
        <v>8.8853838065194535E-2</v>
      </c>
      <c r="N79" s="131">
        <f t="shared" si="21"/>
        <v>8.9400913469228169E-2</v>
      </c>
      <c r="O79" s="131">
        <f t="shared" si="21"/>
        <v>8.9803146803360392E-2</v>
      </c>
      <c r="P79" s="131">
        <f t="shared" si="21"/>
        <v>9.0731759695055383E-2</v>
      </c>
      <c r="Q79" s="131">
        <f t="shared" si="21"/>
        <v>9.0698908770319997E-2</v>
      </c>
      <c r="R79" s="131">
        <f t="shared" si="21"/>
        <v>9.129791380928319E-2</v>
      </c>
      <c r="S79" s="131">
        <f t="shared" si="21"/>
        <v>9.1680049078869022E-2</v>
      </c>
      <c r="T79" s="131">
        <f t="shared" si="21"/>
        <v>9.217402310905376E-2</v>
      </c>
      <c r="U79" s="131">
        <f t="shared" si="21"/>
        <v>9.2557208704235297E-2</v>
      </c>
      <c r="V79" s="131">
        <f t="shared" si="21"/>
        <v>9.2905390171976882E-2</v>
      </c>
      <c r="W79" s="131">
        <f t="shared" si="21"/>
        <v>9.2813461125813609E-2</v>
      </c>
      <c r="X79" s="139">
        <f t="shared" si="21"/>
        <v>9.317942963002547E-2</v>
      </c>
      <c r="Y79" s="140">
        <f t="shared" si="21"/>
        <v>9.3407467647266818E-2</v>
      </c>
    </row>
    <row r="80" spans="1:25">
      <c r="A80" s="75" t="s">
        <v>42</v>
      </c>
      <c r="B80" s="131">
        <f>B38/B34</f>
        <v>0.16058010144826834</v>
      </c>
      <c r="C80" s="131">
        <f t="shared" ref="C80:Y80" si="22">C38/C34</f>
        <v>0.16263660188893833</v>
      </c>
      <c r="D80" s="131">
        <f t="shared" si="22"/>
        <v>0.16235226518461279</v>
      </c>
      <c r="E80" s="131">
        <f t="shared" si="22"/>
        <v>0.16212088366868335</v>
      </c>
      <c r="F80" s="131">
        <f t="shared" si="22"/>
        <v>0.16117488315700959</v>
      </c>
      <c r="G80" s="131">
        <f t="shared" si="22"/>
        <v>0.16139746231010649</v>
      </c>
      <c r="H80" s="131">
        <f t="shared" si="22"/>
        <v>0.16059453460688439</v>
      </c>
      <c r="I80" s="131">
        <f t="shared" si="22"/>
        <v>0.16094502923976609</v>
      </c>
      <c r="J80" s="131">
        <f t="shared" si="22"/>
        <v>0.16269962223022713</v>
      </c>
      <c r="K80" s="131">
        <f t="shared" si="22"/>
        <v>0.16297561284143378</v>
      </c>
      <c r="L80" s="131">
        <f t="shared" si="22"/>
        <v>0.1637990180791061</v>
      </c>
      <c r="M80" s="131">
        <f t="shared" si="22"/>
        <v>0.16380616300415263</v>
      </c>
      <c r="N80" s="131">
        <f t="shared" si="22"/>
        <v>0.1642822868719899</v>
      </c>
      <c r="O80" s="131">
        <f t="shared" si="22"/>
        <v>0.16397906877402818</v>
      </c>
      <c r="P80" s="131">
        <f t="shared" si="22"/>
        <v>0.16437302027595341</v>
      </c>
      <c r="Q80" s="131">
        <f t="shared" si="22"/>
        <v>0.16467402549501164</v>
      </c>
      <c r="R80" s="131">
        <f t="shared" si="22"/>
        <v>0.16485598787266295</v>
      </c>
      <c r="S80" s="131">
        <f t="shared" si="22"/>
        <v>0.16509085003879395</v>
      </c>
      <c r="T80" s="131">
        <f t="shared" si="22"/>
        <v>0.16485543279749743</v>
      </c>
      <c r="U80" s="131">
        <f t="shared" si="22"/>
        <v>0.16482989069900117</v>
      </c>
      <c r="V80" s="131">
        <f t="shared" si="22"/>
        <v>0.16514108957767817</v>
      </c>
      <c r="W80" s="131">
        <f t="shared" si="22"/>
        <v>0.16490236749874831</v>
      </c>
      <c r="X80" s="139">
        <f t="shared" si="22"/>
        <v>0.1666043214164841</v>
      </c>
      <c r="Y80" s="140">
        <f t="shared" si="22"/>
        <v>0.16763312354147514</v>
      </c>
    </row>
    <row r="81" spans="1:25">
      <c r="A81" s="75" t="s">
        <v>43</v>
      </c>
      <c r="B81" s="131">
        <f>B39/B34</f>
        <v>9.2018145541537203E-3</v>
      </c>
      <c r="C81" s="131">
        <f t="shared" ref="C81:Y81" si="23">C39/C34</f>
        <v>9.2963457449438749E-3</v>
      </c>
      <c r="D81" s="131">
        <f t="shared" si="23"/>
        <v>8.9854469442545645E-3</v>
      </c>
      <c r="E81" s="131">
        <f t="shared" si="23"/>
        <v>8.9963147626273571E-3</v>
      </c>
      <c r="F81" s="131">
        <f t="shared" si="23"/>
        <v>8.839001114652795E-3</v>
      </c>
      <c r="G81" s="131">
        <f t="shared" si="23"/>
        <v>8.7509867724358363E-3</v>
      </c>
      <c r="H81" s="131">
        <f t="shared" si="23"/>
        <v>8.5936240242063221E-3</v>
      </c>
      <c r="I81" s="131">
        <f t="shared" si="23"/>
        <v>8.40233918128655E-3</v>
      </c>
      <c r="J81" s="131">
        <f t="shared" si="23"/>
        <v>8.2666001644083609E-3</v>
      </c>
      <c r="K81" s="131">
        <f t="shared" si="23"/>
        <v>8.0236372014854569E-3</v>
      </c>
      <c r="L81" s="131">
        <f t="shared" si="23"/>
        <v>8.0104072922328462E-3</v>
      </c>
      <c r="M81" s="131">
        <f t="shared" si="23"/>
        <v>7.8864353312302835E-3</v>
      </c>
      <c r="N81" s="131">
        <f t="shared" si="23"/>
        <v>7.7573797295135867E-3</v>
      </c>
      <c r="O81" s="131">
        <f t="shared" si="23"/>
        <v>7.7068204471023782E-3</v>
      </c>
      <c r="P81" s="131">
        <f t="shared" si="23"/>
        <v>7.7041464593138745E-3</v>
      </c>
      <c r="Q81" s="131">
        <f t="shared" si="23"/>
        <v>7.6916848838150757E-3</v>
      </c>
      <c r="R81" s="131">
        <f t="shared" si="23"/>
        <v>7.7239587093048435E-3</v>
      </c>
      <c r="S81" s="131">
        <f t="shared" si="23"/>
        <v>7.9302069612601726E-3</v>
      </c>
      <c r="T81" s="131">
        <f t="shared" si="23"/>
        <v>8.0194564490172326E-3</v>
      </c>
      <c r="U81" s="131">
        <f t="shared" si="23"/>
        <v>8.1047550915067604E-3</v>
      </c>
      <c r="V81" s="131">
        <f t="shared" si="23"/>
        <v>7.945025115658283E-3</v>
      </c>
      <c r="W81" s="131">
        <f t="shared" si="23"/>
        <v>7.9482869608754735E-3</v>
      </c>
      <c r="X81" s="139">
        <f t="shared" si="23"/>
        <v>8.1048825237357274E-3</v>
      </c>
      <c r="Y81" s="140">
        <f t="shared" si="23"/>
        <v>8.0705042076232233E-3</v>
      </c>
    </row>
    <row r="82" spans="1:25">
      <c r="A82" s="74" t="s">
        <v>44</v>
      </c>
      <c r="B82" s="130">
        <f>B40/B34</f>
        <v>0.12850775751680052</v>
      </c>
      <c r="C82" s="130">
        <f t="shared" ref="C82:Y82" si="24">C40/C34</f>
        <v>0.13003016367502349</v>
      </c>
      <c r="D82" s="130">
        <f t="shared" si="24"/>
        <v>0.13173041677811792</v>
      </c>
      <c r="E82" s="130">
        <f t="shared" si="24"/>
        <v>0.13733914037404174</v>
      </c>
      <c r="F82" s="130">
        <f t="shared" si="24"/>
        <v>0.14423020513522497</v>
      </c>
      <c r="G82" s="130">
        <f t="shared" si="24"/>
        <v>0.15309894680093189</v>
      </c>
      <c r="H82" s="130">
        <f t="shared" si="24"/>
        <v>0.16307966649909417</v>
      </c>
      <c r="I82" s="130">
        <f t="shared" si="24"/>
        <v>0.17119999999999999</v>
      </c>
      <c r="J82" s="130">
        <f t="shared" si="24"/>
        <v>0.17731164620798581</v>
      </c>
      <c r="K82" s="130">
        <f t="shared" si="24"/>
        <v>0.18847415358759589</v>
      </c>
      <c r="L82" s="130">
        <f t="shared" si="24"/>
        <v>0.193221003483948</v>
      </c>
      <c r="M82" s="130">
        <f t="shared" si="24"/>
        <v>0.19326667736013831</v>
      </c>
      <c r="N82" s="130">
        <f t="shared" si="24"/>
        <v>0.19251275124846717</v>
      </c>
      <c r="O82" s="130">
        <f t="shared" si="24"/>
        <v>0.19125551758507761</v>
      </c>
      <c r="P82" s="130">
        <f t="shared" si="24"/>
        <v>0.18814760464575242</v>
      </c>
      <c r="Q82" s="130">
        <f t="shared" si="24"/>
        <v>0.18424958842738778</v>
      </c>
      <c r="R82" s="130">
        <f t="shared" si="24"/>
        <v>0.18204540532736591</v>
      </c>
      <c r="S82" s="130">
        <f t="shared" si="24"/>
        <v>0.18111365727792714</v>
      </c>
      <c r="T82" s="130">
        <f t="shared" si="24"/>
        <v>0.1815724282588648</v>
      </c>
      <c r="U82" s="130">
        <f t="shared" si="24"/>
        <v>0.18323990980630089</v>
      </c>
      <c r="V82" s="130">
        <f t="shared" si="24"/>
        <v>0.1870372541416036</v>
      </c>
      <c r="W82" s="130">
        <f t="shared" si="24"/>
        <v>0.19401330376940132</v>
      </c>
      <c r="X82" s="136">
        <f t="shared" si="24"/>
        <v>0.19684176775503662</v>
      </c>
      <c r="Y82" s="138">
        <f t="shared" si="24"/>
        <v>0.20219574287532707</v>
      </c>
    </row>
    <row r="83" spans="1:25">
      <c r="A83" s="75" t="s">
        <v>45</v>
      </c>
      <c r="B83" s="131">
        <f>B41/B34</f>
        <v>0.10479348031089626</v>
      </c>
      <c r="C83" s="131">
        <f t="shared" ref="C83:Y83" si="25">C41/C34</f>
        <v>0.10427730801562578</v>
      </c>
      <c r="D83" s="131">
        <f t="shared" si="25"/>
        <v>0.10284225438622561</v>
      </c>
      <c r="E83" s="131">
        <f t="shared" si="25"/>
        <v>0.10117651695800406</v>
      </c>
      <c r="F83" s="131">
        <f t="shared" si="25"/>
        <v>9.9575649725247864E-2</v>
      </c>
      <c r="G83" s="131">
        <f t="shared" si="25"/>
        <v>9.83114157537016E-2</v>
      </c>
      <c r="H83" s="131">
        <f t="shared" si="25"/>
        <v>9.6872717615032203E-2</v>
      </c>
      <c r="I83" s="131">
        <f t="shared" si="25"/>
        <v>9.5625730994152044E-2</v>
      </c>
      <c r="J83" s="131">
        <f t="shared" si="25"/>
        <v>9.4340842546667039E-2</v>
      </c>
      <c r="K83" s="131">
        <f t="shared" si="25"/>
        <v>9.2696502308602824E-2</v>
      </c>
      <c r="L83" s="131">
        <f t="shared" si="25"/>
        <v>9.0956882802127798E-2</v>
      </c>
      <c r="M83" s="131">
        <f t="shared" si="25"/>
        <v>8.9718227022402827E-2</v>
      </c>
      <c r="N83" s="131">
        <f t="shared" si="25"/>
        <v>8.8174661003394411E-2</v>
      </c>
      <c r="O83" s="131">
        <f t="shared" si="25"/>
        <v>8.6999857610707679E-2</v>
      </c>
      <c r="P83" s="131">
        <f t="shared" si="25"/>
        <v>8.6096744752053547E-2</v>
      </c>
      <c r="Q83" s="131">
        <f t="shared" si="25"/>
        <v>8.5229266186273717E-2</v>
      </c>
      <c r="R83" s="131">
        <f t="shared" si="25"/>
        <v>8.4313867032411755E-2</v>
      </c>
      <c r="S83" s="131">
        <f t="shared" si="25"/>
        <v>8.3217552913155662E-2</v>
      </c>
      <c r="T83" s="131">
        <f t="shared" si="25"/>
        <v>8.2120318970037798E-2</v>
      </c>
      <c r="U83" s="131">
        <f t="shared" si="25"/>
        <v>8.1228662760687867E-2</v>
      </c>
      <c r="V83" s="131">
        <f t="shared" si="25"/>
        <v>7.9892142451324324E-2</v>
      </c>
      <c r="W83" s="131">
        <f t="shared" si="25"/>
        <v>7.832951863242972E-2</v>
      </c>
      <c r="X83" s="139">
        <f t="shared" si="25"/>
        <v>7.7486239512638277E-2</v>
      </c>
      <c r="Y83" s="140">
        <f t="shared" si="25"/>
        <v>7.6391344317940743E-2</v>
      </c>
    </row>
    <row r="84" spans="1:25">
      <c r="A84" s="76" t="s">
        <v>46</v>
      </c>
      <c r="B84" s="132">
        <f>B42/B34</f>
        <v>2.3714277205904251E-2</v>
      </c>
      <c r="C84" s="132">
        <f t="shared" ref="C84:Y84" si="26">C42/C34</f>
        <v>2.5752855659397715E-2</v>
      </c>
      <c r="D84" s="132">
        <f t="shared" si="26"/>
        <v>2.8888162391892295E-2</v>
      </c>
      <c r="E84" s="132">
        <f t="shared" si="26"/>
        <v>3.6162623416037681E-2</v>
      </c>
      <c r="F84" s="132">
        <f t="shared" si="26"/>
        <v>4.465455540997712E-2</v>
      </c>
      <c r="G84" s="132">
        <f t="shared" si="26"/>
        <v>5.4787531047230296E-2</v>
      </c>
      <c r="H84" s="132">
        <f t="shared" si="26"/>
        <v>6.6206948884061964E-2</v>
      </c>
      <c r="I84" s="132">
        <f t="shared" si="26"/>
        <v>7.5574269005847947E-2</v>
      </c>
      <c r="J84" s="132">
        <f t="shared" si="26"/>
        <v>8.2970803661318773E-2</v>
      </c>
      <c r="K84" s="132">
        <f t="shared" si="26"/>
        <v>9.577765127899307E-2</v>
      </c>
      <c r="L84" s="132">
        <f t="shared" si="26"/>
        <v>0.10226412068182021</v>
      </c>
      <c r="M84" s="132">
        <f t="shared" si="26"/>
        <v>0.10354845033773548</v>
      </c>
      <c r="N84" s="132">
        <f t="shared" si="26"/>
        <v>0.10433809024507278</v>
      </c>
      <c r="O84" s="132">
        <f t="shared" si="26"/>
        <v>0.10425565997436993</v>
      </c>
      <c r="P84" s="132">
        <f t="shared" si="26"/>
        <v>0.10205085989369889</v>
      </c>
      <c r="Q84" s="132">
        <f t="shared" si="26"/>
        <v>9.9020322241114081E-2</v>
      </c>
      <c r="R84" s="132">
        <f t="shared" si="26"/>
        <v>9.7731538294954165E-2</v>
      </c>
      <c r="S84" s="132">
        <f t="shared" si="26"/>
        <v>9.7896104364771475E-2</v>
      </c>
      <c r="T84" s="132">
        <f t="shared" si="26"/>
        <v>9.9452109288827001E-2</v>
      </c>
      <c r="U84" s="132">
        <f t="shared" si="26"/>
        <v>0.10201124704561301</v>
      </c>
      <c r="V84" s="132">
        <f t="shared" si="26"/>
        <v>0.10714511169027929</v>
      </c>
      <c r="W84" s="132">
        <f t="shared" si="26"/>
        <v>0.1156837851369716</v>
      </c>
      <c r="X84" s="141">
        <f t="shared" si="26"/>
        <v>0.11935552824239833</v>
      </c>
      <c r="Y84" s="142">
        <f>Y42/Y34</f>
        <v>0.12580439855738632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F59" sqref="F59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198479</v>
      </c>
      <c r="C8" s="40">
        <f t="shared" ref="C8:Y8" si="0">C14+C21</f>
        <v>199236</v>
      </c>
      <c r="D8" s="40">
        <f t="shared" si="0"/>
        <v>199458</v>
      </c>
      <c r="E8" s="40">
        <f t="shared" si="0"/>
        <v>201136</v>
      </c>
      <c r="F8" s="40">
        <f t="shared" si="0"/>
        <v>203344</v>
      </c>
      <c r="G8" s="40">
        <f t="shared" si="0"/>
        <v>207030</v>
      </c>
      <c r="H8" s="40">
        <f t="shared" si="0"/>
        <v>210637</v>
      </c>
      <c r="I8" s="40">
        <f t="shared" si="0"/>
        <v>213553</v>
      </c>
      <c r="J8" s="40">
        <f t="shared" si="0"/>
        <v>216211</v>
      </c>
      <c r="K8" s="40">
        <f t="shared" si="0"/>
        <v>221557</v>
      </c>
      <c r="L8" s="40">
        <f t="shared" si="0"/>
        <v>224555</v>
      </c>
      <c r="M8" s="40">
        <f t="shared" si="0"/>
        <v>224236</v>
      </c>
      <c r="N8" s="40">
        <f t="shared" si="0"/>
        <v>224566</v>
      </c>
      <c r="O8" s="40">
        <f t="shared" si="0"/>
        <v>224171</v>
      </c>
      <c r="P8" s="40">
        <f t="shared" si="0"/>
        <v>222664</v>
      </c>
      <c r="Q8" s="40">
        <f t="shared" si="0"/>
        <v>221299</v>
      </c>
      <c r="R8" s="40">
        <f t="shared" si="0"/>
        <v>220647</v>
      </c>
      <c r="S8" s="40">
        <f t="shared" si="0"/>
        <v>220676</v>
      </c>
      <c r="T8" s="40">
        <f t="shared" si="0"/>
        <v>220161</v>
      </c>
      <c r="U8" s="40">
        <f t="shared" si="0"/>
        <v>219838</v>
      </c>
      <c r="V8" s="40">
        <f t="shared" si="0"/>
        <v>220366</v>
      </c>
      <c r="W8" s="40">
        <f t="shared" si="0"/>
        <v>222473</v>
      </c>
      <c r="X8" s="40">
        <f t="shared" si="0"/>
        <v>223502</v>
      </c>
      <c r="Y8" s="40">
        <f t="shared" si="0"/>
        <v>225216</v>
      </c>
    </row>
    <row r="9" spans="1:25" s="26" customFormat="1" ht="18" customHeight="1">
      <c r="A9" s="28" t="s">
        <v>54</v>
      </c>
      <c r="B9" s="29">
        <f>B15+B22</f>
        <v>193499</v>
      </c>
      <c r="C9" s="29">
        <f t="shared" ref="C9:Y9" si="1">C15+C22</f>
        <v>193750</v>
      </c>
      <c r="D9" s="29">
        <f t="shared" si="1"/>
        <v>192923</v>
      </c>
      <c r="E9" s="29">
        <f t="shared" si="1"/>
        <v>192550</v>
      </c>
      <c r="F9" s="29">
        <f t="shared" si="1"/>
        <v>192476</v>
      </c>
      <c r="G9" s="29">
        <f t="shared" si="1"/>
        <v>193618</v>
      </c>
      <c r="H9" s="29">
        <f t="shared" si="1"/>
        <v>194496</v>
      </c>
      <c r="I9" s="29">
        <f t="shared" si="1"/>
        <v>195181</v>
      </c>
      <c r="J9" s="29">
        <f t="shared" si="1"/>
        <v>196209</v>
      </c>
      <c r="K9" s="29">
        <f t="shared" si="1"/>
        <v>197945</v>
      </c>
      <c r="L9" s="29">
        <f t="shared" si="1"/>
        <v>199288</v>
      </c>
      <c r="M9" s="29">
        <f t="shared" si="1"/>
        <v>199019</v>
      </c>
      <c r="N9" s="29">
        <f t="shared" si="1"/>
        <v>199522</v>
      </c>
      <c r="O9" s="29">
        <f t="shared" si="1"/>
        <v>199352</v>
      </c>
      <c r="P9" s="29">
        <f t="shared" si="1"/>
        <v>198680</v>
      </c>
      <c r="Q9" s="29">
        <f t="shared" si="1"/>
        <v>198387</v>
      </c>
      <c r="R9" s="29">
        <f t="shared" si="1"/>
        <v>198121</v>
      </c>
      <c r="S9" s="29">
        <f t="shared" si="1"/>
        <v>198053</v>
      </c>
      <c r="T9" s="29">
        <f t="shared" si="1"/>
        <v>197366</v>
      </c>
      <c r="U9" s="29">
        <f t="shared" si="1"/>
        <v>196540</v>
      </c>
      <c r="V9" s="29">
        <f t="shared" si="1"/>
        <v>196012</v>
      </c>
      <c r="W9" s="29">
        <f t="shared" si="1"/>
        <v>196047</v>
      </c>
      <c r="X9" s="29">
        <f t="shared" si="1"/>
        <v>196118</v>
      </c>
      <c r="Y9" s="29">
        <f t="shared" si="1"/>
        <v>196241</v>
      </c>
    </row>
    <row r="10" spans="1:25" s="26" customFormat="1" ht="18" customHeight="1">
      <c r="A10" s="30" t="s">
        <v>55</v>
      </c>
      <c r="B10" s="31">
        <f>B16+B23</f>
        <v>4980</v>
      </c>
      <c r="C10" s="31">
        <f t="shared" ref="C10:Y10" si="2">C16+C23</f>
        <v>5486</v>
      </c>
      <c r="D10" s="31">
        <f t="shared" si="2"/>
        <v>6535</v>
      </c>
      <c r="E10" s="31">
        <f t="shared" si="2"/>
        <v>8586</v>
      </c>
      <c r="F10" s="31">
        <f t="shared" si="2"/>
        <v>10868</v>
      </c>
      <c r="G10" s="31">
        <f t="shared" si="2"/>
        <v>13412</v>
      </c>
      <c r="H10" s="31">
        <f t="shared" si="2"/>
        <v>16141</v>
      </c>
      <c r="I10" s="31">
        <f t="shared" si="2"/>
        <v>18372</v>
      </c>
      <c r="J10" s="31">
        <f t="shared" si="2"/>
        <v>20002</v>
      </c>
      <c r="K10" s="31">
        <f t="shared" si="2"/>
        <v>23612</v>
      </c>
      <c r="L10" s="31">
        <f t="shared" si="2"/>
        <v>25267</v>
      </c>
      <c r="M10" s="31">
        <f t="shared" si="2"/>
        <v>25217</v>
      </c>
      <c r="N10" s="31">
        <f t="shared" si="2"/>
        <v>25044</v>
      </c>
      <c r="O10" s="31">
        <f t="shared" si="2"/>
        <v>24819</v>
      </c>
      <c r="P10" s="31">
        <f t="shared" si="2"/>
        <v>23984</v>
      </c>
      <c r="Q10" s="31">
        <f t="shared" si="2"/>
        <v>22912</v>
      </c>
      <c r="R10" s="31">
        <f t="shared" si="2"/>
        <v>22526</v>
      </c>
      <c r="S10" s="31">
        <f t="shared" si="2"/>
        <v>22623</v>
      </c>
      <c r="T10" s="31">
        <f t="shared" si="2"/>
        <v>22795</v>
      </c>
      <c r="U10" s="31">
        <f t="shared" si="2"/>
        <v>23298</v>
      </c>
      <c r="V10" s="31">
        <f t="shared" si="2"/>
        <v>24354</v>
      </c>
      <c r="W10" s="31">
        <f t="shared" si="2"/>
        <v>26426</v>
      </c>
      <c r="X10" s="31">
        <f t="shared" si="2"/>
        <v>27384</v>
      </c>
      <c r="Y10" s="31">
        <f t="shared" si="2"/>
        <v>28975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97738</v>
      </c>
      <c r="C14" s="40">
        <v>98121</v>
      </c>
      <c r="D14" s="40">
        <v>98517</v>
      </c>
      <c r="E14" s="40">
        <v>99650</v>
      </c>
      <c r="F14" s="40">
        <v>101070</v>
      </c>
      <c r="G14" s="40">
        <v>103156</v>
      </c>
      <c r="H14" s="40">
        <v>105210</v>
      </c>
      <c r="I14" s="40">
        <v>106678</v>
      </c>
      <c r="J14" s="40">
        <v>107944</v>
      </c>
      <c r="K14" s="40">
        <v>110884</v>
      </c>
      <c r="L14" s="40">
        <v>112326</v>
      </c>
      <c r="M14" s="40">
        <v>112018</v>
      </c>
      <c r="N14" s="40">
        <v>112028</v>
      </c>
      <c r="O14" s="40">
        <v>111803</v>
      </c>
      <c r="P14" s="40">
        <v>110906</v>
      </c>
      <c r="Q14" s="40">
        <v>110140</v>
      </c>
      <c r="R14" s="40">
        <v>109823</v>
      </c>
      <c r="S14" s="40">
        <v>109834</v>
      </c>
      <c r="T14" s="40">
        <v>109555</v>
      </c>
      <c r="U14" s="40">
        <v>109409</v>
      </c>
      <c r="V14" s="40">
        <v>109479</v>
      </c>
      <c r="W14" s="40">
        <v>110625</v>
      </c>
      <c r="X14" s="40">
        <v>111224</v>
      </c>
      <c r="Y14" s="40">
        <v>112088</v>
      </c>
    </row>
    <row r="15" spans="1:25" s="26" customFormat="1" ht="18" customHeight="1">
      <c r="A15" s="28" t="s">
        <v>54</v>
      </c>
      <c r="B15" s="29">
        <f>B14-B16</f>
        <v>95147</v>
      </c>
      <c r="C15" s="29">
        <f t="shared" ref="C15:Y15" si="3">C14-C16</f>
        <v>95239</v>
      </c>
      <c r="D15" s="29">
        <f t="shared" si="3"/>
        <v>94898</v>
      </c>
      <c r="E15" s="29">
        <f t="shared" si="3"/>
        <v>94734</v>
      </c>
      <c r="F15" s="29">
        <f t="shared" si="3"/>
        <v>94769</v>
      </c>
      <c r="G15" s="29">
        <f t="shared" si="3"/>
        <v>95435</v>
      </c>
      <c r="H15" s="29">
        <f t="shared" si="3"/>
        <v>96049</v>
      </c>
      <c r="I15" s="29">
        <f t="shared" si="3"/>
        <v>96383</v>
      </c>
      <c r="J15" s="29">
        <f t="shared" si="3"/>
        <v>96925</v>
      </c>
      <c r="K15" s="29">
        <f t="shared" si="3"/>
        <v>97872</v>
      </c>
      <c r="L15" s="29">
        <f t="shared" si="3"/>
        <v>98536</v>
      </c>
      <c r="M15" s="29">
        <f t="shared" si="3"/>
        <v>98421</v>
      </c>
      <c r="N15" s="29">
        <f t="shared" si="3"/>
        <v>98726</v>
      </c>
      <c r="O15" s="29">
        <f t="shared" si="3"/>
        <v>98699</v>
      </c>
      <c r="P15" s="29">
        <f t="shared" si="3"/>
        <v>98327</v>
      </c>
      <c r="Q15" s="29">
        <f t="shared" si="3"/>
        <v>98235</v>
      </c>
      <c r="R15" s="29">
        <f t="shared" si="3"/>
        <v>98128</v>
      </c>
      <c r="S15" s="29">
        <f t="shared" si="3"/>
        <v>98062</v>
      </c>
      <c r="T15" s="29">
        <f t="shared" si="3"/>
        <v>97760</v>
      </c>
      <c r="U15" s="29">
        <f t="shared" si="3"/>
        <v>97376</v>
      </c>
      <c r="V15" s="29">
        <f t="shared" si="3"/>
        <v>97006</v>
      </c>
      <c r="W15" s="29">
        <f t="shared" si="3"/>
        <v>97138</v>
      </c>
      <c r="X15" s="29">
        <f t="shared" si="3"/>
        <v>97241</v>
      </c>
      <c r="Y15" s="29">
        <f t="shared" si="3"/>
        <v>97345</v>
      </c>
    </row>
    <row r="16" spans="1:25" s="26" customFormat="1" ht="18" customHeight="1">
      <c r="A16" s="30" t="s">
        <v>55</v>
      </c>
      <c r="B16" s="31">
        <v>2591</v>
      </c>
      <c r="C16" s="31">
        <v>2882</v>
      </c>
      <c r="D16" s="31">
        <v>3619</v>
      </c>
      <c r="E16" s="31">
        <v>4916</v>
      </c>
      <c r="F16" s="31">
        <v>6301</v>
      </c>
      <c r="G16" s="31">
        <v>7721</v>
      </c>
      <c r="H16" s="31">
        <v>9161</v>
      </c>
      <c r="I16" s="31">
        <v>10295</v>
      </c>
      <c r="J16" s="31">
        <v>11019</v>
      </c>
      <c r="K16" s="31">
        <v>13012</v>
      </c>
      <c r="L16" s="31">
        <v>13790</v>
      </c>
      <c r="M16" s="31">
        <v>13597</v>
      </c>
      <c r="N16" s="31">
        <v>13302</v>
      </c>
      <c r="O16" s="31">
        <v>13104</v>
      </c>
      <c r="P16" s="31">
        <v>12579</v>
      </c>
      <c r="Q16" s="31">
        <v>11905</v>
      </c>
      <c r="R16" s="31">
        <v>11695</v>
      </c>
      <c r="S16" s="31">
        <v>11772</v>
      </c>
      <c r="T16" s="31">
        <v>11795</v>
      </c>
      <c r="U16" s="31">
        <v>12033</v>
      </c>
      <c r="V16" s="31">
        <v>12473</v>
      </c>
      <c r="W16" s="31">
        <v>13487</v>
      </c>
      <c r="X16" s="31">
        <v>13983</v>
      </c>
      <c r="Y16" s="31">
        <v>14743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100741</v>
      </c>
      <c r="C21" s="40">
        <v>101115</v>
      </c>
      <c r="D21" s="40">
        <v>100941</v>
      </c>
      <c r="E21" s="40">
        <v>101486</v>
      </c>
      <c r="F21" s="40">
        <v>102274</v>
      </c>
      <c r="G21" s="40">
        <v>103874</v>
      </c>
      <c r="H21" s="40">
        <v>105427</v>
      </c>
      <c r="I21" s="40">
        <v>106875</v>
      </c>
      <c r="J21" s="40">
        <v>108267</v>
      </c>
      <c r="K21" s="40">
        <v>110673</v>
      </c>
      <c r="L21" s="40">
        <v>112229</v>
      </c>
      <c r="M21" s="40">
        <v>112218</v>
      </c>
      <c r="N21" s="40">
        <v>112538</v>
      </c>
      <c r="O21" s="40">
        <v>112368</v>
      </c>
      <c r="P21" s="40">
        <v>111758</v>
      </c>
      <c r="Q21" s="40">
        <v>111159</v>
      </c>
      <c r="R21" s="40">
        <v>110824</v>
      </c>
      <c r="S21" s="40">
        <v>110842</v>
      </c>
      <c r="T21" s="40">
        <v>110606</v>
      </c>
      <c r="U21" s="40">
        <v>110429</v>
      </c>
      <c r="V21" s="40">
        <v>110887</v>
      </c>
      <c r="W21" s="40">
        <v>111848</v>
      </c>
      <c r="X21" s="40">
        <v>112278</v>
      </c>
      <c r="Y21" s="40">
        <v>113128</v>
      </c>
    </row>
    <row r="22" spans="1:25" s="26" customFormat="1" ht="18" customHeight="1">
      <c r="A22" s="28" t="s">
        <v>54</v>
      </c>
      <c r="B22" s="29">
        <f>B21-B23</f>
        <v>98352</v>
      </c>
      <c r="C22" s="29">
        <f t="shared" ref="C22:Y22" si="4">C21-C23</f>
        <v>98511</v>
      </c>
      <c r="D22" s="29">
        <f t="shared" si="4"/>
        <v>98025</v>
      </c>
      <c r="E22" s="29">
        <f t="shared" si="4"/>
        <v>97816</v>
      </c>
      <c r="F22" s="29">
        <f t="shared" si="4"/>
        <v>97707</v>
      </c>
      <c r="G22" s="29">
        <f t="shared" si="4"/>
        <v>98183</v>
      </c>
      <c r="H22" s="29">
        <f t="shared" si="4"/>
        <v>98447</v>
      </c>
      <c r="I22" s="29">
        <f t="shared" si="4"/>
        <v>98798</v>
      </c>
      <c r="J22" s="29">
        <f t="shared" si="4"/>
        <v>99284</v>
      </c>
      <c r="K22" s="29">
        <f t="shared" si="4"/>
        <v>100073</v>
      </c>
      <c r="L22" s="29">
        <f t="shared" si="4"/>
        <v>100752</v>
      </c>
      <c r="M22" s="29">
        <f t="shared" si="4"/>
        <v>100598</v>
      </c>
      <c r="N22" s="29">
        <f t="shared" si="4"/>
        <v>100796</v>
      </c>
      <c r="O22" s="29">
        <f t="shared" si="4"/>
        <v>100653</v>
      </c>
      <c r="P22" s="29">
        <f t="shared" si="4"/>
        <v>100353</v>
      </c>
      <c r="Q22" s="29">
        <f t="shared" si="4"/>
        <v>100152</v>
      </c>
      <c r="R22" s="29">
        <f t="shared" si="4"/>
        <v>99993</v>
      </c>
      <c r="S22" s="29">
        <f t="shared" si="4"/>
        <v>99991</v>
      </c>
      <c r="T22" s="29">
        <f t="shared" si="4"/>
        <v>99606</v>
      </c>
      <c r="U22" s="29">
        <f t="shared" si="4"/>
        <v>99164</v>
      </c>
      <c r="V22" s="29">
        <f t="shared" si="4"/>
        <v>99006</v>
      </c>
      <c r="W22" s="29">
        <f t="shared" si="4"/>
        <v>98909</v>
      </c>
      <c r="X22" s="29">
        <f t="shared" si="4"/>
        <v>98877</v>
      </c>
      <c r="Y22" s="29">
        <f t="shared" si="4"/>
        <v>98896</v>
      </c>
    </row>
    <row r="23" spans="1:25" s="26" customFormat="1" ht="18" customHeight="1">
      <c r="A23" s="30" t="s">
        <v>55</v>
      </c>
      <c r="B23" s="31">
        <v>2389</v>
      </c>
      <c r="C23" s="31">
        <v>2604</v>
      </c>
      <c r="D23" s="31">
        <v>2916</v>
      </c>
      <c r="E23" s="31">
        <v>3670</v>
      </c>
      <c r="F23" s="31">
        <v>4567</v>
      </c>
      <c r="G23" s="31">
        <v>5691</v>
      </c>
      <c r="H23" s="31">
        <v>6980</v>
      </c>
      <c r="I23" s="31">
        <v>8077</v>
      </c>
      <c r="J23" s="31">
        <v>8983</v>
      </c>
      <c r="K23" s="31">
        <v>10600</v>
      </c>
      <c r="L23" s="31">
        <v>11477</v>
      </c>
      <c r="M23" s="31">
        <v>11620</v>
      </c>
      <c r="N23" s="31">
        <v>11742</v>
      </c>
      <c r="O23" s="31">
        <v>11715</v>
      </c>
      <c r="P23" s="31">
        <v>11405</v>
      </c>
      <c r="Q23" s="31">
        <v>11007</v>
      </c>
      <c r="R23" s="31">
        <v>10831</v>
      </c>
      <c r="S23" s="31">
        <v>10851</v>
      </c>
      <c r="T23" s="31">
        <v>11000</v>
      </c>
      <c r="U23" s="31">
        <v>11265</v>
      </c>
      <c r="V23" s="31">
        <v>11881</v>
      </c>
      <c r="W23" s="31">
        <v>12939</v>
      </c>
      <c r="X23" s="31">
        <v>13401</v>
      </c>
      <c r="Y23" s="31">
        <v>14232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106">
        <v>2022</v>
      </c>
    </row>
    <row r="31" spans="1:25" s="35" customFormat="1" ht="18" customHeight="1">
      <c r="A31" s="36" t="s">
        <v>54</v>
      </c>
      <c r="B31" s="108">
        <f t="shared" ref="B31:W31" si="5">B9/B8</f>
        <v>0.97490918434695861</v>
      </c>
      <c r="C31" s="108">
        <f t="shared" si="5"/>
        <v>0.97246481559557507</v>
      </c>
      <c r="D31" s="108">
        <f t="shared" si="5"/>
        <v>0.96723621012945082</v>
      </c>
      <c r="E31" s="108">
        <f t="shared" si="5"/>
        <v>0.95731246519767721</v>
      </c>
      <c r="F31" s="108">
        <f t="shared" si="5"/>
        <v>0.94655362341647653</v>
      </c>
      <c r="G31" s="108">
        <f t="shared" si="5"/>
        <v>0.93521711829203502</v>
      </c>
      <c r="H31" s="108">
        <f t="shared" si="5"/>
        <v>0.92337053793967816</v>
      </c>
      <c r="I31" s="108">
        <f t="shared" si="5"/>
        <v>0.91396983418636124</v>
      </c>
      <c r="J31" s="108">
        <f t="shared" si="5"/>
        <v>0.90748851816050058</v>
      </c>
      <c r="K31" s="108">
        <f t="shared" si="5"/>
        <v>0.89342697364560808</v>
      </c>
      <c r="L31" s="108">
        <f t="shared" si="5"/>
        <v>0.88747968203780814</v>
      </c>
      <c r="M31" s="108">
        <f t="shared" si="5"/>
        <v>0.8875425890579568</v>
      </c>
      <c r="N31" s="108">
        <f t="shared" si="5"/>
        <v>0.88847822021143008</v>
      </c>
      <c r="O31" s="108">
        <f t="shared" si="5"/>
        <v>0.8892854115831218</v>
      </c>
      <c r="P31" s="108">
        <f t="shared" si="5"/>
        <v>0.89228613516329536</v>
      </c>
      <c r="Q31" s="108">
        <f t="shared" si="5"/>
        <v>0.89646586744630563</v>
      </c>
      <c r="R31" s="108">
        <f t="shared" si="5"/>
        <v>0.89790933028774467</v>
      </c>
      <c r="S31" s="108">
        <f t="shared" si="5"/>
        <v>0.8974831880222589</v>
      </c>
      <c r="T31" s="108">
        <f t="shared" si="5"/>
        <v>0.89646213452882206</v>
      </c>
      <c r="U31" s="108">
        <f t="shared" si="5"/>
        <v>0.89402196162628844</v>
      </c>
      <c r="V31" s="108">
        <f t="shared" si="5"/>
        <v>0.88948385867148294</v>
      </c>
      <c r="W31" s="108">
        <f t="shared" si="5"/>
        <v>0.88121704656295374</v>
      </c>
      <c r="X31" s="108">
        <f>X9/X8</f>
        <v>0.87747760646437167</v>
      </c>
      <c r="Y31" s="108">
        <f>Y9/Y8</f>
        <v>0.87134573032111395</v>
      </c>
    </row>
    <row r="32" spans="1:25" s="35" customFormat="1" ht="18" customHeight="1">
      <c r="A32" s="28" t="s">
        <v>55</v>
      </c>
      <c r="B32" s="107">
        <f t="shared" ref="B32:W32" si="6">B10/B8</f>
        <v>2.509081565304138E-2</v>
      </c>
      <c r="C32" s="107">
        <f t="shared" si="6"/>
        <v>2.7535184404424904E-2</v>
      </c>
      <c r="D32" s="107">
        <f t="shared" si="6"/>
        <v>3.276378987054919E-2</v>
      </c>
      <c r="E32" s="107">
        <f t="shared" si="6"/>
        <v>4.2687534802322805E-2</v>
      </c>
      <c r="F32" s="107">
        <f t="shared" si="6"/>
        <v>5.344637658352349E-2</v>
      </c>
      <c r="G32" s="107">
        <f t="shared" si="6"/>
        <v>6.4782881707965034E-2</v>
      </c>
      <c r="H32" s="107">
        <f t="shared" si="6"/>
        <v>7.6629462060321785E-2</v>
      </c>
      <c r="I32" s="107">
        <f t="shared" si="6"/>
        <v>8.6030165813638773E-2</v>
      </c>
      <c r="J32" s="107">
        <f t="shared" si="6"/>
        <v>9.2511481839499379E-2</v>
      </c>
      <c r="K32" s="107">
        <f t="shared" si="6"/>
        <v>0.10657302635439188</v>
      </c>
      <c r="L32" s="107">
        <f t="shared" si="6"/>
        <v>0.11252031796219189</v>
      </c>
      <c r="M32" s="107">
        <f t="shared" si="6"/>
        <v>0.1124574109420432</v>
      </c>
      <c r="N32" s="107">
        <f t="shared" si="6"/>
        <v>0.11152177978856995</v>
      </c>
      <c r="O32" s="107">
        <f t="shared" si="6"/>
        <v>0.11071458841687819</v>
      </c>
      <c r="P32" s="107">
        <f t="shared" si="6"/>
        <v>0.10771386483670463</v>
      </c>
      <c r="Q32" s="107">
        <f t="shared" si="6"/>
        <v>0.10353413255369433</v>
      </c>
      <c r="R32" s="107">
        <f t="shared" si="6"/>
        <v>0.10209066971225532</v>
      </c>
      <c r="S32" s="107">
        <f t="shared" si="6"/>
        <v>0.10251681197774112</v>
      </c>
      <c r="T32" s="107">
        <f t="shared" si="6"/>
        <v>0.10353786547117791</v>
      </c>
      <c r="U32" s="107">
        <f t="shared" si="6"/>
        <v>0.10597803837371154</v>
      </c>
      <c r="V32" s="107">
        <f t="shared" si="6"/>
        <v>0.1105161413285171</v>
      </c>
      <c r="W32" s="107">
        <f t="shared" si="6"/>
        <v>0.1187829534370463</v>
      </c>
      <c r="X32" s="107">
        <f>X10/X8</f>
        <v>0.12252239353562831</v>
      </c>
      <c r="Y32" s="107">
        <f>Y10/Y8</f>
        <v>0.12865426967888605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78">
        <v>1999</v>
      </c>
      <c r="C37" s="78">
        <v>2000</v>
      </c>
      <c r="D37" s="78">
        <v>2001</v>
      </c>
      <c r="E37" s="78">
        <v>2002</v>
      </c>
      <c r="F37" s="78">
        <v>2003</v>
      </c>
      <c r="G37" s="78">
        <v>2004</v>
      </c>
      <c r="H37" s="78">
        <v>2005</v>
      </c>
      <c r="I37" s="78">
        <v>2006</v>
      </c>
      <c r="J37" s="78">
        <v>2007</v>
      </c>
      <c r="K37" s="78">
        <v>2008</v>
      </c>
      <c r="L37" s="78">
        <v>2009</v>
      </c>
      <c r="M37" s="78">
        <v>2010</v>
      </c>
      <c r="N37" s="78">
        <v>2011</v>
      </c>
      <c r="O37" s="78">
        <v>2012</v>
      </c>
      <c r="P37" s="78">
        <v>2013</v>
      </c>
      <c r="Q37" s="78">
        <v>2014</v>
      </c>
      <c r="R37" s="78">
        <v>2015</v>
      </c>
      <c r="S37" s="78">
        <v>2016</v>
      </c>
      <c r="T37" s="78">
        <v>2017</v>
      </c>
      <c r="U37" s="78">
        <v>2018</v>
      </c>
      <c r="V37" s="78">
        <v>2019</v>
      </c>
      <c r="W37" s="78">
        <v>2020</v>
      </c>
      <c r="X37" s="78">
        <v>2021</v>
      </c>
      <c r="Y37" s="78">
        <v>2022</v>
      </c>
    </row>
    <row r="38" spans="1:25" s="35" customFormat="1" ht="18" customHeight="1">
      <c r="A38" s="36" t="s">
        <v>54</v>
      </c>
      <c r="B38" s="108">
        <f t="shared" ref="B38:W38" si="8">B15/B14</f>
        <v>0.97349035175673737</v>
      </c>
      <c r="C38" s="108">
        <f t="shared" si="8"/>
        <v>0.97062810203728045</v>
      </c>
      <c r="D38" s="108">
        <f t="shared" si="8"/>
        <v>0.96326522326096009</v>
      </c>
      <c r="E38" s="108">
        <f t="shared" si="8"/>
        <v>0.95066733567486206</v>
      </c>
      <c r="F38" s="108">
        <f t="shared" si="8"/>
        <v>0.93765706935787074</v>
      </c>
      <c r="G38" s="108">
        <f t="shared" si="8"/>
        <v>0.92515219667300008</v>
      </c>
      <c r="H38" s="108">
        <f t="shared" si="8"/>
        <v>0.91292652789658779</v>
      </c>
      <c r="I38" s="108">
        <f t="shared" si="8"/>
        <v>0.90349462869570107</v>
      </c>
      <c r="J38" s="108">
        <f t="shared" si="8"/>
        <v>0.89791929148447347</v>
      </c>
      <c r="K38" s="108">
        <f t="shared" si="8"/>
        <v>0.8826521409761553</v>
      </c>
      <c r="L38" s="108">
        <f t="shared" si="8"/>
        <v>0.87723234157719499</v>
      </c>
      <c r="M38" s="108">
        <f t="shared" si="8"/>
        <v>0.87861772215179701</v>
      </c>
      <c r="N38" s="108">
        <f t="shared" si="8"/>
        <v>0.8812618274002928</v>
      </c>
      <c r="O38" s="108">
        <f t="shared" si="8"/>
        <v>0.88279384274125028</v>
      </c>
      <c r="P38" s="108">
        <f t="shared" si="8"/>
        <v>0.88657962598957674</v>
      </c>
      <c r="Q38" s="108">
        <f t="shared" si="8"/>
        <v>0.89191029598692573</v>
      </c>
      <c r="R38" s="108">
        <f t="shared" si="8"/>
        <v>0.89351046684210045</v>
      </c>
      <c r="S38" s="108">
        <f t="shared" si="8"/>
        <v>0.89282007392974849</v>
      </c>
      <c r="T38" s="108">
        <f t="shared" si="8"/>
        <v>0.89233718223723246</v>
      </c>
      <c r="U38" s="108">
        <f t="shared" si="8"/>
        <v>0.89001818863164817</v>
      </c>
      <c r="V38" s="108">
        <f t="shared" si="8"/>
        <v>0.88606947451109341</v>
      </c>
      <c r="W38" s="108">
        <f t="shared" si="8"/>
        <v>0.87808361581920902</v>
      </c>
      <c r="X38" s="108">
        <f>X15/X14</f>
        <v>0.87428073077752999</v>
      </c>
      <c r="Y38" s="108">
        <f>Y15/Y14</f>
        <v>0.86846941688673185</v>
      </c>
    </row>
    <row r="39" spans="1:25" s="35" customFormat="1" ht="18" customHeight="1">
      <c r="A39" s="28" t="s">
        <v>55</v>
      </c>
      <c r="B39" s="107">
        <f t="shared" ref="B39:W39" si="9">B16/B14</f>
        <v>2.6509648243262601E-2</v>
      </c>
      <c r="C39" s="107">
        <f t="shared" si="9"/>
        <v>2.9371897962719499E-2</v>
      </c>
      <c r="D39" s="107">
        <f t="shared" si="9"/>
        <v>3.6734776739039965E-2</v>
      </c>
      <c r="E39" s="107">
        <f t="shared" si="9"/>
        <v>4.9332664325137984E-2</v>
      </c>
      <c r="F39" s="107">
        <f t="shared" si="9"/>
        <v>6.2342930642129216E-2</v>
      </c>
      <c r="G39" s="107">
        <f t="shared" si="9"/>
        <v>7.484780332699989E-2</v>
      </c>
      <c r="H39" s="107">
        <f t="shared" si="9"/>
        <v>8.7073472103412222E-2</v>
      </c>
      <c r="I39" s="107">
        <f t="shared" si="9"/>
        <v>9.6505371304298912E-2</v>
      </c>
      <c r="J39" s="107">
        <f t="shared" si="9"/>
        <v>0.10208070851552657</v>
      </c>
      <c r="K39" s="107">
        <f t="shared" si="9"/>
        <v>0.11734785902384474</v>
      </c>
      <c r="L39" s="107">
        <f t="shared" si="9"/>
        <v>0.12276765842280504</v>
      </c>
      <c r="M39" s="107">
        <f t="shared" si="9"/>
        <v>0.12138227784820296</v>
      </c>
      <c r="N39" s="107">
        <f t="shared" si="9"/>
        <v>0.11873817259970722</v>
      </c>
      <c r="O39" s="107">
        <f t="shared" si="9"/>
        <v>0.11720615725874976</v>
      </c>
      <c r="P39" s="107">
        <f t="shared" si="9"/>
        <v>0.11342037401042324</v>
      </c>
      <c r="Q39" s="107">
        <f t="shared" si="9"/>
        <v>0.10808970401307427</v>
      </c>
      <c r="R39" s="107">
        <f t="shared" si="9"/>
        <v>0.10648953315789952</v>
      </c>
      <c r="S39" s="107">
        <f t="shared" si="9"/>
        <v>0.10717992607025147</v>
      </c>
      <c r="T39" s="107">
        <f t="shared" si="9"/>
        <v>0.10766281776276757</v>
      </c>
      <c r="U39" s="107">
        <f t="shared" si="9"/>
        <v>0.10998181136835178</v>
      </c>
      <c r="V39" s="107">
        <f t="shared" si="9"/>
        <v>0.11393052548890654</v>
      </c>
      <c r="W39" s="107">
        <f t="shared" si="9"/>
        <v>0.12191638418079095</v>
      </c>
      <c r="X39" s="107">
        <f>X16/X14</f>
        <v>0.12571926922246998</v>
      </c>
      <c r="Y39" s="107">
        <f>Y16/Y14</f>
        <v>0.13153058311326815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36" t="s">
        <v>54</v>
      </c>
      <c r="B45" s="108">
        <f t="shared" ref="B45:W45" si="11">B22/B21</f>
        <v>0.97628572279409576</v>
      </c>
      <c r="C45" s="108">
        <f t="shared" si="11"/>
        <v>0.97424714434060233</v>
      </c>
      <c r="D45" s="108">
        <f t="shared" si="11"/>
        <v>0.97111183760810771</v>
      </c>
      <c r="E45" s="108">
        <f t="shared" si="11"/>
        <v>0.96383737658396229</v>
      </c>
      <c r="F45" s="108">
        <f t="shared" si="11"/>
        <v>0.95534544459002291</v>
      </c>
      <c r="G45" s="108">
        <f t="shared" si="11"/>
        <v>0.94521246895276967</v>
      </c>
      <c r="H45" s="108">
        <f t="shared" si="11"/>
        <v>0.93379305111593802</v>
      </c>
      <c r="I45" s="108">
        <f t="shared" si="11"/>
        <v>0.92442573099415204</v>
      </c>
      <c r="J45" s="108">
        <f t="shared" si="11"/>
        <v>0.91702919633868119</v>
      </c>
      <c r="K45" s="108">
        <f t="shared" si="11"/>
        <v>0.90422234872100693</v>
      </c>
      <c r="L45" s="108">
        <f t="shared" si="11"/>
        <v>0.89773587931817977</v>
      </c>
      <c r="M45" s="108">
        <f t="shared" si="11"/>
        <v>0.89645154966226448</v>
      </c>
      <c r="N45" s="108">
        <f t="shared" si="11"/>
        <v>0.89566190975492721</v>
      </c>
      <c r="O45" s="108">
        <f t="shared" si="11"/>
        <v>0.89574434002563008</v>
      </c>
      <c r="P45" s="108">
        <f t="shared" si="11"/>
        <v>0.89794914010630111</v>
      </c>
      <c r="Q45" s="108">
        <f t="shared" si="11"/>
        <v>0.90097967775888588</v>
      </c>
      <c r="R45" s="108">
        <f t="shared" si="11"/>
        <v>0.90226846170504582</v>
      </c>
      <c r="S45" s="108">
        <f t="shared" si="11"/>
        <v>0.90210389563522853</v>
      </c>
      <c r="T45" s="108">
        <f t="shared" si="11"/>
        <v>0.90054789071117303</v>
      </c>
      <c r="U45" s="108">
        <f t="shared" si="11"/>
        <v>0.89798875295438696</v>
      </c>
      <c r="V45" s="108">
        <f t="shared" si="11"/>
        <v>0.89285488830972071</v>
      </c>
      <c r="W45" s="108">
        <f t="shared" si="11"/>
        <v>0.88431621486302836</v>
      </c>
      <c r="X45" s="108">
        <f>X22/X21</f>
        <v>0.88064447175760163</v>
      </c>
      <c r="Y45" s="108">
        <f>Y22/Y21</f>
        <v>0.87419560144261366</v>
      </c>
    </row>
    <row r="46" spans="1:25" s="35" customFormat="1" ht="18" customHeight="1">
      <c r="A46" s="28" t="s">
        <v>55</v>
      </c>
      <c r="B46" s="107">
        <f t="shared" ref="B46:W46" si="12">B23/B21</f>
        <v>2.3714277205904251E-2</v>
      </c>
      <c r="C46" s="107">
        <f t="shared" si="12"/>
        <v>2.5752855659397715E-2</v>
      </c>
      <c r="D46" s="107">
        <f t="shared" si="12"/>
        <v>2.8888162391892295E-2</v>
      </c>
      <c r="E46" s="107">
        <f t="shared" si="12"/>
        <v>3.6162623416037681E-2</v>
      </c>
      <c r="F46" s="107">
        <f t="shared" si="12"/>
        <v>4.465455540997712E-2</v>
      </c>
      <c r="G46" s="107">
        <f t="shared" si="12"/>
        <v>5.4787531047230296E-2</v>
      </c>
      <c r="H46" s="107">
        <f t="shared" si="12"/>
        <v>6.6206948884061964E-2</v>
      </c>
      <c r="I46" s="107">
        <f t="shared" si="12"/>
        <v>7.5574269005847947E-2</v>
      </c>
      <c r="J46" s="107">
        <f t="shared" si="12"/>
        <v>8.2970803661318773E-2</v>
      </c>
      <c r="K46" s="107">
        <f t="shared" si="12"/>
        <v>9.577765127899307E-2</v>
      </c>
      <c r="L46" s="107">
        <f t="shared" si="12"/>
        <v>0.10226412068182021</v>
      </c>
      <c r="M46" s="107">
        <f t="shared" si="12"/>
        <v>0.10354845033773548</v>
      </c>
      <c r="N46" s="107">
        <f t="shared" si="12"/>
        <v>0.10433809024507278</v>
      </c>
      <c r="O46" s="107">
        <f t="shared" si="12"/>
        <v>0.10425565997436993</v>
      </c>
      <c r="P46" s="107">
        <f t="shared" si="12"/>
        <v>0.10205085989369889</v>
      </c>
      <c r="Q46" s="107">
        <f t="shared" si="12"/>
        <v>9.9020322241114081E-2</v>
      </c>
      <c r="R46" s="107">
        <f t="shared" si="12"/>
        <v>9.7731538294954165E-2</v>
      </c>
      <c r="S46" s="107">
        <f t="shared" si="12"/>
        <v>9.7896104364771475E-2</v>
      </c>
      <c r="T46" s="107">
        <f t="shared" si="12"/>
        <v>9.9452109288827001E-2</v>
      </c>
      <c r="U46" s="107">
        <f t="shared" si="12"/>
        <v>0.10201124704561301</v>
      </c>
      <c r="V46" s="107">
        <f t="shared" si="12"/>
        <v>0.10714511169027929</v>
      </c>
      <c r="W46" s="107">
        <f t="shared" si="12"/>
        <v>0.1156837851369716</v>
      </c>
      <c r="X46" s="107">
        <f>X23/X21</f>
        <v>0.11935552824239833</v>
      </c>
      <c r="Y46" s="107">
        <f>Y23/Y21</f>
        <v>0.12580439855738632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W55" si="14">B10</f>
        <v>4980</v>
      </c>
      <c r="C55" s="42">
        <f t="shared" si="14"/>
        <v>5486</v>
      </c>
      <c r="D55" s="42">
        <f t="shared" si="14"/>
        <v>6535</v>
      </c>
      <c r="E55" s="42">
        <f t="shared" si="14"/>
        <v>8586</v>
      </c>
      <c r="F55" s="42">
        <f t="shared" si="14"/>
        <v>10868</v>
      </c>
      <c r="G55" s="42">
        <f t="shared" si="14"/>
        <v>13412</v>
      </c>
      <c r="H55" s="42">
        <f t="shared" si="14"/>
        <v>16141</v>
      </c>
      <c r="I55" s="42">
        <f t="shared" si="14"/>
        <v>18372</v>
      </c>
      <c r="J55" s="42">
        <f t="shared" si="14"/>
        <v>20002</v>
      </c>
      <c r="K55" s="42">
        <f t="shared" si="14"/>
        <v>23612</v>
      </c>
      <c r="L55" s="42">
        <f t="shared" si="14"/>
        <v>25267</v>
      </c>
      <c r="M55" s="42">
        <f t="shared" si="14"/>
        <v>25217</v>
      </c>
      <c r="N55" s="42">
        <f t="shared" si="14"/>
        <v>25044</v>
      </c>
      <c r="O55" s="42">
        <f t="shared" si="14"/>
        <v>24819</v>
      </c>
      <c r="P55" s="42">
        <f t="shared" si="14"/>
        <v>23984</v>
      </c>
      <c r="Q55" s="42">
        <f t="shared" si="14"/>
        <v>22912</v>
      </c>
      <c r="R55" s="42">
        <f t="shared" si="14"/>
        <v>22526</v>
      </c>
      <c r="S55" s="42">
        <f t="shared" si="14"/>
        <v>22623</v>
      </c>
      <c r="T55" s="42">
        <f t="shared" si="14"/>
        <v>22795</v>
      </c>
      <c r="U55" s="42">
        <f t="shared" si="14"/>
        <v>23298</v>
      </c>
      <c r="V55" s="42">
        <f t="shared" si="14"/>
        <v>24354</v>
      </c>
      <c r="W55" s="42">
        <f t="shared" si="14"/>
        <v>26426</v>
      </c>
      <c r="X55" s="42">
        <f>X10</f>
        <v>27384</v>
      </c>
      <c r="Y55" s="42">
        <f>Y10</f>
        <v>28975</v>
      </c>
    </row>
    <row r="56" spans="1:25" s="9" customFormat="1" ht="18" customHeight="1">
      <c r="A56" s="81" t="s">
        <v>58</v>
      </c>
      <c r="B56" s="38">
        <f t="shared" ref="B56:W56" si="15">B16</f>
        <v>2591</v>
      </c>
      <c r="C56" s="38">
        <f t="shared" si="15"/>
        <v>2882</v>
      </c>
      <c r="D56" s="38">
        <f t="shared" si="15"/>
        <v>3619</v>
      </c>
      <c r="E56" s="38">
        <f t="shared" si="15"/>
        <v>4916</v>
      </c>
      <c r="F56" s="38">
        <f t="shared" si="15"/>
        <v>6301</v>
      </c>
      <c r="G56" s="38">
        <f t="shared" si="15"/>
        <v>7721</v>
      </c>
      <c r="H56" s="38">
        <f t="shared" si="15"/>
        <v>9161</v>
      </c>
      <c r="I56" s="38">
        <f t="shared" si="15"/>
        <v>10295</v>
      </c>
      <c r="J56" s="38">
        <f t="shared" si="15"/>
        <v>11019</v>
      </c>
      <c r="K56" s="38">
        <f t="shared" si="15"/>
        <v>13012</v>
      </c>
      <c r="L56" s="38">
        <f t="shared" si="15"/>
        <v>13790</v>
      </c>
      <c r="M56" s="38">
        <f t="shared" si="15"/>
        <v>13597</v>
      </c>
      <c r="N56" s="38">
        <f t="shared" si="15"/>
        <v>13302</v>
      </c>
      <c r="O56" s="38">
        <f t="shared" si="15"/>
        <v>13104</v>
      </c>
      <c r="P56" s="38">
        <f t="shared" si="15"/>
        <v>12579</v>
      </c>
      <c r="Q56" s="38">
        <f t="shared" si="15"/>
        <v>11905</v>
      </c>
      <c r="R56" s="38">
        <f t="shared" si="15"/>
        <v>11695</v>
      </c>
      <c r="S56" s="38">
        <f t="shared" si="15"/>
        <v>11772</v>
      </c>
      <c r="T56" s="38">
        <f t="shared" si="15"/>
        <v>11795</v>
      </c>
      <c r="U56" s="38">
        <f t="shared" si="15"/>
        <v>12033</v>
      </c>
      <c r="V56" s="38">
        <f t="shared" si="15"/>
        <v>12473</v>
      </c>
      <c r="W56" s="38">
        <f t="shared" si="15"/>
        <v>13487</v>
      </c>
      <c r="X56" s="38">
        <f>X16</f>
        <v>13983</v>
      </c>
      <c r="Y56" s="38">
        <f>Y16</f>
        <v>14743</v>
      </c>
    </row>
    <row r="57" spans="1:25" s="9" customFormat="1" ht="18" customHeight="1">
      <c r="A57" s="82" t="s">
        <v>59</v>
      </c>
      <c r="B57" s="39">
        <f t="shared" ref="B57:W57" si="16">B23</f>
        <v>2389</v>
      </c>
      <c r="C57" s="39">
        <f t="shared" si="16"/>
        <v>2604</v>
      </c>
      <c r="D57" s="39">
        <f t="shared" si="16"/>
        <v>2916</v>
      </c>
      <c r="E57" s="39">
        <f t="shared" si="16"/>
        <v>3670</v>
      </c>
      <c r="F57" s="39">
        <f t="shared" si="16"/>
        <v>4567</v>
      </c>
      <c r="G57" s="39">
        <f t="shared" si="16"/>
        <v>5691</v>
      </c>
      <c r="H57" s="39">
        <f t="shared" si="16"/>
        <v>6980</v>
      </c>
      <c r="I57" s="39">
        <f t="shared" si="16"/>
        <v>8077</v>
      </c>
      <c r="J57" s="39">
        <f t="shared" si="16"/>
        <v>8983</v>
      </c>
      <c r="K57" s="39">
        <f t="shared" si="16"/>
        <v>10600</v>
      </c>
      <c r="L57" s="39">
        <f t="shared" si="16"/>
        <v>11477</v>
      </c>
      <c r="M57" s="39">
        <f t="shared" si="16"/>
        <v>11620</v>
      </c>
      <c r="N57" s="39">
        <f t="shared" si="16"/>
        <v>11742</v>
      </c>
      <c r="O57" s="39">
        <f t="shared" si="16"/>
        <v>11715</v>
      </c>
      <c r="P57" s="39">
        <f t="shared" si="16"/>
        <v>11405</v>
      </c>
      <c r="Q57" s="39">
        <f t="shared" si="16"/>
        <v>11007</v>
      </c>
      <c r="R57" s="39">
        <f t="shared" si="16"/>
        <v>10831</v>
      </c>
      <c r="S57" s="39">
        <f t="shared" si="16"/>
        <v>10851</v>
      </c>
      <c r="T57" s="39">
        <f t="shared" si="16"/>
        <v>11000</v>
      </c>
      <c r="U57" s="39">
        <f t="shared" si="16"/>
        <v>11265</v>
      </c>
      <c r="V57" s="39">
        <f t="shared" si="16"/>
        <v>11881</v>
      </c>
      <c r="W57" s="39">
        <f t="shared" si="16"/>
        <v>12939</v>
      </c>
      <c r="X57" s="39">
        <f>X23</f>
        <v>13401</v>
      </c>
      <c r="Y57" s="39">
        <f>Y23</f>
        <v>14232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W62" si="17">B56/B55</f>
        <v>0.52028112449799202</v>
      </c>
      <c r="C62" s="7">
        <f t="shared" si="17"/>
        <v>0.52533722201968647</v>
      </c>
      <c r="D62" s="7">
        <f t="shared" si="17"/>
        <v>0.55378729915837799</v>
      </c>
      <c r="E62" s="7">
        <f t="shared" si="17"/>
        <v>0.57255998136501285</v>
      </c>
      <c r="F62" s="7">
        <f t="shared" si="17"/>
        <v>0.57977548767022447</v>
      </c>
      <c r="G62" s="7">
        <f t="shared" si="17"/>
        <v>0.57567849686847594</v>
      </c>
      <c r="H62" s="7">
        <f t="shared" si="17"/>
        <v>0.56756086983458276</v>
      </c>
      <c r="I62" s="7">
        <f t="shared" si="17"/>
        <v>0.5603635967777052</v>
      </c>
      <c r="J62" s="7">
        <f t="shared" si="17"/>
        <v>0.55089491050894912</v>
      </c>
      <c r="K62" s="7">
        <f t="shared" si="17"/>
        <v>0.55107572420802986</v>
      </c>
      <c r="L62" s="7">
        <f t="shared" si="17"/>
        <v>0.54577116396881309</v>
      </c>
      <c r="M62" s="7">
        <f t="shared" si="17"/>
        <v>0.5391997462029583</v>
      </c>
      <c r="N62" s="7">
        <f t="shared" si="17"/>
        <v>0.53114518447532344</v>
      </c>
      <c r="O62" s="7">
        <f t="shared" si="17"/>
        <v>0.52798259398041825</v>
      </c>
      <c r="P62" s="7">
        <f t="shared" si="17"/>
        <v>0.52447464976651104</v>
      </c>
      <c r="Q62" s="7">
        <f t="shared" si="17"/>
        <v>0.51959671787709494</v>
      </c>
      <c r="R62" s="7">
        <f t="shared" si="17"/>
        <v>0.51917783894166736</v>
      </c>
      <c r="S62" s="7">
        <f t="shared" si="17"/>
        <v>0.52035539053175972</v>
      </c>
      <c r="T62" s="7">
        <f t="shared" si="17"/>
        <v>0.517438034656723</v>
      </c>
      <c r="U62" s="7">
        <f t="shared" si="17"/>
        <v>0.51648210146793716</v>
      </c>
      <c r="V62" s="7">
        <f t="shared" si="17"/>
        <v>0.51215406093454874</v>
      </c>
      <c r="W62" s="7">
        <f t="shared" si="17"/>
        <v>0.51036857640202826</v>
      </c>
      <c r="X62" s="7">
        <f t="shared" ref="X62:Y62" si="18">X56/X55</f>
        <v>0.5106266432953549</v>
      </c>
      <c r="Y62" s="7">
        <f t="shared" ref="Y62" si="19">Y56/Y55</f>
        <v>0.5088179465056083</v>
      </c>
    </row>
    <row r="63" spans="1:25" s="9" customFormat="1" ht="18" customHeight="1">
      <c r="A63" s="85" t="s">
        <v>59</v>
      </c>
      <c r="B63" s="7">
        <f t="shared" ref="B63:W63" si="20">B57/B55</f>
        <v>0.47971887550200804</v>
      </c>
      <c r="C63" s="7">
        <f t="shared" si="20"/>
        <v>0.47466277798031353</v>
      </c>
      <c r="D63" s="7">
        <f t="shared" si="20"/>
        <v>0.44621270084162201</v>
      </c>
      <c r="E63" s="7">
        <f t="shared" si="20"/>
        <v>0.42744001863498721</v>
      </c>
      <c r="F63" s="7">
        <f t="shared" si="20"/>
        <v>0.42022451232977548</v>
      </c>
      <c r="G63" s="7">
        <f t="shared" si="20"/>
        <v>0.424321503131524</v>
      </c>
      <c r="H63" s="7">
        <f t="shared" si="20"/>
        <v>0.43243913016541724</v>
      </c>
      <c r="I63" s="7">
        <f t="shared" si="20"/>
        <v>0.4396364032222948</v>
      </c>
      <c r="J63" s="7">
        <f t="shared" si="20"/>
        <v>0.44910508949105088</v>
      </c>
      <c r="K63" s="7">
        <f t="shared" si="20"/>
        <v>0.4489242757919702</v>
      </c>
      <c r="L63" s="7">
        <f t="shared" si="20"/>
        <v>0.45422883603118691</v>
      </c>
      <c r="M63" s="7">
        <f t="shared" si="20"/>
        <v>0.4608002537970417</v>
      </c>
      <c r="N63" s="7">
        <f t="shared" si="20"/>
        <v>0.46885481552467656</v>
      </c>
      <c r="O63" s="7">
        <f t="shared" si="20"/>
        <v>0.47201740601958175</v>
      </c>
      <c r="P63" s="7">
        <f t="shared" si="20"/>
        <v>0.47552535023348902</v>
      </c>
      <c r="Q63" s="7">
        <f t="shared" si="20"/>
        <v>0.48040328212290501</v>
      </c>
      <c r="R63" s="7">
        <f t="shared" si="20"/>
        <v>0.48082216105833259</v>
      </c>
      <c r="S63" s="7">
        <f t="shared" si="20"/>
        <v>0.47964460946824028</v>
      </c>
      <c r="T63" s="7">
        <f t="shared" si="20"/>
        <v>0.48256196534327706</v>
      </c>
      <c r="U63" s="7">
        <f t="shared" si="20"/>
        <v>0.48351789853206284</v>
      </c>
      <c r="V63" s="7">
        <f t="shared" si="20"/>
        <v>0.48784593906545126</v>
      </c>
      <c r="W63" s="7">
        <f t="shared" si="20"/>
        <v>0.48963142359797168</v>
      </c>
      <c r="X63" s="7">
        <f t="shared" ref="X63:Y63" si="21">X57/X55</f>
        <v>0.48937335670464505</v>
      </c>
      <c r="Y63" s="7">
        <f t="shared" ref="Y63" si="22">Y57/Y55</f>
        <v>0.4911820534943917</v>
      </c>
    </row>
    <row r="64" spans="1:25" s="9" customFormat="1" ht="18" customHeight="1">
      <c r="A64" s="86" t="s">
        <v>38</v>
      </c>
      <c r="B64" s="41">
        <f t="shared" ref="B64:W64" si="23">SUM(B62:B63)</f>
        <v>1</v>
      </c>
      <c r="C64" s="41">
        <f t="shared" si="23"/>
        <v>1</v>
      </c>
      <c r="D64" s="41">
        <f t="shared" si="23"/>
        <v>1</v>
      </c>
      <c r="E64" s="41">
        <f t="shared" si="23"/>
        <v>1</v>
      </c>
      <c r="F64" s="41">
        <f t="shared" si="23"/>
        <v>1</v>
      </c>
      <c r="G64" s="41">
        <f t="shared" si="23"/>
        <v>1</v>
      </c>
      <c r="H64" s="41">
        <f t="shared" si="23"/>
        <v>1</v>
      </c>
      <c r="I64" s="41">
        <f t="shared" si="23"/>
        <v>1</v>
      </c>
      <c r="J64" s="41">
        <f t="shared" si="23"/>
        <v>1</v>
      </c>
      <c r="K64" s="41">
        <f t="shared" si="23"/>
        <v>1</v>
      </c>
      <c r="L64" s="41">
        <f t="shared" si="23"/>
        <v>1</v>
      </c>
      <c r="M64" s="41">
        <f t="shared" si="23"/>
        <v>1</v>
      </c>
      <c r="N64" s="41">
        <f t="shared" si="23"/>
        <v>1</v>
      </c>
      <c r="O64" s="41">
        <f t="shared" si="23"/>
        <v>1</v>
      </c>
      <c r="P64" s="41">
        <f t="shared" si="23"/>
        <v>1</v>
      </c>
      <c r="Q64" s="41">
        <f t="shared" si="23"/>
        <v>1</v>
      </c>
      <c r="R64" s="41">
        <f t="shared" si="23"/>
        <v>1</v>
      </c>
      <c r="S64" s="41">
        <f t="shared" si="23"/>
        <v>1</v>
      </c>
      <c r="T64" s="41">
        <f t="shared" si="23"/>
        <v>1</v>
      </c>
      <c r="U64" s="41">
        <f t="shared" si="23"/>
        <v>1</v>
      </c>
      <c r="V64" s="41">
        <f t="shared" si="23"/>
        <v>1</v>
      </c>
      <c r="W64" s="41">
        <f t="shared" si="23"/>
        <v>1</v>
      </c>
      <c r="X64" s="41">
        <f t="shared" ref="X64:Y64" si="24">SUM(X62:X63)</f>
        <v>1</v>
      </c>
      <c r="Y64" s="41">
        <f t="shared" ref="Y64" si="25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T75" sqref="T75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>B9+B10</f>
        <v>199236</v>
      </c>
      <c r="C8" s="40">
        <f t="shared" ref="C8:X8" si="0">C9+C10</f>
        <v>199458</v>
      </c>
      <c r="D8" s="40">
        <f t="shared" si="0"/>
        <v>201136</v>
      </c>
      <c r="E8" s="40">
        <f t="shared" si="0"/>
        <v>203344</v>
      </c>
      <c r="F8" s="40">
        <f t="shared" si="0"/>
        <v>207030</v>
      </c>
      <c r="G8" s="40">
        <f t="shared" si="0"/>
        <v>210637</v>
      </c>
      <c r="H8" s="40">
        <f t="shared" si="0"/>
        <v>213553</v>
      </c>
      <c r="I8" s="40">
        <f t="shared" si="0"/>
        <v>216211</v>
      </c>
      <c r="J8" s="40">
        <f t="shared" si="0"/>
        <v>221557</v>
      </c>
      <c r="K8" s="40">
        <f t="shared" si="0"/>
        <v>224555</v>
      </c>
      <c r="L8" s="40">
        <f t="shared" si="0"/>
        <v>224236</v>
      </c>
      <c r="M8" s="40">
        <f t="shared" si="0"/>
        <v>224566</v>
      </c>
      <c r="N8" s="40">
        <f t="shared" si="0"/>
        <v>224171</v>
      </c>
      <c r="O8" s="40">
        <f t="shared" si="0"/>
        <v>222664</v>
      </c>
      <c r="P8" s="40">
        <f t="shared" si="0"/>
        <v>221299</v>
      </c>
      <c r="Q8" s="40">
        <f t="shared" si="0"/>
        <v>220647</v>
      </c>
      <c r="R8" s="40">
        <f t="shared" si="0"/>
        <v>220676</v>
      </c>
      <c r="S8" s="40">
        <f t="shared" si="0"/>
        <v>220161</v>
      </c>
      <c r="T8" s="40">
        <f t="shared" si="0"/>
        <v>219838</v>
      </c>
      <c r="U8" s="40">
        <f t="shared" si="0"/>
        <v>220366</v>
      </c>
      <c r="V8" s="40">
        <f t="shared" si="0"/>
        <v>222473</v>
      </c>
      <c r="W8" s="40">
        <f t="shared" si="0"/>
        <v>223502</v>
      </c>
      <c r="X8" s="40">
        <f t="shared" si="0"/>
        <v>225216</v>
      </c>
    </row>
    <row r="9" spans="1:24" ht="18" customHeight="1">
      <c r="A9" s="28" t="s">
        <v>61</v>
      </c>
      <c r="B9" s="29">
        <v>197521</v>
      </c>
      <c r="C9" s="29">
        <v>196711</v>
      </c>
      <c r="D9" s="29">
        <v>196448</v>
      </c>
      <c r="E9" s="29">
        <v>196362</v>
      </c>
      <c r="F9" s="29">
        <v>197512</v>
      </c>
      <c r="G9" s="29">
        <v>198222</v>
      </c>
      <c r="H9" s="29">
        <v>198781</v>
      </c>
      <c r="I9" s="29">
        <v>199647</v>
      </c>
      <c r="J9" s="29">
        <v>201224</v>
      </c>
      <c r="K9" s="29">
        <v>202363</v>
      </c>
      <c r="L9" s="29">
        <v>202028</v>
      </c>
      <c r="M9" s="29">
        <v>202554</v>
      </c>
      <c r="N9" s="29">
        <v>202497</v>
      </c>
      <c r="O9" s="29">
        <v>201780</v>
      </c>
      <c r="P9" s="29">
        <v>201950</v>
      </c>
      <c r="Q9" s="29">
        <v>202128</v>
      </c>
      <c r="R9" s="29">
        <v>202040</v>
      </c>
      <c r="S9" s="29">
        <v>201555</v>
      </c>
      <c r="T9" s="29">
        <v>200811</v>
      </c>
      <c r="U9" s="29">
        <v>200452</v>
      </c>
      <c r="V9" s="29">
        <v>200690</v>
      </c>
      <c r="W9" s="29">
        <v>201039</v>
      </c>
      <c r="X9" s="29">
        <v>201329</v>
      </c>
    </row>
    <row r="10" spans="1:24" ht="18" customHeight="1">
      <c r="A10" s="30" t="s">
        <v>62</v>
      </c>
      <c r="B10" s="31">
        <v>1715</v>
      </c>
      <c r="C10" s="31">
        <v>2747</v>
      </c>
      <c r="D10" s="31">
        <v>4688</v>
      </c>
      <c r="E10" s="31">
        <v>6982</v>
      </c>
      <c r="F10" s="31">
        <v>9518</v>
      </c>
      <c r="G10" s="31">
        <v>12415</v>
      </c>
      <c r="H10" s="31">
        <v>14772</v>
      </c>
      <c r="I10" s="31">
        <v>16564</v>
      </c>
      <c r="J10" s="31">
        <v>20333</v>
      </c>
      <c r="K10" s="31">
        <v>22192</v>
      </c>
      <c r="L10" s="31">
        <v>22208</v>
      </c>
      <c r="M10" s="31">
        <v>22012</v>
      </c>
      <c r="N10" s="31">
        <v>21674</v>
      </c>
      <c r="O10" s="31">
        <v>20884</v>
      </c>
      <c r="P10" s="31">
        <v>19349</v>
      </c>
      <c r="Q10" s="31">
        <v>18519</v>
      </c>
      <c r="R10" s="31">
        <v>18636</v>
      </c>
      <c r="S10" s="31">
        <v>18606</v>
      </c>
      <c r="T10" s="31">
        <v>19027</v>
      </c>
      <c r="U10" s="31">
        <v>19914</v>
      </c>
      <c r="V10" s="31">
        <v>21783</v>
      </c>
      <c r="W10" s="31">
        <v>22463</v>
      </c>
      <c r="X10" s="31">
        <v>23887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>B16+B17</f>
        <v>98121</v>
      </c>
      <c r="C15" s="40">
        <f t="shared" ref="C15:X15" si="1">C16+C17</f>
        <v>98517</v>
      </c>
      <c r="D15" s="40">
        <f t="shared" si="1"/>
        <v>99650</v>
      </c>
      <c r="E15" s="40">
        <f t="shared" si="1"/>
        <v>101070</v>
      </c>
      <c r="F15" s="40">
        <f t="shared" si="1"/>
        <v>103156</v>
      </c>
      <c r="G15" s="40">
        <f t="shared" si="1"/>
        <v>105210</v>
      </c>
      <c r="H15" s="40">
        <f t="shared" si="1"/>
        <v>106678</v>
      </c>
      <c r="I15" s="40">
        <f t="shared" si="1"/>
        <v>107944</v>
      </c>
      <c r="J15" s="40">
        <f t="shared" si="1"/>
        <v>110884</v>
      </c>
      <c r="K15" s="40">
        <f t="shared" si="1"/>
        <v>112326</v>
      </c>
      <c r="L15" s="40">
        <f t="shared" si="1"/>
        <v>112018</v>
      </c>
      <c r="M15" s="40">
        <f t="shared" si="1"/>
        <v>112028</v>
      </c>
      <c r="N15" s="40">
        <f t="shared" si="1"/>
        <v>111803</v>
      </c>
      <c r="O15" s="40">
        <f t="shared" si="1"/>
        <v>110906</v>
      </c>
      <c r="P15" s="40">
        <f t="shared" si="1"/>
        <v>110140</v>
      </c>
      <c r="Q15" s="40">
        <f t="shared" si="1"/>
        <v>109823</v>
      </c>
      <c r="R15" s="40">
        <f t="shared" si="1"/>
        <v>109834</v>
      </c>
      <c r="S15" s="40">
        <f t="shared" si="1"/>
        <v>109555</v>
      </c>
      <c r="T15" s="40">
        <f t="shared" si="1"/>
        <v>109409</v>
      </c>
      <c r="U15" s="40">
        <f t="shared" si="1"/>
        <v>109479</v>
      </c>
      <c r="V15" s="40">
        <f t="shared" si="1"/>
        <v>110625</v>
      </c>
      <c r="W15" s="40">
        <f t="shared" si="1"/>
        <v>111224</v>
      </c>
      <c r="X15" s="40">
        <f t="shared" si="1"/>
        <v>112088</v>
      </c>
    </row>
    <row r="16" spans="1:24" ht="18" customHeight="1">
      <c r="A16" s="28" t="s">
        <v>61</v>
      </c>
      <c r="B16" s="29">
        <v>97122</v>
      </c>
      <c r="C16" s="29">
        <v>96789</v>
      </c>
      <c r="D16" s="29">
        <v>96668</v>
      </c>
      <c r="E16" s="29">
        <v>96703</v>
      </c>
      <c r="F16" s="29">
        <v>97367</v>
      </c>
      <c r="G16" s="29">
        <v>97897</v>
      </c>
      <c r="H16" s="29">
        <v>98156</v>
      </c>
      <c r="I16" s="29">
        <v>98628</v>
      </c>
      <c r="J16" s="29">
        <v>99490</v>
      </c>
      <c r="K16" s="29">
        <v>100049</v>
      </c>
      <c r="L16" s="29">
        <v>99890</v>
      </c>
      <c r="M16" s="29">
        <v>100199</v>
      </c>
      <c r="N16" s="29">
        <v>100216</v>
      </c>
      <c r="O16" s="29">
        <v>99775</v>
      </c>
      <c r="P16" s="29">
        <v>99939</v>
      </c>
      <c r="Q16" s="29">
        <v>100019</v>
      </c>
      <c r="R16" s="29">
        <v>99936</v>
      </c>
      <c r="S16" s="29">
        <v>99742</v>
      </c>
      <c r="T16" s="29">
        <v>99425</v>
      </c>
      <c r="U16" s="29">
        <v>99126</v>
      </c>
      <c r="V16" s="29">
        <v>99345</v>
      </c>
      <c r="W16" s="29">
        <v>99608</v>
      </c>
      <c r="X16" s="29">
        <v>99762</v>
      </c>
    </row>
    <row r="17" spans="1:24" ht="18" customHeight="1">
      <c r="A17" s="30" t="s">
        <v>62</v>
      </c>
      <c r="B17" s="31">
        <v>999</v>
      </c>
      <c r="C17" s="31">
        <v>1728</v>
      </c>
      <c r="D17" s="31">
        <v>2982</v>
      </c>
      <c r="E17" s="31">
        <v>4367</v>
      </c>
      <c r="F17" s="31">
        <v>5789</v>
      </c>
      <c r="G17" s="31">
        <v>7313</v>
      </c>
      <c r="H17" s="31">
        <v>8522</v>
      </c>
      <c r="I17" s="31">
        <v>9316</v>
      </c>
      <c r="J17" s="31">
        <v>11394</v>
      </c>
      <c r="K17" s="31">
        <v>12277</v>
      </c>
      <c r="L17" s="31">
        <v>12128</v>
      </c>
      <c r="M17" s="31">
        <v>11829</v>
      </c>
      <c r="N17" s="31">
        <v>11587</v>
      </c>
      <c r="O17" s="31">
        <v>11131</v>
      </c>
      <c r="P17" s="31">
        <v>10201</v>
      </c>
      <c r="Q17" s="31">
        <v>9804</v>
      </c>
      <c r="R17" s="31">
        <v>9898</v>
      </c>
      <c r="S17" s="31">
        <v>9813</v>
      </c>
      <c r="T17" s="31">
        <v>9984</v>
      </c>
      <c r="U17" s="31">
        <v>10353</v>
      </c>
      <c r="V17" s="31">
        <v>11280</v>
      </c>
      <c r="W17" s="31">
        <v>11616</v>
      </c>
      <c r="X17" s="31">
        <v>12326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>B23+B24</f>
        <v>101115</v>
      </c>
      <c r="C22" s="40">
        <f t="shared" ref="C22:X22" si="2">C23+C24</f>
        <v>100941</v>
      </c>
      <c r="D22" s="40">
        <f t="shared" si="2"/>
        <v>101486</v>
      </c>
      <c r="E22" s="40">
        <f t="shared" si="2"/>
        <v>102274</v>
      </c>
      <c r="F22" s="40">
        <f t="shared" si="2"/>
        <v>103874</v>
      </c>
      <c r="G22" s="40">
        <f t="shared" si="2"/>
        <v>105427</v>
      </c>
      <c r="H22" s="40">
        <f t="shared" si="2"/>
        <v>106875</v>
      </c>
      <c r="I22" s="40">
        <f t="shared" si="2"/>
        <v>108267</v>
      </c>
      <c r="J22" s="40">
        <f t="shared" si="2"/>
        <v>110673</v>
      </c>
      <c r="K22" s="40">
        <f t="shared" si="2"/>
        <v>112229</v>
      </c>
      <c r="L22" s="40">
        <f t="shared" si="2"/>
        <v>112218</v>
      </c>
      <c r="M22" s="40">
        <f t="shared" si="2"/>
        <v>112538</v>
      </c>
      <c r="N22" s="40">
        <f t="shared" si="2"/>
        <v>112368</v>
      </c>
      <c r="O22" s="40">
        <f t="shared" si="2"/>
        <v>111758</v>
      </c>
      <c r="P22" s="40">
        <f t="shared" si="2"/>
        <v>111159</v>
      </c>
      <c r="Q22" s="40">
        <f t="shared" si="2"/>
        <v>110824</v>
      </c>
      <c r="R22" s="40">
        <f t="shared" si="2"/>
        <v>110842</v>
      </c>
      <c r="S22" s="40">
        <f t="shared" si="2"/>
        <v>110606</v>
      </c>
      <c r="T22" s="40">
        <f t="shared" si="2"/>
        <v>110429</v>
      </c>
      <c r="U22" s="40">
        <f t="shared" si="2"/>
        <v>110887</v>
      </c>
      <c r="V22" s="40">
        <f t="shared" si="2"/>
        <v>111848</v>
      </c>
      <c r="W22" s="40">
        <f t="shared" si="2"/>
        <v>112278</v>
      </c>
      <c r="X22" s="40">
        <f t="shared" si="2"/>
        <v>113128</v>
      </c>
    </row>
    <row r="23" spans="1:24" ht="18" customHeight="1">
      <c r="A23" s="28" t="s">
        <v>61</v>
      </c>
      <c r="B23" s="29">
        <v>100399</v>
      </c>
      <c r="C23" s="29">
        <v>99922</v>
      </c>
      <c r="D23" s="29">
        <v>99780</v>
      </c>
      <c r="E23" s="29">
        <v>99659</v>
      </c>
      <c r="F23" s="29">
        <v>100145</v>
      </c>
      <c r="G23" s="29">
        <v>100325</v>
      </c>
      <c r="H23" s="29">
        <v>100625</v>
      </c>
      <c r="I23" s="29">
        <v>101019</v>
      </c>
      <c r="J23" s="29">
        <v>101734</v>
      </c>
      <c r="K23" s="29">
        <v>102314</v>
      </c>
      <c r="L23" s="29">
        <v>102138</v>
      </c>
      <c r="M23" s="29">
        <v>102355</v>
      </c>
      <c r="N23" s="29">
        <v>102281</v>
      </c>
      <c r="O23" s="29">
        <v>102005</v>
      </c>
      <c r="P23" s="29">
        <v>102011</v>
      </c>
      <c r="Q23" s="29">
        <v>102109</v>
      </c>
      <c r="R23" s="29">
        <v>102104</v>
      </c>
      <c r="S23" s="29">
        <v>101813</v>
      </c>
      <c r="T23" s="29">
        <v>101386</v>
      </c>
      <c r="U23" s="29">
        <v>101326</v>
      </c>
      <c r="V23" s="29">
        <v>101345</v>
      </c>
      <c r="W23" s="29">
        <v>101431</v>
      </c>
      <c r="X23" s="29">
        <v>101567</v>
      </c>
    </row>
    <row r="24" spans="1:24" ht="18" customHeight="1">
      <c r="A24" s="30" t="s">
        <v>62</v>
      </c>
      <c r="B24" s="31">
        <v>716</v>
      </c>
      <c r="C24" s="31">
        <v>1019</v>
      </c>
      <c r="D24" s="31">
        <v>1706</v>
      </c>
      <c r="E24" s="31">
        <v>2615</v>
      </c>
      <c r="F24" s="31">
        <v>3729</v>
      </c>
      <c r="G24" s="31">
        <v>5102</v>
      </c>
      <c r="H24" s="31">
        <v>6250</v>
      </c>
      <c r="I24" s="31">
        <v>7248</v>
      </c>
      <c r="J24" s="31">
        <v>8939</v>
      </c>
      <c r="K24" s="31">
        <v>9915</v>
      </c>
      <c r="L24" s="31">
        <v>10080</v>
      </c>
      <c r="M24" s="31">
        <v>10183</v>
      </c>
      <c r="N24" s="31">
        <v>10087</v>
      </c>
      <c r="O24" s="31">
        <v>9753</v>
      </c>
      <c r="P24" s="31">
        <v>9148</v>
      </c>
      <c r="Q24" s="31">
        <v>8715</v>
      </c>
      <c r="R24" s="31">
        <v>8738</v>
      </c>
      <c r="S24" s="31">
        <v>8793</v>
      </c>
      <c r="T24" s="31">
        <v>9043</v>
      </c>
      <c r="U24" s="31">
        <v>9561</v>
      </c>
      <c r="V24" s="31">
        <v>10503</v>
      </c>
      <c r="W24" s="31">
        <v>10847</v>
      </c>
      <c r="X24" s="31">
        <v>11561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6">
        <v>2000</v>
      </c>
      <c r="C31" s="106">
        <v>2001</v>
      </c>
      <c r="D31" s="106">
        <v>2002</v>
      </c>
      <c r="E31" s="106">
        <v>2003</v>
      </c>
      <c r="F31" s="106">
        <v>2004</v>
      </c>
      <c r="G31" s="106">
        <v>2005</v>
      </c>
      <c r="H31" s="106">
        <v>2006</v>
      </c>
      <c r="I31" s="106">
        <v>2007</v>
      </c>
      <c r="J31" s="106">
        <v>2008</v>
      </c>
      <c r="K31" s="106">
        <v>2009</v>
      </c>
      <c r="L31" s="106">
        <v>2010</v>
      </c>
      <c r="M31" s="106">
        <v>2011</v>
      </c>
      <c r="N31" s="106">
        <v>2012</v>
      </c>
      <c r="O31" s="106">
        <v>2013</v>
      </c>
      <c r="P31" s="106">
        <v>2014</v>
      </c>
      <c r="Q31" s="106">
        <v>2015</v>
      </c>
      <c r="R31" s="106">
        <v>2016</v>
      </c>
      <c r="S31" s="106">
        <v>2017</v>
      </c>
      <c r="T31" s="106">
        <v>2018</v>
      </c>
      <c r="U31" s="106">
        <v>2019</v>
      </c>
      <c r="V31" s="106">
        <v>2020</v>
      </c>
      <c r="W31" s="106">
        <v>2021</v>
      </c>
      <c r="X31" s="106">
        <v>2022</v>
      </c>
    </row>
    <row r="32" spans="1:24" ht="18" customHeight="1">
      <c r="A32" s="36" t="s">
        <v>61</v>
      </c>
      <c r="B32" s="107">
        <f t="shared" ref="B32:V32" si="3">B9/B8</f>
        <v>0.9913921178903411</v>
      </c>
      <c r="C32" s="107">
        <f t="shared" si="3"/>
        <v>0.98622767700468272</v>
      </c>
      <c r="D32" s="107">
        <f t="shared" si="3"/>
        <v>0.97669238724047414</v>
      </c>
      <c r="E32" s="107">
        <f t="shared" si="3"/>
        <v>0.96566409630970174</v>
      </c>
      <c r="F32" s="107">
        <f t="shared" si="3"/>
        <v>0.95402598657199444</v>
      </c>
      <c r="G32" s="107">
        <f t="shared" si="3"/>
        <v>0.94105973784282915</v>
      </c>
      <c r="H32" s="107">
        <f t="shared" si="3"/>
        <v>0.93082747608322058</v>
      </c>
      <c r="I32" s="107">
        <f t="shared" si="3"/>
        <v>0.92338965177534904</v>
      </c>
      <c r="J32" s="107">
        <f t="shared" si="3"/>
        <v>0.90822677685651998</v>
      </c>
      <c r="K32" s="107">
        <f t="shared" si="3"/>
        <v>0.90117343189864396</v>
      </c>
      <c r="L32" s="107">
        <f t="shared" si="3"/>
        <v>0.90096148700476286</v>
      </c>
      <c r="M32" s="107">
        <f t="shared" si="3"/>
        <v>0.90197981885058287</v>
      </c>
      <c r="N32" s="107">
        <f t="shared" si="3"/>
        <v>0.90331488015845052</v>
      </c>
      <c r="O32" s="107">
        <f t="shared" si="3"/>
        <v>0.90620845758631841</v>
      </c>
      <c r="P32" s="107">
        <f t="shared" si="3"/>
        <v>0.91256625651268197</v>
      </c>
      <c r="Q32" s="107">
        <f t="shared" si="3"/>
        <v>0.91606955906946386</v>
      </c>
      <c r="R32" s="107">
        <f t="shared" si="3"/>
        <v>0.91555039968098029</v>
      </c>
      <c r="S32" s="107">
        <f t="shared" si="3"/>
        <v>0.91548911932631116</v>
      </c>
      <c r="T32" s="107">
        <f t="shared" si="3"/>
        <v>0.91344990402023307</v>
      </c>
      <c r="U32" s="107">
        <f t="shared" si="3"/>
        <v>0.9096321574108529</v>
      </c>
      <c r="V32" s="107">
        <f t="shared" si="3"/>
        <v>0.90208699482633847</v>
      </c>
      <c r="W32" s="107">
        <f>W9/W8</f>
        <v>0.89949530652969545</v>
      </c>
      <c r="X32" s="107">
        <f>X9/X8</f>
        <v>0.89393737567490761</v>
      </c>
    </row>
    <row r="33" spans="1:24" ht="18" customHeight="1">
      <c r="A33" s="28" t="s">
        <v>62</v>
      </c>
      <c r="B33" s="107">
        <f t="shared" ref="B33:V33" si="4">B10/B8</f>
        <v>8.6078821096588973E-3</v>
      </c>
      <c r="C33" s="107">
        <f t="shared" si="4"/>
        <v>1.377232299531731E-2</v>
      </c>
      <c r="D33" s="107">
        <f t="shared" si="4"/>
        <v>2.3307612759525892E-2</v>
      </c>
      <c r="E33" s="107">
        <f t="shared" si="4"/>
        <v>3.4335903690298215E-2</v>
      </c>
      <c r="F33" s="107">
        <f t="shared" si="4"/>
        <v>4.5974013428005604E-2</v>
      </c>
      <c r="G33" s="107">
        <f t="shared" si="4"/>
        <v>5.8940262157170867E-2</v>
      </c>
      <c r="H33" s="107">
        <f t="shared" si="4"/>
        <v>6.9172523916779444E-2</v>
      </c>
      <c r="I33" s="107">
        <f t="shared" si="4"/>
        <v>7.6610348224650918E-2</v>
      </c>
      <c r="J33" s="107">
        <f t="shared" si="4"/>
        <v>9.1773223143480007E-2</v>
      </c>
      <c r="K33" s="107">
        <f t="shared" si="4"/>
        <v>9.882656810135601E-2</v>
      </c>
      <c r="L33" s="107">
        <f t="shared" si="4"/>
        <v>9.9038512995237166E-2</v>
      </c>
      <c r="M33" s="107">
        <f t="shared" si="4"/>
        <v>9.8020181149417102E-2</v>
      </c>
      <c r="N33" s="107">
        <f t="shared" si="4"/>
        <v>9.6685119841549538E-2</v>
      </c>
      <c r="O33" s="107">
        <f t="shared" si="4"/>
        <v>9.3791542413681595E-2</v>
      </c>
      <c r="P33" s="107">
        <f t="shared" si="4"/>
        <v>8.7433743487318069E-2</v>
      </c>
      <c r="Q33" s="107">
        <f t="shared" si="4"/>
        <v>8.3930440930536102E-2</v>
      </c>
      <c r="R33" s="107">
        <f t="shared" si="4"/>
        <v>8.4449600319019741E-2</v>
      </c>
      <c r="S33" s="107">
        <f t="shared" si="4"/>
        <v>8.4510880673688796E-2</v>
      </c>
      <c r="T33" s="107">
        <f t="shared" si="4"/>
        <v>8.6550095979766914E-2</v>
      </c>
      <c r="U33" s="107">
        <f t="shared" si="4"/>
        <v>9.0367842589147152E-2</v>
      </c>
      <c r="V33" s="107">
        <f t="shared" si="4"/>
        <v>9.7913005173661527E-2</v>
      </c>
      <c r="W33" s="107">
        <f>W10/W8</f>
        <v>0.10050469347030451</v>
      </c>
      <c r="X33" s="107">
        <f>X10/X8</f>
        <v>0.10606262432509235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6">
        <v>2000</v>
      </c>
      <c r="C38" s="106">
        <v>2001</v>
      </c>
      <c r="D38" s="106">
        <v>2002</v>
      </c>
      <c r="E38" s="106">
        <v>2003</v>
      </c>
      <c r="F38" s="106">
        <v>2004</v>
      </c>
      <c r="G38" s="106">
        <v>2005</v>
      </c>
      <c r="H38" s="106">
        <v>2006</v>
      </c>
      <c r="I38" s="106">
        <v>2007</v>
      </c>
      <c r="J38" s="106">
        <v>2008</v>
      </c>
      <c r="K38" s="106">
        <v>2009</v>
      </c>
      <c r="L38" s="106">
        <v>2010</v>
      </c>
      <c r="M38" s="106">
        <v>2011</v>
      </c>
      <c r="N38" s="106">
        <v>2012</v>
      </c>
      <c r="O38" s="106">
        <v>2013</v>
      </c>
      <c r="P38" s="106">
        <v>2014</v>
      </c>
      <c r="Q38" s="106">
        <v>2015</v>
      </c>
      <c r="R38" s="106">
        <v>2016</v>
      </c>
      <c r="S38" s="106">
        <v>2017</v>
      </c>
      <c r="T38" s="106">
        <v>2018</v>
      </c>
      <c r="U38" s="106">
        <v>2019</v>
      </c>
      <c r="V38" s="106">
        <v>2020</v>
      </c>
      <c r="W38" s="106">
        <v>2021</v>
      </c>
      <c r="X38" s="106">
        <v>2022</v>
      </c>
    </row>
    <row r="39" spans="1:24" ht="18" customHeight="1">
      <c r="A39" s="36" t="s">
        <v>61</v>
      </c>
      <c r="B39" s="107">
        <f t="shared" ref="B39:V39" si="6">B16/B15</f>
        <v>0.98981869324609406</v>
      </c>
      <c r="C39" s="107">
        <f t="shared" si="6"/>
        <v>0.98245988002070705</v>
      </c>
      <c r="D39" s="107">
        <f t="shared" si="6"/>
        <v>0.97007526342197692</v>
      </c>
      <c r="E39" s="107">
        <f t="shared" si="6"/>
        <v>0.95679232215296328</v>
      </c>
      <c r="F39" s="107">
        <f t="shared" si="6"/>
        <v>0.94388111210205905</v>
      </c>
      <c r="G39" s="107">
        <f t="shared" si="6"/>
        <v>0.93049139815606885</v>
      </c>
      <c r="H39" s="107">
        <f t="shared" si="6"/>
        <v>0.9201147378091078</v>
      </c>
      <c r="I39" s="107">
        <f t="shared" si="6"/>
        <v>0.91369599051359962</v>
      </c>
      <c r="J39" s="107">
        <f t="shared" si="6"/>
        <v>0.8972439666678691</v>
      </c>
      <c r="K39" s="107">
        <f t="shared" si="6"/>
        <v>0.89070206363620175</v>
      </c>
      <c r="L39" s="107">
        <f t="shared" si="6"/>
        <v>0.89173168597903907</v>
      </c>
      <c r="M39" s="107">
        <f t="shared" si="6"/>
        <v>0.89441032598993109</v>
      </c>
      <c r="N39" s="107">
        <f t="shared" si="6"/>
        <v>0.89636235163636035</v>
      </c>
      <c r="O39" s="107">
        <f t="shared" si="6"/>
        <v>0.89963572755306298</v>
      </c>
      <c r="P39" s="107">
        <f t="shared" si="6"/>
        <v>0.9073815144361721</v>
      </c>
      <c r="Q39" s="107">
        <f t="shared" si="6"/>
        <v>0.9107290822505304</v>
      </c>
      <c r="R39" s="107">
        <f t="shared" si="6"/>
        <v>0.90988218584409197</v>
      </c>
      <c r="S39" s="107">
        <f t="shared" si="6"/>
        <v>0.91042855186892424</v>
      </c>
      <c r="T39" s="107">
        <f t="shared" si="6"/>
        <v>0.90874608121818135</v>
      </c>
      <c r="U39" s="107">
        <f t="shared" si="6"/>
        <v>0.90543391883374891</v>
      </c>
      <c r="V39" s="107">
        <f t="shared" si="6"/>
        <v>0.89803389830508473</v>
      </c>
      <c r="W39" s="107">
        <f>W16/W15</f>
        <v>0.89556210889736032</v>
      </c>
      <c r="X39" s="107">
        <f>X16/X15</f>
        <v>0.89003283134679889</v>
      </c>
    </row>
    <row r="40" spans="1:24" ht="18" customHeight="1">
      <c r="A40" s="28" t="s">
        <v>62</v>
      </c>
      <c r="B40" s="107">
        <f t="shared" ref="B40:V40" si="7">B17/B15</f>
        <v>1.0181306753905892E-2</v>
      </c>
      <c r="C40" s="107">
        <f t="shared" si="7"/>
        <v>1.7540119979292914E-2</v>
      </c>
      <c r="D40" s="107">
        <f t="shared" si="7"/>
        <v>2.9924736578023081E-2</v>
      </c>
      <c r="E40" s="107">
        <f t="shared" si="7"/>
        <v>4.3207677847036705E-2</v>
      </c>
      <c r="F40" s="107">
        <f t="shared" si="7"/>
        <v>5.6118887897940985E-2</v>
      </c>
      <c r="G40" s="107">
        <f t="shared" si="7"/>
        <v>6.9508601843931192E-2</v>
      </c>
      <c r="H40" s="107">
        <f t="shared" si="7"/>
        <v>7.9885262190892217E-2</v>
      </c>
      <c r="I40" s="107">
        <f t="shared" si="7"/>
        <v>8.6304009486400352E-2</v>
      </c>
      <c r="J40" s="107">
        <f t="shared" si="7"/>
        <v>0.10275603333213087</v>
      </c>
      <c r="K40" s="107">
        <f t="shared" si="7"/>
        <v>0.10929793636379823</v>
      </c>
      <c r="L40" s="107">
        <f t="shared" si="7"/>
        <v>0.10826831402096092</v>
      </c>
      <c r="M40" s="107">
        <f t="shared" si="7"/>
        <v>0.10558967401006891</v>
      </c>
      <c r="N40" s="107">
        <f t="shared" si="7"/>
        <v>0.10363764836363962</v>
      </c>
      <c r="O40" s="107">
        <f t="shared" si="7"/>
        <v>0.10036427244693705</v>
      </c>
      <c r="P40" s="107">
        <f t="shared" si="7"/>
        <v>9.261848556382786E-2</v>
      </c>
      <c r="Q40" s="107">
        <f t="shared" si="7"/>
        <v>8.9270917749469603E-2</v>
      </c>
      <c r="R40" s="107">
        <f t="shared" si="7"/>
        <v>9.0117814155908013E-2</v>
      </c>
      <c r="S40" s="107">
        <f t="shared" si="7"/>
        <v>8.9571448131075718E-2</v>
      </c>
      <c r="T40" s="107">
        <f t="shared" si="7"/>
        <v>9.1253918781818683E-2</v>
      </c>
      <c r="U40" s="107">
        <f t="shared" si="7"/>
        <v>9.4566081166251065E-2</v>
      </c>
      <c r="V40" s="107">
        <f t="shared" si="7"/>
        <v>0.10196610169491525</v>
      </c>
      <c r="W40" s="107">
        <f>W17/W15</f>
        <v>0.10443789110263972</v>
      </c>
      <c r="X40" s="107">
        <f>X17/X15</f>
        <v>0.10996716865320105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8">
        <f t="shared" ref="B46:V46" si="9">B23/B22</f>
        <v>0.9929189536666172</v>
      </c>
      <c r="C46" s="108">
        <f t="shared" si="9"/>
        <v>0.98990499400639975</v>
      </c>
      <c r="D46" s="108">
        <f t="shared" si="9"/>
        <v>0.98318979957826691</v>
      </c>
      <c r="E46" s="108">
        <f t="shared" si="9"/>
        <v>0.97443142929776871</v>
      </c>
      <c r="F46" s="108">
        <f t="shared" si="9"/>
        <v>0.96410073743188862</v>
      </c>
      <c r="G46" s="108">
        <f t="shared" si="9"/>
        <v>0.95160632475551798</v>
      </c>
      <c r="H46" s="108">
        <f t="shared" si="9"/>
        <v>0.94152046783625731</v>
      </c>
      <c r="I46" s="108">
        <f t="shared" si="9"/>
        <v>0.93305439330543938</v>
      </c>
      <c r="J46" s="108">
        <f t="shared" si="9"/>
        <v>0.91923052596387556</v>
      </c>
      <c r="K46" s="108">
        <f t="shared" si="9"/>
        <v>0.9116538506090226</v>
      </c>
      <c r="L46" s="108">
        <f t="shared" si="9"/>
        <v>0.91017483826124146</v>
      </c>
      <c r="M46" s="108">
        <f t="shared" si="9"/>
        <v>0.90951500826387532</v>
      </c>
      <c r="N46" s="108">
        <f t="shared" si="9"/>
        <v>0.9102324505197209</v>
      </c>
      <c r="O46" s="108">
        <f t="shared" si="9"/>
        <v>0.91273107965425293</v>
      </c>
      <c r="P46" s="108">
        <f t="shared" si="9"/>
        <v>0.91770346980451423</v>
      </c>
      <c r="Q46" s="108">
        <f t="shared" si="9"/>
        <v>0.92136179888832748</v>
      </c>
      <c r="R46" s="108">
        <f t="shared" si="9"/>
        <v>0.92116706663539094</v>
      </c>
      <c r="S46" s="108">
        <f t="shared" si="9"/>
        <v>0.92050160027484951</v>
      </c>
      <c r="T46" s="108">
        <f t="shared" si="9"/>
        <v>0.91811027900279818</v>
      </c>
      <c r="U46" s="108">
        <f t="shared" si="9"/>
        <v>0.91377708838727711</v>
      </c>
      <c r="V46" s="108">
        <f t="shared" si="9"/>
        <v>0.90609577283456122</v>
      </c>
      <c r="W46" s="108">
        <f>W23/W22</f>
        <v>0.90339158160993249</v>
      </c>
      <c r="X46" s="108">
        <f>X23/X22</f>
        <v>0.8978060250335903</v>
      </c>
    </row>
    <row r="47" spans="1:24" ht="18" customHeight="1">
      <c r="A47" s="28" t="s">
        <v>62</v>
      </c>
      <c r="B47" s="107">
        <f t="shared" ref="B47:V47" si="10">B24/B22</f>
        <v>7.081046333382782E-3</v>
      </c>
      <c r="C47" s="107">
        <f t="shared" si="10"/>
        <v>1.0095005993600222E-2</v>
      </c>
      <c r="D47" s="107">
        <f t="shared" si="10"/>
        <v>1.6810200421733049E-2</v>
      </c>
      <c r="E47" s="107">
        <f t="shared" si="10"/>
        <v>2.5568570702231262E-2</v>
      </c>
      <c r="F47" s="107">
        <f t="shared" si="10"/>
        <v>3.5899262568111365E-2</v>
      </c>
      <c r="G47" s="107">
        <f t="shared" si="10"/>
        <v>4.8393675244481967E-2</v>
      </c>
      <c r="H47" s="107">
        <f t="shared" si="10"/>
        <v>5.8479532163742687E-2</v>
      </c>
      <c r="I47" s="107">
        <f t="shared" si="10"/>
        <v>6.6945606694560664E-2</v>
      </c>
      <c r="J47" s="107">
        <f t="shared" si="10"/>
        <v>8.0769474036124445E-2</v>
      </c>
      <c r="K47" s="107">
        <f t="shared" si="10"/>
        <v>8.8346149390977374E-2</v>
      </c>
      <c r="L47" s="107">
        <f t="shared" si="10"/>
        <v>8.9825161738758486E-2</v>
      </c>
      <c r="M47" s="107">
        <f t="shared" si="10"/>
        <v>9.048499173612469E-2</v>
      </c>
      <c r="N47" s="107">
        <f t="shared" si="10"/>
        <v>8.9767549480279082E-2</v>
      </c>
      <c r="O47" s="107">
        <f t="shared" si="10"/>
        <v>8.7268920345747056E-2</v>
      </c>
      <c r="P47" s="107">
        <f t="shared" si="10"/>
        <v>8.2296530195485745E-2</v>
      </c>
      <c r="Q47" s="107">
        <f t="shared" si="10"/>
        <v>7.8638201111672565E-2</v>
      </c>
      <c r="R47" s="107">
        <f t="shared" si="10"/>
        <v>7.8832933364609087E-2</v>
      </c>
      <c r="S47" s="107">
        <f t="shared" si="10"/>
        <v>7.9498399725150534E-2</v>
      </c>
      <c r="T47" s="107">
        <f t="shared" si="10"/>
        <v>8.188972099720182E-2</v>
      </c>
      <c r="U47" s="107">
        <f t="shared" si="10"/>
        <v>8.6222911612722858E-2</v>
      </c>
      <c r="V47" s="107">
        <f t="shared" si="10"/>
        <v>9.3904227165438808E-2</v>
      </c>
      <c r="W47" s="107">
        <f>W24/W22</f>
        <v>9.6608418390067508E-2</v>
      </c>
      <c r="X47" s="107">
        <f>X24/X22</f>
        <v>0.10219397496640974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>B10</f>
        <v>1715</v>
      </c>
      <c r="C56" s="42">
        <f t="shared" ref="C56:X56" si="12">C10</f>
        <v>2747</v>
      </c>
      <c r="D56" s="42">
        <f t="shared" si="12"/>
        <v>4688</v>
      </c>
      <c r="E56" s="42">
        <f t="shared" si="12"/>
        <v>6982</v>
      </c>
      <c r="F56" s="42">
        <f t="shared" si="12"/>
        <v>9518</v>
      </c>
      <c r="G56" s="42">
        <f t="shared" si="12"/>
        <v>12415</v>
      </c>
      <c r="H56" s="42">
        <f t="shared" si="12"/>
        <v>14772</v>
      </c>
      <c r="I56" s="42">
        <f t="shared" si="12"/>
        <v>16564</v>
      </c>
      <c r="J56" s="42">
        <f t="shared" si="12"/>
        <v>20333</v>
      </c>
      <c r="K56" s="42">
        <f t="shared" si="12"/>
        <v>22192</v>
      </c>
      <c r="L56" s="42">
        <f t="shared" si="12"/>
        <v>22208</v>
      </c>
      <c r="M56" s="42">
        <f t="shared" si="12"/>
        <v>22012</v>
      </c>
      <c r="N56" s="42">
        <f t="shared" si="12"/>
        <v>21674</v>
      </c>
      <c r="O56" s="42">
        <f t="shared" si="12"/>
        <v>20884</v>
      </c>
      <c r="P56" s="42">
        <f t="shared" si="12"/>
        <v>19349</v>
      </c>
      <c r="Q56" s="42">
        <f t="shared" si="12"/>
        <v>18519</v>
      </c>
      <c r="R56" s="42">
        <f t="shared" si="12"/>
        <v>18636</v>
      </c>
      <c r="S56" s="42">
        <f t="shared" si="12"/>
        <v>18606</v>
      </c>
      <c r="T56" s="42">
        <f t="shared" si="12"/>
        <v>19027</v>
      </c>
      <c r="U56" s="42">
        <f t="shared" si="12"/>
        <v>19914</v>
      </c>
      <c r="V56" s="42">
        <f t="shared" si="12"/>
        <v>21783</v>
      </c>
      <c r="W56" s="42">
        <f t="shared" si="12"/>
        <v>22463</v>
      </c>
      <c r="X56" s="42">
        <f t="shared" si="12"/>
        <v>23887</v>
      </c>
    </row>
    <row r="57" spans="1:24" ht="18" customHeight="1">
      <c r="A57" s="46" t="s">
        <v>65</v>
      </c>
      <c r="B57" s="38">
        <f>B17</f>
        <v>999</v>
      </c>
      <c r="C57" s="38">
        <f t="shared" ref="C57:X57" si="13">C17</f>
        <v>1728</v>
      </c>
      <c r="D57" s="38">
        <f t="shared" si="13"/>
        <v>2982</v>
      </c>
      <c r="E57" s="38">
        <f t="shared" si="13"/>
        <v>4367</v>
      </c>
      <c r="F57" s="38">
        <f t="shared" si="13"/>
        <v>5789</v>
      </c>
      <c r="G57" s="38">
        <f t="shared" si="13"/>
        <v>7313</v>
      </c>
      <c r="H57" s="38">
        <f t="shared" si="13"/>
        <v>8522</v>
      </c>
      <c r="I57" s="38">
        <f t="shared" si="13"/>
        <v>9316</v>
      </c>
      <c r="J57" s="38">
        <f t="shared" si="13"/>
        <v>11394</v>
      </c>
      <c r="K57" s="38">
        <f t="shared" si="13"/>
        <v>12277</v>
      </c>
      <c r="L57" s="38">
        <f t="shared" si="13"/>
        <v>12128</v>
      </c>
      <c r="M57" s="38">
        <f t="shared" si="13"/>
        <v>11829</v>
      </c>
      <c r="N57" s="38">
        <f t="shared" si="13"/>
        <v>11587</v>
      </c>
      <c r="O57" s="38">
        <f t="shared" si="13"/>
        <v>11131</v>
      </c>
      <c r="P57" s="38">
        <f t="shared" si="13"/>
        <v>10201</v>
      </c>
      <c r="Q57" s="38">
        <f t="shared" si="13"/>
        <v>9804</v>
      </c>
      <c r="R57" s="38">
        <f t="shared" si="13"/>
        <v>9898</v>
      </c>
      <c r="S57" s="38">
        <f t="shared" si="13"/>
        <v>9813</v>
      </c>
      <c r="T57" s="38">
        <f t="shared" si="13"/>
        <v>9984</v>
      </c>
      <c r="U57" s="38">
        <f t="shared" si="13"/>
        <v>10353</v>
      </c>
      <c r="V57" s="38">
        <f t="shared" si="13"/>
        <v>11280</v>
      </c>
      <c r="W57" s="38">
        <f t="shared" si="13"/>
        <v>11616</v>
      </c>
      <c r="X57" s="38">
        <f t="shared" si="13"/>
        <v>12326</v>
      </c>
    </row>
    <row r="58" spans="1:24" ht="18" customHeight="1">
      <c r="A58" s="48" t="s">
        <v>66</v>
      </c>
      <c r="B58" s="39">
        <f>B24</f>
        <v>716</v>
      </c>
      <c r="C58" s="39">
        <f t="shared" ref="C58:X58" si="14">C24</f>
        <v>1019</v>
      </c>
      <c r="D58" s="39">
        <f t="shared" si="14"/>
        <v>1706</v>
      </c>
      <c r="E58" s="39">
        <f t="shared" si="14"/>
        <v>2615</v>
      </c>
      <c r="F58" s="39">
        <f t="shared" si="14"/>
        <v>3729</v>
      </c>
      <c r="G58" s="39">
        <f t="shared" si="14"/>
        <v>5102</v>
      </c>
      <c r="H58" s="39">
        <f t="shared" si="14"/>
        <v>6250</v>
      </c>
      <c r="I58" s="39">
        <f t="shared" si="14"/>
        <v>7248</v>
      </c>
      <c r="J58" s="39">
        <f t="shared" si="14"/>
        <v>8939</v>
      </c>
      <c r="K58" s="39">
        <f t="shared" si="14"/>
        <v>9915</v>
      </c>
      <c r="L58" s="39">
        <f t="shared" si="14"/>
        <v>10080</v>
      </c>
      <c r="M58" s="39">
        <f t="shared" si="14"/>
        <v>10183</v>
      </c>
      <c r="N58" s="39">
        <f t="shared" si="14"/>
        <v>10087</v>
      </c>
      <c r="O58" s="39">
        <f t="shared" si="14"/>
        <v>9753</v>
      </c>
      <c r="P58" s="39">
        <f t="shared" si="14"/>
        <v>9148</v>
      </c>
      <c r="Q58" s="39">
        <f t="shared" si="14"/>
        <v>8715</v>
      </c>
      <c r="R58" s="39">
        <f t="shared" si="14"/>
        <v>8738</v>
      </c>
      <c r="S58" s="39">
        <f t="shared" si="14"/>
        <v>8793</v>
      </c>
      <c r="T58" s="39">
        <f t="shared" si="14"/>
        <v>9043</v>
      </c>
      <c r="U58" s="39">
        <f t="shared" si="14"/>
        <v>9561</v>
      </c>
      <c r="V58" s="39">
        <f t="shared" si="14"/>
        <v>10503</v>
      </c>
      <c r="W58" s="39">
        <f t="shared" si="14"/>
        <v>10847</v>
      </c>
      <c r="X58" s="39">
        <f t="shared" si="14"/>
        <v>11561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V63" si="15">B57/B56</f>
        <v>0.58250728862973766</v>
      </c>
      <c r="C63" s="49">
        <f t="shared" si="15"/>
        <v>0.62904987258827816</v>
      </c>
      <c r="D63" s="49">
        <f t="shared" si="15"/>
        <v>0.63609215017064846</v>
      </c>
      <c r="E63" s="49">
        <f t="shared" si="15"/>
        <v>0.62546548266972213</v>
      </c>
      <c r="F63" s="49">
        <f t="shared" si="15"/>
        <v>0.60821601176717799</v>
      </c>
      <c r="G63" s="49">
        <f t="shared" si="15"/>
        <v>0.58904550946435763</v>
      </c>
      <c r="H63" s="49">
        <f t="shared" si="15"/>
        <v>0.57690224749526131</v>
      </c>
      <c r="I63" s="49">
        <f t="shared" si="15"/>
        <v>0.56242453513644053</v>
      </c>
      <c r="J63" s="49">
        <f t="shared" si="15"/>
        <v>0.56036984212855945</v>
      </c>
      <c r="K63" s="49">
        <f t="shared" si="15"/>
        <v>0.55321737563085793</v>
      </c>
      <c r="L63" s="49">
        <f t="shared" si="15"/>
        <v>0.54610951008645536</v>
      </c>
      <c r="M63" s="49">
        <f t="shared" si="15"/>
        <v>0.53738869707432313</v>
      </c>
      <c r="N63" s="49">
        <f t="shared" si="15"/>
        <v>0.53460367260311892</v>
      </c>
      <c r="O63" s="49">
        <f t="shared" si="15"/>
        <v>0.53299176402987936</v>
      </c>
      <c r="P63" s="49">
        <f t="shared" si="15"/>
        <v>0.52721070856375007</v>
      </c>
      <c r="Q63" s="49">
        <f t="shared" si="15"/>
        <v>0.52940223554187593</v>
      </c>
      <c r="R63" s="49">
        <f t="shared" si="15"/>
        <v>0.53112255848894607</v>
      </c>
      <c r="S63" s="49">
        <f t="shared" si="15"/>
        <v>0.52741051273782646</v>
      </c>
      <c r="T63" s="49">
        <f t="shared" si="15"/>
        <v>0.52472801807957115</v>
      </c>
      <c r="U63" s="49">
        <f t="shared" si="15"/>
        <v>0.5198855076830371</v>
      </c>
      <c r="V63" s="49">
        <f t="shared" si="15"/>
        <v>0.51783500895193502</v>
      </c>
      <c r="W63" s="49">
        <f>W57/W56</f>
        <v>0.51711703690513289</v>
      </c>
      <c r="X63" s="49">
        <f>X57/X56</f>
        <v>0.51601289404278483</v>
      </c>
    </row>
    <row r="64" spans="1:24" ht="18" customHeight="1">
      <c r="A64" s="36" t="s">
        <v>66</v>
      </c>
      <c r="B64" s="25">
        <f t="shared" ref="B64:V64" si="16">B58/B56</f>
        <v>0.41749271137026239</v>
      </c>
      <c r="C64" s="25">
        <f t="shared" si="16"/>
        <v>0.3709501274117219</v>
      </c>
      <c r="D64" s="25">
        <f t="shared" si="16"/>
        <v>0.36390784982935154</v>
      </c>
      <c r="E64" s="25">
        <f t="shared" si="16"/>
        <v>0.37453451733027787</v>
      </c>
      <c r="F64" s="25">
        <f t="shared" si="16"/>
        <v>0.39178398823282201</v>
      </c>
      <c r="G64" s="25">
        <f t="shared" si="16"/>
        <v>0.41095449053564237</v>
      </c>
      <c r="H64" s="25">
        <f t="shared" si="16"/>
        <v>0.42309775250473869</v>
      </c>
      <c r="I64" s="25">
        <f t="shared" si="16"/>
        <v>0.43757546486355953</v>
      </c>
      <c r="J64" s="25">
        <f t="shared" si="16"/>
        <v>0.4396301578714405</v>
      </c>
      <c r="K64" s="25">
        <f t="shared" si="16"/>
        <v>0.44678262436914201</v>
      </c>
      <c r="L64" s="25">
        <f t="shared" si="16"/>
        <v>0.45389048991354469</v>
      </c>
      <c r="M64" s="25">
        <f t="shared" si="16"/>
        <v>0.46261130292567693</v>
      </c>
      <c r="N64" s="25">
        <f t="shared" si="16"/>
        <v>0.46539632739688108</v>
      </c>
      <c r="O64" s="25">
        <f t="shared" si="16"/>
        <v>0.46700823597012064</v>
      </c>
      <c r="P64" s="25">
        <f t="shared" si="16"/>
        <v>0.47278929143624993</v>
      </c>
      <c r="Q64" s="25">
        <f t="shared" si="16"/>
        <v>0.47059776445812407</v>
      </c>
      <c r="R64" s="25">
        <f t="shared" si="16"/>
        <v>0.46887744151105387</v>
      </c>
      <c r="S64" s="25">
        <f t="shared" si="16"/>
        <v>0.47258948726217348</v>
      </c>
      <c r="T64" s="25">
        <f t="shared" si="16"/>
        <v>0.47527198192042885</v>
      </c>
      <c r="U64" s="25">
        <f t="shared" si="16"/>
        <v>0.48011449231696296</v>
      </c>
      <c r="V64" s="25">
        <f t="shared" si="16"/>
        <v>0.48216499104806498</v>
      </c>
      <c r="W64" s="25">
        <f>W58/W56</f>
        <v>0.48288296309486711</v>
      </c>
      <c r="X64" s="25">
        <f>X58/X56</f>
        <v>0.48398710595721522</v>
      </c>
    </row>
    <row r="65" spans="1:24" ht="18" customHeight="1">
      <c r="A65" s="86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222</v>
      </c>
      <c r="C8" s="53">
        <f>'Nacionalidad (esp-extr)'!D8-'Nacionalidad (esp-extr)'!C8</f>
        <v>1678</v>
      </c>
      <c r="D8" s="53">
        <f>'Nacionalidad (esp-extr)'!E8-'Nacionalidad (esp-extr)'!D8</f>
        <v>2208</v>
      </c>
      <c r="E8" s="53">
        <f>'Nacionalidad (esp-extr)'!F8-'Nacionalidad (esp-extr)'!E8</f>
        <v>3686</v>
      </c>
      <c r="F8" s="53">
        <f>'Nacionalidad (esp-extr)'!G8-'Nacionalidad (esp-extr)'!F8</f>
        <v>3607</v>
      </c>
      <c r="G8" s="53">
        <f>'Nacionalidad (esp-extr)'!H8-'Nacionalidad (esp-extr)'!G8</f>
        <v>2916</v>
      </c>
      <c r="H8" s="53">
        <f>'Nacionalidad (esp-extr)'!I8-'Nacionalidad (esp-extr)'!H8</f>
        <v>2658</v>
      </c>
      <c r="I8" s="53">
        <f>'Nacionalidad (esp-extr)'!J8-'Nacionalidad (esp-extr)'!I8</f>
        <v>5346</v>
      </c>
      <c r="J8" s="53">
        <f>'Nacionalidad (esp-extr)'!K8-'Nacionalidad (esp-extr)'!J8</f>
        <v>2998</v>
      </c>
      <c r="K8" s="53">
        <f>'Nacionalidad (esp-extr)'!L8-'Nacionalidad (esp-extr)'!K8</f>
        <v>-319</v>
      </c>
      <c r="L8" s="53">
        <f>'Nacionalidad (esp-extr)'!M8-'Nacionalidad (esp-extr)'!L8</f>
        <v>330</v>
      </c>
      <c r="M8" s="53">
        <f>'Nacionalidad (esp-extr)'!N8-'Nacionalidad (esp-extr)'!M8</f>
        <v>-395</v>
      </c>
      <c r="N8" s="53">
        <f>'Nacionalidad (esp-extr)'!O8-'Nacionalidad (esp-extr)'!N8</f>
        <v>-1507</v>
      </c>
      <c r="O8" s="53">
        <f>'Nacionalidad (esp-extr)'!P8-'Nacionalidad (esp-extr)'!O8</f>
        <v>-1365</v>
      </c>
      <c r="P8" s="53">
        <f>'Nacionalidad (esp-extr)'!Q8-'Nacionalidad (esp-extr)'!P8</f>
        <v>-652</v>
      </c>
      <c r="Q8" s="53">
        <f>'Nacionalidad (esp-extr)'!R8-'Nacionalidad (esp-extr)'!Q8</f>
        <v>29</v>
      </c>
      <c r="R8" s="53">
        <f>'Nacionalidad (esp-extr)'!S8-'Nacionalidad (esp-extr)'!R8</f>
        <v>-515</v>
      </c>
      <c r="S8" s="53">
        <f>'Nacionalidad (esp-extr)'!T8-'Nacionalidad (esp-extr)'!S8</f>
        <v>-323</v>
      </c>
      <c r="T8" s="53">
        <f>'Nacionalidad (esp-extr)'!U8-'Nacionalidad (esp-extr)'!T8</f>
        <v>528</v>
      </c>
      <c r="U8" s="53">
        <f>'Nacionalidad (esp-extr)'!V8-'Nacionalidad (esp-extr)'!U8</f>
        <v>2107</v>
      </c>
      <c r="V8" s="53">
        <f>'Nacionalidad (esp-extr)'!W8-'Nacionalidad (esp-extr)'!V8</f>
        <v>1029</v>
      </c>
      <c r="W8" s="53">
        <f>'Nacionalidad (esp-extr)'!X8-'Nacionalidad (esp-extr)'!W8</f>
        <v>1714</v>
      </c>
    </row>
    <row r="9" spans="1:23" ht="18" customHeight="1">
      <c r="A9" s="46" t="s">
        <v>69</v>
      </c>
      <c r="B9" s="6">
        <f>'Nacionalidad (esp-extr)'!C9-'Nacionalidad (esp-extr)'!B9</f>
        <v>-810</v>
      </c>
      <c r="C9" s="6">
        <f>'Nacionalidad (esp-extr)'!D9-'Nacionalidad (esp-extr)'!C9</f>
        <v>-263</v>
      </c>
      <c r="D9" s="6">
        <f>'Nacionalidad (esp-extr)'!E9-'Nacionalidad (esp-extr)'!D9</f>
        <v>-86</v>
      </c>
      <c r="E9" s="6">
        <f>'Nacionalidad (esp-extr)'!F9-'Nacionalidad (esp-extr)'!E9</f>
        <v>1150</v>
      </c>
      <c r="F9" s="6">
        <f>'Nacionalidad (esp-extr)'!G9-'Nacionalidad (esp-extr)'!F9</f>
        <v>710</v>
      </c>
      <c r="G9" s="6">
        <f>'Nacionalidad (esp-extr)'!H9-'Nacionalidad (esp-extr)'!G9</f>
        <v>559</v>
      </c>
      <c r="H9" s="6">
        <f>'Nacionalidad (esp-extr)'!I9-'Nacionalidad (esp-extr)'!H9</f>
        <v>866</v>
      </c>
      <c r="I9" s="6">
        <f>'Nacionalidad (esp-extr)'!J9-'Nacionalidad (esp-extr)'!I9</f>
        <v>1577</v>
      </c>
      <c r="J9" s="6">
        <f>'Nacionalidad (esp-extr)'!K9-'Nacionalidad (esp-extr)'!J9</f>
        <v>1139</v>
      </c>
      <c r="K9" s="6">
        <f>'Nacionalidad (esp-extr)'!L9-'Nacionalidad (esp-extr)'!K9</f>
        <v>-335</v>
      </c>
      <c r="L9" s="6">
        <f>'Nacionalidad (esp-extr)'!M9-'Nacionalidad (esp-extr)'!L9</f>
        <v>526</v>
      </c>
      <c r="M9" s="6">
        <f>'Nacionalidad (esp-extr)'!N9-'Nacionalidad (esp-extr)'!M9</f>
        <v>-57</v>
      </c>
      <c r="N9" s="6">
        <f>'Nacionalidad (esp-extr)'!O9-'Nacionalidad (esp-extr)'!N9</f>
        <v>-717</v>
      </c>
      <c r="O9" s="6">
        <f>'Nacionalidad (esp-extr)'!P9-'Nacionalidad (esp-extr)'!O9</f>
        <v>170</v>
      </c>
      <c r="P9" s="6">
        <f>'Nacionalidad (esp-extr)'!Q9-'Nacionalidad (esp-extr)'!P9</f>
        <v>178</v>
      </c>
      <c r="Q9" s="6">
        <f>'Nacionalidad (esp-extr)'!R9-'Nacionalidad (esp-extr)'!Q9</f>
        <v>-88</v>
      </c>
      <c r="R9" s="6">
        <f>'Nacionalidad (esp-extr)'!S9-'Nacionalidad (esp-extr)'!R9</f>
        <v>-485</v>
      </c>
      <c r="S9" s="6">
        <f>'Nacionalidad (esp-extr)'!T9-'Nacionalidad (esp-extr)'!S9</f>
        <v>-744</v>
      </c>
      <c r="T9" s="6">
        <f>'Nacionalidad (esp-extr)'!U9-'Nacionalidad (esp-extr)'!T9</f>
        <v>-359</v>
      </c>
      <c r="U9" s="6">
        <f>'Nacionalidad (esp-extr)'!V9-'Nacionalidad (esp-extr)'!U9</f>
        <v>238</v>
      </c>
      <c r="V9" s="6">
        <f>'Nacionalidad (esp-extr)'!W9-'Nacionalidad (esp-extr)'!V9</f>
        <v>349</v>
      </c>
      <c r="W9" s="6">
        <f>'Nacionalidad (esp-extr)'!X9-'Nacionalidad (esp-extr)'!W9</f>
        <v>290</v>
      </c>
    </row>
    <row r="10" spans="1:23" ht="18" customHeight="1">
      <c r="A10" s="48" t="s">
        <v>70</v>
      </c>
      <c r="B10" s="45">
        <f>'Nacionalidad (esp-extr)'!C10-'Nacionalidad (esp-extr)'!B10</f>
        <v>1032</v>
      </c>
      <c r="C10" s="45">
        <f>'Nacionalidad (esp-extr)'!D10-'Nacionalidad (esp-extr)'!C10</f>
        <v>1941</v>
      </c>
      <c r="D10" s="45">
        <f>'Nacionalidad (esp-extr)'!E10-'Nacionalidad (esp-extr)'!D10</f>
        <v>2294</v>
      </c>
      <c r="E10" s="45">
        <f>'Nacionalidad (esp-extr)'!F10-'Nacionalidad (esp-extr)'!E10</f>
        <v>2536</v>
      </c>
      <c r="F10" s="45">
        <f>'Nacionalidad (esp-extr)'!G10-'Nacionalidad (esp-extr)'!F10</f>
        <v>2897</v>
      </c>
      <c r="G10" s="45">
        <f>'Nacionalidad (esp-extr)'!H10-'Nacionalidad (esp-extr)'!G10</f>
        <v>2357</v>
      </c>
      <c r="H10" s="45">
        <f>'Nacionalidad (esp-extr)'!I10-'Nacionalidad (esp-extr)'!H10</f>
        <v>1792</v>
      </c>
      <c r="I10" s="45">
        <f>'Nacionalidad (esp-extr)'!J10-'Nacionalidad (esp-extr)'!I10</f>
        <v>3769</v>
      </c>
      <c r="J10" s="45">
        <f>'Nacionalidad (esp-extr)'!K10-'Nacionalidad (esp-extr)'!J10</f>
        <v>1859</v>
      </c>
      <c r="K10" s="45">
        <f>'Nacionalidad (esp-extr)'!L10-'Nacionalidad (esp-extr)'!K10</f>
        <v>16</v>
      </c>
      <c r="L10" s="45">
        <f>'Nacionalidad (esp-extr)'!M10-'Nacionalidad (esp-extr)'!L10</f>
        <v>-196</v>
      </c>
      <c r="M10" s="45">
        <f>'Nacionalidad (esp-extr)'!N10-'Nacionalidad (esp-extr)'!M10</f>
        <v>-338</v>
      </c>
      <c r="N10" s="45">
        <f>'Nacionalidad (esp-extr)'!O10-'Nacionalidad (esp-extr)'!N10</f>
        <v>-790</v>
      </c>
      <c r="O10" s="45">
        <f>'Nacionalidad (esp-extr)'!P10-'Nacionalidad (esp-extr)'!O10</f>
        <v>-1535</v>
      </c>
      <c r="P10" s="45">
        <f>'Nacionalidad (esp-extr)'!Q10-'Nacionalidad (esp-extr)'!P10</f>
        <v>-830</v>
      </c>
      <c r="Q10" s="45">
        <f>'Nacionalidad (esp-extr)'!R10-'Nacionalidad (esp-extr)'!Q10</f>
        <v>117</v>
      </c>
      <c r="R10" s="45">
        <f>'Nacionalidad (esp-extr)'!S10-'Nacionalidad (esp-extr)'!R10</f>
        <v>-30</v>
      </c>
      <c r="S10" s="45">
        <f>'Nacionalidad (esp-extr)'!T10-'Nacionalidad (esp-extr)'!S10</f>
        <v>421</v>
      </c>
      <c r="T10" s="45">
        <f>'Nacionalidad (esp-extr)'!U10-'Nacionalidad (esp-extr)'!T10</f>
        <v>887</v>
      </c>
      <c r="U10" s="45">
        <f>'Nacionalidad (esp-extr)'!V10-'Nacionalidad (esp-extr)'!U10</f>
        <v>1869</v>
      </c>
      <c r="V10" s="45">
        <f>'Nacionalidad (esp-extr)'!W10-'Nacionalidad (esp-extr)'!V10</f>
        <v>680</v>
      </c>
      <c r="W10" s="45">
        <f>'Nacionalidad (esp-extr)'!X10-'Nacionalidad (esp-extr)'!W10</f>
        <v>1424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396</v>
      </c>
      <c r="C15" s="53">
        <f>'Nacionalidad (esp-extr)'!D15-'Nacionalidad (esp-extr)'!C15</f>
        <v>1133</v>
      </c>
      <c r="D15" s="53">
        <f>'Nacionalidad (esp-extr)'!E15-'Nacionalidad (esp-extr)'!D15</f>
        <v>1420</v>
      </c>
      <c r="E15" s="53">
        <f>'Nacionalidad (esp-extr)'!F15-'Nacionalidad (esp-extr)'!E15</f>
        <v>2086</v>
      </c>
      <c r="F15" s="53">
        <f>'Nacionalidad (esp-extr)'!G15-'Nacionalidad (esp-extr)'!F15</f>
        <v>2054</v>
      </c>
      <c r="G15" s="53">
        <f>'Nacionalidad (esp-extr)'!H15-'Nacionalidad (esp-extr)'!G15</f>
        <v>1468</v>
      </c>
      <c r="H15" s="53">
        <f>'Nacionalidad (esp-extr)'!I15-'Nacionalidad (esp-extr)'!H15</f>
        <v>1266</v>
      </c>
      <c r="I15" s="53">
        <f>'Nacionalidad (esp-extr)'!J15-'Nacionalidad (esp-extr)'!I15</f>
        <v>2940</v>
      </c>
      <c r="J15" s="53">
        <f>'Nacionalidad (esp-extr)'!K15-'Nacionalidad (esp-extr)'!J15</f>
        <v>1442</v>
      </c>
      <c r="K15" s="53">
        <f>'Nacionalidad (esp-extr)'!L15-'Nacionalidad (esp-extr)'!K15</f>
        <v>-308</v>
      </c>
      <c r="L15" s="53">
        <f>'Nacionalidad (esp-extr)'!M15-'Nacionalidad (esp-extr)'!L15</f>
        <v>10</v>
      </c>
      <c r="M15" s="53">
        <f>'Nacionalidad (esp-extr)'!N15-'Nacionalidad (esp-extr)'!M15</f>
        <v>-225</v>
      </c>
      <c r="N15" s="53">
        <f>'Nacionalidad (esp-extr)'!O15-'Nacionalidad (esp-extr)'!N15</f>
        <v>-897</v>
      </c>
      <c r="O15" s="53">
        <f>'Nacionalidad (esp-extr)'!P15-'Nacionalidad (esp-extr)'!O15</f>
        <v>-766</v>
      </c>
      <c r="P15" s="53">
        <f>'Nacionalidad (esp-extr)'!Q15-'Nacionalidad (esp-extr)'!P15</f>
        <v>-317</v>
      </c>
      <c r="Q15" s="53">
        <f>'Nacionalidad (esp-extr)'!R15-'Nacionalidad (esp-extr)'!Q15</f>
        <v>11</v>
      </c>
      <c r="R15" s="53">
        <f>'Nacionalidad (esp-extr)'!S15-'Nacionalidad (esp-extr)'!R15</f>
        <v>-279</v>
      </c>
      <c r="S15" s="53">
        <f>'Nacionalidad (esp-extr)'!T15-'Nacionalidad (esp-extr)'!S15</f>
        <v>-146</v>
      </c>
      <c r="T15" s="53">
        <f>'Nacionalidad (esp-extr)'!U15-'Nacionalidad (esp-extr)'!T15</f>
        <v>70</v>
      </c>
      <c r="U15" s="53">
        <f>'Nacionalidad (esp-extr)'!V15-'Nacionalidad (esp-extr)'!U15</f>
        <v>1146</v>
      </c>
      <c r="V15" s="53">
        <f>'Nacionalidad (esp-extr)'!W15-'Nacionalidad (esp-extr)'!V15</f>
        <v>599</v>
      </c>
      <c r="W15" s="53">
        <f>'Nacionalidad (esp-extr)'!X15-'Nacionalidad (esp-extr)'!W15</f>
        <v>864</v>
      </c>
    </row>
    <row r="16" spans="1:23" ht="18" customHeight="1">
      <c r="A16" s="28" t="s">
        <v>69</v>
      </c>
      <c r="B16" s="6">
        <f>'Nacionalidad (esp-extr)'!C16-'Nacionalidad (esp-extr)'!B16</f>
        <v>-333</v>
      </c>
      <c r="C16" s="6">
        <f>'Nacionalidad (esp-extr)'!D16-'Nacionalidad (esp-extr)'!C16</f>
        <v>-121</v>
      </c>
      <c r="D16" s="6">
        <f>'Nacionalidad (esp-extr)'!E16-'Nacionalidad (esp-extr)'!D16</f>
        <v>35</v>
      </c>
      <c r="E16" s="6">
        <f>'Nacionalidad (esp-extr)'!F16-'Nacionalidad (esp-extr)'!E16</f>
        <v>664</v>
      </c>
      <c r="F16" s="6">
        <f>'Nacionalidad (esp-extr)'!G16-'Nacionalidad (esp-extr)'!F16</f>
        <v>530</v>
      </c>
      <c r="G16" s="6">
        <f>'Nacionalidad (esp-extr)'!H16-'Nacionalidad (esp-extr)'!G16</f>
        <v>259</v>
      </c>
      <c r="H16" s="6">
        <f>'Nacionalidad (esp-extr)'!I16-'Nacionalidad (esp-extr)'!H16</f>
        <v>472</v>
      </c>
      <c r="I16" s="6">
        <f>'Nacionalidad (esp-extr)'!J16-'Nacionalidad (esp-extr)'!I16</f>
        <v>862</v>
      </c>
      <c r="J16" s="6">
        <f>'Nacionalidad (esp-extr)'!K16-'Nacionalidad (esp-extr)'!J16</f>
        <v>559</v>
      </c>
      <c r="K16" s="6">
        <f>'Nacionalidad (esp-extr)'!L16-'Nacionalidad (esp-extr)'!K16</f>
        <v>-159</v>
      </c>
      <c r="L16" s="6">
        <f>'Nacionalidad (esp-extr)'!M16-'Nacionalidad (esp-extr)'!L16</f>
        <v>309</v>
      </c>
      <c r="M16" s="6">
        <f>'Nacionalidad (esp-extr)'!N16-'Nacionalidad (esp-extr)'!M16</f>
        <v>17</v>
      </c>
      <c r="N16" s="6">
        <f>'Nacionalidad (esp-extr)'!O16-'Nacionalidad (esp-extr)'!N16</f>
        <v>-441</v>
      </c>
      <c r="O16" s="6">
        <f>'Nacionalidad (esp-extr)'!P16-'Nacionalidad (esp-extr)'!O16</f>
        <v>164</v>
      </c>
      <c r="P16" s="6">
        <f>'Nacionalidad (esp-extr)'!Q16-'Nacionalidad (esp-extr)'!P16</f>
        <v>80</v>
      </c>
      <c r="Q16" s="6">
        <f>'Nacionalidad (esp-extr)'!R16-'Nacionalidad (esp-extr)'!Q16</f>
        <v>-83</v>
      </c>
      <c r="R16" s="6">
        <f>'Nacionalidad (esp-extr)'!S16-'Nacionalidad (esp-extr)'!R16</f>
        <v>-194</v>
      </c>
      <c r="S16" s="6">
        <f>'Nacionalidad (esp-extr)'!T16-'Nacionalidad (esp-extr)'!S16</f>
        <v>-317</v>
      </c>
      <c r="T16" s="6">
        <f>'Nacionalidad (esp-extr)'!U16-'Nacionalidad (esp-extr)'!T16</f>
        <v>-299</v>
      </c>
      <c r="U16" s="6">
        <f>'Nacionalidad (esp-extr)'!V16-'Nacionalidad (esp-extr)'!U16</f>
        <v>219</v>
      </c>
      <c r="V16" s="6">
        <f>'Nacionalidad (esp-extr)'!W16-'Nacionalidad (esp-extr)'!V16</f>
        <v>263</v>
      </c>
      <c r="W16" s="6">
        <f>'Nacionalidad (esp-extr)'!X16-'Nacionalidad (esp-extr)'!W16</f>
        <v>154</v>
      </c>
    </row>
    <row r="17" spans="1:23" ht="18" customHeight="1">
      <c r="A17" s="30" t="s">
        <v>70</v>
      </c>
      <c r="B17" s="45">
        <f>'Nacionalidad (esp-extr)'!C17-'Nacionalidad (esp-extr)'!B17</f>
        <v>729</v>
      </c>
      <c r="C17" s="45">
        <f>'Nacionalidad (esp-extr)'!D17-'Nacionalidad (esp-extr)'!C17</f>
        <v>1254</v>
      </c>
      <c r="D17" s="45">
        <f>'Nacionalidad (esp-extr)'!E17-'Nacionalidad (esp-extr)'!D17</f>
        <v>1385</v>
      </c>
      <c r="E17" s="45">
        <f>'Nacionalidad (esp-extr)'!F17-'Nacionalidad (esp-extr)'!E17</f>
        <v>1422</v>
      </c>
      <c r="F17" s="45">
        <f>'Nacionalidad (esp-extr)'!G17-'Nacionalidad (esp-extr)'!F17</f>
        <v>1524</v>
      </c>
      <c r="G17" s="45">
        <f>'Nacionalidad (esp-extr)'!H17-'Nacionalidad (esp-extr)'!G17</f>
        <v>1209</v>
      </c>
      <c r="H17" s="45">
        <f>'Nacionalidad (esp-extr)'!I17-'Nacionalidad (esp-extr)'!H17</f>
        <v>794</v>
      </c>
      <c r="I17" s="45">
        <f>'Nacionalidad (esp-extr)'!J17-'Nacionalidad (esp-extr)'!I17</f>
        <v>2078</v>
      </c>
      <c r="J17" s="45">
        <f>'Nacionalidad (esp-extr)'!K17-'Nacionalidad (esp-extr)'!J17</f>
        <v>883</v>
      </c>
      <c r="K17" s="45">
        <f>'Nacionalidad (esp-extr)'!L17-'Nacionalidad (esp-extr)'!K17</f>
        <v>-149</v>
      </c>
      <c r="L17" s="45">
        <f>'Nacionalidad (esp-extr)'!M17-'Nacionalidad (esp-extr)'!L17</f>
        <v>-299</v>
      </c>
      <c r="M17" s="45">
        <f>'Nacionalidad (esp-extr)'!N17-'Nacionalidad (esp-extr)'!M17</f>
        <v>-242</v>
      </c>
      <c r="N17" s="45">
        <f>'Nacionalidad (esp-extr)'!O17-'Nacionalidad (esp-extr)'!N17</f>
        <v>-456</v>
      </c>
      <c r="O17" s="45">
        <f>'Nacionalidad (esp-extr)'!P17-'Nacionalidad (esp-extr)'!O17</f>
        <v>-930</v>
      </c>
      <c r="P17" s="45">
        <f>'Nacionalidad (esp-extr)'!Q17-'Nacionalidad (esp-extr)'!P17</f>
        <v>-397</v>
      </c>
      <c r="Q17" s="45">
        <f>'Nacionalidad (esp-extr)'!R17-'Nacionalidad (esp-extr)'!Q17</f>
        <v>94</v>
      </c>
      <c r="R17" s="45">
        <f>'Nacionalidad (esp-extr)'!S17-'Nacionalidad (esp-extr)'!R17</f>
        <v>-85</v>
      </c>
      <c r="S17" s="45">
        <f>'Nacionalidad (esp-extr)'!T17-'Nacionalidad (esp-extr)'!S17</f>
        <v>171</v>
      </c>
      <c r="T17" s="45">
        <f>'Nacionalidad (esp-extr)'!U17-'Nacionalidad (esp-extr)'!T17</f>
        <v>369</v>
      </c>
      <c r="U17" s="45">
        <f>'Nacionalidad (esp-extr)'!V17-'Nacionalidad (esp-extr)'!U17</f>
        <v>927</v>
      </c>
      <c r="V17" s="45">
        <f>'Nacionalidad (esp-extr)'!W17-'Nacionalidad (esp-extr)'!V17</f>
        <v>336</v>
      </c>
      <c r="W17" s="45">
        <f>'Nacionalidad (esp-extr)'!X17-'Nacionalidad (esp-extr)'!W17</f>
        <v>710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-174</v>
      </c>
      <c r="C22" s="53">
        <f>'Nacionalidad (esp-extr)'!D22-'Nacionalidad (esp-extr)'!C22</f>
        <v>545</v>
      </c>
      <c r="D22" s="53">
        <f>'Nacionalidad (esp-extr)'!E22-'Nacionalidad (esp-extr)'!D22</f>
        <v>788</v>
      </c>
      <c r="E22" s="53">
        <f>'Nacionalidad (esp-extr)'!F22-'Nacionalidad (esp-extr)'!E22</f>
        <v>1600</v>
      </c>
      <c r="F22" s="53">
        <f>'Nacionalidad (esp-extr)'!G22-'Nacionalidad (esp-extr)'!F22</f>
        <v>1553</v>
      </c>
      <c r="G22" s="53">
        <f>'Nacionalidad (esp-extr)'!H22-'Nacionalidad (esp-extr)'!G22</f>
        <v>1448</v>
      </c>
      <c r="H22" s="53">
        <f>'Nacionalidad (esp-extr)'!I22-'Nacionalidad (esp-extr)'!H22</f>
        <v>1392</v>
      </c>
      <c r="I22" s="53">
        <f>'Nacionalidad (esp-extr)'!J22-'Nacionalidad (esp-extr)'!I22</f>
        <v>2406</v>
      </c>
      <c r="J22" s="53">
        <f>'Nacionalidad (esp-extr)'!K22-'Nacionalidad (esp-extr)'!J22</f>
        <v>1556</v>
      </c>
      <c r="K22" s="53">
        <f>'Nacionalidad (esp-extr)'!L22-'Nacionalidad (esp-extr)'!K22</f>
        <v>-11</v>
      </c>
      <c r="L22" s="53">
        <f>'Nacionalidad (esp-extr)'!M22-'Nacionalidad (esp-extr)'!L22</f>
        <v>320</v>
      </c>
      <c r="M22" s="53">
        <f>'Nacionalidad (esp-extr)'!N22-'Nacionalidad (esp-extr)'!M22</f>
        <v>-170</v>
      </c>
      <c r="N22" s="53">
        <f>'Nacionalidad (esp-extr)'!O22-'Nacionalidad (esp-extr)'!N22</f>
        <v>-610</v>
      </c>
      <c r="O22" s="53">
        <f>'Nacionalidad (esp-extr)'!P22-'Nacionalidad (esp-extr)'!O22</f>
        <v>-599</v>
      </c>
      <c r="P22" s="53">
        <f>'Nacionalidad (esp-extr)'!Q22-'Nacionalidad (esp-extr)'!P22</f>
        <v>-335</v>
      </c>
      <c r="Q22" s="53">
        <f>'Nacionalidad (esp-extr)'!R22-'Nacionalidad (esp-extr)'!Q22</f>
        <v>18</v>
      </c>
      <c r="R22" s="53">
        <f>'Nacionalidad (esp-extr)'!S22-'Nacionalidad (esp-extr)'!R22</f>
        <v>-236</v>
      </c>
      <c r="S22" s="53">
        <f>'Nacionalidad (esp-extr)'!T22-'Nacionalidad (esp-extr)'!S22</f>
        <v>-177</v>
      </c>
      <c r="T22" s="53">
        <f>'Nacionalidad (esp-extr)'!U22-'Nacionalidad (esp-extr)'!T22</f>
        <v>458</v>
      </c>
      <c r="U22" s="53">
        <f>'Nacionalidad (esp-extr)'!V22-'Nacionalidad (esp-extr)'!U22</f>
        <v>961</v>
      </c>
      <c r="V22" s="53">
        <f>'Nacionalidad (esp-extr)'!W22-'Nacionalidad (esp-extr)'!V22</f>
        <v>430</v>
      </c>
      <c r="W22" s="53">
        <f>'Nacionalidad (esp-extr)'!X22-'Nacionalidad (esp-extr)'!W22</f>
        <v>850</v>
      </c>
    </row>
    <row r="23" spans="1:23" ht="18" customHeight="1">
      <c r="A23" s="28" t="s">
        <v>69</v>
      </c>
      <c r="B23" s="6">
        <f>'Nacionalidad (esp-extr)'!C23-'Nacionalidad (esp-extr)'!B23</f>
        <v>-477</v>
      </c>
      <c r="C23" s="6">
        <f>'Nacionalidad (esp-extr)'!D23-'Nacionalidad (esp-extr)'!C23</f>
        <v>-142</v>
      </c>
      <c r="D23" s="6">
        <f>'Nacionalidad (esp-extr)'!E23-'Nacionalidad (esp-extr)'!D23</f>
        <v>-121</v>
      </c>
      <c r="E23" s="6">
        <f>'Nacionalidad (esp-extr)'!F23-'Nacionalidad (esp-extr)'!E23</f>
        <v>486</v>
      </c>
      <c r="F23" s="6">
        <f>'Nacionalidad (esp-extr)'!G23-'Nacionalidad (esp-extr)'!F23</f>
        <v>180</v>
      </c>
      <c r="G23" s="6">
        <f>'Nacionalidad (esp-extr)'!H23-'Nacionalidad (esp-extr)'!G23</f>
        <v>300</v>
      </c>
      <c r="H23" s="6">
        <f>'Nacionalidad (esp-extr)'!I23-'Nacionalidad (esp-extr)'!H23</f>
        <v>394</v>
      </c>
      <c r="I23" s="6">
        <f>'Nacionalidad (esp-extr)'!J23-'Nacionalidad (esp-extr)'!I23</f>
        <v>715</v>
      </c>
      <c r="J23" s="6">
        <f>'Nacionalidad (esp-extr)'!K23-'Nacionalidad (esp-extr)'!J23</f>
        <v>580</v>
      </c>
      <c r="K23" s="6">
        <f>'Nacionalidad (esp-extr)'!L23-'Nacionalidad (esp-extr)'!K23</f>
        <v>-176</v>
      </c>
      <c r="L23" s="6">
        <f>'Nacionalidad (esp-extr)'!M23-'Nacionalidad (esp-extr)'!L23</f>
        <v>217</v>
      </c>
      <c r="M23" s="6">
        <f>'Nacionalidad (esp-extr)'!N23-'Nacionalidad (esp-extr)'!M23</f>
        <v>-74</v>
      </c>
      <c r="N23" s="6">
        <f>'Nacionalidad (esp-extr)'!O23-'Nacionalidad (esp-extr)'!N23</f>
        <v>-276</v>
      </c>
      <c r="O23" s="6">
        <f>'Nacionalidad (esp-extr)'!P23-'Nacionalidad (esp-extr)'!O23</f>
        <v>6</v>
      </c>
      <c r="P23" s="6">
        <f>'Nacionalidad (esp-extr)'!Q23-'Nacionalidad (esp-extr)'!P23</f>
        <v>98</v>
      </c>
      <c r="Q23" s="6">
        <f>'Nacionalidad (esp-extr)'!R23-'Nacionalidad (esp-extr)'!Q23</f>
        <v>-5</v>
      </c>
      <c r="R23" s="6">
        <f>'Nacionalidad (esp-extr)'!S23-'Nacionalidad (esp-extr)'!R23</f>
        <v>-291</v>
      </c>
      <c r="S23" s="6">
        <f>'Nacionalidad (esp-extr)'!T23-'Nacionalidad (esp-extr)'!S23</f>
        <v>-427</v>
      </c>
      <c r="T23" s="6">
        <f>'Nacionalidad (esp-extr)'!U23-'Nacionalidad (esp-extr)'!T23</f>
        <v>-60</v>
      </c>
      <c r="U23" s="6">
        <f>'Nacionalidad (esp-extr)'!V23-'Nacionalidad (esp-extr)'!U23</f>
        <v>19</v>
      </c>
      <c r="V23" s="6">
        <f>'Nacionalidad (esp-extr)'!W23-'Nacionalidad (esp-extr)'!V23</f>
        <v>86</v>
      </c>
      <c r="W23" s="6">
        <f>'Nacionalidad (esp-extr)'!X23-'Nacionalidad (esp-extr)'!W23</f>
        <v>136</v>
      </c>
    </row>
    <row r="24" spans="1:23" ht="18" customHeight="1">
      <c r="A24" s="30" t="s">
        <v>70</v>
      </c>
      <c r="B24" s="45">
        <f>'Nacionalidad (esp-extr)'!C24-'Nacionalidad (esp-extr)'!B24</f>
        <v>303</v>
      </c>
      <c r="C24" s="45">
        <f>'Nacionalidad (esp-extr)'!D24-'Nacionalidad (esp-extr)'!C24</f>
        <v>687</v>
      </c>
      <c r="D24" s="45">
        <f>'Nacionalidad (esp-extr)'!E24-'Nacionalidad (esp-extr)'!D24</f>
        <v>909</v>
      </c>
      <c r="E24" s="45">
        <f>'Nacionalidad (esp-extr)'!F24-'Nacionalidad (esp-extr)'!E24</f>
        <v>1114</v>
      </c>
      <c r="F24" s="45">
        <f>'Nacionalidad (esp-extr)'!G24-'Nacionalidad (esp-extr)'!F24</f>
        <v>1373</v>
      </c>
      <c r="G24" s="45">
        <f>'Nacionalidad (esp-extr)'!H24-'Nacionalidad (esp-extr)'!G24</f>
        <v>1148</v>
      </c>
      <c r="H24" s="45">
        <f>'Nacionalidad (esp-extr)'!I24-'Nacionalidad (esp-extr)'!H24</f>
        <v>998</v>
      </c>
      <c r="I24" s="45">
        <f>'Nacionalidad (esp-extr)'!J24-'Nacionalidad (esp-extr)'!I24</f>
        <v>1691</v>
      </c>
      <c r="J24" s="45">
        <f>'Nacionalidad (esp-extr)'!K24-'Nacionalidad (esp-extr)'!J24</f>
        <v>976</v>
      </c>
      <c r="K24" s="45">
        <f>'Nacionalidad (esp-extr)'!L24-'Nacionalidad (esp-extr)'!K24</f>
        <v>165</v>
      </c>
      <c r="L24" s="45">
        <f>'Nacionalidad (esp-extr)'!M24-'Nacionalidad (esp-extr)'!L24</f>
        <v>103</v>
      </c>
      <c r="M24" s="45">
        <f>'Nacionalidad (esp-extr)'!N24-'Nacionalidad (esp-extr)'!M24</f>
        <v>-96</v>
      </c>
      <c r="N24" s="45">
        <f>'Nacionalidad (esp-extr)'!O24-'Nacionalidad (esp-extr)'!N24</f>
        <v>-334</v>
      </c>
      <c r="O24" s="45">
        <f>'Nacionalidad (esp-extr)'!P24-'Nacionalidad (esp-extr)'!O24</f>
        <v>-605</v>
      </c>
      <c r="P24" s="45">
        <f>'Nacionalidad (esp-extr)'!Q24-'Nacionalidad (esp-extr)'!P24</f>
        <v>-433</v>
      </c>
      <c r="Q24" s="45">
        <f>'Nacionalidad (esp-extr)'!R24-'Nacionalidad (esp-extr)'!Q24</f>
        <v>23</v>
      </c>
      <c r="R24" s="45">
        <f>'Nacionalidad (esp-extr)'!S24-'Nacionalidad (esp-extr)'!R24</f>
        <v>55</v>
      </c>
      <c r="S24" s="45">
        <f>'Nacionalidad (esp-extr)'!T24-'Nacionalidad (esp-extr)'!S24</f>
        <v>250</v>
      </c>
      <c r="T24" s="45">
        <f>'Nacionalidad (esp-extr)'!U24-'Nacionalidad (esp-extr)'!T24</f>
        <v>518</v>
      </c>
      <c r="U24" s="45">
        <f>'Nacionalidad (esp-extr)'!V24-'Nacionalidad (esp-extr)'!U24</f>
        <v>942</v>
      </c>
      <c r="V24" s="45">
        <f>'Nacionalidad (esp-extr)'!W24-'Nacionalidad (esp-extr)'!V24</f>
        <v>344</v>
      </c>
      <c r="W24" s="45">
        <f>'Nacionalidad (esp-extr)'!X24-'Nacionalidad (esp-extr)'!W24</f>
        <v>714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1.1142564596759621E-3</v>
      </c>
      <c r="C32" s="51">
        <f>('Nacionalidad (esp-extr)'!D8-'Nacionalidad (esp-extr)'!C8)/'Nacionalidad (esp-extr)'!C8</f>
        <v>8.4127986844348187E-3</v>
      </c>
      <c r="D32" s="51">
        <f>('Nacionalidad (esp-extr)'!E8-'Nacionalidad (esp-extr)'!D8)/'Nacionalidad (esp-extr)'!D8</f>
        <v>1.0977646965237451E-2</v>
      </c>
      <c r="E32" s="51">
        <f>('Nacionalidad (esp-extr)'!F8-'Nacionalidad (esp-extr)'!E8)/'Nacionalidad (esp-extr)'!E8</f>
        <v>1.8126917932174049E-2</v>
      </c>
      <c r="F32" s="51">
        <f>('Nacionalidad (esp-extr)'!G8-'Nacionalidad (esp-extr)'!F8)/'Nacionalidad (esp-extr)'!F8</f>
        <v>1.7422595759068734E-2</v>
      </c>
      <c r="G32" s="51">
        <f>('Nacionalidad (esp-extr)'!H8-'Nacionalidad (esp-extr)'!G8)/'Nacionalidad (esp-extr)'!G8</f>
        <v>1.3843721663335501E-2</v>
      </c>
      <c r="H32" s="51">
        <f>('Nacionalidad (esp-extr)'!I8-'Nacionalidad (esp-extr)'!H8)/'Nacionalidad (esp-extr)'!H8</f>
        <v>1.2446558933847803E-2</v>
      </c>
      <c r="I32" s="51">
        <f>('Nacionalidad (esp-extr)'!J8-'Nacionalidad (esp-extr)'!I8)/'Nacionalidad (esp-extr)'!I8</f>
        <v>2.4725846511047079E-2</v>
      </c>
      <c r="J32" s="51">
        <f>('Nacionalidad (esp-extr)'!K8-'Nacionalidad (esp-extr)'!J8)/'Nacionalidad (esp-extr)'!J8</f>
        <v>1.3531506564902034E-2</v>
      </c>
      <c r="K32" s="51">
        <f>('Nacionalidad (esp-extr)'!L8-'Nacionalidad (esp-extr)'!K8)/'Nacionalidad (esp-extr)'!K8</f>
        <v>-1.42058738393712E-3</v>
      </c>
      <c r="L32" s="51">
        <f>('Nacionalidad (esp-extr)'!M8-'Nacionalidad (esp-extr)'!L8)/'Nacionalidad (esp-extr)'!L8</f>
        <v>1.4716637828002641E-3</v>
      </c>
      <c r="M32" s="51">
        <f>('Nacionalidad (esp-extr)'!N8-'Nacionalidad (esp-extr)'!M8)/'Nacionalidad (esp-extr)'!M8</f>
        <v>-1.7589483715255204E-3</v>
      </c>
      <c r="N32" s="51">
        <f>('Nacionalidad (esp-extr)'!O8-'Nacionalidad (esp-extr)'!N8)/'Nacionalidad (esp-extr)'!N8</f>
        <v>-6.7225466273514419E-3</v>
      </c>
      <c r="O32" s="51">
        <f>('Nacionalidad (esp-extr)'!P8-'Nacionalidad (esp-extr)'!O8)/'Nacionalidad (esp-extr)'!O8</f>
        <v>-6.1303129378794952E-3</v>
      </c>
      <c r="P32" s="51">
        <f>('Nacionalidad (esp-extr)'!Q8-'Nacionalidad (esp-extr)'!P8)/'Nacionalidad (esp-extr)'!P8</f>
        <v>-2.9462401547227959E-3</v>
      </c>
      <c r="Q32" s="51">
        <f>('Nacionalidad (esp-extr)'!R8-'Nacionalidad (esp-extr)'!Q8)/'Nacionalidad (esp-extr)'!Q8</f>
        <v>1.314316532742344E-4</v>
      </c>
      <c r="R32" s="51">
        <f>('Nacionalidad (esp-extr)'!S8-'Nacionalidad (esp-extr)'!R8)/'Nacionalidad (esp-extr)'!R8</f>
        <v>-2.333738150048034E-3</v>
      </c>
      <c r="S32" s="51">
        <f>('Nacionalidad (esp-extr)'!T8-'Nacionalidad (esp-extr)'!S8)/'Nacionalidad (esp-extr)'!S8</f>
        <v>-1.4671081617543525E-3</v>
      </c>
      <c r="T32" s="51">
        <f>('Nacionalidad (esp-extr)'!U8-'Nacionalidad (esp-extr)'!T8)/'Nacionalidad (esp-extr)'!T8</f>
        <v>2.4017685750416214E-3</v>
      </c>
      <c r="U32" s="51">
        <f>('Nacionalidad (esp-extr)'!V8-'Nacionalidad (esp-extr)'!U8)/'Nacionalidad (esp-extr)'!U8</f>
        <v>9.5613660909577708E-3</v>
      </c>
      <c r="V32" s="51">
        <f>('Nacionalidad (esp-extr)'!W8-'Nacionalidad (esp-extr)'!V8)/'Nacionalidad (esp-extr)'!V8</f>
        <v>4.6252803711012121E-3</v>
      </c>
      <c r="W32" s="51">
        <f>('Nacionalidad (esp-extr)'!X8-'Nacionalidad (esp-extr)'!W8)/'Nacionalidad (esp-extr)'!W8</f>
        <v>7.6688351782086958E-3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-4.100829785187398E-3</v>
      </c>
      <c r="C33" s="25">
        <f>('Nacionalidad (esp-extr)'!D9-'Nacionalidad (esp-extr)'!C9)/'Nacionalidad (esp-extr)'!C9</f>
        <v>-1.3369867470553248E-3</v>
      </c>
      <c r="D33" s="25">
        <f>('Nacionalidad (esp-extr)'!E9-'Nacionalidad (esp-extr)'!D9)/'Nacionalidad (esp-extr)'!D9</f>
        <v>-4.3777488190259E-4</v>
      </c>
      <c r="E33" s="25">
        <f>('Nacionalidad (esp-extr)'!F9-'Nacionalidad (esp-extr)'!E9)/'Nacionalidad (esp-extr)'!E9</f>
        <v>5.8565302859005302E-3</v>
      </c>
      <c r="F33" s="25">
        <f>('Nacionalidad (esp-extr)'!G9-'Nacionalidad (esp-extr)'!F9)/'Nacionalidad (esp-extr)'!F9</f>
        <v>3.5947182955972296E-3</v>
      </c>
      <c r="G33" s="25">
        <f>('Nacionalidad (esp-extr)'!H9-'Nacionalidad (esp-extr)'!G9)/'Nacionalidad (esp-extr)'!G9</f>
        <v>2.8200704260879215E-3</v>
      </c>
      <c r="H33" s="25">
        <f>('Nacionalidad (esp-extr)'!I9-'Nacionalidad (esp-extr)'!H9)/'Nacionalidad (esp-extr)'!H9</f>
        <v>4.3565531917034326E-3</v>
      </c>
      <c r="I33" s="25">
        <f>('Nacionalidad (esp-extr)'!J9-'Nacionalidad (esp-extr)'!I9)/'Nacionalidad (esp-extr)'!I9</f>
        <v>7.898941631980445E-3</v>
      </c>
      <c r="J33" s="25">
        <f>('Nacionalidad (esp-extr)'!K9-'Nacionalidad (esp-extr)'!J9)/'Nacionalidad (esp-extr)'!J9</f>
        <v>5.6603586053353477E-3</v>
      </c>
      <c r="K33" s="25">
        <f>('Nacionalidad (esp-extr)'!L9-'Nacionalidad (esp-extr)'!K9)/'Nacionalidad (esp-extr)'!K9</f>
        <v>-1.6554409649985422E-3</v>
      </c>
      <c r="L33" s="25">
        <f>('Nacionalidad (esp-extr)'!M9-'Nacionalidad (esp-extr)'!L9)/'Nacionalidad (esp-extr)'!L9</f>
        <v>2.603599501059259E-3</v>
      </c>
      <c r="M33" s="25">
        <f>('Nacionalidad (esp-extr)'!N9-'Nacionalidad (esp-extr)'!M9)/'Nacionalidad (esp-extr)'!M9</f>
        <v>-2.8140643976421104E-4</v>
      </c>
      <c r="N33" s="25">
        <f>('Nacionalidad (esp-extr)'!O9-'Nacionalidad (esp-extr)'!N9)/'Nacionalidad (esp-extr)'!N9</f>
        <v>-3.5407931969362507E-3</v>
      </c>
      <c r="O33" s="25">
        <f>('Nacionalidad (esp-extr)'!P9-'Nacionalidad (esp-extr)'!O9)/'Nacionalidad (esp-extr)'!O9</f>
        <v>8.4250173456239469E-4</v>
      </c>
      <c r="P33" s="25">
        <f>('Nacionalidad (esp-extr)'!Q9-'Nacionalidad (esp-extr)'!P9)/'Nacionalidad (esp-extr)'!P9</f>
        <v>8.8140628868531811E-4</v>
      </c>
      <c r="Q33" s="25">
        <f>('Nacionalidad (esp-extr)'!R9-'Nacionalidad (esp-extr)'!Q9)/'Nacionalidad (esp-extr)'!Q9</f>
        <v>-4.3536768780178897E-4</v>
      </c>
      <c r="R33" s="25">
        <f>('Nacionalidad (esp-extr)'!S9-'Nacionalidad (esp-extr)'!R9)/'Nacionalidad (esp-extr)'!R9</f>
        <v>-2.4005147495545437E-3</v>
      </c>
      <c r="S33" s="25">
        <f>('Nacionalidad (esp-extr)'!T9-'Nacionalidad (esp-extr)'!S9)/'Nacionalidad (esp-extr)'!S9</f>
        <v>-3.6913001414006102E-3</v>
      </c>
      <c r="T33" s="25">
        <f>('Nacionalidad (esp-extr)'!U9-'Nacionalidad (esp-extr)'!T9)/'Nacionalidad (esp-extr)'!T9</f>
        <v>-1.7877506710289775E-3</v>
      </c>
      <c r="U33" s="25">
        <f>('Nacionalidad (esp-extr)'!V9-'Nacionalidad (esp-extr)'!U9)/'Nacionalidad (esp-extr)'!U9</f>
        <v>1.1873166643385949E-3</v>
      </c>
      <c r="V33" s="25">
        <f>('Nacionalidad (esp-extr)'!W9-'Nacionalidad (esp-extr)'!V9)/'Nacionalidad (esp-extr)'!V9</f>
        <v>1.7390004484528377E-3</v>
      </c>
      <c r="W33" s="25">
        <f>('Nacionalidad (esp-extr)'!X9-'Nacionalidad (esp-extr)'!W9)/'Nacionalidad (esp-extr)'!W9</f>
        <v>1.4425061803928592E-3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0.60174927113702625</v>
      </c>
      <c r="C34" s="50">
        <f>('Nacionalidad (esp-extr)'!D10-'Nacionalidad (esp-extr)'!C10)/'Nacionalidad (esp-extr)'!C10</f>
        <v>0.70658900618856935</v>
      </c>
      <c r="D34" s="50">
        <f>('Nacionalidad (esp-extr)'!E10-'Nacionalidad (esp-extr)'!D10)/'Nacionalidad (esp-extr)'!D10</f>
        <v>0.48933447098976107</v>
      </c>
      <c r="E34" s="50">
        <f>('Nacionalidad (esp-extr)'!F10-'Nacionalidad (esp-extr)'!E10)/'Nacionalidad (esp-extr)'!E10</f>
        <v>0.36321970782010887</v>
      </c>
      <c r="F34" s="50">
        <f>('Nacionalidad (esp-extr)'!G10-'Nacionalidad (esp-extr)'!F10)/'Nacionalidad (esp-extr)'!F10</f>
        <v>0.30437066610632485</v>
      </c>
      <c r="G34" s="50">
        <f>('Nacionalidad (esp-extr)'!H10-'Nacionalidad (esp-extr)'!G10)/'Nacionalidad (esp-extr)'!G10</f>
        <v>0.18985098670962544</v>
      </c>
      <c r="H34" s="50">
        <f>('Nacionalidad (esp-extr)'!I10-'Nacionalidad (esp-extr)'!H10)/'Nacionalidad (esp-extr)'!H10</f>
        <v>0.12131058759815867</v>
      </c>
      <c r="I34" s="50">
        <f>('Nacionalidad (esp-extr)'!J10-'Nacionalidad (esp-extr)'!I10)/'Nacionalidad (esp-extr)'!I10</f>
        <v>0.22754165660468487</v>
      </c>
      <c r="J34" s="50">
        <f>('Nacionalidad (esp-extr)'!K10-'Nacionalidad (esp-extr)'!J10)/'Nacionalidad (esp-extr)'!J10</f>
        <v>9.1427728323415142E-2</v>
      </c>
      <c r="K34" s="50">
        <f>('Nacionalidad (esp-extr)'!L10-'Nacionalidad (esp-extr)'!K10)/'Nacionalidad (esp-extr)'!K10</f>
        <v>7.2098053352559477E-4</v>
      </c>
      <c r="L34" s="50">
        <f>('Nacionalidad (esp-extr)'!M10-'Nacionalidad (esp-extr)'!L10)/'Nacionalidad (esp-extr)'!L10</f>
        <v>-8.8256484149855912E-3</v>
      </c>
      <c r="M34" s="50">
        <f>('Nacionalidad (esp-extr)'!N10-'Nacionalidad (esp-extr)'!M10)/'Nacionalidad (esp-extr)'!M10</f>
        <v>-1.5355260766854444E-2</v>
      </c>
      <c r="N34" s="50">
        <f>('Nacionalidad (esp-extr)'!O10-'Nacionalidad (esp-extr)'!N10)/'Nacionalidad (esp-extr)'!N10</f>
        <v>-3.6449201808618624E-2</v>
      </c>
      <c r="O34" s="50">
        <f>('Nacionalidad (esp-extr)'!P10-'Nacionalidad (esp-extr)'!O10)/'Nacionalidad (esp-extr)'!O10</f>
        <v>-7.3501244972227542E-2</v>
      </c>
      <c r="P34" s="50">
        <f>('Nacionalidad (esp-extr)'!Q10-'Nacionalidad (esp-extr)'!P10)/'Nacionalidad (esp-extr)'!P10</f>
        <v>-4.289627370923562E-2</v>
      </c>
      <c r="Q34" s="50">
        <f>('Nacionalidad (esp-extr)'!R10-'Nacionalidad (esp-extr)'!Q10)/'Nacionalidad (esp-extr)'!Q10</f>
        <v>6.3178357362708567E-3</v>
      </c>
      <c r="R34" s="50">
        <f>('Nacionalidad (esp-extr)'!S10-'Nacionalidad (esp-extr)'!R10)/'Nacionalidad (esp-extr)'!R10</f>
        <v>-1.6097875080489374E-3</v>
      </c>
      <c r="S34" s="50">
        <f>('Nacionalidad (esp-extr)'!T10-'Nacionalidad (esp-extr)'!S10)/'Nacionalidad (esp-extr)'!S10</f>
        <v>2.2627109534558744E-2</v>
      </c>
      <c r="T34" s="50">
        <f>('Nacionalidad (esp-extr)'!U10-'Nacionalidad (esp-extr)'!T10)/'Nacionalidad (esp-extr)'!T10</f>
        <v>4.6617963945971515E-2</v>
      </c>
      <c r="U34" s="50">
        <f>('Nacionalidad (esp-extr)'!V10-'Nacionalidad (esp-extr)'!U10)/'Nacionalidad (esp-extr)'!U10</f>
        <v>9.3853570352515819E-2</v>
      </c>
      <c r="V34" s="50">
        <f>('Nacionalidad (esp-extr)'!W10-'Nacionalidad (esp-extr)'!V10)/'Nacionalidad (esp-extr)'!V10</f>
        <v>3.1217004085754948E-2</v>
      </c>
      <c r="W34" s="50">
        <f>('Nacionalidad (esp-extr)'!X10-'Nacionalidad (esp-extr)'!W10)/'Nacionalidad (esp-extr)'!W10</f>
        <v>6.3393135378177451E-2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4.0358333078545881E-3</v>
      </c>
      <c r="C39" s="51">
        <f>('Nacionalidad (esp-extr)'!D15-'Nacionalidad (esp-extr)'!C15)/'Nacionalidad (esp-extr)'!C15</f>
        <v>1.1500553204015551E-2</v>
      </c>
      <c r="D39" s="51">
        <f>('Nacionalidad (esp-extr)'!E15-'Nacionalidad (esp-extr)'!D15)/'Nacionalidad (esp-extr)'!D15</f>
        <v>1.4249874560963372E-2</v>
      </c>
      <c r="E39" s="51">
        <f>('Nacionalidad (esp-extr)'!F15-'Nacionalidad (esp-extr)'!E15)/'Nacionalidad (esp-extr)'!E15</f>
        <v>2.063916097754032E-2</v>
      </c>
      <c r="F39" s="51">
        <f>('Nacionalidad (esp-extr)'!G15-'Nacionalidad (esp-extr)'!F15)/'Nacionalidad (esp-extr)'!F15</f>
        <v>1.9911590212881462E-2</v>
      </c>
      <c r="G39" s="51">
        <f>('Nacionalidad (esp-extr)'!H15-'Nacionalidad (esp-extr)'!G15)/'Nacionalidad (esp-extr)'!G15</f>
        <v>1.3953046288375629E-2</v>
      </c>
      <c r="H39" s="51">
        <f>('Nacionalidad (esp-extr)'!I15-'Nacionalidad (esp-extr)'!H15)/'Nacionalidad (esp-extr)'!H15</f>
        <v>1.1867489079285327E-2</v>
      </c>
      <c r="I39" s="51">
        <f>('Nacionalidad (esp-extr)'!J15-'Nacionalidad (esp-extr)'!I15)/'Nacionalidad (esp-extr)'!I15</f>
        <v>2.7236344771362928E-2</v>
      </c>
      <c r="J39" s="51">
        <f>('Nacionalidad (esp-extr)'!K15-'Nacionalidad (esp-extr)'!J15)/'Nacionalidad (esp-extr)'!J15</f>
        <v>1.3004581364308647E-2</v>
      </c>
      <c r="K39" s="51">
        <f>('Nacionalidad (esp-extr)'!L15-'Nacionalidad (esp-extr)'!K15)/'Nacionalidad (esp-extr)'!K15</f>
        <v>-2.7420187668037678E-3</v>
      </c>
      <c r="L39" s="51">
        <f>('Nacionalidad (esp-extr)'!M15-'Nacionalidad (esp-extr)'!L15)/'Nacionalidad (esp-extr)'!L15</f>
        <v>8.9271367101715799E-5</v>
      </c>
      <c r="M39" s="51">
        <f>('Nacionalidad (esp-extr)'!N15-'Nacionalidad (esp-extr)'!M15)/'Nacionalidad (esp-extr)'!M15</f>
        <v>-2.0084264648123685E-3</v>
      </c>
      <c r="N39" s="51">
        <f>('Nacionalidad (esp-extr)'!O15-'Nacionalidad (esp-extr)'!N15)/'Nacionalidad (esp-extr)'!N15</f>
        <v>-8.0230405266406082E-3</v>
      </c>
      <c r="O39" s="51">
        <f>('Nacionalidad (esp-extr)'!P15-'Nacionalidad (esp-extr)'!O15)/'Nacionalidad (esp-extr)'!O15</f>
        <v>-6.9067498602420063E-3</v>
      </c>
      <c r="P39" s="51">
        <f>('Nacionalidad (esp-extr)'!Q15-'Nacionalidad (esp-extr)'!P15)/'Nacionalidad (esp-extr)'!P15</f>
        <v>-2.8781550753586346E-3</v>
      </c>
      <c r="Q39" s="51">
        <f>('Nacionalidad (esp-extr)'!R15-'Nacionalidad (esp-extr)'!Q15)/'Nacionalidad (esp-extr)'!Q15</f>
        <v>1.0016116842555748E-4</v>
      </c>
      <c r="R39" s="51">
        <f>('Nacionalidad (esp-extr)'!S15-'Nacionalidad (esp-extr)'!R15)/'Nacionalidad (esp-extr)'!R15</f>
        <v>-2.5401970246007612E-3</v>
      </c>
      <c r="S39" s="51">
        <f>('Nacionalidad (esp-extr)'!T15-'Nacionalidad (esp-extr)'!S15)/'Nacionalidad (esp-extr)'!S15</f>
        <v>-1.3326639587421844E-3</v>
      </c>
      <c r="T39" s="51">
        <f>('Nacionalidad (esp-extr)'!U15-'Nacionalidad (esp-extr)'!T15)/'Nacionalidad (esp-extr)'!T15</f>
        <v>6.3980111325393711E-4</v>
      </c>
      <c r="U39" s="51">
        <f>('Nacionalidad (esp-extr)'!V15-'Nacionalidad (esp-extr)'!U15)/'Nacionalidad (esp-extr)'!U15</f>
        <v>1.0467760940454334E-2</v>
      </c>
      <c r="V39" s="51">
        <f>('Nacionalidad (esp-extr)'!W15-'Nacionalidad (esp-extr)'!V15)/'Nacionalidad (esp-extr)'!V15</f>
        <v>5.4146892655367231E-3</v>
      </c>
      <c r="W39" s="51">
        <f>('Nacionalidad (esp-extr)'!X15-'Nacionalidad (esp-extr)'!W15)/'Nacionalidad (esp-extr)'!W15</f>
        <v>7.7681076026756817E-3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-3.4286773336628159E-3</v>
      </c>
      <c r="C40" s="25">
        <f>('Nacionalidad (esp-extr)'!D16-'Nacionalidad (esp-extr)'!C16)/'Nacionalidad (esp-extr)'!C16</f>
        <v>-1.2501420615979089E-3</v>
      </c>
      <c r="D40" s="25">
        <f>('Nacionalidad (esp-extr)'!E16-'Nacionalidad (esp-extr)'!D16)/'Nacionalidad (esp-extr)'!D16</f>
        <v>3.6206397153142717E-4</v>
      </c>
      <c r="E40" s="25">
        <f>('Nacionalidad (esp-extr)'!F16-'Nacionalidad (esp-extr)'!E16)/'Nacionalidad (esp-extr)'!E16</f>
        <v>6.8663847036803411E-3</v>
      </c>
      <c r="F40" s="25">
        <f>('Nacionalidad (esp-extr)'!G16-'Nacionalidad (esp-extr)'!F16)/'Nacionalidad (esp-extr)'!F16</f>
        <v>5.4433226863310974E-3</v>
      </c>
      <c r="G40" s="25">
        <f>('Nacionalidad (esp-extr)'!H16-'Nacionalidad (esp-extr)'!G16)/'Nacionalidad (esp-extr)'!G16</f>
        <v>2.6456377621377571E-3</v>
      </c>
      <c r="H40" s="25">
        <f>('Nacionalidad (esp-extr)'!I16-'Nacionalidad (esp-extr)'!H16)/'Nacionalidad (esp-extr)'!H16</f>
        <v>4.8086719100207832E-3</v>
      </c>
      <c r="I40" s="25">
        <f>('Nacionalidad (esp-extr)'!J16-'Nacionalidad (esp-extr)'!I16)/'Nacionalidad (esp-extr)'!I16</f>
        <v>8.7399115869732733E-3</v>
      </c>
      <c r="J40" s="25">
        <f>('Nacionalidad (esp-extr)'!K16-'Nacionalidad (esp-extr)'!J16)/'Nacionalidad (esp-extr)'!J16</f>
        <v>5.6186551412202232E-3</v>
      </c>
      <c r="K40" s="25">
        <f>('Nacionalidad (esp-extr)'!L16-'Nacionalidad (esp-extr)'!K16)/'Nacionalidad (esp-extr)'!K16</f>
        <v>-1.5892212815720296E-3</v>
      </c>
      <c r="L40" s="25">
        <f>('Nacionalidad (esp-extr)'!M16-'Nacionalidad (esp-extr)'!L16)/'Nacionalidad (esp-extr)'!L16</f>
        <v>3.093402743017319E-3</v>
      </c>
      <c r="M40" s="25">
        <f>('Nacionalidad (esp-extr)'!N16-'Nacionalidad (esp-extr)'!M16)/'Nacionalidad (esp-extr)'!M16</f>
        <v>1.6966237187995888E-4</v>
      </c>
      <c r="N40" s="25">
        <f>('Nacionalidad (esp-extr)'!O16-'Nacionalidad (esp-extr)'!N16)/'Nacionalidad (esp-extr)'!N16</f>
        <v>-4.4004949309491498E-3</v>
      </c>
      <c r="O40" s="25">
        <f>('Nacionalidad (esp-extr)'!P16-'Nacionalidad (esp-extr)'!O16)/'Nacionalidad (esp-extr)'!O16</f>
        <v>1.6436983212227512E-3</v>
      </c>
      <c r="P40" s="25">
        <f>('Nacionalidad (esp-extr)'!Q16-'Nacionalidad (esp-extr)'!P16)/'Nacionalidad (esp-extr)'!P16</f>
        <v>8.0048829786169562E-4</v>
      </c>
      <c r="Q40" s="25">
        <f>('Nacionalidad (esp-extr)'!R16-'Nacionalidad (esp-extr)'!Q16)/'Nacionalidad (esp-extr)'!Q16</f>
        <v>-8.2984232995730813E-4</v>
      </c>
      <c r="R40" s="25">
        <f>('Nacionalidad (esp-extr)'!S16-'Nacionalidad (esp-extr)'!R16)/'Nacionalidad (esp-extr)'!R16</f>
        <v>-1.9412423951328851E-3</v>
      </c>
      <c r="S40" s="25">
        <f>('Nacionalidad (esp-extr)'!T16-'Nacionalidad (esp-extr)'!S16)/'Nacionalidad (esp-extr)'!S16</f>
        <v>-3.1781997553688517E-3</v>
      </c>
      <c r="T40" s="25">
        <f>('Nacionalidad (esp-extr)'!U16-'Nacionalidad (esp-extr)'!T16)/'Nacionalidad (esp-extr)'!T16</f>
        <v>-3.007291928589389E-3</v>
      </c>
      <c r="U40" s="25">
        <f>('Nacionalidad (esp-extr)'!V16-'Nacionalidad (esp-extr)'!U16)/'Nacionalidad (esp-extr)'!U16</f>
        <v>2.2093093638399612E-3</v>
      </c>
      <c r="V40" s="25">
        <f>('Nacionalidad (esp-extr)'!W16-'Nacionalidad (esp-extr)'!V16)/'Nacionalidad (esp-extr)'!V16</f>
        <v>2.6473400775076754E-3</v>
      </c>
      <c r="W40" s="25">
        <f>('Nacionalidad (esp-extr)'!X16-'Nacionalidad (esp-extr)'!W16)/'Nacionalidad (esp-extr)'!W16</f>
        <v>1.5460605573849491E-3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0.72972972972972971</v>
      </c>
      <c r="C41" s="50">
        <f>('Nacionalidad (esp-extr)'!D17-'Nacionalidad (esp-extr)'!C17)/'Nacionalidad (esp-extr)'!C17</f>
        <v>0.72569444444444442</v>
      </c>
      <c r="D41" s="50">
        <f>('Nacionalidad (esp-extr)'!E17-'Nacionalidad (esp-extr)'!D17)/'Nacionalidad (esp-extr)'!D17</f>
        <v>0.46445338698859828</v>
      </c>
      <c r="E41" s="50">
        <f>('Nacionalidad (esp-extr)'!F17-'Nacionalidad (esp-extr)'!E17)/'Nacionalidad (esp-extr)'!E17</f>
        <v>0.3256239981680788</v>
      </c>
      <c r="F41" s="50">
        <f>('Nacionalidad (esp-extr)'!G17-'Nacionalidad (esp-extr)'!F17)/'Nacionalidad (esp-extr)'!F17</f>
        <v>0.26325790291932977</v>
      </c>
      <c r="G41" s="50">
        <f>('Nacionalidad (esp-extr)'!H17-'Nacionalidad (esp-extr)'!G17)/'Nacionalidad (esp-extr)'!G17</f>
        <v>0.16532202926295639</v>
      </c>
      <c r="H41" s="50">
        <f>('Nacionalidad (esp-extr)'!I17-'Nacionalidad (esp-extr)'!H17)/'Nacionalidad (esp-extr)'!H17</f>
        <v>9.3170617226003283E-2</v>
      </c>
      <c r="I41" s="50">
        <f>('Nacionalidad (esp-extr)'!J17-'Nacionalidad (esp-extr)'!I17)/'Nacionalidad (esp-extr)'!I17</f>
        <v>0.22305710605410048</v>
      </c>
      <c r="J41" s="50">
        <f>('Nacionalidad (esp-extr)'!K17-'Nacionalidad (esp-extr)'!J17)/'Nacionalidad (esp-extr)'!J17</f>
        <v>7.7496928207828678E-2</v>
      </c>
      <c r="K41" s="50">
        <f>('Nacionalidad (esp-extr)'!L17-'Nacionalidad (esp-extr)'!K17)/'Nacionalidad (esp-extr)'!K17</f>
        <v>-1.2136515435366946E-2</v>
      </c>
      <c r="L41" s="50">
        <f>('Nacionalidad (esp-extr)'!M17-'Nacionalidad (esp-extr)'!L17)/'Nacionalidad (esp-extr)'!L17</f>
        <v>-2.4653693931398418E-2</v>
      </c>
      <c r="M41" s="50">
        <f>('Nacionalidad (esp-extr)'!N17-'Nacionalidad (esp-extr)'!M17)/'Nacionalidad (esp-extr)'!M17</f>
        <v>-2.045819595908361E-2</v>
      </c>
      <c r="N41" s="50">
        <f>('Nacionalidad (esp-extr)'!O17-'Nacionalidad (esp-extr)'!N17)/'Nacionalidad (esp-extr)'!N17</f>
        <v>-3.9354448951411061E-2</v>
      </c>
      <c r="O41" s="50">
        <f>('Nacionalidad (esp-extr)'!P17-'Nacionalidad (esp-extr)'!O17)/'Nacionalidad (esp-extr)'!O17</f>
        <v>-8.3550444703979876E-2</v>
      </c>
      <c r="P41" s="50">
        <f>('Nacionalidad (esp-extr)'!Q17-'Nacionalidad (esp-extr)'!P17)/'Nacionalidad (esp-extr)'!P17</f>
        <v>-3.8917753161454759E-2</v>
      </c>
      <c r="Q41" s="50">
        <f>('Nacionalidad (esp-extr)'!R17-'Nacionalidad (esp-extr)'!Q17)/'Nacionalidad (esp-extr)'!Q17</f>
        <v>9.5879232966136277E-3</v>
      </c>
      <c r="R41" s="50">
        <f>('Nacionalidad (esp-extr)'!S17-'Nacionalidad (esp-extr)'!R17)/'Nacionalidad (esp-extr)'!R17</f>
        <v>-8.5875934532228734E-3</v>
      </c>
      <c r="S41" s="50">
        <f>('Nacionalidad (esp-extr)'!T17-'Nacionalidad (esp-extr)'!S17)/'Nacionalidad (esp-extr)'!S17</f>
        <v>1.742586365025986E-2</v>
      </c>
      <c r="T41" s="50">
        <f>('Nacionalidad (esp-extr)'!U17-'Nacionalidad (esp-extr)'!T17)/'Nacionalidad (esp-extr)'!T17</f>
        <v>3.6959134615384616E-2</v>
      </c>
      <c r="U41" s="50">
        <f>('Nacionalidad (esp-extr)'!V17-'Nacionalidad (esp-extr)'!U17)/'Nacionalidad (esp-extr)'!U17</f>
        <v>8.9539263981454648E-2</v>
      </c>
      <c r="V41" s="50">
        <f>('Nacionalidad (esp-extr)'!W17-'Nacionalidad (esp-extr)'!V17)/'Nacionalidad (esp-extr)'!V17</f>
        <v>2.9787234042553193E-2</v>
      </c>
      <c r="W41" s="50">
        <f>('Nacionalidad (esp-extr)'!X17-'Nacionalidad (esp-extr)'!W17)/'Nacionalidad (esp-extr)'!W17</f>
        <v>6.1122589531680441E-2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-1.7208129357662069E-3</v>
      </c>
      <c r="C46" s="51">
        <f>('Nacionalidad (esp-extr)'!D22-'Nacionalidad (esp-extr)'!C22)/'Nacionalidad (esp-extr)'!C22</f>
        <v>5.3991935883337793E-3</v>
      </c>
      <c r="D46" s="51">
        <f>('Nacionalidad (esp-extr)'!E22-'Nacionalidad (esp-extr)'!D22)/'Nacionalidad (esp-extr)'!D22</f>
        <v>7.7646177797922869E-3</v>
      </c>
      <c r="E46" s="51">
        <f>('Nacionalidad (esp-extr)'!F22-'Nacionalidad (esp-extr)'!E22)/'Nacionalidad (esp-extr)'!E22</f>
        <v>1.5644249760447426E-2</v>
      </c>
      <c r="F46" s="51">
        <f>('Nacionalidad (esp-extr)'!G22-'Nacionalidad (esp-extr)'!F22)/'Nacionalidad (esp-extr)'!F22</f>
        <v>1.4950805783930531E-2</v>
      </c>
      <c r="G46" s="51">
        <f>('Nacionalidad (esp-extr)'!H22-'Nacionalidad (esp-extr)'!G22)/'Nacionalidad (esp-extr)'!G22</f>
        <v>1.3734622060762423E-2</v>
      </c>
      <c r="H46" s="51">
        <f>('Nacionalidad (esp-extr)'!I22-'Nacionalidad (esp-extr)'!H22)/'Nacionalidad (esp-extr)'!H22</f>
        <v>1.3024561403508772E-2</v>
      </c>
      <c r="I46" s="51">
        <f>('Nacionalidad (esp-extr)'!J22-'Nacionalidad (esp-extr)'!I22)/'Nacionalidad (esp-extr)'!I22</f>
        <v>2.2222837983873204E-2</v>
      </c>
      <c r="J46" s="51">
        <f>('Nacionalidad (esp-extr)'!K22-'Nacionalidad (esp-extr)'!J22)/'Nacionalidad (esp-extr)'!J22</f>
        <v>1.4059436357557851E-2</v>
      </c>
      <c r="K46" s="51">
        <f>('Nacionalidad (esp-extr)'!L22-'Nacionalidad (esp-extr)'!K22)/'Nacionalidad (esp-extr)'!K22</f>
        <v>-9.8013882329879093E-5</v>
      </c>
      <c r="L46" s="51">
        <f>('Nacionalidad (esp-extr)'!M22-'Nacionalidad (esp-extr)'!L22)/'Nacionalidad (esp-extr)'!L22</f>
        <v>2.8515924361510632E-3</v>
      </c>
      <c r="M46" s="51">
        <f>('Nacionalidad (esp-extr)'!N22-'Nacionalidad (esp-extr)'!M22)/'Nacionalidad (esp-extr)'!M22</f>
        <v>-1.5106008637082585E-3</v>
      </c>
      <c r="N46" s="51">
        <f>('Nacionalidad (esp-extr)'!O22-'Nacionalidad (esp-extr)'!N22)/'Nacionalidad (esp-extr)'!N22</f>
        <v>-5.4285917698989033E-3</v>
      </c>
      <c r="O46" s="51">
        <f>('Nacionalidad (esp-extr)'!P22-'Nacionalidad (esp-extr)'!O22)/'Nacionalidad (esp-extr)'!O22</f>
        <v>-5.3597952719268418E-3</v>
      </c>
      <c r="P46" s="51">
        <f>('Nacionalidad (esp-extr)'!Q22-'Nacionalidad (esp-extr)'!P22)/'Nacionalidad (esp-extr)'!P22</f>
        <v>-3.013701094828129E-3</v>
      </c>
      <c r="Q46" s="51">
        <f>('Nacionalidad (esp-extr)'!R22-'Nacionalidad (esp-extr)'!Q22)/'Nacionalidad (esp-extr)'!Q22</f>
        <v>1.6241969248538223E-4</v>
      </c>
      <c r="R46" s="51">
        <f>('Nacionalidad (esp-extr)'!S22-'Nacionalidad (esp-extr)'!R22)/'Nacionalidad (esp-extr)'!R22</f>
        <v>-2.1291568178127425E-3</v>
      </c>
      <c r="S46" s="51">
        <f>('Nacionalidad (esp-extr)'!T22-'Nacionalidad (esp-extr)'!S22)/'Nacionalidad (esp-extr)'!S22</f>
        <v>-1.600274849465671E-3</v>
      </c>
      <c r="T46" s="51">
        <f>('Nacionalidad (esp-extr)'!U22-'Nacionalidad (esp-extr)'!T22)/'Nacionalidad (esp-extr)'!T22</f>
        <v>4.1474612647040181E-3</v>
      </c>
      <c r="U46" s="51">
        <f>('Nacionalidad (esp-extr)'!V22-'Nacionalidad (esp-extr)'!U22)/'Nacionalidad (esp-extr)'!U22</f>
        <v>8.6664802907464363E-3</v>
      </c>
      <c r="V46" s="51">
        <f>('Nacionalidad (esp-extr)'!W22-'Nacionalidad (esp-extr)'!V22)/'Nacionalidad (esp-extr)'!V22</f>
        <v>3.8445032544167086E-3</v>
      </c>
      <c r="W46" s="51">
        <f>('Nacionalidad (esp-extr)'!X22-'Nacionalidad (esp-extr)'!W22)/'Nacionalidad (esp-extr)'!W22</f>
        <v>7.570494665027877E-3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-4.7510433370850308E-3</v>
      </c>
      <c r="C47" s="25">
        <f>('Nacionalidad (esp-extr)'!D23-'Nacionalidad (esp-extr)'!C23)/'Nacionalidad (esp-extr)'!C23</f>
        <v>-1.4211084646023899E-3</v>
      </c>
      <c r="D47" s="25">
        <f>('Nacionalidad (esp-extr)'!E23-'Nacionalidad (esp-extr)'!D23)/'Nacionalidad (esp-extr)'!D23</f>
        <v>-1.2126678693124874E-3</v>
      </c>
      <c r="E47" s="25">
        <f>('Nacionalidad (esp-extr)'!F23-'Nacionalidad (esp-extr)'!E23)/'Nacionalidad (esp-extr)'!E23</f>
        <v>4.8766293059332323E-3</v>
      </c>
      <c r="F47" s="25">
        <f>('Nacionalidad (esp-extr)'!G23-'Nacionalidad (esp-extr)'!F23)/'Nacionalidad (esp-extr)'!F23</f>
        <v>1.7973937790204204E-3</v>
      </c>
      <c r="G47" s="25">
        <f>('Nacionalidad (esp-extr)'!H23-'Nacionalidad (esp-extr)'!G23)/'Nacionalidad (esp-extr)'!G23</f>
        <v>2.9902815848492398E-3</v>
      </c>
      <c r="H47" s="25">
        <f>('Nacionalidad (esp-extr)'!I23-'Nacionalidad (esp-extr)'!H23)/'Nacionalidad (esp-extr)'!H23</f>
        <v>3.9155279503105588E-3</v>
      </c>
      <c r="I47" s="25">
        <f>('Nacionalidad (esp-extr)'!J23-'Nacionalidad (esp-extr)'!I23)/'Nacionalidad (esp-extr)'!I23</f>
        <v>7.0778764390857169E-3</v>
      </c>
      <c r="J47" s="25">
        <f>('Nacionalidad (esp-extr)'!K23-'Nacionalidad (esp-extr)'!J23)/'Nacionalidad (esp-extr)'!J23</f>
        <v>5.7011421943499712E-3</v>
      </c>
      <c r="K47" s="25">
        <f>('Nacionalidad (esp-extr)'!L23-'Nacionalidad (esp-extr)'!K23)/'Nacionalidad (esp-extr)'!K23</f>
        <v>-1.7201946947631799E-3</v>
      </c>
      <c r="L47" s="25">
        <f>('Nacionalidad (esp-extr)'!M23-'Nacionalidad (esp-extr)'!L23)/'Nacionalidad (esp-extr)'!L23</f>
        <v>2.1245765532906459E-3</v>
      </c>
      <c r="M47" s="25">
        <f>('Nacionalidad (esp-extr)'!N23-'Nacionalidad (esp-extr)'!M23)/'Nacionalidad (esp-extr)'!M23</f>
        <v>-7.229739631674075E-4</v>
      </c>
      <c r="N47" s="25">
        <f>('Nacionalidad (esp-extr)'!O23-'Nacionalidad (esp-extr)'!N23)/'Nacionalidad (esp-extr)'!N23</f>
        <v>-2.6984483921744995E-3</v>
      </c>
      <c r="O47" s="25">
        <f>('Nacionalidad (esp-extr)'!P23-'Nacionalidad (esp-extr)'!O23)/'Nacionalidad (esp-extr)'!O23</f>
        <v>5.8820646046762415E-5</v>
      </c>
      <c r="P47" s="25">
        <f>('Nacionalidad (esp-extr)'!Q23-'Nacionalidad (esp-extr)'!P23)/'Nacionalidad (esp-extr)'!P23</f>
        <v>9.6068071090372608E-4</v>
      </c>
      <c r="Q47" s="25">
        <f>('Nacionalidad (esp-extr)'!R23-'Nacionalidad (esp-extr)'!Q23)/'Nacionalidad (esp-extr)'!Q23</f>
        <v>-4.8967280063461592E-5</v>
      </c>
      <c r="R47" s="25">
        <f>('Nacionalidad (esp-extr)'!S23-'Nacionalidad (esp-extr)'!R23)/'Nacionalidad (esp-extr)'!R23</f>
        <v>-2.8500352581681421E-3</v>
      </c>
      <c r="S47" s="25">
        <f>('Nacionalidad (esp-extr)'!T23-'Nacionalidad (esp-extr)'!S23)/'Nacionalidad (esp-extr)'!S23</f>
        <v>-4.1939634427823561E-3</v>
      </c>
      <c r="T47" s="25">
        <f>('Nacionalidad (esp-extr)'!U23-'Nacionalidad (esp-extr)'!T23)/'Nacionalidad (esp-extr)'!T23</f>
        <v>-5.9179768409839623E-4</v>
      </c>
      <c r="U47" s="25">
        <f>('Nacionalidad (esp-extr)'!V23-'Nacionalidad (esp-extr)'!U23)/'Nacionalidad (esp-extr)'!U23</f>
        <v>1.8751357006099127E-4</v>
      </c>
      <c r="V47" s="25">
        <f>('Nacionalidad (esp-extr)'!W23-'Nacionalidad (esp-extr)'!V23)/'Nacionalidad (esp-extr)'!V23</f>
        <v>8.4858651142138237E-4</v>
      </c>
      <c r="W47" s="25">
        <f>('Nacionalidad (esp-extr)'!X23-'Nacionalidad (esp-extr)'!W23)/'Nacionalidad (esp-extr)'!W23</f>
        <v>1.340812966450099E-3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0.42318435754189943</v>
      </c>
      <c r="C48" s="50">
        <f>('Nacionalidad (esp-extr)'!D24-'Nacionalidad (esp-extr)'!C24)/'Nacionalidad (esp-extr)'!C24</f>
        <v>0.67419038272816489</v>
      </c>
      <c r="D48" s="50">
        <f>('Nacionalidad (esp-extr)'!E24-'Nacionalidad (esp-extr)'!D24)/'Nacionalidad (esp-extr)'!D24</f>
        <v>0.53282532239155922</v>
      </c>
      <c r="E48" s="50">
        <f>('Nacionalidad (esp-extr)'!F24-'Nacionalidad (esp-extr)'!E24)/'Nacionalidad (esp-extr)'!E24</f>
        <v>0.42600382409177823</v>
      </c>
      <c r="F48" s="50">
        <f>('Nacionalidad (esp-extr)'!G24-'Nacionalidad (esp-extr)'!F24)/'Nacionalidad (esp-extr)'!F24</f>
        <v>0.36819522660230625</v>
      </c>
      <c r="G48" s="50">
        <f>('Nacionalidad (esp-extr)'!H24-'Nacionalidad (esp-extr)'!G24)/'Nacionalidad (esp-extr)'!G24</f>
        <v>0.22500980007840063</v>
      </c>
      <c r="H48" s="50">
        <f>('Nacionalidad (esp-extr)'!I24-'Nacionalidad (esp-extr)'!H24)/'Nacionalidad (esp-extr)'!H24</f>
        <v>0.15967999999999999</v>
      </c>
      <c r="I48" s="50">
        <f>('Nacionalidad (esp-extr)'!J24-'Nacionalidad (esp-extr)'!I24)/'Nacionalidad (esp-extr)'!I24</f>
        <v>0.2333057395143488</v>
      </c>
      <c r="J48" s="50">
        <f>('Nacionalidad (esp-extr)'!K24-'Nacionalidad (esp-extr)'!J24)/'Nacionalidad (esp-extr)'!J24</f>
        <v>0.10918447253607787</v>
      </c>
      <c r="K48" s="50">
        <f>('Nacionalidad (esp-extr)'!L24-'Nacionalidad (esp-extr)'!K24)/'Nacionalidad (esp-extr)'!K24</f>
        <v>1.6641452344931921E-2</v>
      </c>
      <c r="L48" s="50">
        <f>('Nacionalidad (esp-extr)'!M24-'Nacionalidad (esp-extr)'!L24)/'Nacionalidad (esp-extr)'!L24</f>
        <v>1.0218253968253968E-2</v>
      </c>
      <c r="M48" s="50">
        <f>('Nacionalidad (esp-extr)'!N24-'Nacionalidad (esp-extr)'!M24)/'Nacionalidad (esp-extr)'!M24</f>
        <v>-9.4274771678287336E-3</v>
      </c>
      <c r="N48" s="50">
        <f>('Nacionalidad (esp-extr)'!O24-'Nacionalidad (esp-extr)'!N24)/'Nacionalidad (esp-extr)'!N24</f>
        <v>-3.3111926241697232E-2</v>
      </c>
      <c r="O48" s="50">
        <f>('Nacionalidad (esp-extr)'!P24-'Nacionalidad (esp-extr)'!O24)/'Nacionalidad (esp-extr)'!O24</f>
        <v>-6.2032195221982979E-2</v>
      </c>
      <c r="P48" s="50">
        <f>('Nacionalidad (esp-extr)'!Q24-'Nacionalidad (esp-extr)'!P24)/'Nacionalidad (esp-extr)'!P24</f>
        <v>-4.7332750327940536E-2</v>
      </c>
      <c r="Q48" s="50">
        <f>('Nacionalidad (esp-extr)'!R24-'Nacionalidad (esp-extr)'!Q24)/'Nacionalidad (esp-extr)'!Q24</f>
        <v>2.6391279403327598E-3</v>
      </c>
      <c r="R48" s="50">
        <f>('Nacionalidad (esp-extr)'!S24-'Nacionalidad (esp-extr)'!R24)/'Nacionalidad (esp-extr)'!R24</f>
        <v>6.2943465323872742E-3</v>
      </c>
      <c r="S48" s="50">
        <f>('Nacionalidad (esp-extr)'!T24-'Nacionalidad (esp-extr)'!S24)/'Nacionalidad (esp-extr)'!S24</f>
        <v>2.8431707039690664E-2</v>
      </c>
      <c r="T48" s="50">
        <f>('Nacionalidad (esp-extr)'!U24-'Nacionalidad (esp-extr)'!T24)/'Nacionalidad (esp-extr)'!T24</f>
        <v>5.7281875483799621E-2</v>
      </c>
      <c r="U48" s="50">
        <f>('Nacionalidad (esp-extr)'!V24-'Nacionalidad (esp-extr)'!U24)/'Nacionalidad (esp-extr)'!U24</f>
        <v>9.8525258864135545E-2</v>
      </c>
      <c r="V48" s="50">
        <f>('Nacionalidad (esp-extr)'!W24-'Nacionalidad (esp-extr)'!V24)/'Nacionalidad (esp-extr)'!V24</f>
        <v>3.2752546891364372E-2</v>
      </c>
      <c r="W48" s="50">
        <f>('Nacionalidad (esp-extr)'!X24-'Nacionalidad (esp-extr)'!W24)/'Nacionalidad (esp-extr)'!W24</f>
        <v>6.5824651977505297E-2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B52" sqref="B52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v>4688</v>
      </c>
      <c r="C8" s="40">
        <v>6982</v>
      </c>
      <c r="D8" s="40">
        <v>9518</v>
      </c>
      <c r="E8" s="40">
        <v>12415</v>
      </c>
      <c r="F8" s="40">
        <v>14772</v>
      </c>
      <c r="G8" s="40">
        <v>16564</v>
      </c>
      <c r="H8" s="40">
        <v>20333</v>
      </c>
      <c r="I8" s="40">
        <v>22192</v>
      </c>
      <c r="J8" s="40">
        <v>22208</v>
      </c>
      <c r="K8" s="40">
        <v>22012</v>
      </c>
      <c r="L8" s="40">
        <v>21674</v>
      </c>
      <c r="M8" s="40">
        <v>20884</v>
      </c>
      <c r="N8" s="40">
        <v>19349</v>
      </c>
      <c r="O8" s="40">
        <v>18519</v>
      </c>
      <c r="P8" s="40">
        <v>18636</v>
      </c>
      <c r="Q8" s="40">
        <v>18606</v>
      </c>
      <c r="R8" s="40">
        <v>19027</v>
      </c>
      <c r="S8" s="40">
        <v>19914</v>
      </c>
      <c r="T8" s="40">
        <v>21783</v>
      </c>
      <c r="U8" s="40">
        <v>22463</v>
      </c>
      <c r="V8" s="40">
        <v>23887</v>
      </c>
    </row>
    <row r="9" spans="1:22" ht="18" customHeight="1">
      <c r="A9" s="36" t="s">
        <v>74</v>
      </c>
      <c r="B9" s="6">
        <v>491</v>
      </c>
      <c r="C9" s="6">
        <v>828</v>
      </c>
      <c r="D9" s="6">
        <v>1327</v>
      </c>
      <c r="E9" s="6">
        <v>1832</v>
      </c>
      <c r="F9" s="6">
        <v>2376</v>
      </c>
      <c r="G9" s="6">
        <v>2889</v>
      </c>
      <c r="H9" s="6">
        <v>3652</v>
      </c>
      <c r="I9" s="6">
        <v>4202</v>
      </c>
      <c r="J9" s="6">
        <v>4327</v>
      </c>
      <c r="K9" s="6">
        <v>4430</v>
      </c>
      <c r="L9" s="6">
        <v>4341</v>
      </c>
      <c r="M9" s="6">
        <v>4219</v>
      </c>
      <c r="N9" s="6">
        <v>3944</v>
      </c>
      <c r="O9" s="6">
        <v>3700</v>
      </c>
      <c r="P9" s="6">
        <v>3778</v>
      </c>
      <c r="Q9" s="6">
        <v>3656</v>
      </c>
      <c r="R9" s="6">
        <v>3707</v>
      </c>
      <c r="S9" s="6">
        <v>3910</v>
      </c>
      <c r="T9" s="6">
        <v>4211</v>
      </c>
      <c r="U9" s="6">
        <v>4406</v>
      </c>
      <c r="V9" s="109">
        <v>4670</v>
      </c>
    </row>
    <row r="10" spans="1:22" ht="18" customHeight="1">
      <c r="A10" s="36" t="s">
        <v>75</v>
      </c>
      <c r="B10" s="29">
        <v>3176</v>
      </c>
      <c r="C10" s="29">
        <v>4568</v>
      </c>
      <c r="D10" s="29">
        <v>6061</v>
      </c>
      <c r="E10" s="29">
        <v>7649</v>
      </c>
      <c r="F10" s="29">
        <v>8780</v>
      </c>
      <c r="G10" s="29">
        <v>9538</v>
      </c>
      <c r="H10" s="29">
        <v>11539</v>
      </c>
      <c r="I10" s="29">
        <v>12173</v>
      </c>
      <c r="J10" s="29">
        <v>11780</v>
      </c>
      <c r="K10" s="29">
        <v>11267</v>
      </c>
      <c r="L10" s="29">
        <v>10834</v>
      </c>
      <c r="M10" s="29">
        <v>10221</v>
      </c>
      <c r="N10" s="29">
        <v>9199</v>
      </c>
      <c r="O10" s="29">
        <v>8607</v>
      </c>
      <c r="P10" s="29">
        <v>8297</v>
      </c>
      <c r="Q10" s="29">
        <v>8091</v>
      </c>
      <c r="R10" s="29">
        <v>8006</v>
      </c>
      <c r="S10" s="29">
        <v>8158</v>
      </c>
      <c r="T10" s="29">
        <v>8686</v>
      </c>
      <c r="U10" s="29">
        <v>8779</v>
      </c>
      <c r="V10" s="29">
        <v>9104</v>
      </c>
    </row>
    <row r="11" spans="1:22" ht="18" customHeight="1">
      <c r="A11" s="36" t="s">
        <v>76</v>
      </c>
      <c r="B11" s="29">
        <v>874</v>
      </c>
      <c r="C11" s="29">
        <v>1402</v>
      </c>
      <c r="D11" s="29">
        <v>1908</v>
      </c>
      <c r="E11" s="29">
        <v>2650</v>
      </c>
      <c r="F11" s="29">
        <v>3252</v>
      </c>
      <c r="G11" s="29">
        <v>3706</v>
      </c>
      <c r="H11" s="29">
        <v>4640</v>
      </c>
      <c r="I11" s="29">
        <v>5212</v>
      </c>
      <c r="J11" s="29">
        <v>5458</v>
      </c>
      <c r="K11" s="29">
        <v>5647</v>
      </c>
      <c r="L11" s="29">
        <v>5794</v>
      </c>
      <c r="M11" s="29">
        <v>5722</v>
      </c>
      <c r="N11" s="29">
        <v>5522</v>
      </c>
      <c r="O11" s="29">
        <v>5506</v>
      </c>
      <c r="P11" s="29">
        <v>5808</v>
      </c>
      <c r="Q11" s="29">
        <v>6077</v>
      </c>
      <c r="R11" s="29">
        <v>6459</v>
      </c>
      <c r="S11" s="29">
        <v>6888</v>
      </c>
      <c r="T11" s="29">
        <v>7763</v>
      </c>
      <c r="U11" s="29">
        <v>8121</v>
      </c>
      <c r="V11" s="29">
        <v>8817</v>
      </c>
    </row>
    <row r="12" spans="1:22" ht="18" customHeight="1">
      <c r="A12" s="36" t="s">
        <v>77</v>
      </c>
      <c r="B12" s="29">
        <v>91</v>
      </c>
      <c r="C12" s="29">
        <v>116</v>
      </c>
      <c r="D12" s="29">
        <v>151</v>
      </c>
      <c r="E12" s="29">
        <v>203</v>
      </c>
      <c r="F12" s="29">
        <v>263</v>
      </c>
      <c r="G12" s="29">
        <v>325</v>
      </c>
      <c r="H12" s="29">
        <v>384</v>
      </c>
      <c r="I12" s="29">
        <v>466</v>
      </c>
      <c r="J12" s="29">
        <v>500</v>
      </c>
      <c r="K12" s="29">
        <v>508</v>
      </c>
      <c r="L12" s="29">
        <v>532</v>
      </c>
      <c r="M12" s="29">
        <v>540</v>
      </c>
      <c r="N12" s="29">
        <v>514</v>
      </c>
      <c r="O12" s="29">
        <v>532</v>
      </c>
      <c r="P12" s="29">
        <v>568</v>
      </c>
      <c r="Q12" s="29">
        <v>575</v>
      </c>
      <c r="R12" s="29">
        <v>636</v>
      </c>
      <c r="S12" s="29">
        <v>698</v>
      </c>
      <c r="T12" s="29">
        <v>815</v>
      </c>
      <c r="U12" s="29">
        <v>850</v>
      </c>
      <c r="V12" s="29">
        <v>941</v>
      </c>
    </row>
    <row r="13" spans="1:22" ht="18" customHeight="1">
      <c r="A13" s="30" t="s">
        <v>78</v>
      </c>
      <c r="B13" s="54">
        <v>56</v>
      </c>
      <c r="C13" s="54">
        <v>68</v>
      </c>
      <c r="D13" s="54">
        <v>71</v>
      </c>
      <c r="E13" s="54">
        <v>81</v>
      </c>
      <c r="F13" s="54">
        <v>101</v>
      </c>
      <c r="G13" s="54">
        <v>106</v>
      </c>
      <c r="H13" s="54">
        <v>118</v>
      </c>
      <c r="I13" s="54">
        <v>139</v>
      </c>
      <c r="J13" s="54">
        <v>143</v>
      </c>
      <c r="K13" s="54">
        <v>160</v>
      </c>
      <c r="L13" s="54">
        <v>173</v>
      </c>
      <c r="M13" s="54">
        <v>182</v>
      </c>
      <c r="N13" s="54">
        <v>170</v>
      </c>
      <c r="O13" s="54">
        <v>174</v>
      </c>
      <c r="P13" s="54">
        <v>185</v>
      </c>
      <c r="Q13" s="54">
        <v>207</v>
      </c>
      <c r="R13" s="54">
        <v>219</v>
      </c>
      <c r="S13" s="54">
        <v>260</v>
      </c>
      <c r="T13" s="54">
        <v>308</v>
      </c>
      <c r="U13" s="54">
        <v>307</v>
      </c>
      <c r="V13" s="54">
        <v>355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v>2982</v>
      </c>
      <c r="C18" s="40">
        <v>4367</v>
      </c>
      <c r="D18" s="40">
        <v>5789</v>
      </c>
      <c r="E18" s="40">
        <v>7313</v>
      </c>
      <c r="F18" s="40">
        <v>8522</v>
      </c>
      <c r="G18" s="40">
        <v>9316</v>
      </c>
      <c r="H18" s="40">
        <v>11394</v>
      </c>
      <c r="I18" s="40">
        <v>12277</v>
      </c>
      <c r="J18" s="40">
        <v>12128</v>
      </c>
      <c r="K18" s="40">
        <v>11829</v>
      </c>
      <c r="L18" s="40">
        <v>11587</v>
      </c>
      <c r="M18" s="40">
        <v>11131</v>
      </c>
      <c r="N18" s="40">
        <v>10201</v>
      </c>
      <c r="O18" s="40">
        <v>9804</v>
      </c>
      <c r="P18" s="40">
        <v>9898</v>
      </c>
      <c r="Q18" s="40">
        <v>9813</v>
      </c>
      <c r="R18" s="40">
        <v>9984</v>
      </c>
      <c r="S18" s="40">
        <v>10353</v>
      </c>
      <c r="T18" s="40">
        <v>11280</v>
      </c>
      <c r="U18" s="40">
        <v>11616</v>
      </c>
      <c r="V18" s="40">
        <v>12326</v>
      </c>
    </row>
    <row r="19" spans="1:22" ht="18" customHeight="1">
      <c r="A19" s="36" t="s">
        <v>74</v>
      </c>
      <c r="B19" s="6">
        <v>243</v>
      </c>
      <c r="C19" s="6">
        <v>398</v>
      </c>
      <c r="D19" s="6">
        <v>653</v>
      </c>
      <c r="E19" s="6">
        <v>919</v>
      </c>
      <c r="F19" s="6">
        <v>1204</v>
      </c>
      <c r="G19" s="6">
        <v>1493</v>
      </c>
      <c r="H19" s="6">
        <v>1856</v>
      </c>
      <c r="I19" s="6">
        <v>2153</v>
      </c>
      <c r="J19" s="6">
        <v>2251</v>
      </c>
      <c r="K19" s="6">
        <v>2265</v>
      </c>
      <c r="L19" s="6">
        <v>2229</v>
      </c>
      <c r="M19" s="6">
        <v>2222</v>
      </c>
      <c r="N19" s="6">
        <v>2055</v>
      </c>
      <c r="O19" s="6">
        <v>1938</v>
      </c>
      <c r="P19" s="6">
        <v>1998</v>
      </c>
      <c r="Q19" s="6">
        <v>1937</v>
      </c>
      <c r="R19" s="6">
        <v>1982</v>
      </c>
      <c r="S19" s="6">
        <v>2095</v>
      </c>
      <c r="T19" s="6">
        <v>2254</v>
      </c>
      <c r="U19" s="6">
        <v>2400</v>
      </c>
      <c r="V19" s="6">
        <v>2543</v>
      </c>
    </row>
    <row r="20" spans="1:22" ht="18" customHeight="1">
      <c r="A20" s="36" t="s">
        <v>75</v>
      </c>
      <c r="B20" s="29">
        <v>2147</v>
      </c>
      <c r="C20" s="29">
        <v>3034</v>
      </c>
      <c r="D20" s="29">
        <v>3883</v>
      </c>
      <c r="E20" s="29">
        <v>4716</v>
      </c>
      <c r="F20" s="29">
        <v>5298</v>
      </c>
      <c r="G20" s="29">
        <v>5526</v>
      </c>
      <c r="H20" s="29">
        <v>6676</v>
      </c>
      <c r="I20" s="29">
        <v>6894</v>
      </c>
      <c r="J20" s="29">
        <v>6502</v>
      </c>
      <c r="K20" s="29">
        <v>6068</v>
      </c>
      <c r="L20" s="29">
        <v>5779</v>
      </c>
      <c r="M20" s="29">
        <v>5360</v>
      </c>
      <c r="N20" s="29">
        <v>4748</v>
      </c>
      <c r="O20" s="29">
        <v>4468</v>
      </c>
      <c r="P20" s="29">
        <v>4271</v>
      </c>
      <c r="Q20" s="29">
        <v>4131</v>
      </c>
      <c r="R20" s="29">
        <v>4026</v>
      </c>
      <c r="S20" s="29">
        <v>4012</v>
      </c>
      <c r="T20" s="29">
        <v>4285</v>
      </c>
      <c r="U20" s="29">
        <v>4266</v>
      </c>
      <c r="V20" s="29">
        <v>4411</v>
      </c>
    </row>
    <row r="21" spans="1:22" ht="18" customHeight="1">
      <c r="A21" s="36" t="s">
        <v>76</v>
      </c>
      <c r="B21" s="29">
        <v>526</v>
      </c>
      <c r="C21" s="29">
        <v>850</v>
      </c>
      <c r="D21" s="29">
        <v>1142</v>
      </c>
      <c r="E21" s="29">
        <v>1538</v>
      </c>
      <c r="F21" s="29">
        <v>1850</v>
      </c>
      <c r="G21" s="29">
        <v>2074</v>
      </c>
      <c r="H21" s="29">
        <v>2599</v>
      </c>
      <c r="I21" s="29">
        <v>2926</v>
      </c>
      <c r="J21" s="29">
        <v>3057</v>
      </c>
      <c r="K21" s="29">
        <v>3155</v>
      </c>
      <c r="L21" s="29">
        <v>3220</v>
      </c>
      <c r="M21" s="29">
        <v>3180</v>
      </c>
      <c r="N21" s="29">
        <v>3061</v>
      </c>
      <c r="O21" s="29">
        <v>3047</v>
      </c>
      <c r="P21" s="29">
        <v>3258</v>
      </c>
      <c r="Q21" s="29">
        <v>3359</v>
      </c>
      <c r="R21" s="29">
        <v>3557</v>
      </c>
      <c r="S21" s="29">
        <v>3793</v>
      </c>
      <c r="T21" s="29">
        <v>4229</v>
      </c>
      <c r="U21" s="29">
        <v>4405</v>
      </c>
      <c r="V21" s="29">
        <v>4754</v>
      </c>
    </row>
    <row r="22" spans="1:22" ht="18" customHeight="1">
      <c r="A22" s="36" t="s">
        <v>77</v>
      </c>
      <c r="B22" s="29">
        <v>43</v>
      </c>
      <c r="C22" s="29">
        <v>57</v>
      </c>
      <c r="D22" s="29">
        <v>79</v>
      </c>
      <c r="E22" s="29">
        <v>107</v>
      </c>
      <c r="F22" s="29">
        <v>128</v>
      </c>
      <c r="G22" s="29">
        <v>176</v>
      </c>
      <c r="H22" s="29">
        <v>204</v>
      </c>
      <c r="I22" s="29">
        <v>237</v>
      </c>
      <c r="J22" s="29">
        <v>250</v>
      </c>
      <c r="K22" s="29">
        <v>261</v>
      </c>
      <c r="L22" s="29">
        <v>272</v>
      </c>
      <c r="M22" s="29">
        <v>272</v>
      </c>
      <c r="N22" s="29">
        <v>247</v>
      </c>
      <c r="O22" s="29">
        <v>265</v>
      </c>
      <c r="P22" s="29">
        <v>275</v>
      </c>
      <c r="Q22" s="29">
        <v>275</v>
      </c>
      <c r="R22" s="29">
        <v>302</v>
      </c>
      <c r="S22" s="29">
        <v>319</v>
      </c>
      <c r="T22" s="29">
        <v>371</v>
      </c>
      <c r="U22" s="29">
        <v>397</v>
      </c>
      <c r="V22" s="29">
        <v>453</v>
      </c>
    </row>
    <row r="23" spans="1:22" ht="18" customHeight="1">
      <c r="A23" s="30" t="s">
        <v>78</v>
      </c>
      <c r="B23" s="54">
        <v>23</v>
      </c>
      <c r="C23" s="54">
        <v>28</v>
      </c>
      <c r="D23" s="54">
        <v>32</v>
      </c>
      <c r="E23" s="54">
        <v>33</v>
      </c>
      <c r="F23" s="54">
        <v>42</v>
      </c>
      <c r="G23" s="54">
        <v>47</v>
      </c>
      <c r="H23" s="54">
        <v>59</v>
      </c>
      <c r="I23" s="54">
        <v>67</v>
      </c>
      <c r="J23" s="54">
        <v>68</v>
      </c>
      <c r="K23" s="54">
        <v>80</v>
      </c>
      <c r="L23" s="54">
        <v>87</v>
      </c>
      <c r="M23" s="54">
        <v>97</v>
      </c>
      <c r="N23" s="54">
        <v>90</v>
      </c>
      <c r="O23" s="54">
        <v>86</v>
      </c>
      <c r="P23" s="54">
        <v>96</v>
      </c>
      <c r="Q23" s="54">
        <v>111</v>
      </c>
      <c r="R23" s="54">
        <v>117</v>
      </c>
      <c r="S23" s="54">
        <v>134</v>
      </c>
      <c r="T23" s="54">
        <v>141</v>
      </c>
      <c r="U23" s="54">
        <v>148</v>
      </c>
      <c r="V23" s="54">
        <v>165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v>1706</v>
      </c>
      <c r="C28" s="40">
        <v>2615</v>
      </c>
      <c r="D28" s="40">
        <v>3729</v>
      </c>
      <c r="E28" s="40">
        <v>5102</v>
      </c>
      <c r="F28" s="40">
        <v>6250</v>
      </c>
      <c r="G28" s="40">
        <v>7248</v>
      </c>
      <c r="H28" s="40">
        <v>8939</v>
      </c>
      <c r="I28" s="40">
        <v>9915</v>
      </c>
      <c r="J28" s="40">
        <v>10080</v>
      </c>
      <c r="K28" s="40">
        <v>10183</v>
      </c>
      <c r="L28" s="40">
        <v>10087</v>
      </c>
      <c r="M28" s="40">
        <v>9753</v>
      </c>
      <c r="N28" s="40">
        <v>9148</v>
      </c>
      <c r="O28" s="40">
        <v>8715</v>
      </c>
      <c r="P28" s="40">
        <v>8738</v>
      </c>
      <c r="Q28" s="40">
        <v>8793</v>
      </c>
      <c r="R28" s="40">
        <v>9043</v>
      </c>
      <c r="S28" s="40">
        <v>9561</v>
      </c>
      <c r="T28" s="40">
        <v>10503</v>
      </c>
      <c r="U28" s="40">
        <v>10847</v>
      </c>
      <c r="V28" s="40">
        <v>11561</v>
      </c>
    </row>
    <row r="29" spans="1:22" ht="18" customHeight="1">
      <c r="A29" s="36" t="s">
        <v>74</v>
      </c>
      <c r="B29" s="6">
        <v>248</v>
      </c>
      <c r="C29" s="6">
        <v>430</v>
      </c>
      <c r="D29" s="6">
        <v>674</v>
      </c>
      <c r="E29" s="6">
        <v>913</v>
      </c>
      <c r="F29" s="6">
        <v>1172</v>
      </c>
      <c r="G29" s="6">
        <v>1396</v>
      </c>
      <c r="H29" s="6">
        <v>1796</v>
      </c>
      <c r="I29" s="6">
        <v>2049</v>
      </c>
      <c r="J29" s="6">
        <v>2076</v>
      </c>
      <c r="K29" s="6">
        <v>2165</v>
      </c>
      <c r="L29" s="6">
        <v>2112</v>
      </c>
      <c r="M29" s="6">
        <v>1997</v>
      </c>
      <c r="N29" s="6">
        <v>1889</v>
      </c>
      <c r="O29" s="6">
        <v>1762</v>
      </c>
      <c r="P29" s="6">
        <v>1780</v>
      </c>
      <c r="Q29" s="6">
        <v>1719</v>
      </c>
      <c r="R29" s="6">
        <v>1725</v>
      </c>
      <c r="S29" s="6">
        <v>1815</v>
      </c>
      <c r="T29" s="6">
        <v>1957</v>
      </c>
      <c r="U29" s="6">
        <v>2006</v>
      </c>
      <c r="V29" s="6">
        <v>2127</v>
      </c>
    </row>
    <row r="30" spans="1:22" ht="18" customHeight="1">
      <c r="A30" s="36" t="s">
        <v>75</v>
      </c>
      <c r="B30" s="29">
        <v>1029</v>
      </c>
      <c r="C30" s="29">
        <v>1534</v>
      </c>
      <c r="D30" s="29">
        <v>2178</v>
      </c>
      <c r="E30" s="29">
        <v>2933</v>
      </c>
      <c r="F30" s="29">
        <v>3482</v>
      </c>
      <c r="G30" s="29">
        <v>4012</v>
      </c>
      <c r="H30" s="29">
        <v>4863</v>
      </c>
      <c r="I30" s="29">
        <v>5279</v>
      </c>
      <c r="J30" s="29">
        <v>5278</v>
      </c>
      <c r="K30" s="29">
        <v>5199</v>
      </c>
      <c r="L30" s="29">
        <v>5055</v>
      </c>
      <c r="M30" s="29">
        <v>4861</v>
      </c>
      <c r="N30" s="29">
        <v>4451</v>
      </c>
      <c r="O30" s="29">
        <v>4139</v>
      </c>
      <c r="P30" s="29">
        <v>4026</v>
      </c>
      <c r="Q30" s="29">
        <v>3960</v>
      </c>
      <c r="R30" s="29">
        <v>3980</v>
      </c>
      <c r="S30" s="29">
        <v>4146</v>
      </c>
      <c r="T30" s="29">
        <v>4401</v>
      </c>
      <c r="U30" s="29">
        <v>4513</v>
      </c>
      <c r="V30" s="29">
        <v>4693</v>
      </c>
    </row>
    <row r="31" spans="1:22" ht="18" customHeight="1">
      <c r="A31" s="36" t="s">
        <v>76</v>
      </c>
      <c r="B31" s="29">
        <v>348</v>
      </c>
      <c r="C31" s="29">
        <v>552</v>
      </c>
      <c r="D31" s="29">
        <v>766</v>
      </c>
      <c r="E31" s="29">
        <v>1112</v>
      </c>
      <c r="F31" s="29">
        <v>1402</v>
      </c>
      <c r="G31" s="29">
        <v>1632</v>
      </c>
      <c r="H31" s="29">
        <v>2041</v>
      </c>
      <c r="I31" s="29">
        <v>2286</v>
      </c>
      <c r="J31" s="29">
        <v>2401</v>
      </c>
      <c r="K31" s="29">
        <v>2492</v>
      </c>
      <c r="L31" s="29">
        <v>2574</v>
      </c>
      <c r="M31" s="29">
        <v>2542</v>
      </c>
      <c r="N31" s="29">
        <v>2461</v>
      </c>
      <c r="O31" s="29">
        <v>2459</v>
      </c>
      <c r="P31" s="29">
        <v>2550</v>
      </c>
      <c r="Q31" s="29">
        <v>2718</v>
      </c>
      <c r="R31" s="29">
        <v>2902</v>
      </c>
      <c r="S31" s="29">
        <v>3095</v>
      </c>
      <c r="T31" s="29">
        <v>3534</v>
      </c>
      <c r="U31" s="29">
        <v>3716</v>
      </c>
      <c r="V31" s="29">
        <v>4063</v>
      </c>
    </row>
    <row r="32" spans="1:22" ht="18" customHeight="1">
      <c r="A32" s="36" t="s">
        <v>77</v>
      </c>
      <c r="B32" s="29">
        <v>48</v>
      </c>
      <c r="C32" s="29">
        <v>59</v>
      </c>
      <c r="D32" s="29">
        <v>72</v>
      </c>
      <c r="E32" s="29">
        <v>96</v>
      </c>
      <c r="F32" s="29">
        <v>135</v>
      </c>
      <c r="G32" s="29">
        <v>149</v>
      </c>
      <c r="H32" s="29">
        <v>180</v>
      </c>
      <c r="I32" s="29">
        <v>229</v>
      </c>
      <c r="J32" s="29">
        <v>250</v>
      </c>
      <c r="K32" s="29">
        <v>247</v>
      </c>
      <c r="L32" s="29">
        <v>260</v>
      </c>
      <c r="M32" s="29">
        <v>268</v>
      </c>
      <c r="N32" s="29">
        <v>267</v>
      </c>
      <c r="O32" s="29">
        <v>267</v>
      </c>
      <c r="P32" s="29">
        <v>293</v>
      </c>
      <c r="Q32" s="29">
        <v>300</v>
      </c>
      <c r="R32" s="29">
        <v>334</v>
      </c>
      <c r="S32" s="29">
        <v>379</v>
      </c>
      <c r="T32" s="29">
        <v>444</v>
      </c>
      <c r="U32" s="29">
        <v>453</v>
      </c>
      <c r="V32" s="29">
        <v>488</v>
      </c>
    </row>
    <row r="33" spans="1:22" ht="18" customHeight="1">
      <c r="A33" s="30" t="s">
        <v>78</v>
      </c>
      <c r="B33" s="54">
        <v>33</v>
      </c>
      <c r="C33" s="54">
        <v>40</v>
      </c>
      <c r="D33" s="54">
        <v>39</v>
      </c>
      <c r="E33" s="54">
        <v>48</v>
      </c>
      <c r="F33" s="54">
        <v>59</v>
      </c>
      <c r="G33" s="54">
        <v>59</v>
      </c>
      <c r="H33" s="54">
        <v>59</v>
      </c>
      <c r="I33" s="54">
        <v>72</v>
      </c>
      <c r="J33" s="54">
        <v>75</v>
      </c>
      <c r="K33" s="54">
        <v>80</v>
      </c>
      <c r="L33" s="54">
        <v>86</v>
      </c>
      <c r="M33" s="54">
        <v>85</v>
      </c>
      <c r="N33" s="54">
        <v>80</v>
      </c>
      <c r="O33" s="54">
        <v>88</v>
      </c>
      <c r="P33" s="54">
        <v>89</v>
      </c>
      <c r="Q33" s="54">
        <v>96</v>
      </c>
      <c r="R33" s="54">
        <v>102</v>
      </c>
      <c r="S33" s="54">
        <v>126</v>
      </c>
      <c r="T33" s="54">
        <v>167</v>
      </c>
      <c r="U33" s="54">
        <v>159</v>
      </c>
      <c r="V33" s="54">
        <v>190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0.99999999999999989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0.99999999999999989</v>
      </c>
      <c r="J41" s="52">
        <f t="shared" si="0"/>
        <v>1</v>
      </c>
      <c r="K41" s="52">
        <f t="shared" si="0"/>
        <v>1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1.0000000000000002</v>
      </c>
      <c r="Q41" s="52">
        <f t="shared" si="0"/>
        <v>1</v>
      </c>
      <c r="R41" s="52">
        <f t="shared" si="0"/>
        <v>1.0000000000000002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0.10473549488054608</v>
      </c>
      <c r="C42" s="7">
        <f t="shared" si="1"/>
        <v>0.11859066170151819</v>
      </c>
      <c r="D42" s="7">
        <f t="shared" si="1"/>
        <v>0.1394200462281992</v>
      </c>
      <c r="E42" s="7">
        <f t="shared" si="1"/>
        <v>0.14756343133306485</v>
      </c>
      <c r="F42" s="7">
        <f t="shared" si="1"/>
        <v>0.16084484159220147</v>
      </c>
      <c r="G42" s="7">
        <f t="shared" si="1"/>
        <v>0.17441439265877806</v>
      </c>
      <c r="H42" s="7">
        <f t="shared" si="1"/>
        <v>0.1796095017951114</v>
      </c>
      <c r="I42" s="7">
        <f t="shared" si="1"/>
        <v>0.18934751261715935</v>
      </c>
      <c r="J42" s="7">
        <f t="shared" si="1"/>
        <v>0.19483969740634005</v>
      </c>
      <c r="K42" s="7">
        <f t="shared" si="1"/>
        <v>0.20125386153007452</v>
      </c>
      <c r="L42" s="7">
        <f t="shared" si="1"/>
        <v>0.20028605702685245</v>
      </c>
      <c r="M42" s="7">
        <f t="shared" si="1"/>
        <v>0.20202068569239609</v>
      </c>
      <c r="N42" s="7">
        <f t="shared" si="1"/>
        <v>0.20383482350509069</v>
      </c>
      <c r="O42" s="7">
        <f t="shared" si="1"/>
        <v>0.19979480533506128</v>
      </c>
      <c r="P42" s="7">
        <f t="shared" si="1"/>
        <v>0.20272590684696287</v>
      </c>
      <c r="Q42" s="7">
        <f t="shared" si="1"/>
        <v>0.19649575405783082</v>
      </c>
      <c r="R42" s="7">
        <f t="shared" si="1"/>
        <v>0.19482840174488883</v>
      </c>
      <c r="S42" s="7">
        <f t="shared" si="1"/>
        <v>0.1963442804057447</v>
      </c>
      <c r="T42" s="7">
        <f t="shared" si="1"/>
        <v>0.19331588853693246</v>
      </c>
      <c r="U42" s="7">
        <f>U9/U8</f>
        <v>0.19614477140186085</v>
      </c>
      <c r="V42" s="7">
        <f>V9/V8</f>
        <v>0.19550383053543768</v>
      </c>
    </row>
    <row r="43" spans="1:22" ht="18" customHeight="1">
      <c r="A43" s="36" t="s">
        <v>75</v>
      </c>
      <c r="B43" s="37">
        <f t="shared" ref="B43:T43" si="2">B10/B8</f>
        <v>0.6774744027303754</v>
      </c>
      <c r="C43" s="37">
        <f t="shared" si="2"/>
        <v>0.65425379547407625</v>
      </c>
      <c r="D43" s="37">
        <f t="shared" si="2"/>
        <v>0.63679344400084048</v>
      </c>
      <c r="E43" s="37">
        <f t="shared" si="2"/>
        <v>0.61610954490535641</v>
      </c>
      <c r="F43" s="37">
        <f t="shared" si="2"/>
        <v>0.5943677227186569</v>
      </c>
      <c r="G43" s="37">
        <f t="shared" si="2"/>
        <v>0.57582709490461237</v>
      </c>
      <c r="H43" s="37">
        <f t="shared" si="2"/>
        <v>0.56750110657551767</v>
      </c>
      <c r="I43" s="37">
        <f t="shared" si="2"/>
        <v>0.54853100216294159</v>
      </c>
      <c r="J43" s="37">
        <f t="shared" si="2"/>
        <v>0.53043948126801155</v>
      </c>
      <c r="K43" s="37">
        <f t="shared" si="2"/>
        <v>0.51185716881700893</v>
      </c>
      <c r="L43" s="37">
        <f t="shared" si="2"/>
        <v>0.49986158530958752</v>
      </c>
      <c r="M43" s="37">
        <f t="shared" si="2"/>
        <v>0.48941773606588779</v>
      </c>
      <c r="N43" s="37">
        <f t="shared" si="2"/>
        <v>0.47542508656778126</v>
      </c>
      <c r="O43" s="37">
        <f t="shared" si="2"/>
        <v>0.46476591608618179</v>
      </c>
      <c r="P43" s="37">
        <f t="shared" si="2"/>
        <v>0.44521356514273447</v>
      </c>
      <c r="Q43" s="37">
        <f t="shared" si="2"/>
        <v>0.43485972267010642</v>
      </c>
      <c r="R43" s="37">
        <f t="shared" si="2"/>
        <v>0.42077048404898304</v>
      </c>
      <c r="S43" s="37">
        <f t="shared" si="2"/>
        <v>0.40966154464196042</v>
      </c>
      <c r="T43" s="37">
        <f t="shared" si="2"/>
        <v>0.39875131983656981</v>
      </c>
      <c r="U43" s="7">
        <f>U10/U8</f>
        <v>0.39082046031251388</v>
      </c>
      <c r="V43" s="7">
        <f>V10/V8</f>
        <v>0.38112781010591534</v>
      </c>
    </row>
    <row r="44" spans="1:22" ht="18" customHeight="1">
      <c r="A44" s="36" t="s">
        <v>76</v>
      </c>
      <c r="B44" s="37">
        <f t="shared" ref="B44:T44" si="3">B11/B8</f>
        <v>0.18643344709897611</v>
      </c>
      <c r="C44" s="37">
        <f t="shared" si="3"/>
        <v>0.20080206244629045</v>
      </c>
      <c r="D44" s="37">
        <f t="shared" si="3"/>
        <v>0.20046228199201513</v>
      </c>
      <c r="E44" s="37">
        <f t="shared" si="3"/>
        <v>0.21345146999597261</v>
      </c>
      <c r="F44" s="37">
        <f t="shared" si="3"/>
        <v>0.22014622258326563</v>
      </c>
      <c r="G44" s="37">
        <f t="shared" si="3"/>
        <v>0.22373822748128472</v>
      </c>
      <c r="H44" s="37">
        <f t="shared" si="3"/>
        <v>0.22820046230266069</v>
      </c>
      <c r="I44" s="37">
        <f t="shared" si="3"/>
        <v>0.23485940879596251</v>
      </c>
      <c r="J44" s="37">
        <f t="shared" si="3"/>
        <v>0.24576729106628242</v>
      </c>
      <c r="K44" s="37">
        <f t="shared" si="3"/>
        <v>0.25654188624386698</v>
      </c>
      <c r="L44" s="37">
        <f t="shared" si="3"/>
        <v>0.26732490541662823</v>
      </c>
      <c r="M44" s="37">
        <f t="shared" si="3"/>
        <v>0.27398965715380197</v>
      </c>
      <c r="N44" s="37">
        <f t="shared" si="3"/>
        <v>0.28538942581011939</v>
      </c>
      <c r="O44" s="37">
        <f t="shared" si="3"/>
        <v>0.29731626977698578</v>
      </c>
      <c r="P44" s="37">
        <f t="shared" si="3"/>
        <v>0.31165486155827432</v>
      </c>
      <c r="Q44" s="37">
        <f t="shared" si="3"/>
        <v>0.32661507040739546</v>
      </c>
      <c r="R44" s="37">
        <f t="shared" si="3"/>
        <v>0.33946497083092447</v>
      </c>
      <c r="S44" s="37">
        <f t="shared" si="3"/>
        <v>0.34588731545646278</v>
      </c>
      <c r="T44" s="37">
        <f t="shared" si="3"/>
        <v>0.35637882752605243</v>
      </c>
      <c r="U44" s="7">
        <f>U11/U8</f>
        <v>0.36152784579085606</v>
      </c>
      <c r="V44" s="7">
        <f>V11/V8</f>
        <v>0.36911290660191737</v>
      </c>
    </row>
    <row r="45" spans="1:22" ht="18" customHeight="1">
      <c r="A45" s="36" t="s">
        <v>77</v>
      </c>
      <c r="B45" s="37">
        <f t="shared" ref="B45:T45" si="4">B12/B8</f>
        <v>1.9411262798634813E-2</v>
      </c>
      <c r="C45" s="37">
        <f t="shared" si="4"/>
        <v>1.6614150673159554E-2</v>
      </c>
      <c r="D45" s="37">
        <f t="shared" si="4"/>
        <v>1.5864677453246479E-2</v>
      </c>
      <c r="E45" s="37">
        <f t="shared" si="4"/>
        <v>1.6351188078936769E-2</v>
      </c>
      <c r="F45" s="37">
        <f t="shared" si="4"/>
        <v>1.7803953425399404E-2</v>
      </c>
      <c r="G45" s="37">
        <f t="shared" si="4"/>
        <v>1.9620864525476938E-2</v>
      </c>
      <c r="H45" s="37">
        <f t="shared" si="4"/>
        <v>1.888555550090985E-2</v>
      </c>
      <c r="I45" s="37">
        <f t="shared" si="4"/>
        <v>2.0998558038932948E-2</v>
      </c>
      <c r="J45" s="37">
        <f t="shared" si="4"/>
        <v>2.2514409221902017E-2</v>
      </c>
      <c r="K45" s="37">
        <f t="shared" si="4"/>
        <v>2.3078320915864075E-2</v>
      </c>
      <c r="L45" s="37">
        <f t="shared" si="4"/>
        <v>2.4545538433145705E-2</v>
      </c>
      <c r="M45" s="37">
        <f t="shared" si="4"/>
        <v>2.5857115495115879E-2</v>
      </c>
      <c r="N45" s="37">
        <f t="shared" si="4"/>
        <v>2.6564680345237481E-2</v>
      </c>
      <c r="O45" s="37">
        <f t="shared" si="4"/>
        <v>2.8727253091419623E-2</v>
      </c>
      <c r="P45" s="37">
        <f t="shared" si="4"/>
        <v>3.0478643485726552E-2</v>
      </c>
      <c r="Q45" s="37">
        <f t="shared" si="4"/>
        <v>3.0904009459314201E-2</v>
      </c>
      <c r="R45" s="37">
        <f t="shared" si="4"/>
        <v>3.3426183844011144E-2</v>
      </c>
      <c r="S45" s="37">
        <f t="shared" si="4"/>
        <v>3.505071808777744E-2</v>
      </c>
      <c r="T45" s="37">
        <f t="shared" si="4"/>
        <v>3.7414497543956295E-2</v>
      </c>
      <c r="U45" s="7">
        <f>U12/U8</f>
        <v>3.7840003561412101E-2</v>
      </c>
      <c r="V45" s="7">
        <f>V12/V8</f>
        <v>3.9393812534014319E-2</v>
      </c>
    </row>
    <row r="46" spans="1:22" ht="18" customHeight="1">
      <c r="A46" s="30" t="s">
        <v>78</v>
      </c>
      <c r="B46" s="55">
        <f t="shared" ref="B46:T46" si="5">B13/B8</f>
        <v>1.1945392491467578E-2</v>
      </c>
      <c r="C46" s="55">
        <f t="shared" si="5"/>
        <v>9.7393297049556005E-3</v>
      </c>
      <c r="D46" s="55">
        <f t="shared" si="5"/>
        <v>7.4595503256986761E-3</v>
      </c>
      <c r="E46" s="55">
        <f t="shared" si="5"/>
        <v>6.5243656866693514E-3</v>
      </c>
      <c r="F46" s="55">
        <f t="shared" si="5"/>
        <v>6.837259680476577E-3</v>
      </c>
      <c r="G46" s="55">
        <f t="shared" si="5"/>
        <v>6.3994204298478624E-3</v>
      </c>
      <c r="H46" s="55">
        <f t="shared" si="5"/>
        <v>5.8033738258004225E-3</v>
      </c>
      <c r="I46" s="55">
        <f t="shared" si="5"/>
        <v>6.2635183850036046E-3</v>
      </c>
      <c r="J46" s="55">
        <f t="shared" si="5"/>
        <v>6.4391210374639771E-3</v>
      </c>
      <c r="K46" s="55">
        <f t="shared" si="5"/>
        <v>7.2687624931855347E-3</v>
      </c>
      <c r="L46" s="55">
        <f t="shared" si="5"/>
        <v>7.9819138137861029E-3</v>
      </c>
      <c r="M46" s="55">
        <f t="shared" si="5"/>
        <v>8.7148055927983147E-3</v>
      </c>
      <c r="N46" s="55">
        <f t="shared" si="5"/>
        <v>8.7859837717711511E-3</v>
      </c>
      <c r="O46" s="55">
        <f t="shared" si="5"/>
        <v>9.3957557103515315E-3</v>
      </c>
      <c r="P46" s="55">
        <f t="shared" si="5"/>
        <v>9.9270229663017823E-3</v>
      </c>
      <c r="Q46" s="55">
        <f t="shared" si="5"/>
        <v>1.1125443405353113E-2</v>
      </c>
      <c r="R46" s="55">
        <f t="shared" si="5"/>
        <v>1.1509959531192515E-2</v>
      </c>
      <c r="S46" s="55">
        <f t="shared" si="5"/>
        <v>1.3056141408054635E-2</v>
      </c>
      <c r="T46" s="55">
        <f t="shared" si="5"/>
        <v>1.4139466556489006E-2</v>
      </c>
      <c r="U46" s="95">
        <f>U13/U8</f>
        <v>1.3666918933357076E-2</v>
      </c>
      <c r="V46" s="95">
        <f>V13/V8</f>
        <v>1.4861640222715284E-2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1</v>
      </c>
      <c r="C51" s="52">
        <f t="shared" si="6"/>
        <v>0.99999999999999989</v>
      </c>
      <c r="D51" s="52">
        <f t="shared" si="6"/>
        <v>0.99999999999999989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1</v>
      </c>
      <c r="K51" s="52">
        <f t="shared" si="6"/>
        <v>0.99999999999999989</v>
      </c>
      <c r="L51" s="52">
        <f t="shared" si="6"/>
        <v>0.99999999999999989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1</v>
      </c>
      <c r="S51" s="52">
        <f t="shared" si="6"/>
        <v>1</v>
      </c>
      <c r="T51" s="52">
        <f t="shared" si="6"/>
        <v>0.99999999999999989</v>
      </c>
      <c r="U51" s="52">
        <f>SUM(U52:U56)</f>
        <v>0.99999999999999989</v>
      </c>
      <c r="V51" s="52">
        <f>SUM(V52:V56)</f>
        <v>1</v>
      </c>
    </row>
    <row r="52" spans="1:22" ht="18" customHeight="1">
      <c r="A52" s="36" t="s">
        <v>74</v>
      </c>
      <c r="B52" s="7">
        <f t="shared" ref="B52:T52" si="7">B19/B18</f>
        <v>8.1488933601609664E-2</v>
      </c>
      <c r="C52" s="7">
        <f t="shared" si="7"/>
        <v>9.1138081062514309E-2</v>
      </c>
      <c r="D52" s="7">
        <f t="shared" si="7"/>
        <v>0.11280013819312489</v>
      </c>
      <c r="E52" s="7">
        <f t="shared" si="7"/>
        <v>0.12566662108573773</v>
      </c>
      <c r="F52" s="7">
        <f t="shared" si="7"/>
        <v>0.14128138934522413</v>
      </c>
      <c r="G52" s="7">
        <f t="shared" si="7"/>
        <v>0.16026191498497208</v>
      </c>
      <c r="H52" s="7">
        <f t="shared" si="7"/>
        <v>0.1628927505704757</v>
      </c>
      <c r="I52" s="7">
        <f t="shared" si="7"/>
        <v>0.175368575384866</v>
      </c>
      <c r="J52" s="7">
        <f t="shared" si="7"/>
        <v>0.18560356200527706</v>
      </c>
      <c r="K52" s="7">
        <f t="shared" si="7"/>
        <v>0.19147856961704285</v>
      </c>
      <c r="L52" s="7">
        <f t="shared" si="7"/>
        <v>0.19237076033485803</v>
      </c>
      <c r="M52" s="7">
        <f t="shared" si="7"/>
        <v>0.19962267541101428</v>
      </c>
      <c r="N52" s="7">
        <f t="shared" si="7"/>
        <v>0.20145083815312223</v>
      </c>
      <c r="O52" s="7">
        <f t="shared" si="7"/>
        <v>0.19767441860465115</v>
      </c>
      <c r="P52" s="7">
        <f t="shared" si="7"/>
        <v>0.20185896140634471</v>
      </c>
      <c r="Q52" s="7">
        <f t="shared" si="7"/>
        <v>0.1973912157342301</v>
      </c>
      <c r="R52" s="7">
        <f t="shared" si="7"/>
        <v>0.19851762820512819</v>
      </c>
      <c r="S52" s="7">
        <f t="shared" si="7"/>
        <v>0.20235680479088186</v>
      </c>
      <c r="T52" s="7">
        <f t="shared" si="7"/>
        <v>0.19982269503546099</v>
      </c>
      <c r="U52" s="7">
        <f>U19/U18</f>
        <v>0.20661157024793389</v>
      </c>
      <c r="V52" s="7">
        <f>V19/V18</f>
        <v>0.20631186110660393</v>
      </c>
    </row>
    <row r="53" spans="1:22" ht="18" customHeight="1">
      <c r="A53" s="36" t="s">
        <v>75</v>
      </c>
      <c r="B53" s="37">
        <f t="shared" ref="B53:T53" si="8">B20/B18</f>
        <v>0.71998658618376932</v>
      </c>
      <c r="C53" s="37">
        <f t="shared" si="8"/>
        <v>0.69475612548660404</v>
      </c>
      <c r="D53" s="37">
        <f t="shared" si="8"/>
        <v>0.67075487994472272</v>
      </c>
      <c r="E53" s="37">
        <f t="shared" si="8"/>
        <v>0.64487898263366605</v>
      </c>
      <c r="F53" s="37">
        <f t="shared" si="8"/>
        <v>0.621685050457639</v>
      </c>
      <c r="G53" s="37">
        <f t="shared" si="8"/>
        <v>0.5931730356376127</v>
      </c>
      <c r="H53" s="37">
        <f t="shared" si="8"/>
        <v>0.58592241530630151</v>
      </c>
      <c r="I53" s="37">
        <f t="shared" si="8"/>
        <v>0.56153783497597132</v>
      </c>
      <c r="J53" s="37">
        <f t="shared" si="8"/>
        <v>0.53611477572559363</v>
      </c>
      <c r="K53" s="37">
        <f t="shared" si="8"/>
        <v>0.5129765829740468</v>
      </c>
      <c r="L53" s="37">
        <f t="shared" si="8"/>
        <v>0.49874859756623802</v>
      </c>
      <c r="M53" s="37">
        <f t="shared" si="8"/>
        <v>0.48153804689605606</v>
      </c>
      <c r="N53" s="37">
        <f t="shared" si="8"/>
        <v>0.46544456425840602</v>
      </c>
      <c r="O53" s="37">
        <f t="shared" si="8"/>
        <v>0.45573235414116686</v>
      </c>
      <c r="P53" s="37">
        <f t="shared" si="8"/>
        <v>0.43150131339664577</v>
      </c>
      <c r="Q53" s="37">
        <f t="shared" si="8"/>
        <v>0.42097217976154083</v>
      </c>
      <c r="R53" s="37">
        <f t="shared" si="8"/>
        <v>0.40324519230769229</v>
      </c>
      <c r="S53" s="37">
        <f t="shared" si="8"/>
        <v>0.38752052545155996</v>
      </c>
      <c r="T53" s="37">
        <f t="shared" si="8"/>
        <v>0.37987588652482268</v>
      </c>
      <c r="U53" s="7">
        <f>U20/U18</f>
        <v>0.36725206611570249</v>
      </c>
      <c r="V53" s="7">
        <f>V20/V18</f>
        <v>0.35786143112120722</v>
      </c>
    </row>
    <row r="54" spans="1:22" ht="18" customHeight="1">
      <c r="A54" s="36" t="s">
        <v>76</v>
      </c>
      <c r="B54" s="37">
        <f t="shared" ref="B54:T54" si="9">B21/B18</f>
        <v>0.17639168343393696</v>
      </c>
      <c r="C54" s="37">
        <f t="shared" si="9"/>
        <v>0.19464163040989238</v>
      </c>
      <c r="D54" s="37">
        <f t="shared" si="9"/>
        <v>0.19727068578338228</v>
      </c>
      <c r="E54" s="37">
        <f t="shared" si="9"/>
        <v>0.21031040612607685</v>
      </c>
      <c r="F54" s="37">
        <f t="shared" si="9"/>
        <v>0.217085191269655</v>
      </c>
      <c r="G54" s="37">
        <f t="shared" si="9"/>
        <v>0.22262773722627738</v>
      </c>
      <c r="H54" s="37">
        <f t="shared" si="9"/>
        <v>0.22810251009303142</v>
      </c>
      <c r="I54" s="37">
        <f t="shared" si="9"/>
        <v>0.238331840026065</v>
      </c>
      <c r="J54" s="37">
        <f t="shared" si="9"/>
        <v>0.25206134564643801</v>
      </c>
      <c r="K54" s="37">
        <f t="shared" si="9"/>
        <v>0.2667173894665652</v>
      </c>
      <c r="L54" s="37">
        <f t="shared" si="9"/>
        <v>0.27789764391127986</v>
      </c>
      <c r="M54" s="37">
        <f t="shared" si="9"/>
        <v>0.28568861737489892</v>
      </c>
      <c r="N54" s="37">
        <f t="shared" si="9"/>
        <v>0.30006862072345847</v>
      </c>
      <c r="O54" s="37">
        <f t="shared" si="9"/>
        <v>0.31079151366789065</v>
      </c>
      <c r="P54" s="37">
        <f t="shared" si="9"/>
        <v>0.32915740553647199</v>
      </c>
      <c r="Q54" s="37">
        <f t="shared" si="9"/>
        <v>0.34230102924691735</v>
      </c>
      <c r="R54" s="37">
        <f t="shared" si="9"/>
        <v>0.35627003205128205</v>
      </c>
      <c r="S54" s="37">
        <f t="shared" si="9"/>
        <v>0.36636723654979231</v>
      </c>
      <c r="T54" s="37">
        <f t="shared" si="9"/>
        <v>0.37491134751773048</v>
      </c>
      <c r="U54" s="7">
        <f>U21/U18</f>
        <v>0.37921831955922863</v>
      </c>
      <c r="V54" s="7">
        <f>V21/V18</f>
        <v>0.38568878792795719</v>
      </c>
    </row>
    <row r="55" spans="1:22" ht="18" customHeight="1">
      <c r="A55" s="36" t="s">
        <v>77</v>
      </c>
      <c r="B55" s="37">
        <f t="shared" ref="B55:T55" si="10">B22/B18</f>
        <v>1.4419852448021462E-2</v>
      </c>
      <c r="C55" s="37">
        <f t="shared" si="10"/>
        <v>1.3052438745133959E-2</v>
      </c>
      <c r="D55" s="37">
        <f t="shared" si="10"/>
        <v>1.3646571083088616E-2</v>
      </c>
      <c r="E55" s="37">
        <f t="shared" si="10"/>
        <v>1.4631478189525503E-2</v>
      </c>
      <c r="F55" s="37">
        <f t="shared" si="10"/>
        <v>1.5019948368927482E-2</v>
      </c>
      <c r="G55" s="37">
        <f t="shared" si="10"/>
        <v>1.8892228424216402E-2</v>
      </c>
      <c r="H55" s="37">
        <f t="shared" si="10"/>
        <v>1.7904160084254869E-2</v>
      </c>
      <c r="I55" s="37">
        <f t="shared" si="10"/>
        <v>1.9304390323368902E-2</v>
      </c>
      <c r="J55" s="37">
        <f t="shared" si="10"/>
        <v>2.0613456464379946E-2</v>
      </c>
      <c r="K55" s="37">
        <f t="shared" si="10"/>
        <v>2.2064417955871163E-2</v>
      </c>
      <c r="L55" s="37">
        <f t="shared" si="10"/>
        <v>2.3474583585052215E-2</v>
      </c>
      <c r="M55" s="37">
        <f t="shared" si="10"/>
        <v>2.4436259096217772E-2</v>
      </c>
      <c r="N55" s="37">
        <f t="shared" si="10"/>
        <v>2.4213312420350946E-2</v>
      </c>
      <c r="O55" s="37">
        <f t="shared" si="10"/>
        <v>2.7029783761729907E-2</v>
      </c>
      <c r="P55" s="37">
        <f t="shared" si="10"/>
        <v>2.7783390583956354E-2</v>
      </c>
      <c r="Q55" s="37">
        <f t="shared" si="10"/>
        <v>2.8024049729950068E-2</v>
      </c>
      <c r="R55" s="37">
        <f t="shared" si="10"/>
        <v>3.0248397435897436E-2</v>
      </c>
      <c r="S55" s="37">
        <f t="shared" si="10"/>
        <v>3.081232492997199E-2</v>
      </c>
      <c r="T55" s="37">
        <f t="shared" si="10"/>
        <v>3.2890070921985815E-2</v>
      </c>
      <c r="U55" s="7">
        <f>U22/U18</f>
        <v>3.4176997245179065E-2</v>
      </c>
      <c r="V55" s="7">
        <f>V22/V18</f>
        <v>3.6751582021742661E-2</v>
      </c>
    </row>
    <row r="56" spans="1:22" ht="18" customHeight="1">
      <c r="A56" s="30" t="s">
        <v>78</v>
      </c>
      <c r="B56" s="55">
        <f t="shared" ref="B56:T56" si="11">B23/B18</f>
        <v>7.7129443326626424E-3</v>
      </c>
      <c r="C56" s="55">
        <f t="shared" si="11"/>
        <v>6.4117242958552784E-3</v>
      </c>
      <c r="D56" s="55">
        <f t="shared" si="11"/>
        <v>5.5277249956814647E-3</v>
      </c>
      <c r="E56" s="55">
        <f t="shared" si="11"/>
        <v>4.5125119649938464E-3</v>
      </c>
      <c r="F56" s="55">
        <f t="shared" si="11"/>
        <v>4.9284205585543297E-3</v>
      </c>
      <c r="G56" s="55">
        <f t="shared" si="11"/>
        <v>5.0450837269214255E-3</v>
      </c>
      <c r="H56" s="55">
        <f t="shared" si="11"/>
        <v>5.178163945936458E-3</v>
      </c>
      <c r="I56" s="55">
        <f t="shared" si="11"/>
        <v>5.4573592897287611E-3</v>
      </c>
      <c r="J56" s="55">
        <f t="shared" si="11"/>
        <v>5.6068601583113458E-3</v>
      </c>
      <c r="K56" s="55">
        <f t="shared" si="11"/>
        <v>6.7630399864739201E-3</v>
      </c>
      <c r="L56" s="55">
        <f t="shared" si="11"/>
        <v>7.508414602571848E-3</v>
      </c>
      <c r="M56" s="55">
        <f t="shared" si="11"/>
        <v>8.7144012218129552E-3</v>
      </c>
      <c r="N56" s="55">
        <f t="shared" si="11"/>
        <v>8.8226644446622888E-3</v>
      </c>
      <c r="O56" s="55">
        <f t="shared" si="11"/>
        <v>8.771929824561403E-3</v>
      </c>
      <c r="P56" s="55">
        <f t="shared" si="11"/>
        <v>9.6989290765811271E-3</v>
      </c>
      <c r="Q56" s="55">
        <f t="shared" si="11"/>
        <v>1.1311525527361662E-2</v>
      </c>
      <c r="R56" s="55">
        <f t="shared" si="11"/>
        <v>1.171875E-2</v>
      </c>
      <c r="S56" s="55">
        <f t="shared" si="11"/>
        <v>1.2943108277793876E-2</v>
      </c>
      <c r="T56" s="55">
        <f t="shared" si="11"/>
        <v>1.2500000000000001E-2</v>
      </c>
      <c r="U56" s="95">
        <f>U23/U18</f>
        <v>1.2741046831955923E-2</v>
      </c>
      <c r="V56" s="95">
        <f>V23/V18</f>
        <v>1.3386337822489047E-2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0.99999999999999989</v>
      </c>
      <c r="C61" s="52">
        <f t="shared" si="12"/>
        <v>1</v>
      </c>
      <c r="D61" s="52">
        <f t="shared" si="12"/>
        <v>1</v>
      </c>
      <c r="E61" s="52">
        <f t="shared" si="12"/>
        <v>0.99999999999999989</v>
      </c>
      <c r="F61" s="52">
        <f t="shared" si="12"/>
        <v>0.99999999999999989</v>
      </c>
      <c r="G61" s="52">
        <f t="shared" si="12"/>
        <v>1</v>
      </c>
      <c r="H61" s="52">
        <f t="shared" si="12"/>
        <v>1</v>
      </c>
      <c r="I61" s="52">
        <f t="shared" si="12"/>
        <v>1</v>
      </c>
      <c r="J61" s="52">
        <f t="shared" si="12"/>
        <v>1</v>
      </c>
      <c r="K61" s="52">
        <f t="shared" si="12"/>
        <v>1</v>
      </c>
      <c r="L61" s="52">
        <f t="shared" si="12"/>
        <v>0.99999999999999989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0.99999999999999989</v>
      </c>
      <c r="Q61" s="52">
        <f t="shared" si="12"/>
        <v>0.99999999999999989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1</v>
      </c>
    </row>
    <row r="62" spans="1:22" ht="18" customHeight="1">
      <c r="A62" s="36" t="s">
        <v>74</v>
      </c>
      <c r="B62" s="7">
        <f t="shared" ref="B62:T62" si="13">B29/B28</f>
        <v>0.14536928487690504</v>
      </c>
      <c r="C62" s="7">
        <f t="shared" si="13"/>
        <v>0.16443594646271512</v>
      </c>
      <c r="D62" s="7">
        <f t="shared" si="13"/>
        <v>0.18074550817913651</v>
      </c>
      <c r="E62" s="7">
        <f t="shared" si="13"/>
        <v>0.17894943159545276</v>
      </c>
      <c r="F62" s="7">
        <f t="shared" si="13"/>
        <v>0.18751999999999999</v>
      </c>
      <c r="G62" s="7">
        <f t="shared" si="13"/>
        <v>0.19260485651214129</v>
      </c>
      <c r="H62" s="7">
        <f t="shared" si="13"/>
        <v>0.20091732856024164</v>
      </c>
      <c r="I62" s="7">
        <f t="shared" si="13"/>
        <v>0.20665658093797276</v>
      </c>
      <c r="J62" s="7">
        <f t="shared" si="13"/>
        <v>0.20595238095238094</v>
      </c>
      <c r="K62" s="7">
        <f t="shared" si="13"/>
        <v>0.21260925071197093</v>
      </c>
      <c r="L62" s="7">
        <f t="shared" si="13"/>
        <v>0.20937840785169029</v>
      </c>
      <c r="M62" s="7">
        <f t="shared" si="13"/>
        <v>0.20475751050958679</v>
      </c>
      <c r="N62" s="7">
        <f t="shared" si="13"/>
        <v>0.2064932225623087</v>
      </c>
      <c r="O62" s="7">
        <f t="shared" si="13"/>
        <v>0.20218014916810098</v>
      </c>
      <c r="P62" s="7">
        <f t="shared" si="13"/>
        <v>0.20370794232089723</v>
      </c>
      <c r="Q62" s="7">
        <f t="shared" si="13"/>
        <v>0.19549641760491299</v>
      </c>
      <c r="R62" s="7">
        <f t="shared" si="13"/>
        <v>0.190755280327325</v>
      </c>
      <c r="S62" s="7">
        <f t="shared" si="13"/>
        <v>0.18983369940382805</v>
      </c>
      <c r="T62" s="7">
        <f t="shared" si="13"/>
        <v>0.18632771589069791</v>
      </c>
      <c r="U62" s="7">
        <f>U29/U28</f>
        <v>0.18493592698441966</v>
      </c>
      <c r="V62" s="7">
        <f>V29/V28</f>
        <v>0.1839806245134504</v>
      </c>
    </row>
    <row r="63" spans="1:22" ht="18" customHeight="1">
      <c r="A63" s="36" t="s">
        <v>75</v>
      </c>
      <c r="B63" s="37">
        <f t="shared" ref="B63:T63" si="14">B30/B28</f>
        <v>0.60316529894490034</v>
      </c>
      <c r="C63" s="37">
        <f t="shared" si="14"/>
        <v>0.58661567877629062</v>
      </c>
      <c r="D63" s="37">
        <f t="shared" si="14"/>
        <v>0.58407079646017701</v>
      </c>
      <c r="E63" s="37">
        <f t="shared" si="14"/>
        <v>0.57487259898079179</v>
      </c>
      <c r="F63" s="37">
        <f t="shared" si="14"/>
        <v>0.55711999999999995</v>
      </c>
      <c r="G63" s="37">
        <f t="shared" si="14"/>
        <v>0.55353200883002207</v>
      </c>
      <c r="H63" s="37">
        <f t="shared" si="14"/>
        <v>0.54402058395793718</v>
      </c>
      <c r="I63" s="37">
        <f t="shared" si="14"/>
        <v>0.53242561775088248</v>
      </c>
      <c r="J63" s="37">
        <f t="shared" si="14"/>
        <v>0.52361111111111114</v>
      </c>
      <c r="K63" s="37">
        <f t="shared" si="14"/>
        <v>0.51055681037022493</v>
      </c>
      <c r="L63" s="37">
        <f t="shared" si="14"/>
        <v>0.501140081292753</v>
      </c>
      <c r="M63" s="37">
        <f t="shared" si="14"/>
        <v>0.49841074541166819</v>
      </c>
      <c r="N63" s="37">
        <f t="shared" si="14"/>
        <v>0.4865544381285527</v>
      </c>
      <c r="O63" s="37">
        <f t="shared" si="14"/>
        <v>0.47492828456683878</v>
      </c>
      <c r="P63" s="37">
        <f t="shared" si="14"/>
        <v>0.46074616617074843</v>
      </c>
      <c r="Q63" s="37">
        <f t="shared" si="14"/>
        <v>0.45035823950870008</v>
      </c>
      <c r="R63" s="37">
        <f t="shared" si="14"/>
        <v>0.44011942939290061</v>
      </c>
      <c r="S63" s="37">
        <f t="shared" si="14"/>
        <v>0.43363664888609976</v>
      </c>
      <c r="T63" s="37">
        <f t="shared" si="14"/>
        <v>0.41902313624678661</v>
      </c>
      <c r="U63" s="7">
        <f>U30/U28</f>
        <v>0.41605974002028212</v>
      </c>
      <c r="V63" s="7">
        <f>V30/V28</f>
        <v>0.40593374275581695</v>
      </c>
    </row>
    <row r="64" spans="1:22" ht="18" customHeight="1">
      <c r="A64" s="36" t="s">
        <v>76</v>
      </c>
      <c r="B64" s="37">
        <f t="shared" ref="B64:T64" si="15">B31/B28</f>
        <v>0.20398593200468934</v>
      </c>
      <c r="C64" s="37">
        <f t="shared" si="15"/>
        <v>0.21108986615678776</v>
      </c>
      <c r="D64" s="37">
        <f t="shared" si="15"/>
        <v>0.20541700187717887</v>
      </c>
      <c r="E64" s="37">
        <f t="shared" si="15"/>
        <v>0.21795374362994904</v>
      </c>
      <c r="F64" s="37">
        <f t="shared" si="15"/>
        <v>0.22431999999999999</v>
      </c>
      <c r="G64" s="37">
        <f t="shared" si="15"/>
        <v>0.2251655629139073</v>
      </c>
      <c r="H64" s="37">
        <f t="shared" si="15"/>
        <v>0.22832531603087594</v>
      </c>
      <c r="I64" s="37">
        <f t="shared" si="15"/>
        <v>0.23055975794251135</v>
      </c>
      <c r="J64" s="37">
        <f t="shared" si="15"/>
        <v>0.23819444444444443</v>
      </c>
      <c r="K64" s="37">
        <f t="shared" si="15"/>
        <v>0.24472159481488756</v>
      </c>
      <c r="L64" s="37">
        <f t="shared" si="15"/>
        <v>0.25517993456924754</v>
      </c>
      <c r="M64" s="37">
        <f t="shared" si="15"/>
        <v>0.26063775248641441</v>
      </c>
      <c r="N64" s="37">
        <f t="shared" si="15"/>
        <v>0.26902055094009619</v>
      </c>
      <c r="O64" s="37">
        <f t="shared" si="15"/>
        <v>0.28215720022948937</v>
      </c>
      <c r="P64" s="37">
        <f t="shared" si="15"/>
        <v>0.29182879377431908</v>
      </c>
      <c r="Q64" s="37">
        <f t="shared" si="15"/>
        <v>0.30910951893551691</v>
      </c>
      <c r="R64" s="37">
        <f t="shared" si="15"/>
        <v>0.32091120203472301</v>
      </c>
      <c r="S64" s="37">
        <f t="shared" si="15"/>
        <v>0.32371090890074261</v>
      </c>
      <c r="T64" s="37">
        <f t="shared" si="15"/>
        <v>0.33647529277349331</v>
      </c>
      <c r="U64" s="7">
        <f>U31/U28</f>
        <v>0.34258320272886511</v>
      </c>
      <c r="V64" s="7">
        <f>V31/V28</f>
        <v>0.35144018683504885</v>
      </c>
    </row>
    <row r="65" spans="1:22" ht="18" customHeight="1">
      <c r="A65" s="36" t="s">
        <v>77</v>
      </c>
      <c r="B65" s="37">
        <f t="shared" ref="B65:T65" si="16">B32/B28</f>
        <v>2.8135990621336461E-2</v>
      </c>
      <c r="C65" s="37">
        <f t="shared" si="16"/>
        <v>2.2562141491395793E-2</v>
      </c>
      <c r="D65" s="37">
        <f t="shared" si="16"/>
        <v>1.9308125502815767E-2</v>
      </c>
      <c r="E65" s="37">
        <f t="shared" si="16"/>
        <v>1.8816150529204233E-2</v>
      </c>
      <c r="F65" s="37">
        <f t="shared" si="16"/>
        <v>2.1600000000000001E-2</v>
      </c>
      <c r="G65" s="37">
        <f t="shared" si="16"/>
        <v>2.055739514348786E-2</v>
      </c>
      <c r="H65" s="37">
        <f t="shared" si="16"/>
        <v>2.0136480590670098E-2</v>
      </c>
      <c r="I65" s="37">
        <f t="shared" si="16"/>
        <v>2.3096318709026727E-2</v>
      </c>
      <c r="J65" s="37">
        <f t="shared" si="16"/>
        <v>2.48015873015873E-2</v>
      </c>
      <c r="K65" s="37">
        <f t="shared" si="16"/>
        <v>2.4256113129726014E-2</v>
      </c>
      <c r="L65" s="37">
        <f t="shared" si="16"/>
        <v>2.5775750966590662E-2</v>
      </c>
      <c r="M65" s="37">
        <f t="shared" si="16"/>
        <v>2.7478724495027172E-2</v>
      </c>
      <c r="N65" s="37">
        <f t="shared" si="16"/>
        <v>2.9186707477044164E-2</v>
      </c>
      <c r="O65" s="37">
        <f t="shared" si="16"/>
        <v>3.06368330464716E-2</v>
      </c>
      <c r="P65" s="37">
        <f t="shared" si="16"/>
        <v>3.3531700617990386E-2</v>
      </c>
      <c r="Q65" s="37">
        <f t="shared" si="16"/>
        <v>3.4118048447628793E-2</v>
      </c>
      <c r="R65" s="37">
        <f t="shared" si="16"/>
        <v>3.693464558221829E-2</v>
      </c>
      <c r="S65" s="37">
        <f t="shared" si="16"/>
        <v>3.9640204999477041E-2</v>
      </c>
      <c r="T65" s="37">
        <f t="shared" si="16"/>
        <v>4.2273636103970294E-2</v>
      </c>
      <c r="U65" s="7">
        <f>U32/U28</f>
        <v>4.1762699363879413E-2</v>
      </c>
      <c r="V65" s="7">
        <f>V32/V28</f>
        <v>4.2210881411642594E-2</v>
      </c>
    </row>
    <row r="66" spans="1:22" ht="18" customHeight="1">
      <c r="A66" s="30" t="s">
        <v>78</v>
      </c>
      <c r="B66" s="55">
        <f t="shared" ref="B66:T66" si="17">B33/B28</f>
        <v>1.9343493552168817E-2</v>
      </c>
      <c r="C66" s="55">
        <f t="shared" si="17"/>
        <v>1.5296367112810707E-2</v>
      </c>
      <c r="D66" s="55">
        <f t="shared" si="17"/>
        <v>1.0458567980691875E-2</v>
      </c>
      <c r="E66" s="55">
        <f t="shared" si="17"/>
        <v>9.4080752646021164E-3</v>
      </c>
      <c r="F66" s="55">
        <f t="shared" si="17"/>
        <v>9.4400000000000005E-3</v>
      </c>
      <c r="G66" s="55">
        <f t="shared" si="17"/>
        <v>8.140176600441501E-3</v>
      </c>
      <c r="H66" s="55">
        <f t="shared" si="17"/>
        <v>6.6002908602751983E-3</v>
      </c>
      <c r="I66" s="55">
        <f t="shared" si="17"/>
        <v>7.2617246596066564E-3</v>
      </c>
      <c r="J66" s="55">
        <f t="shared" si="17"/>
        <v>7.4404761904761901E-3</v>
      </c>
      <c r="K66" s="55">
        <f t="shared" si="17"/>
        <v>7.8562309731906119E-3</v>
      </c>
      <c r="L66" s="55">
        <f t="shared" si="17"/>
        <v>8.5258253197184487E-3</v>
      </c>
      <c r="M66" s="55">
        <f t="shared" si="17"/>
        <v>8.7152670973033933E-3</v>
      </c>
      <c r="N66" s="55">
        <f t="shared" si="17"/>
        <v>8.7450808919982501E-3</v>
      </c>
      <c r="O66" s="55">
        <f t="shared" si="17"/>
        <v>1.0097532989099255E-2</v>
      </c>
      <c r="P66" s="55">
        <f t="shared" si="17"/>
        <v>1.0185397116044862E-2</v>
      </c>
      <c r="Q66" s="55">
        <f t="shared" si="17"/>
        <v>1.0917775503241215E-2</v>
      </c>
      <c r="R66" s="55">
        <f t="shared" si="17"/>
        <v>1.1279442662833131E-2</v>
      </c>
      <c r="S66" s="55">
        <f t="shared" si="17"/>
        <v>1.3178537809852526E-2</v>
      </c>
      <c r="T66" s="55">
        <f t="shared" si="17"/>
        <v>1.5900218985051891E-2</v>
      </c>
      <c r="U66" s="95">
        <f>U33/U28</f>
        <v>1.4658430902553702E-2</v>
      </c>
      <c r="V66" s="95">
        <f>V33/V28</f>
        <v>1.6434564484041174E-2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V50" sqref="V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8586</v>
      </c>
      <c r="C8" s="40">
        <v>10868</v>
      </c>
      <c r="D8" s="40">
        <v>13412</v>
      </c>
      <c r="E8" s="40">
        <v>16141</v>
      </c>
      <c r="F8" s="40">
        <v>18372</v>
      </c>
      <c r="G8" s="40">
        <v>20002</v>
      </c>
      <c r="H8" s="40">
        <v>23612</v>
      </c>
      <c r="I8" s="40">
        <v>25267</v>
      </c>
      <c r="J8" s="40">
        <v>25217</v>
      </c>
      <c r="K8" s="40">
        <v>25044</v>
      </c>
      <c r="L8" s="40">
        <v>24819</v>
      </c>
      <c r="M8" s="40">
        <v>23984</v>
      </c>
      <c r="N8" s="40">
        <v>22912</v>
      </c>
      <c r="O8" s="40">
        <v>22526</v>
      </c>
      <c r="P8" s="40">
        <v>22623</v>
      </c>
      <c r="Q8" s="40">
        <v>22795</v>
      </c>
      <c r="R8" s="40">
        <v>23298</v>
      </c>
      <c r="S8" s="40">
        <v>24354</v>
      </c>
      <c r="T8" s="40">
        <v>26426</v>
      </c>
      <c r="U8" s="40">
        <v>27384</v>
      </c>
      <c r="V8" s="40">
        <v>28975</v>
      </c>
    </row>
    <row r="9" spans="1:22" customFormat="1" ht="18" customHeight="1">
      <c r="A9" s="36" t="s">
        <v>82</v>
      </c>
      <c r="B9" s="6">
        <v>3591</v>
      </c>
      <c r="C9" s="6">
        <v>3735</v>
      </c>
      <c r="D9" s="6">
        <v>3908</v>
      </c>
      <c r="E9" s="6">
        <v>4916</v>
      </c>
      <c r="F9" s="6">
        <v>5463</v>
      </c>
      <c r="G9" s="6">
        <v>11129</v>
      </c>
      <c r="H9" s="6">
        <v>13155</v>
      </c>
      <c r="I9" s="6">
        <v>13843</v>
      </c>
      <c r="J9" s="6">
        <v>13890</v>
      </c>
      <c r="K9" s="6">
        <v>13703</v>
      </c>
      <c r="L9" s="6">
        <v>13515</v>
      </c>
      <c r="M9" s="6">
        <v>12702</v>
      </c>
      <c r="N9" s="6">
        <v>11947</v>
      </c>
      <c r="O9" s="6">
        <v>11508</v>
      </c>
      <c r="P9" s="6">
        <v>11357</v>
      </c>
      <c r="Q9" s="6">
        <v>11219</v>
      </c>
      <c r="R9" s="6">
        <v>11107</v>
      </c>
      <c r="S9" s="6">
        <v>10926</v>
      </c>
      <c r="T9" s="6">
        <v>11155</v>
      </c>
      <c r="U9" s="6">
        <v>10285</v>
      </c>
      <c r="V9" s="6">
        <v>10436</v>
      </c>
    </row>
    <row r="10" spans="1:22" customFormat="1" ht="18" customHeight="1">
      <c r="A10" s="36" t="s">
        <v>83</v>
      </c>
      <c r="B10" s="6">
        <v>1625</v>
      </c>
      <c r="C10" s="6">
        <v>2679</v>
      </c>
      <c r="D10" s="6">
        <v>4025</v>
      </c>
      <c r="E10" s="6">
        <v>4826</v>
      </c>
      <c r="F10" s="6">
        <v>5791</v>
      </c>
      <c r="G10" s="6">
        <v>1622</v>
      </c>
      <c r="H10" s="6">
        <v>1811</v>
      </c>
      <c r="I10" s="6">
        <v>1852</v>
      </c>
      <c r="J10" s="6">
        <v>1804</v>
      </c>
      <c r="K10" s="6">
        <v>1723</v>
      </c>
      <c r="L10" s="6">
        <v>1673</v>
      </c>
      <c r="M10" s="6">
        <v>1676</v>
      </c>
      <c r="N10" s="6">
        <v>1663</v>
      </c>
      <c r="O10" s="6">
        <v>1704</v>
      </c>
      <c r="P10" s="6">
        <v>1783</v>
      </c>
      <c r="Q10" s="6">
        <v>1815</v>
      </c>
      <c r="R10" s="6">
        <v>1885</v>
      </c>
      <c r="S10" s="6">
        <v>1983</v>
      </c>
      <c r="T10" s="6">
        <v>2089</v>
      </c>
      <c r="U10" s="6">
        <v>2772</v>
      </c>
      <c r="V10" s="6">
        <v>2852</v>
      </c>
    </row>
    <row r="11" spans="1:22" customFormat="1" ht="18" customHeight="1">
      <c r="A11" s="36" t="s">
        <v>84</v>
      </c>
      <c r="B11" s="6">
        <v>1813</v>
      </c>
      <c r="C11" s="6">
        <v>2292</v>
      </c>
      <c r="D11" s="6">
        <v>2639</v>
      </c>
      <c r="E11" s="6">
        <v>3079</v>
      </c>
      <c r="F11" s="6">
        <v>3449</v>
      </c>
      <c r="G11" s="6">
        <v>3488</v>
      </c>
      <c r="H11" s="6">
        <v>4206</v>
      </c>
      <c r="I11" s="6">
        <v>4795</v>
      </c>
      <c r="J11" s="6">
        <v>4758</v>
      </c>
      <c r="K11" s="6">
        <v>4714</v>
      </c>
      <c r="L11" s="6">
        <v>4679</v>
      </c>
      <c r="M11" s="6">
        <v>4667</v>
      </c>
      <c r="N11" s="6">
        <v>4587</v>
      </c>
      <c r="O11" s="6">
        <v>4673</v>
      </c>
      <c r="P11" s="6">
        <v>4818</v>
      </c>
      <c r="Q11" s="6">
        <v>4966</v>
      </c>
      <c r="R11" s="6">
        <v>5218</v>
      </c>
      <c r="S11" s="6">
        <v>5742</v>
      </c>
      <c r="T11" s="6">
        <v>6573</v>
      </c>
      <c r="U11" s="6">
        <v>7104</v>
      </c>
      <c r="V11" s="6">
        <v>7893</v>
      </c>
    </row>
    <row r="12" spans="1:22" customFormat="1" ht="18" customHeight="1">
      <c r="A12" s="36" t="s">
        <v>85</v>
      </c>
      <c r="B12" s="6">
        <v>85</v>
      </c>
      <c r="C12" s="6">
        <v>91</v>
      </c>
      <c r="D12" s="6">
        <v>103</v>
      </c>
      <c r="E12" s="6">
        <v>117</v>
      </c>
      <c r="F12" s="6">
        <v>136</v>
      </c>
      <c r="G12" s="6">
        <v>130</v>
      </c>
      <c r="H12" s="6">
        <v>134</v>
      </c>
      <c r="I12" s="6">
        <v>142</v>
      </c>
      <c r="J12" s="6">
        <v>155</v>
      </c>
      <c r="K12" s="6">
        <v>161</v>
      </c>
      <c r="L12" s="6">
        <v>154</v>
      </c>
      <c r="M12" s="6">
        <v>154</v>
      </c>
      <c r="N12" s="6">
        <v>156</v>
      </c>
      <c r="O12" s="6">
        <v>158</v>
      </c>
      <c r="P12" s="6">
        <v>153</v>
      </c>
      <c r="Q12" s="6">
        <v>155</v>
      </c>
      <c r="R12" s="6">
        <v>180</v>
      </c>
      <c r="S12" s="6">
        <v>197</v>
      </c>
      <c r="T12" s="6">
        <v>218</v>
      </c>
      <c r="U12" s="6">
        <v>235</v>
      </c>
      <c r="V12" s="6">
        <v>255</v>
      </c>
    </row>
    <row r="13" spans="1:22" customFormat="1" ht="18" customHeight="1">
      <c r="A13" s="36" t="s">
        <v>86</v>
      </c>
      <c r="B13" s="6">
        <v>219</v>
      </c>
      <c r="C13" s="6">
        <v>252</v>
      </c>
      <c r="D13" s="6">
        <v>285</v>
      </c>
      <c r="E13" s="6">
        <v>329</v>
      </c>
      <c r="F13" s="6">
        <v>354</v>
      </c>
      <c r="G13" s="6">
        <v>378</v>
      </c>
      <c r="H13" s="6">
        <v>465</v>
      </c>
      <c r="I13" s="6">
        <v>516</v>
      </c>
      <c r="J13" s="6">
        <v>508</v>
      </c>
      <c r="K13" s="6">
        <v>552</v>
      </c>
      <c r="L13" s="6">
        <v>586</v>
      </c>
      <c r="M13" s="6">
        <v>612</v>
      </c>
      <c r="N13" s="6">
        <v>616</v>
      </c>
      <c r="O13" s="6">
        <v>606</v>
      </c>
      <c r="P13" s="6">
        <v>617</v>
      </c>
      <c r="Q13" s="6">
        <v>636</v>
      </c>
      <c r="R13" s="6">
        <v>724</v>
      </c>
      <c r="S13" s="6">
        <v>880</v>
      </c>
      <c r="T13" s="6">
        <v>1144</v>
      </c>
      <c r="U13" s="6">
        <v>1283</v>
      </c>
      <c r="V13" s="6">
        <v>1364</v>
      </c>
    </row>
    <row r="14" spans="1:22" customFormat="1" ht="18" customHeight="1">
      <c r="A14" s="36" t="s">
        <v>87</v>
      </c>
      <c r="B14" s="6">
        <v>1021</v>
      </c>
      <c r="C14" s="6">
        <v>1560</v>
      </c>
      <c r="D14" s="6">
        <v>2162</v>
      </c>
      <c r="E14" s="6">
        <v>2533</v>
      </c>
      <c r="F14" s="6">
        <v>2797</v>
      </c>
      <c r="G14" s="6">
        <v>2907</v>
      </c>
      <c r="H14" s="6">
        <v>3456</v>
      </c>
      <c r="I14" s="6">
        <v>3695</v>
      </c>
      <c r="J14" s="6">
        <v>3626</v>
      </c>
      <c r="K14" s="6">
        <v>3661</v>
      </c>
      <c r="L14" s="6">
        <v>3611</v>
      </c>
      <c r="M14" s="6">
        <v>3534</v>
      </c>
      <c r="N14" s="6">
        <v>3311</v>
      </c>
      <c r="O14" s="6">
        <v>3209</v>
      </c>
      <c r="P14" s="6">
        <v>3179</v>
      </c>
      <c r="Q14" s="6">
        <v>3247</v>
      </c>
      <c r="R14" s="6">
        <v>3370</v>
      </c>
      <c r="S14" s="6">
        <v>3751</v>
      </c>
      <c r="T14" s="6">
        <v>4331</v>
      </c>
      <c r="U14" s="6">
        <v>4693</v>
      </c>
      <c r="V14" s="6">
        <v>5153</v>
      </c>
    </row>
    <row r="15" spans="1:22" customFormat="1" ht="18" customHeight="1">
      <c r="A15" s="36" t="s">
        <v>88</v>
      </c>
      <c r="B15" s="6">
        <v>226</v>
      </c>
      <c r="C15" s="6">
        <v>254</v>
      </c>
      <c r="D15" s="6">
        <v>285</v>
      </c>
      <c r="E15" s="6">
        <v>334</v>
      </c>
      <c r="F15" s="6">
        <v>374</v>
      </c>
      <c r="G15" s="6">
        <v>341</v>
      </c>
      <c r="H15" s="6">
        <v>379</v>
      </c>
      <c r="I15" s="6">
        <v>418</v>
      </c>
      <c r="J15" s="6">
        <v>469</v>
      </c>
      <c r="K15" s="6">
        <v>523</v>
      </c>
      <c r="L15" s="6">
        <v>595</v>
      </c>
      <c r="M15" s="6">
        <v>632</v>
      </c>
      <c r="N15" s="6">
        <v>625</v>
      </c>
      <c r="O15" s="6">
        <v>660</v>
      </c>
      <c r="P15" s="6">
        <v>708</v>
      </c>
      <c r="Q15" s="6">
        <v>747</v>
      </c>
      <c r="R15" s="6">
        <v>805</v>
      </c>
      <c r="S15" s="6">
        <v>868</v>
      </c>
      <c r="T15" s="6">
        <v>908</v>
      </c>
      <c r="U15" s="6">
        <v>1000</v>
      </c>
      <c r="V15" s="6">
        <v>1005</v>
      </c>
    </row>
    <row r="16" spans="1:22" customFormat="1" ht="18" customHeight="1">
      <c r="A16" s="30" t="s">
        <v>89</v>
      </c>
      <c r="B16" s="54">
        <v>6</v>
      </c>
      <c r="C16" s="54">
        <v>5</v>
      </c>
      <c r="D16" s="54">
        <v>5</v>
      </c>
      <c r="E16" s="54">
        <v>7</v>
      </c>
      <c r="F16" s="54">
        <v>8</v>
      </c>
      <c r="G16" s="54">
        <v>7</v>
      </c>
      <c r="H16" s="54">
        <v>6</v>
      </c>
      <c r="I16" s="54">
        <v>6</v>
      </c>
      <c r="J16" s="54">
        <v>7</v>
      </c>
      <c r="K16" s="54">
        <v>7</v>
      </c>
      <c r="L16" s="54">
        <v>6</v>
      </c>
      <c r="M16" s="54">
        <v>7</v>
      </c>
      <c r="N16" s="54">
        <v>7</v>
      </c>
      <c r="O16" s="54">
        <v>8</v>
      </c>
      <c r="P16" s="54">
        <v>8</v>
      </c>
      <c r="Q16" s="54">
        <v>10</v>
      </c>
      <c r="R16" s="54">
        <v>9</v>
      </c>
      <c r="S16" s="54">
        <v>7</v>
      </c>
      <c r="T16" s="54">
        <v>8</v>
      </c>
      <c r="U16" s="54">
        <v>12</v>
      </c>
      <c r="V16" s="54">
        <v>17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v>4916</v>
      </c>
      <c r="C21" s="40">
        <v>6301</v>
      </c>
      <c r="D21" s="40">
        <v>7721</v>
      </c>
      <c r="E21" s="40">
        <v>9161</v>
      </c>
      <c r="F21" s="40">
        <v>10295</v>
      </c>
      <c r="G21" s="40">
        <v>11019</v>
      </c>
      <c r="H21" s="40">
        <v>13012</v>
      </c>
      <c r="I21" s="40">
        <v>13790</v>
      </c>
      <c r="J21" s="40">
        <v>13597</v>
      </c>
      <c r="K21" s="40">
        <v>13302</v>
      </c>
      <c r="L21" s="40">
        <v>13104</v>
      </c>
      <c r="M21" s="40">
        <v>12579</v>
      </c>
      <c r="N21" s="40">
        <v>11905</v>
      </c>
      <c r="O21" s="40">
        <v>11695</v>
      </c>
      <c r="P21" s="40">
        <v>11772</v>
      </c>
      <c r="Q21" s="40">
        <v>11795</v>
      </c>
      <c r="R21" s="40">
        <v>12033</v>
      </c>
      <c r="S21" s="40">
        <v>12473</v>
      </c>
      <c r="T21" s="40">
        <v>13487</v>
      </c>
      <c r="U21" s="40">
        <v>13983</v>
      </c>
      <c r="V21" s="40">
        <v>14743</v>
      </c>
    </row>
    <row r="22" spans="1:22" customFormat="1" ht="18" customHeight="1">
      <c r="A22" s="36" t="s">
        <v>82</v>
      </c>
      <c r="B22" s="6">
        <v>1770</v>
      </c>
      <c r="C22" s="6">
        <v>1858</v>
      </c>
      <c r="D22" s="6">
        <v>1955</v>
      </c>
      <c r="E22" s="6">
        <v>2527</v>
      </c>
      <c r="F22" s="6">
        <v>2850</v>
      </c>
      <c r="G22" s="6">
        <v>5977</v>
      </c>
      <c r="H22" s="6">
        <v>7160</v>
      </c>
      <c r="I22" s="6">
        <v>7464</v>
      </c>
      <c r="J22" s="6">
        <v>7446</v>
      </c>
      <c r="K22" s="6">
        <v>7291</v>
      </c>
      <c r="L22" s="6">
        <v>7154</v>
      </c>
      <c r="M22" s="6">
        <v>6676</v>
      </c>
      <c r="N22" s="6">
        <v>6193</v>
      </c>
      <c r="O22" s="6">
        <v>5948</v>
      </c>
      <c r="P22" s="6">
        <v>5857</v>
      </c>
      <c r="Q22" s="6">
        <v>5791</v>
      </c>
      <c r="R22" s="6">
        <v>5729</v>
      </c>
      <c r="S22" s="6">
        <v>5603</v>
      </c>
      <c r="T22" s="6">
        <v>5694</v>
      </c>
      <c r="U22" s="6">
        <v>5214</v>
      </c>
      <c r="V22" s="6">
        <v>5252</v>
      </c>
    </row>
    <row r="23" spans="1:22" customFormat="1" ht="18" customHeight="1">
      <c r="A23" s="36" t="s">
        <v>83</v>
      </c>
      <c r="B23" s="6">
        <v>976</v>
      </c>
      <c r="C23" s="6">
        <v>1587</v>
      </c>
      <c r="D23" s="6">
        <v>2355</v>
      </c>
      <c r="E23" s="6">
        <v>2744</v>
      </c>
      <c r="F23" s="6">
        <v>3210</v>
      </c>
      <c r="G23" s="6">
        <v>880</v>
      </c>
      <c r="H23" s="6">
        <v>997</v>
      </c>
      <c r="I23" s="6">
        <v>996</v>
      </c>
      <c r="J23" s="6">
        <v>939</v>
      </c>
      <c r="K23" s="6">
        <v>864</v>
      </c>
      <c r="L23" s="6">
        <v>831</v>
      </c>
      <c r="M23" s="6">
        <v>820</v>
      </c>
      <c r="N23" s="6">
        <v>802</v>
      </c>
      <c r="O23" s="6">
        <v>823</v>
      </c>
      <c r="P23" s="6">
        <v>861</v>
      </c>
      <c r="Q23" s="6">
        <v>872</v>
      </c>
      <c r="R23" s="6">
        <v>888</v>
      </c>
      <c r="S23" s="6">
        <v>921</v>
      </c>
      <c r="T23" s="6">
        <v>975</v>
      </c>
      <c r="U23" s="6">
        <v>1333</v>
      </c>
      <c r="V23" s="6">
        <v>1379</v>
      </c>
    </row>
    <row r="24" spans="1:22" customFormat="1" ht="18" customHeight="1">
      <c r="A24" s="36" t="s">
        <v>84</v>
      </c>
      <c r="B24" s="6">
        <v>1436</v>
      </c>
      <c r="C24" s="6">
        <v>1850</v>
      </c>
      <c r="D24" s="6">
        <v>2072</v>
      </c>
      <c r="E24" s="6">
        <v>2353</v>
      </c>
      <c r="F24" s="6">
        <v>2559</v>
      </c>
      <c r="G24" s="6">
        <v>2464</v>
      </c>
      <c r="H24" s="6">
        <v>2857</v>
      </c>
      <c r="I24" s="6">
        <v>3194</v>
      </c>
      <c r="J24" s="6">
        <v>3088</v>
      </c>
      <c r="K24" s="6">
        <v>3016</v>
      </c>
      <c r="L24" s="6">
        <v>2959</v>
      </c>
      <c r="M24" s="6">
        <v>2918</v>
      </c>
      <c r="N24" s="6">
        <v>2854</v>
      </c>
      <c r="O24" s="6">
        <v>2898</v>
      </c>
      <c r="P24" s="6">
        <v>2990</v>
      </c>
      <c r="Q24" s="6">
        <v>3059</v>
      </c>
      <c r="R24" s="6">
        <v>3202</v>
      </c>
      <c r="S24" s="6">
        <v>3488</v>
      </c>
      <c r="T24" s="6">
        <v>3975</v>
      </c>
      <c r="U24" s="6">
        <v>4290</v>
      </c>
      <c r="V24" s="6">
        <v>4740</v>
      </c>
    </row>
    <row r="25" spans="1:22" customFormat="1" ht="18" customHeight="1">
      <c r="A25" s="36" t="s">
        <v>85</v>
      </c>
      <c r="B25" s="29">
        <v>39</v>
      </c>
      <c r="C25" s="29">
        <v>44</v>
      </c>
      <c r="D25" s="29">
        <v>48</v>
      </c>
      <c r="E25" s="29">
        <v>52</v>
      </c>
      <c r="F25" s="29">
        <v>65</v>
      </c>
      <c r="G25" s="29">
        <v>66</v>
      </c>
      <c r="H25" s="29">
        <v>72</v>
      </c>
      <c r="I25" s="29">
        <v>75</v>
      </c>
      <c r="J25" s="29">
        <v>79</v>
      </c>
      <c r="K25" s="29">
        <v>79</v>
      </c>
      <c r="L25" s="29">
        <v>79</v>
      </c>
      <c r="M25" s="29">
        <v>80</v>
      </c>
      <c r="N25" s="29">
        <v>80</v>
      </c>
      <c r="O25" s="29">
        <v>78</v>
      </c>
      <c r="P25" s="29">
        <v>76</v>
      </c>
      <c r="Q25" s="29">
        <v>74</v>
      </c>
      <c r="R25" s="29">
        <v>88</v>
      </c>
      <c r="S25" s="29">
        <v>90</v>
      </c>
      <c r="T25" s="29">
        <v>90</v>
      </c>
      <c r="U25" s="29">
        <v>97</v>
      </c>
      <c r="V25" s="29">
        <v>105</v>
      </c>
    </row>
    <row r="26" spans="1:22" customFormat="1" ht="18" customHeight="1">
      <c r="A26" s="36" t="s">
        <v>86</v>
      </c>
      <c r="B26" s="29">
        <v>82</v>
      </c>
      <c r="C26" s="29">
        <v>95</v>
      </c>
      <c r="D26" s="29">
        <v>118</v>
      </c>
      <c r="E26" s="29">
        <v>135</v>
      </c>
      <c r="F26" s="29">
        <v>142</v>
      </c>
      <c r="G26" s="29">
        <v>159</v>
      </c>
      <c r="H26" s="29">
        <v>187</v>
      </c>
      <c r="I26" s="29">
        <v>205</v>
      </c>
      <c r="J26" s="29">
        <v>197</v>
      </c>
      <c r="K26" s="29">
        <v>210</v>
      </c>
      <c r="L26" s="29">
        <v>224</v>
      </c>
      <c r="M26" s="29">
        <v>240</v>
      </c>
      <c r="N26" s="29">
        <v>244</v>
      </c>
      <c r="O26" s="29">
        <v>240</v>
      </c>
      <c r="P26" s="29">
        <v>236</v>
      </c>
      <c r="Q26" s="29">
        <v>239</v>
      </c>
      <c r="R26" s="29">
        <v>272</v>
      </c>
      <c r="S26" s="29">
        <v>322</v>
      </c>
      <c r="T26" s="29">
        <v>410</v>
      </c>
      <c r="U26" s="29">
        <v>471</v>
      </c>
      <c r="V26" s="29">
        <v>494</v>
      </c>
    </row>
    <row r="27" spans="1:22" customFormat="1" ht="18" customHeight="1">
      <c r="A27" s="36" t="s">
        <v>87</v>
      </c>
      <c r="B27" s="29">
        <v>463</v>
      </c>
      <c r="C27" s="29">
        <v>700</v>
      </c>
      <c r="D27" s="29">
        <v>986</v>
      </c>
      <c r="E27" s="29">
        <v>1145</v>
      </c>
      <c r="F27" s="29">
        <v>1241</v>
      </c>
      <c r="G27" s="29">
        <v>1277</v>
      </c>
      <c r="H27" s="29">
        <v>1528</v>
      </c>
      <c r="I27" s="29">
        <v>1634</v>
      </c>
      <c r="J27" s="29">
        <v>1603</v>
      </c>
      <c r="K27" s="29">
        <v>1572</v>
      </c>
      <c r="L27" s="29">
        <v>1547</v>
      </c>
      <c r="M27" s="29">
        <v>1505</v>
      </c>
      <c r="N27" s="29">
        <v>1405</v>
      </c>
      <c r="O27" s="29">
        <v>1344</v>
      </c>
      <c r="P27" s="29">
        <v>1351</v>
      </c>
      <c r="Q27" s="29">
        <v>1344</v>
      </c>
      <c r="R27" s="29">
        <v>1410</v>
      </c>
      <c r="S27" s="29">
        <v>1569</v>
      </c>
      <c r="T27" s="29">
        <v>1824</v>
      </c>
      <c r="U27" s="29">
        <v>1983</v>
      </c>
      <c r="V27" s="29">
        <v>2191</v>
      </c>
    </row>
    <row r="28" spans="1:22" customFormat="1" ht="18" customHeight="1">
      <c r="A28" s="36" t="s">
        <v>88</v>
      </c>
      <c r="B28" s="29">
        <v>147</v>
      </c>
      <c r="C28" s="29">
        <v>164</v>
      </c>
      <c r="D28" s="29">
        <v>184</v>
      </c>
      <c r="E28" s="29">
        <v>201</v>
      </c>
      <c r="F28" s="29">
        <v>223</v>
      </c>
      <c r="G28" s="29">
        <v>192</v>
      </c>
      <c r="H28" s="29">
        <v>208</v>
      </c>
      <c r="I28" s="29">
        <v>219</v>
      </c>
      <c r="J28" s="29">
        <v>241</v>
      </c>
      <c r="K28" s="29">
        <v>266</v>
      </c>
      <c r="L28" s="29">
        <v>307</v>
      </c>
      <c r="M28" s="29">
        <v>336</v>
      </c>
      <c r="N28" s="29">
        <v>323</v>
      </c>
      <c r="O28" s="29">
        <v>360</v>
      </c>
      <c r="P28" s="29">
        <v>397</v>
      </c>
      <c r="Q28" s="29">
        <v>411</v>
      </c>
      <c r="R28" s="29">
        <v>440</v>
      </c>
      <c r="S28" s="29">
        <v>477</v>
      </c>
      <c r="T28" s="29">
        <v>514</v>
      </c>
      <c r="U28" s="29">
        <v>587</v>
      </c>
      <c r="V28" s="29">
        <v>571</v>
      </c>
    </row>
    <row r="29" spans="1:22" customFormat="1" ht="18" customHeight="1">
      <c r="A29" s="30" t="s">
        <v>89</v>
      </c>
      <c r="B29" s="54">
        <v>3</v>
      </c>
      <c r="C29" s="54">
        <v>3</v>
      </c>
      <c r="D29" s="54">
        <v>3</v>
      </c>
      <c r="E29" s="54">
        <v>4</v>
      </c>
      <c r="F29" s="54">
        <v>5</v>
      </c>
      <c r="G29" s="54">
        <v>4</v>
      </c>
      <c r="H29" s="54">
        <v>3</v>
      </c>
      <c r="I29" s="54">
        <v>3</v>
      </c>
      <c r="J29" s="54">
        <v>4</v>
      </c>
      <c r="K29" s="54">
        <v>4</v>
      </c>
      <c r="L29" s="54">
        <v>3</v>
      </c>
      <c r="M29" s="54">
        <v>4</v>
      </c>
      <c r="N29" s="54">
        <v>4</v>
      </c>
      <c r="O29" s="54">
        <v>4</v>
      </c>
      <c r="P29" s="54">
        <v>4</v>
      </c>
      <c r="Q29" s="54">
        <v>5</v>
      </c>
      <c r="R29" s="54">
        <v>4</v>
      </c>
      <c r="S29" s="54">
        <v>3</v>
      </c>
      <c r="T29" s="54">
        <v>5</v>
      </c>
      <c r="U29" s="54">
        <v>8</v>
      </c>
      <c r="V29" s="54">
        <v>11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v>3670</v>
      </c>
      <c r="C34" s="40">
        <v>4567</v>
      </c>
      <c r="D34" s="40">
        <v>5691</v>
      </c>
      <c r="E34" s="40">
        <v>6980</v>
      </c>
      <c r="F34" s="40">
        <v>8077</v>
      </c>
      <c r="G34" s="40">
        <v>8983</v>
      </c>
      <c r="H34" s="40">
        <v>10600</v>
      </c>
      <c r="I34" s="40">
        <v>11477</v>
      </c>
      <c r="J34" s="40">
        <v>11620</v>
      </c>
      <c r="K34" s="40">
        <v>11742</v>
      </c>
      <c r="L34" s="40">
        <v>11715</v>
      </c>
      <c r="M34" s="40">
        <v>11405</v>
      </c>
      <c r="N34" s="40">
        <v>11007</v>
      </c>
      <c r="O34" s="40">
        <v>10831</v>
      </c>
      <c r="P34" s="40">
        <v>10851</v>
      </c>
      <c r="Q34" s="40">
        <v>11000</v>
      </c>
      <c r="R34" s="40">
        <v>11265</v>
      </c>
      <c r="S34" s="40">
        <v>11881</v>
      </c>
      <c r="T34" s="40">
        <v>12939</v>
      </c>
      <c r="U34" s="40">
        <v>13401</v>
      </c>
      <c r="V34" s="40">
        <v>14232</v>
      </c>
    </row>
    <row r="35" spans="1:22" customFormat="1" ht="18" customHeight="1">
      <c r="A35" s="36" t="s">
        <v>82</v>
      </c>
      <c r="B35" s="6">
        <v>1821</v>
      </c>
      <c r="C35" s="6">
        <v>1877</v>
      </c>
      <c r="D35" s="6">
        <v>1953</v>
      </c>
      <c r="E35" s="6">
        <v>2389</v>
      </c>
      <c r="F35" s="6">
        <v>2613</v>
      </c>
      <c r="G35" s="6">
        <v>5152</v>
      </c>
      <c r="H35" s="6">
        <v>5995</v>
      </c>
      <c r="I35" s="6">
        <v>6379</v>
      </c>
      <c r="J35" s="6">
        <v>6444</v>
      </c>
      <c r="K35" s="6">
        <v>6412</v>
      </c>
      <c r="L35" s="6">
        <v>6361</v>
      </c>
      <c r="M35" s="6">
        <v>6026</v>
      </c>
      <c r="N35" s="6">
        <v>5754</v>
      </c>
      <c r="O35" s="6">
        <v>5560</v>
      </c>
      <c r="P35" s="6">
        <v>5500</v>
      </c>
      <c r="Q35" s="6">
        <v>5428</v>
      </c>
      <c r="R35" s="6">
        <v>5378</v>
      </c>
      <c r="S35" s="6">
        <v>5323</v>
      </c>
      <c r="T35" s="6">
        <v>5461</v>
      </c>
      <c r="U35" s="6">
        <v>5071</v>
      </c>
      <c r="V35" s="6">
        <v>5184</v>
      </c>
    </row>
    <row r="36" spans="1:22" customFormat="1" ht="18" customHeight="1">
      <c r="A36" s="36" t="s">
        <v>83</v>
      </c>
      <c r="B36" s="6">
        <v>649</v>
      </c>
      <c r="C36" s="6">
        <v>1092</v>
      </c>
      <c r="D36" s="6">
        <v>1670</v>
      </c>
      <c r="E36" s="6">
        <v>2082</v>
      </c>
      <c r="F36" s="6">
        <v>2581</v>
      </c>
      <c r="G36" s="6">
        <v>742</v>
      </c>
      <c r="H36" s="6">
        <v>814</v>
      </c>
      <c r="I36" s="6">
        <v>856</v>
      </c>
      <c r="J36" s="6">
        <v>865</v>
      </c>
      <c r="K36" s="6">
        <v>859</v>
      </c>
      <c r="L36" s="6">
        <v>842</v>
      </c>
      <c r="M36" s="6">
        <v>856</v>
      </c>
      <c r="N36" s="6">
        <v>861</v>
      </c>
      <c r="O36" s="6">
        <v>881</v>
      </c>
      <c r="P36" s="6">
        <v>922</v>
      </c>
      <c r="Q36" s="6">
        <v>943</v>
      </c>
      <c r="R36" s="6">
        <v>997</v>
      </c>
      <c r="S36" s="6">
        <v>1062</v>
      </c>
      <c r="T36" s="6">
        <v>1114</v>
      </c>
      <c r="U36" s="6">
        <v>1439</v>
      </c>
      <c r="V36" s="6">
        <v>1473</v>
      </c>
    </row>
    <row r="37" spans="1:22" customFormat="1" ht="18" customHeight="1">
      <c r="A37" s="36" t="s">
        <v>84</v>
      </c>
      <c r="B37" s="6">
        <v>377</v>
      </c>
      <c r="C37" s="6">
        <v>442</v>
      </c>
      <c r="D37" s="6">
        <v>567</v>
      </c>
      <c r="E37" s="6">
        <v>726</v>
      </c>
      <c r="F37" s="6">
        <v>890</v>
      </c>
      <c r="G37" s="6">
        <v>1024</v>
      </c>
      <c r="H37" s="6">
        <v>1349</v>
      </c>
      <c r="I37" s="6">
        <v>1601</v>
      </c>
      <c r="J37" s="6">
        <v>1670</v>
      </c>
      <c r="K37" s="6">
        <v>1698</v>
      </c>
      <c r="L37" s="6">
        <v>1720</v>
      </c>
      <c r="M37" s="6">
        <v>1749</v>
      </c>
      <c r="N37" s="6">
        <v>1733</v>
      </c>
      <c r="O37" s="6">
        <v>1775</v>
      </c>
      <c r="P37" s="6">
        <v>1828</v>
      </c>
      <c r="Q37" s="6">
        <v>1907</v>
      </c>
      <c r="R37" s="6">
        <v>2016</v>
      </c>
      <c r="S37" s="6">
        <v>2254</v>
      </c>
      <c r="T37" s="6">
        <v>2598</v>
      </c>
      <c r="U37" s="6">
        <v>2814</v>
      </c>
      <c r="V37" s="6">
        <v>3153</v>
      </c>
    </row>
    <row r="38" spans="1:22" customFormat="1" ht="18" customHeight="1">
      <c r="A38" s="36" t="s">
        <v>85</v>
      </c>
      <c r="B38" s="6">
        <v>46</v>
      </c>
      <c r="C38" s="6">
        <v>47</v>
      </c>
      <c r="D38" s="6">
        <v>55</v>
      </c>
      <c r="E38" s="6">
        <v>65</v>
      </c>
      <c r="F38" s="6">
        <v>71</v>
      </c>
      <c r="G38" s="6">
        <v>64</v>
      </c>
      <c r="H38" s="6">
        <v>62</v>
      </c>
      <c r="I38" s="6">
        <v>67</v>
      </c>
      <c r="J38" s="6">
        <v>76</v>
      </c>
      <c r="K38" s="6">
        <v>82</v>
      </c>
      <c r="L38" s="6">
        <v>75</v>
      </c>
      <c r="M38" s="6">
        <v>74</v>
      </c>
      <c r="N38" s="6">
        <v>76</v>
      </c>
      <c r="O38" s="6">
        <v>80</v>
      </c>
      <c r="P38" s="6">
        <v>77</v>
      </c>
      <c r="Q38" s="6">
        <v>81</v>
      </c>
      <c r="R38" s="6">
        <v>92</v>
      </c>
      <c r="S38" s="6">
        <v>107</v>
      </c>
      <c r="T38" s="6">
        <v>128</v>
      </c>
      <c r="U38" s="6">
        <v>138</v>
      </c>
      <c r="V38" s="6">
        <v>150</v>
      </c>
    </row>
    <row r="39" spans="1:22" customFormat="1" ht="18" customHeight="1">
      <c r="A39" s="36" t="s">
        <v>86</v>
      </c>
      <c r="B39" s="29">
        <v>137</v>
      </c>
      <c r="C39" s="29">
        <v>157</v>
      </c>
      <c r="D39" s="29">
        <v>167</v>
      </c>
      <c r="E39" s="29">
        <v>194</v>
      </c>
      <c r="F39" s="29">
        <v>212</v>
      </c>
      <c r="G39" s="29">
        <v>219</v>
      </c>
      <c r="H39" s="29">
        <v>278</v>
      </c>
      <c r="I39" s="29">
        <v>311</v>
      </c>
      <c r="J39" s="29">
        <v>311</v>
      </c>
      <c r="K39" s="29">
        <v>342</v>
      </c>
      <c r="L39" s="29">
        <v>362</v>
      </c>
      <c r="M39" s="29">
        <v>372</v>
      </c>
      <c r="N39" s="29">
        <v>372</v>
      </c>
      <c r="O39" s="29">
        <v>366</v>
      </c>
      <c r="P39" s="29">
        <v>381</v>
      </c>
      <c r="Q39" s="29">
        <v>397</v>
      </c>
      <c r="R39" s="29">
        <v>452</v>
      </c>
      <c r="S39" s="29">
        <v>558</v>
      </c>
      <c r="T39" s="29">
        <v>734</v>
      </c>
      <c r="U39" s="29">
        <v>812</v>
      </c>
      <c r="V39" s="29">
        <v>870</v>
      </c>
    </row>
    <row r="40" spans="1:22" customFormat="1" ht="18" customHeight="1">
      <c r="A40" s="36" t="s">
        <v>87</v>
      </c>
      <c r="B40" s="29">
        <v>558</v>
      </c>
      <c r="C40" s="29">
        <v>860</v>
      </c>
      <c r="D40" s="29">
        <v>1176</v>
      </c>
      <c r="E40" s="29">
        <v>1388</v>
      </c>
      <c r="F40" s="29">
        <v>1556</v>
      </c>
      <c r="G40" s="29">
        <v>1630</v>
      </c>
      <c r="H40" s="29">
        <v>1928</v>
      </c>
      <c r="I40" s="29">
        <v>2061</v>
      </c>
      <c r="J40" s="29">
        <v>2023</v>
      </c>
      <c r="K40" s="29">
        <v>2089</v>
      </c>
      <c r="L40" s="29">
        <v>2064</v>
      </c>
      <c r="M40" s="29">
        <v>2029</v>
      </c>
      <c r="N40" s="29">
        <v>1906</v>
      </c>
      <c r="O40" s="29">
        <v>1865</v>
      </c>
      <c r="P40" s="29">
        <v>1828</v>
      </c>
      <c r="Q40" s="29">
        <v>1903</v>
      </c>
      <c r="R40" s="29">
        <v>1960</v>
      </c>
      <c r="S40" s="29">
        <v>2182</v>
      </c>
      <c r="T40" s="29">
        <v>2507</v>
      </c>
      <c r="U40" s="29">
        <v>2710</v>
      </c>
      <c r="V40" s="29">
        <v>2962</v>
      </c>
    </row>
    <row r="41" spans="1:22" customFormat="1" ht="18" customHeight="1">
      <c r="A41" s="36" t="s">
        <v>88</v>
      </c>
      <c r="B41" s="29">
        <v>79</v>
      </c>
      <c r="C41" s="29">
        <v>90</v>
      </c>
      <c r="D41" s="29">
        <v>101</v>
      </c>
      <c r="E41" s="29">
        <v>133</v>
      </c>
      <c r="F41" s="29">
        <v>151</v>
      </c>
      <c r="G41" s="29">
        <v>149</v>
      </c>
      <c r="H41" s="29">
        <v>171</v>
      </c>
      <c r="I41" s="29">
        <v>199</v>
      </c>
      <c r="J41" s="29">
        <v>228</v>
      </c>
      <c r="K41" s="29">
        <v>257</v>
      </c>
      <c r="L41" s="29">
        <v>288</v>
      </c>
      <c r="M41" s="29">
        <v>296</v>
      </c>
      <c r="N41" s="29">
        <v>302</v>
      </c>
      <c r="O41" s="29">
        <v>300</v>
      </c>
      <c r="P41" s="29">
        <v>311</v>
      </c>
      <c r="Q41" s="29">
        <v>336</v>
      </c>
      <c r="R41" s="29">
        <v>365</v>
      </c>
      <c r="S41" s="29">
        <v>391</v>
      </c>
      <c r="T41" s="29">
        <v>394</v>
      </c>
      <c r="U41" s="29">
        <v>413</v>
      </c>
      <c r="V41" s="29">
        <v>434</v>
      </c>
    </row>
    <row r="42" spans="1:22" customFormat="1" ht="18" customHeight="1">
      <c r="A42" s="30" t="s">
        <v>89</v>
      </c>
      <c r="B42" s="54">
        <v>3</v>
      </c>
      <c r="C42" s="54">
        <v>2</v>
      </c>
      <c r="D42" s="54">
        <v>2</v>
      </c>
      <c r="E42" s="54">
        <v>3</v>
      </c>
      <c r="F42" s="54">
        <v>3</v>
      </c>
      <c r="G42" s="54">
        <v>3</v>
      </c>
      <c r="H42" s="54">
        <v>3</v>
      </c>
      <c r="I42" s="54">
        <v>3</v>
      </c>
      <c r="J42" s="54">
        <v>3</v>
      </c>
      <c r="K42" s="54">
        <v>3</v>
      </c>
      <c r="L42" s="54">
        <v>3</v>
      </c>
      <c r="M42" s="54">
        <v>3</v>
      </c>
      <c r="N42" s="54">
        <v>3</v>
      </c>
      <c r="O42" s="54">
        <v>4</v>
      </c>
      <c r="P42" s="54">
        <v>4</v>
      </c>
      <c r="Q42" s="54">
        <v>5</v>
      </c>
      <c r="R42" s="54">
        <v>5</v>
      </c>
      <c r="S42" s="54">
        <v>4</v>
      </c>
      <c r="T42" s="54">
        <v>3</v>
      </c>
      <c r="U42" s="54">
        <v>4</v>
      </c>
      <c r="V42" s="54">
        <v>6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1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0.99999999999999989</v>
      </c>
      <c r="H50" s="52">
        <f t="shared" si="0"/>
        <v>1</v>
      </c>
      <c r="I50" s="52">
        <f t="shared" si="0"/>
        <v>0.99999999999999989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1</v>
      </c>
      <c r="N50" s="52">
        <f t="shared" si="0"/>
        <v>0.99999999999999989</v>
      </c>
      <c r="O50" s="52">
        <f t="shared" si="0"/>
        <v>1</v>
      </c>
      <c r="P50" s="52">
        <f t="shared" si="0"/>
        <v>1.0000000000000002</v>
      </c>
      <c r="Q50" s="52">
        <f t="shared" si="0"/>
        <v>0.99999999999999978</v>
      </c>
      <c r="R50" s="52">
        <f t="shared" si="0"/>
        <v>1</v>
      </c>
      <c r="S50" s="52">
        <f t="shared" si="0"/>
        <v>0.99999999999999989</v>
      </c>
      <c r="T50" s="52">
        <f t="shared" si="0"/>
        <v>1</v>
      </c>
      <c r="U50" s="52">
        <f t="shared" si="0"/>
        <v>1</v>
      </c>
      <c r="V50" s="52">
        <f>SUM(V51:V58)</f>
        <v>1</v>
      </c>
    </row>
    <row r="51" spans="1:22" customFormat="1" ht="18" customHeight="1">
      <c r="A51" s="36" t="s">
        <v>82</v>
      </c>
      <c r="B51" s="7">
        <f t="shared" ref="B51:U51" si="1">B9/B8</f>
        <v>0.41823899371069184</v>
      </c>
      <c r="C51" s="7">
        <f t="shared" si="1"/>
        <v>0.34366948840633049</v>
      </c>
      <c r="D51" s="7">
        <f t="shared" si="1"/>
        <v>0.29138085296749178</v>
      </c>
      <c r="E51" s="7">
        <f t="shared" si="1"/>
        <v>0.30456601201908184</v>
      </c>
      <c r="F51" s="7">
        <f t="shared" si="1"/>
        <v>0.29735467015022859</v>
      </c>
      <c r="G51" s="7">
        <f t="shared" si="1"/>
        <v>0.55639436056394365</v>
      </c>
      <c r="H51" s="7">
        <f t="shared" si="1"/>
        <v>0.55713196679654409</v>
      </c>
      <c r="I51" s="7">
        <f t="shared" si="1"/>
        <v>0.54786876162583609</v>
      </c>
      <c r="J51" s="7">
        <f t="shared" si="1"/>
        <v>0.55081889201728995</v>
      </c>
      <c r="K51" s="7">
        <f t="shared" si="1"/>
        <v>0.54715700367353459</v>
      </c>
      <c r="L51" s="7">
        <f t="shared" si="1"/>
        <v>0.54454248761029855</v>
      </c>
      <c r="M51" s="7">
        <f t="shared" si="1"/>
        <v>0.52960306871247498</v>
      </c>
      <c r="N51" s="7">
        <f t="shared" si="1"/>
        <v>0.5214298184357542</v>
      </c>
      <c r="O51" s="7">
        <f t="shared" si="1"/>
        <v>0.51087632069608457</v>
      </c>
      <c r="P51" s="7">
        <f t="shared" si="1"/>
        <v>0.50201122751182425</v>
      </c>
      <c r="Q51" s="7">
        <f t="shared" si="1"/>
        <v>0.4921693353805659</v>
      </c>
      <c r="R51" s="7">
        <f t="shared" si="1"/>
        <v>0.47673620053223453</v>
      </c>
      <c r="S51" s="7">
        <f t="shared" si="1"/>
        <v>0.44863266814486324</v>
      </c>
      <c r="T51" s="7">
        <f t="shared" si="1"/>
        <v>0.42212215242564144</v>
      </c>
      <c r="U51" s="7">
        <f t="shared" si="1"/>
        <v>0.37558428279287176</v>
      </c>
      <c r="V51" s="7">
        <f>V9/V8</f>
        <v>0.36017256255392582</v>
      </c>
    </row>
    <row r="52" spans="1:22" customFormat="1" ht="18" customHeight="1">
      <c r="A52" s="36" t="s">
        <v>83</v>
      </c>
      <c r="B52" s="7">
        <f t="shared" ref="B52:U52" si="2">B10/B8</f>
        <v>0.18926158863265782</v>
      </c>
      <c r="C52" s="7">
        <f t="shared" si="2"/>
        <v>0.24650349650349651</v>
      </c>
      <c r="D52" s="7">
        <f t="shared" si="2"/>
        <v>0.30010438413361168</v>
      </c>
      <c r="E52" s="7">
        <f t="shared" si="2"/>
        <v>0.29899014930921258</v>
      </c>
      <c r="F52" s="7">
        <f t="shared" si="2"/>
        <v>0.31520792510341822</v>
      </c>
      <c r="G52" s="7">
        <f t="shared" si="2"/>
        <v>8.1091890810918901E-2</v>
      </c>
      <c r="H52" s="7">
        <f t="shared" si="2"/>
        <v>7.6698289005590378E-2</v>
      </c>
      <c r="I52" s="7">
        <f t="shared" si="2"/>
        <v>7.3297186052954447E-2</v>
      </c>
      <c r="J52" s="7">
        <f t="shared" si="2"/>
        <v>7.1539041123051914E-2</v>
      </c>
      <c r="K52" s="7">
        <f t="shared" si="2"/>
        <v>6.8798913911515727E-2</v>
      </c>
      <c r="L52" s="7">
        <f t="shared" si="2"/>
        <v>6.7408034167371775E-2</v>
      </c>
      <c r="M52" s="7">
        <f t="shared" si="2"/>
        <v>6.9879919946631092E-2</v>
      </c>
      <c r="N52" s="7">
        <f t="shared" si="2"/>
        <v>7.2582053072625705E-2</v>
      </c>
      <c r="O52" s="7">
        <f t="shared" si="2"/>
        <v>7.5645920269910322E-2</v>
      </c>
      <c r="P52" s="7">
        <f t="shared" si="2"/>
        <v>7.8813596782035977E-2</v>
      </c>
      <c r="Q52" s="7">
        <f t="shared" si="2"/>
        <v>7.9622724281640717E-2</v>
      </c>
      <c r="R52" s="7">
        <f t="shared" si="2"/>
        <v>8.0908232466306115E-2</v>
      </c>
      <c r="S52" s="7">
        <f t="shared" si="2"/>
        <v>8.1423996058142406E-2</v>
      </c>
      <c r="T52" s="7">
        <f t="shared" si="2"/>
        <v>7.9050934685536978E-2</v>
      </c>
      <c r="U52" s="7">
        <f t="shared" si="2"/>
        <v>0.10122699386503067</v>
      </c>
      <c r="V52" s="7">
        <f>V10/V8</f>
        <v>9.8429680759275232E-2</v>
      </c>
    </row>
    <row r="53" spans="1:22" customFormat="1" ht="18" customHeight="1">
      <c r="A53" s="36" t="s">
        <v>84</v>
      </c>
      <c r="B53" s="7">
        <f t="shared" ref="B53:U53" si="3">B11/B8</f>
        <v>0.21115769857908223</v>
      </c>
      <c r="C53" s="7">
        <f t="shared" si="3"/>
        <v>0.21089436878910564</v>
      </c>
      <c r="D53" s="7">
        <f t="shared" si="3"/>
        <v>0.19676409185803759</v>
      </c>
      <c r="E53" s="7">
        <f t="shared" si="3"/>
        <v>0.19075645870763894</v>
      </c>
      <c r="F53" s="7">
        <f t="shared" si="3"/>
        <v>0.18773133028521663</v>
      </c>
      <c r="G53" s="7">
        <f t="shared" si="3"/>
        <v>0.1743825617438256</v>
      </c>
      <c r="H53" s="7">
        <f t="shared" si="3"/>
        <v>0.17812976452651194</v>
      </c>
      <c r="I53" s="7">
        <f t="shared" si="3"/>
        <v>0.1897732219891558</v>
      </c>
      <c r="J53" s="7">
        <f t="shared" si="3"/>
        <v>0.1886822381726613</v>
      </c>
      <c r="K53" s="7">
        <f t="shared" si="3"/>
        <v>0.18822871745727521</v>
      </c>
      <c r="L53" s="7">
        <f t="shared" si="3"/>
        <v>0.18852492042386881</v>
      </c>
      <c r="M53" s="7">
        <f t="shared" si="3"/>
        <v>0.19458805870580387</v>
      </c>
      <c r="N53" s="7">
        <f t="shared" si="3"/>
        <v>0.20020076815642457</v>
      </c>
      <c r="O53" s="7">
        <f t="shared" si="3"/>
        <v>0.20744916984817544</v>
      </c>
      <c r="P53" s="7">
        <f t="shared" si="3"/>
        <v>0.21296910224108209</v>
      </c>
      <c r="Q53" s="7">
        <f t="shared" si="3"/>
        <v>0.21785479271770125</v>
      </c>
      <c r="R53" s="7">
        <f t="shared" si="3"/>
        <v>0.22396772255129196</v>
      </c>
      <c r="S53" s="7">
        <f t="shared" si="3"/>
        <v>0.23577235772357724</v>
      </c>
      <c r="T53" s="7">
        <f t="shared" si="3"/>
        <v>0.24873230908953303</v>
      </c>
      <c r="U53" s="7">
        <f t="shared" si="3"/>
        <v>0.25942156003505695</v>
      </c>
      <c r="V53" s="7">
        <f>V11/V8</f>
        <v>0.27240724762726487</v>
      </c>
    </row>
    <row r="54" spans="1:22" customFormat="1" ht="18" customHeight="1">
      <c r="A54" s="36" t="s">
        <v>85</v>
      </c>
      <c r="B54" s="7">
        <f t="shared" ref="B54:U54" si="4">B12/B8</f>
        <v>9.8998369438621017E-3</v>
      </c>
      <c r="C54" s="7">
        <f t="shared" si="4"/>
        <v>8.3732057416267946E-3</v>
      </c>
      <c r="D54" s="7">
        <f t="shared" si="4"/>
        <v>7.6796898300029821E-3</v>
      </c>
      <c r="E54" s="7">
        <f t="shared" si="4"/>
        <v>7.2486215228300599E-3</v>
      </c>
      <c r="F54" s="7">
        <f t="shared" si="4"/>
        <v>7.4025691269322879E-3</v>
      </c>
      <c r="G54" s="7">
        <f t="shared" si="4"/>
        <v>6.4993500649935003E-3</v>
      </c>
      <c r="H54" s="7">
        <f t="shared" si="4"/>
        <v>5.6750804675588682E-3</v>
      </c>
      <c r="I54" s="7">
        <f t="shared" si="4"/>
        <v>5.6199786282502872E-3</v>
      </c>
      <c r="J54" s="7">
        <f t="shared" si="4"/>
        <v>6.1466471031447036E-3</v>
      </c>
      <c r="K54" s="7">
        <f t="shared" si="4"/>
        <v>6.4286855134962463E-3</v>
      </c>
      <c r="L54" s="7">
        <f t="shared" si="4"/>
        <v>6.2049236472057701E-3</v>
      </c>
      <c r="M54" s="7">
        <f t="shared" si="4"/>
        <v>6.4209472981987996E-3</v>
      </c>
      <c r="N54" s="7">
        <f t="shared" si="4"/>
        <v>6.8086592178770947E-3</v>
      </c>
      <c r="O54" s="7">
        <f t="shared" si="4"/>
        <v>7.014117020332061E-3</v>
      </c>
      <c r="P54" s="7">
        <f t="shared" si="4"/>
        <v>6.7630287760244E-3</v>
      </c>
      <c r="Q54" s="7">
        <f t="shared" si="4"/>
        <v>6.7997367843825396E-3</v>
      </c>
      <c r="R54" s="7">
        <f t="shared" si="4"/>
        <v>7.7259850630955447E-3</v>
      </c>
      <c r="S54" s="7">
        <f t="shared" si="4"/>
        <v>8.0890202841422346E-3</v>
      </c>
      <c r="T54" s="7">
        <f t="shared" si="4"/>
        <v>8.249451297964127E-3</v>
      </c>
      <c r="U54" s="7">
        <f t="shared" si="4"/>
        <v>8.5816535203038277E-3</v>
      </c>
      <c r="V54" s="7">
        <f>V12/V8</f>
        <v>8.800690250215704E-3</v>
      </c>
    </row>
    <row r="55" spans="1:22" customFormat="1" ht="18" customHeight="1">
      <c r="A55" s="36" t="s">
        <v>86</v>
      </c>
      <c r="B55" s="7">
        <f t="shared" ref="B55:U55" si="5">B13/B8</f>
        <v>2.5506638714185886E-2</v>
      </c>
      <c r="C55" s="7">
        <f t="shared" si="5"/>
        <v>2.318733897681266E-2</v>
      </c>
      <c r="D55" s="7">
        <f t="shared" si="5"/>
        <v>2.1249627199522815E-2</v>
      </c>
      <c r="E55" s="7">
        <f t="shared" si="5"/>
        <v>2.038287590607769E-2</v>
      </c>
      <c r="F55" s="7">
        <f t="shared" si="5"/>
        <v>1.9268451992161987E-2</v>
      </c>
      <c r="G55" s="7">
        <f t="shared" si="5"/>
        <v>1.8898110188981101E-2</v>
      </c>
      <c r="H55" s="7">
        <f t="shared" si="5"/>
        <v>1.9693376249364729E-2</v>
      </c>
      <c r="I55" s="7">
        <f t="shared" si="5"/>
        <v>2.0421894170261606E-2</v>
      </c>
      <c r="J55" s="7">
        <f t="shared" si="5"/>
        <v>2.0145140183209738E-2</v>
      </c>
      <c r="K55" s="7">
        <f t="shared" si="5"/>
        <v>2.2041207474844275E-2</v>
      </c>
      <c r="L55" s="7">
        <f t="shared" si="5"/>
        <v>2.3610943228977801E-2</v>
      </c>
      <c r="M55" s="7">
        <f t="shared" si="5"/>
        <v>2.551701134089393E-2</v>
      </c>
      <c r="N55" s="7">
        <f t="shared" si="5"/>
        <v>2.6885474860335195E-2</v>
      </c>
      <c r="O55" s="7">
        <f t="shared" si="5"/>
        <v>2.6902246293172335E-2</v>
      </c>
      <c r="P55" s="7">
        <f t="shared" si="5"/>
        <v>2.7273129116385977E-2</v>
      </c>
      <c r="Q55" s="7">
        <f t="shared" si="5"/>
        <v>2.7900855450756747E-2</v>
      </c>
      <c r="R55" s="7">
        <f t="shared" si="5"/>
        <v>3.1075628809339857E-2</v>
      </c>
      <c r="S55" s="7">
        <f t="shared" si="5"/>
        <v>3.6133694670280034E-2</v>
      </c>
      <c r="T55" s="7">
        <f t="shared" si="5"/>
        <v>4.3290698554453944E-2</v>
      </c>
      <c r="U55" s="7">
        <f t="shared" si="5"/>
        <v>4.6852176453403449E-2</v>
      </c>
      <c r="V55" s="7">
        <f>V13/V8</f>
        <v>4.7075064710957723E-2</v>
      </c>
    </row>
    <row r="56" spans="1:22" customFormat="1" ht="18" customHeight="1">
      <c r="A56" s="36" t="s">
        <v>87</v>
      </c>
      <c r="B56" s="7">
        <f t="shared" ref="B56:U56" si="6">B14/B8</f>
        <v>0.11891451199627301</v>
      </c>
      <c r="C56" s="7">
        <f t="shared" si="6"/>
        <v>0.14354066985645933</v>
      </c>
      <c r="D56" s="7">
        <f t="shared" si="6"/>
        <v>0.16119892633462571</v>
      </c>
      <c r="E56" s="7">
        <f t="shared" si="6"/>
        <v>0.15692955826776531</v>
      </c>
      <c r="F56" s="7">
        <f t="shared" si="6"/>
        <v>0.15224254300021772</v>
      </c>
      <c r="G56" s="7">
        <f t="shared" si="6"/>
        <v>0.14533546645335466</v>
      </c>
      <c r="H56" s="7">
        <f t="shared" si="6"/>
        <v>0.14636625444689141</v>
      </c>
      <c r="I56" s="7">
        <f t="shared" si="6"/>
        <v>0.14623817627735783</v>
      </c>
      <c r="J56" s="7">
        <f t="shared" si="6"/>
        <v>0.14379188642582386</v>
      </c>
      <c r="K56" s="7">
        <f t="shared" si="6"/>
        <v>0.14618271841558855</v>
      </c>
      <c r="L56" s="7">
        <f t="shared" si="6"/>
        <v>0.14549337201337684</v>
      </c>
      <c r="M56" s="7">
        <f t="shared" si="6"/>
        <v>0.14734823215476986</v>
      </c>
      <c r="N56" s="7">
        <f t="shared" si="6"/>
        <v>0.14450942737430167</v>
      </c>
      <c r="O56" s="7">
        <f t="shared" si="6"/>
        <v>0.14245760454585812</v>
      </c>
      <c r="P56" s="7">
        <f t="shared" si="6"/>
        <v>0.14052070901295141</v>
      </c>
      <c r="Q56" s="7">
        <f t="shared" si="6"/>
        <v>0.14244351831542004</v>
      </c>
      <c r="R56" s="7">
        <f t="shared" si="6"/>
        <v>0.14464760923684436</v>
      </c>
      <c r="S56" s="7">
        <f t="shared" si="6"/>
        <v>0.15401987353206864</v>
      </c>
      <c r="T56" s="7">
        <f t="shared" si="6"/>
        <v>0.16389162188753501</v>
      </c>
      <c r="U56" s="7">
        <f t="shared" si="6"/>
        <v>0.17137744668419516</v>
      </c>
      <c r="V56" s="7">
        <f>V14/V8</f>
        <v>0.17784296807592753</v>
      </c>
    </row>
    <row r="57" spans="1:22" customFormat="1" ht="18" customHeight="1">
      <c r="A57" s="36" t="s">
        <v>88</v>
      </c>
      <c r="B57" s="7">
        <f t="shared" ref="B57:U57" si="7">B15/B8</f>
        <v>2.6321919403680411E-2</v>
      </c>
      <c r="C57" s="7">
        <f t="shared" si="7"/>
        <v>2.3371365476628634E-2</v>
      </c>
      <c r="D57" s="7">
        <f t="shared" si="7"/>
        <v>2.1249627199522815E-2</v>
      </c>
      <c r="E57" s="7">
        <f t="shared" si="7"/>
        <v>2.0692646056625984E-2</v>
      </c>
      <c r="F57" s="7">
        <f t="shared" si="7"/>
        <v>2.0357065099063792E-2</v>
      </c>
      <c r="G57" s="7">
        <f t="shared" si="7"/>
        <v>1.7048295170482952E-2</v>
      </c>
      <c r="H57" s="7">
        <f t="shared" si="7"/>
        <v>1.6051160426901575E-2</v>
      </c>
      <c r="I57" s="7">
        <f t="shared" si="7"/>
        <v>1.654331737048324E-2</v>
      </c>
      <c r="J57" s="7">
        <f t="shared" si="7"/>
        <v>1.8598564460483007E-2</v>
      </c>
      <c r="K57" s="7">
        <f t="shared" si="7"/>
        <v>2.0883245487941224E-2</v>
      </c>
      <c r="L57" s="7">
        <f t="shared" si="7"/>
        <v>2.3973568636931383E-2</v>
      </c>
      <c r="M57" s="7">
        <f t="shared" si="7"/>
        <v>2.6350900600400268E-2</v>
      </c>
      <c r="N57" s="7">
        <f t="shared" si="7"/>
        <v>2.7278282122905027E-2</v>
      </c>
      <c r="O57" s="7">
        <f t="shared" si="7"/>
        <v>2.9299476160880761E-2</v>
      </c>
      <c r="P57" s="7">
        <f t="shared" si="7"/>
        <v>3.1295584140034478E-2</v>
      </c>
      <c r="Q57" s="7">
        <f t="shared" si="7"/>
        <v>3.2770344373766178E-2</v>
      </c>
      <c r="R57" s="7">
        <f t="shared" si="7"/>
        <v>3.4552322087732852E-2</v>
      </c>
      <c r="S57" s="7">
        <f t="shared" si="7"/>
        <v>3.5640962470230762E-2</v>
      </c>
      <c r="T57" s="7">
        <f t="shared" si="7"/>
        <v>3.4360099901612047E-2</v>
      </c>
      <c r="U57" s="7">
        <f t="shared" si="7"/>
        <v>3.6517674554484368E-2</v>
      </c>
      <c r="V57" s="7">
        <f>V15/V8</f>
        <v>3.4685073339085416E-2</v>
      </c>
    </row>
    <row r="58" spans="1:22" customFormat="1" ht="18" customHeight="1">
      <c r="A58" s="30" t="s">
        <v>89</v>
      </c>
      <c r="B58" s="95">
        <f t="shared" ref="B58:U58" si="8">B16/B8</f>
        <v>6.9881201956673651E-4</v>
      </c>
      <c r="C58" s="95">
        <f t="shared" si="8"/>
        <v>4.6006624953993377E-4</v>
      </c>
      <c r="D58" s="95">
        <f t="shared" si="8"/>
        <v>3.7280047718461079E-4</v>
      </c>
      <c r="E58" s="95">
        <f t="shared" si="8"/>
        <v>4.3367821076761045E-4</v>
      </c>
      <c r="F58" s="95">
        <f t="shared" si="8"/>
        <v>4.3544524276072284E-4</v>
      </c>
      <c r="G58" s="95">
        <f t="shared" si="8"/>
        <v>3.4996500349965005E-4</v>
      </c>
      <c r="H58" s="95">
        <f t="shared" si="8"/>
        <v>2.5410808063696424E-4</v>
      </c>
      <c r="I58" s="95">
        <f t="shared" si="8"/>
        <v>2.3746388570071634E-4</v>
      </c>
      <c r="J58" s="95">
        <f t="shared" si="8"/>
        <v>2.7759051433556728E-4</v>
      </c>
      <c r="K58" s="95">
        <f t="shared" si="8"/>
        <v>2.7950806580418462E-4</v>
      </c>
      <c r="L58" s="95">
        <f t="shared" si="8"/>
        <v>2.4175027196905597E-4</v>
      </c>
      <c r="M58" s="95">
        <f t="shared" si="8"/>
        <v>2.9186124082721817E-4</v>
      </c>
      <c r="N58" s="95">
        <f t="shared" si="8"/>
        <v>3.0551675977653632E-4</v>
      </c>
      <c r="O58" s="95">
        <f t="shared" si="8"/>
        <v>3.5514516558643347E-4</v>
      </c>
      <c r="P58" s="95">
        <f t="shared" si="8"/>
        <v>3.5362241966140653E-4</v>
      </c>
      <c r="Q58" s="95">
        <f t="shared" si="8"/>
        <v>4.3869269576661551E-4</v>
      </c>
      <c r="R58" s="95">
        <f t="shared" si="8"/>
        <v>3.8629925315477725E-4</v>
      </c>
      <c r="S58" s="95">
        <f t="shared" si="8"/>
        <v>2.874271166954094E-4</v>
      </c>
      <c r="T58" s="95">
        <f t="shared" si="8"/>
        <v>3.027321577234542E-4</v>
      </c>
      <c r="U58" s="95">
        <f t="shared" si="8"/>
        <v>4.3821209465381246E-4</v>
      </c>
      <c r="V58" s="95">
        <f>V16/V8</f>
        <v>5.8671268334771357E-4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0.99999999999999989</v>
      </c>
      <c r="D63" s="52">
        <f t="shared" si="9"/>
        <v>1</v>
      </c>
      <c r="E63" s="52">
        <f t="shared" si="9"/>
        <v>1</v>
      </c>
      <c r="F63" s="52">
        <f t="shared" si="9"/>
        <v>1</v>
      </c>
      <c r="G63" s="52">
        <f t="shared" si="9"/>
        <v>1</v>
      </c>
      <c r="H63" s="52">
        <f t="shared" si="9"/>
        <v>0.99999999999999989</v>
      </c>
      <c r="I63" s="52">
        <f t="shared" si="9"/>
        <v>1</v>
      </c>
      <c r="J63" s="52">
        <f t="shared" si="9"/>
        <v>1</v>
      </c>
      <c r="K63" s="52">
        <f t="shared" si="9"/>
        <v>1.0000000000000002</v>
      </c>
      <c r="L63" s="52">
        <f t="shared" si="9"/>
        <v>1</v>
      </c>
      <c r="M63" s="52">
        <f t="shared" si="9"/>
        <v>1</v>
      </c>
      <c r="N63" s="52">
        <f t="shared" si="9"/>
        <v>0.99999999999999989</v>
      </c>
      <c r="O63" s="52">
        <f t="shared" si="9"/>
        <v>1</v>
      </c>
      <c r="P63" s="52">
        <f t="shared" si="9"/>
        <v>1</v>
      </c>
      <c r="Q63" s="52">
        <f t="shared" si="9"/>
        <v>1</v>
      </c>
      <c r="R63" s="52">
        <f t="shared" si="9"/>
        <v>0.99999999999999989</v>
      </c>
      <c r="S63" s="52">
        <f t="shared" si="9"/>
        <v>1.0000000000000002</v>
      </c>
      <c r="T63" s="52">
        <f t="shared" si="9"/>
        <v>1</v>
      </c>
      <c r="U63" s="52">
        <f t="shared" si="9"/>
        <v>0.99999999999999989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0.3600488201790073</v>
      </c>
      <c r="C64" s="7">
        <f t="shared" si="10"/>
        <v>0.29487382955086494</v>
      </c>
      <c r="D64" s="7">
        <f t="shared" si="10"/>
        <v>0.25320554332340373</v>
      </c>
      <c r="E64" s="7">
        <f t="shared" si="10"/>
        <v>0.27584324855365133</v>
      </c>
      <c r="F64" s="7">
        <f t="shared" si="10"/>
        <v>0.27683341427877611</v>
      </c>
      <c r="G64" s="7">
        <f t="shared" si="10"/>
        <v>0.54242671748797533</v>
      </c>
      <c r="H64" s="7">
        <f t="shared" si="10"/>
        <v>0.55026129726406392</v>
      </c>
      <c r="I64" s="7">
        <f t="shared" si="10"/>
        <v>0.5412617839013778</v>
      </c>
      <c r="J64" s="7">
        <f t="shared" si="10"/>
        <v>0.54762079870559677</v>
      </c>
      <c r="K64" s="7">
        <f t="shared" si="10"/>
        <v>0.54811306570440532</v>
      </c>
      <c r="L64" s="7">
        <f t="shared" si="10"/>
        <v>0.54594017094017089</v>
      </c>
      <c r="M64" s="7">
        <f t="shared" si="10"/>
        <v>0.5307258128627077</v>
      </c>
      <c r="N64" s="7">
        <f t="shared" si="10"/>
        <v>0.52020159596808069</v>
      </c>
      <c r="O64" s="7">
        <f t="shared" si="10"/>
        <v>0.50859341598973917</v>
      </c>
      <c r="P64" s="7">
        <f t="shared" si="10"/>
        <v>0.4975365273530411</v>
      </c>
      <c r="Q64" s="7">
        <f t="shared" si="10"/>
        <v>0.4909707503179313</v>
      </c>
      <c r="R64" s="7">
        <f t="shared" si="10"/>
        <v>0.47610737139532949</v>
      </c>
      <c r="S64" s="7">
        <f t="shared" si="10"/>
        <v>0.44921029423554881</v>
      </c>
      <c r="T64" s="7">
        <f t="shared" si="10"/>
        <v>0.42218432564691927</v>
      </c>
      <c r="U64" s="7">
        <f t="shared" si="10"/>
        <v>0.3728813559322034</v>
      </c>
      <c r="V64" s="7">
        <f>V22/V21</f>
        <v>0.35623685816997896</v>
      </c>
    </row>
    <row r="65" spans="1:22" customFormat="1" ht="18" customHeight="1">
      <c r="A65" s="36" t="s">
        <v>83</v>
      </c>
      <c r="B65" s="7">
        <f t="shared" ref="B65:U65" si="11">B23/B21</f>
        <v>0.19853539462978032</v>
      </c>
      <c r="C65" s="7">
        <f t="shared" si="11"/>
        <v>0.25186478336771939</v>
      </c>
      <c r="D65" s="7">
        <f t="shared" si="11"/>
        <v>0.30501230410568581</v>
      </c>
      <c r="E65" s="7">
        <f t="shared" si="11"/>
        <v>0.2995306189280646</v>
      </c>
      <c r="F65" s="7">
        <f t="shared" si="11"/>
        <v>0.31180184555609519</v>
      </c>
      <c r="G65" s="7">
        <f t="shared" si="11"/>
        <v>7.9862056447953536E-2</v>
      </c>
      <c r="H65" s="7">
        <f t="shared" si="11"/>
        <v>7.6621580079926227E-2</v>
      </c>
      <c r="I65" s="7">
        <f t="shared" si="11"/>
        <v>7.2226250906453945E-2</v>
      </c>
      <c r="J65" s="7">
        <f t="shared" si="11"/>
        <v>6.9059351327498714E-2</v>
      </c>
      <c r="K65" s="7">
        <f t="shared" si="11"/>
        <v>6.4952638700947224E-2</v>
      </c>
      <c r="L65" s="7">
        <f t="shared" si="11"/>
        <v>6.3415750915750912E-2</v>
      </c>
      <c r="M65" s="7">
        <f t="shared" si="11"/>
        <v>6.5188011765641152E-2</v>
      </c>
      <c r="N65" s="7">
        <f t="shared" si="11"/>
        <v>6.7366652666946664E-2</v>
      </c>
      <c r="O65" s="7">
        <f t="shared" si="11"/>
        <v>7.0371953826421543E-2</v>
      </c>
      <c r="P65" s="7">
        <f t="shared" si="11"/>
        <v>7.3139653414882766E-2</v>
      </c>
      <c r="Q65" s="7">
        <f t="shared" si="11"/>
        <v>7.3929631199660867E-2</v>
      </c>
      <c r="R65" s="7">
        <f t="shared" si="11"/>
        <v>7.3797058090251805E-2</v>
      </c>
      <c r="S65" s="7">
        <f t="shared" si="11"/>
        <v>7.383949330553996E-2</v>
      </c>
      <c r="T65" s="7">
        <f t="shared" si="11"/>
        <v>7.2291836583376581E-2</v>
      </c>
      <c r="U65" s="7">
        <f t="shared" si="11"/>
        <v>9.5330043624401062E-2</v>
      </c>
      <c r="V65" s="7">
        <f>V23/V21</f>
        <v>9.3535915349657467E-2</v>
      </c>
    </row>
    <row r="66" spans="1:22" customFormat="1" ht="18" customHeight="1">
      <c r="A66" s="36" t="s">
        <v>84</v>
      </c>
      <c r="B66" s="7">
        <f t="shared" ref="B66:U66" si="12">B24/B21</f>
        <v>0.29210740439381611</v>
      </c>
      <c r="C66" s="7">
        <f t="shared" si="12"/>
        <v>0.29360418981114111</v>
      </c>
      <c r="D66" s="7">
        <f t="shared" si="12"/>
        <v>0.26835902085222124</v>
      </c>
      <c r="E66" s="7">
        <f t="shared" si="12"/>
        <v>0.25684968889859183</v>
      </c>
      <c r="F66" s="7">
        <f t="shared" si="12"/>
        <v>0.24856726566294318</v>
      </c>
      <c r="G66" s="7">
        <f t="shared" si="12"/>
        <v>0.22361375805426989</v>
      </c>
      <c r="H66" s="7">
        <f t="shared" si="12"/>
        <v>0.21956655395019981</v>
      </c>
      <c r="I66" s="7">
        <f t="shared" si="12"/>
        <v>0.2316171138506164</v>
      </c>
      <c r="J66" s="7">
        <f t="shared" si="12"/>
        <v>0.22710892108553357</v>
      </c>
      <c r="K66" s="7">
        <f t="shared" si="12"/>
        <v>0.22673282213201024</v>
      </c>
      <c r="L66" s="7">
        <f t="shared" si="12"/>
        <v>0.22580891330891331</v>
      </c>
      <c r="M66" s="7">
        <f t="shared" si="12"/>
        <v>0.23197392479529375</v>
      </c>
      <c r="N66" s="7">
        <f t="shared" si="12"/>
        <v>0.23973120537589249</v>
      </c>
      <c r="O66" s="7">
        <f t="shared" si="12"/>
        <v>0.24779820436083796</v>
      </c>
      <c r="P66" s="7">
        <f t="shared" si="12"/>
        <v>0.25399252463472649</v>
      </c>
      <c r="Q66" s="7">
        <f t="shared" si="12"/>
        <v>0.25934718100890208</v>
      </c>
      <c r="R66" s="7">
        <f t="shared" si="12"/>
        <v>0.26610155405966923</v>
      </c>
      <c r="S66" s="7">
        <f t="shared" si="12"/>
        <v>0.27964403110719155</v>
      </c>
      <c r="T66" s="7">
        <f t="shared" si="12"/>
        <v>0.29472825683991993</v>
      </c>
      <c r="U66" s="7">
        <f t="shared" si="12"/>
        <v>0.30680111564042051</v>
      </c>
      <c r="V66" s="7">
        <f>V24/V21</f>
        <v>0.32150851251441365</v>
      </c>
    </row>
    <row r="67" spans="1:22" customFormat="1" ht="18" customHeight="1">
      <c r="A67" s="36" t="s">
        <v>85</v>
      </c>
      <c r="B67" s="7">
        <f t="shared" ref="B67:U67" si="13">B25/B21</f>
        <v>7.9332790886899925E-3</v>
      </c>
      <c r="C67" s="7">
        <f t="shared" si="13"/>
        <v>6.9830185684811932E-3</v>
      </c>
      <c r="D67" s="7">
        <f t="shared" si="13"/>
        <v>6.2168112938738506E-3</v>
      </c>
      <c r="E67" s="7">
        <f t="shared" si="13"/>
        <v>5.6762362187534115E-3</v>
      </c>
      <c r="F67" s="7">
        <f t="shared" si="13"/>
        <v>6.3137445361826127E-3</v>
      </c>
      <c r="G67" s="7">
        <f t="shared" si="13"/>
        <v>5.989654233596515E-3</v>
      </c>
      <c r="H67" s="7">
        <f t="shared" si="13"/>
        <v>5.533353827236397E-3</v>
      </c>
      <c r="I67" s="7">
        <f t="shared" si="13"/>
        <v>5.4387237128353883E-3</v>
      </c>
      <c r="J67" s="7">
        <f t="shared" si="13"/>
        <v>5.8101051702581456E-3</v>
      </c>
      <c r="K67" s="7">
        <f t="shared" si="13"/>
        <v>5.9389565478875361E-3</v>
      </c>
      <c r="L67" s="7">
        <f t="shared" si="13"/>
        <v>6.028693528693529E-3</v>
      </c>
      <c r="M67" s="7">
        <f t="shared" si="13"/>
        <v>6.3598060259162092E-3</v>
      </c>
      <c r="N67" s="7">
        <f t="shared" si="13"/>
        <v>6.7198656026879466E-3</v>
      </c>
      <c r="O67" s="7">
        <f t="shared" si="13"/>
        <v>6.6695168875587855E-3</v>
      </c>
      <c r="P67" s="7">
        <f t="shared" si="13"/>
        <v>6.4559972816853554E-3</v>
      </c>
      <c r="Q67" s="7">
        <f t="shared" si="13"/>
        <v>6.2738448495125053E-3</v>
      </c>
      <c r="R67" s="7">
        <f t="shared" si="13"/>
        <v>7.3132219729078367E-3</v>
      </c>
      <c r="S67" s="7">
        <f t="shared" si="13"/>
        <v>7.2155856650364791E-3</v>
      </c>
      <c r="T67" s="7">
        <f t="shared" si="13"/>
        <v>6.6730926076962998E-3</v>
      </c>
      <c r="U67" s="7">
        <f t="shared" si="13"/>
        <v>6.9369949224057786E-3</v>
      </c>
      <c r="V67" s="7">
        <f>V25/V21</f>
        <v>7.1220240113952383E-3</v>
      </c>
    </row>
    <row r="68" spans="1:22" customFormat="1" ht="18" customHeight="1">
      <c r="A68" s="36" t="s">
        <v>86</v>
      </c>
      <c r="B68" s="7">
        <f t="shared" ref="B68:U68" si="14">B26/B21</f>
        <v>1.6680227827502035E-2</v>
      </c>
      <c r="C68" s="7">
        <f t="shared" si="14"/>
        <v>1.5076971909220759E-2</v>
      </c>
      <c r="D68" s="7">
        <f t="shared" si="14"/>
        <v>1.5282994430773215E-2</v>
      </c>
      <c r="E68" s="7">
        <f t="shared" si="14"/>
        <v>1.4736382490994434E-2</v>
      </c>
      <c r="F68" s="7">
        <f t="shared" si="14"/>
        <v>1.3793103448275862E-2</v>
      </c>
      <c r="G68" s="7">
        <f t="shared" si="14"/>
        <v>1.442962156275524E-2</v>
      </c>
      <c r="H68" s="7">
        <f t="shared" si="14"/>
        <v>1.4371349523516755E-2</v>
      </c>
      <c r="I68" s="7">
        <f t="shared" si="14"/>
        <v>1.4865844815083394E-2</v>
      </c>
      <c r="J68" s="7">
        <f t="shared" si="14"/>
        <v>1.4488490108112083E-2</v>
      </c>
      <c r="K68" s="7">
        <f t="shared" si="14"/>
        <v>1.5787099684258007E-2</v>
      </c>
      <c r="L68" s="7">
        <f t="shared" si="14"/>
        <v>1.7094017094017096E-2</v>
      </c>
      <c r="M68" s="7">
        <f t="shared" si="14"/>
        <v>1.9079418077748628E-2</v>
      </c>
      <c r="N68" s="7">
        <f t="shared" si="14"/>
        <v>2.0495590088198234E-2</v>
      </c>
      <c r="O68" s="7">
        <f t="shared" si="14"/>
        <v>2.0521590423257803E-2</v>
      </c>
      <c r="P68" s="7">
        <f t="shared" si="14"/>
        <v>2.0047570506286104E-2</v>
      </c>
      <c r="Q68" s="7">
        <f t="shared" si="14"/>
        <v>2.0262823230182282E-2</v>
      </c>
      <c r="R68" s="7">
        <f t="shared" si="14"/>
        <v>2.260450427989695E-2</v>
      </c>
      <c r="S68" s="7">
        <f t="shared" si="14"/>
        <v>2.5815762046019403E-2</v>
      </c>
      <c r="T68" s="7">
        <f t="shared" si="14"/>
        <v>3.0399644101727588E-2</v>
      </c>
      <c r="U68" s="7">
        <f t="shared" si="14"/>
        <v>3.3683758850032185E-2</v>
      </c>
      <c r="V68" s="7">
        <f>V26/V21</f>
        <v>3.3507427253611881E-2</v>
      </c>
    </row>
    <row r="69" spans="1:22" customFormat="1" ht="18" customHeight="1">
      <c r="A69" s="36" t="s">
        <v>87</v>
      </c>
      <c r="B69" s="7">
        <f t="shared" ref="B69:U69" si="15">B27/B21</f>
        <v>9.418226200162734E-2</v>
      </c>
      <c r="C69" s="7">
        <f t="shared" si="15"/>
        <v>0.11109347722583716</v>
      </c>
      <c r="D69" s="7">
        <f t="shared" si="15"/>
        <v>0.12770366532832533</v>
      </c>
      <c r="E69" s="7">
        <f t="shared" si="15"/>
        <v>0.12498635520139723</v>
      </c>
      <c r="F69" s="7">
        <f t="shared" si="15"/>
        <v>0.12054395337542496</v>
      </c>
      <c r="G69" s="7">
        <f t="shared" si="15"/>
        <v>0.1158907341864053</v>
      </c>
      <c r="H69" s="7">
        <f t="shared" si="15"/>
        <v>0.11743006455579465</v>
      </c>
      <c r="I69" s="7">
        <f t="shared" si="15"/>
        <v>0.11849166062364032</v>
      </c>
      <c r="J69" s="7">
        <f t="shared" si="15"/>
        <v>0.11789365301169376</v>
      </c>
      <c r="K69" s="7">
        <f t="shared" si="15"/>
        <v>0.11817771763644565</v>
      </c>
      <c r="L69" s="7">
        <f t="shared" si="15"/>
        <v>0.11805555555555555</v>
      </c>
      <c r="M69" s="7">
        <f t="shared" si="15"/>
        <v>0.1196438508625487</v>
      </c>
      <c r="N69" s="7">
        <f t="shared" si="15"/>
        <v>0.11801763964720706</v>
      </c>
      <c r="O69" s="7">
        <f t="shared" si="15"/>
        <v>0.1149209063702437</v>
      </c>
      <c r="P69" s="7">
        <f t="shared" si="15"/>
        <v>0.11476384641522257</v>
      </c>
      <c r="Q69" s="7">
        <f t="shared" si="15"/>
        <v>0.11394658753709198</v>
      </c>
      <c r="R69" s="7">
        <f t="shared" si="15"/>
        <v>0.11717776115681874</v>
      </c>
      <c r="S69" s="7">
        <f t="shared" si="15"/>
        <v>0.12579171009380261</v>
      </c>
      <c r="T69" s="7">
        <f t="shared" si="15"/>
        <v>0.13524134351597836</v>
      </c>
      <c r="U69" s="7">
        <f t="shared" si="15"/>
        <v>0.14181506114567691</v>
      </c>
      <c r="V69" s="7">
        <f>V27/V21</f>
        <v>0.14861290103778063</v>
      </c>
    </row>
    <row r="70" spans="1:22" customFormat="1" ht="18" customHeight="1">
      <c r="A70" s="36" t="s">
        <v>88</v>
      </c>
      <c r="B70" s="7">
        <f t="shared" ref="B70:U70" si="16">B28/B21</f>
        <v>2.9902359641985354E-2</v>
      </c>
      <c r="C70" s="7">
        <f t="shared" si="16"/>
        <v>2.6027614664338995E-2</v>
      </c>
      <c r="D70" s="7">
        <f t="shared" si="16"/>
        <v>2.3831109959849762E-2</v>
      </c>
      <c r="E70" s="7">
        <f t="shared" si="16"/>
        <v>2.1940836153258376E-2</v>
      </c>
      <c r="F70" s="7">
        <f t="shared" si="16"/>
        <v>2.1661000485672658E-2</v>
      </c>
      <c r="G70" s="7">
        <f t="shared" si="16"/>
        <v>1.7424448679553499E-2</v>
      </c>
      <c r="H70" s="7">
        <f t="shared" si="16"/>
        <v>1.5985244389794036E-2</v>
      </c>
      <c r="I70" s="7">
        <f t="shared" si="16"/>
        <v>1.5881073241479332E-2</v>
      </c>
      <c r="J70" s="7">
        <f t="shared" si="16"/>
        <v>1.772449805104067E-2</v>
      </c>
      <c r="K70" s="7">
        <f t="shared" si="16"/>
        <v>1.9996992933393475E-2</v>
      </c>
      <c r="L70" s="7">
        <f t="shared" si="16"/>
        <v>2.3427960927960928E-2</v>
      </c>
      <c r="M70" s="7">
        <f t="shared" si="16"/>
        <v>2.6711185308848081E-2</v>
      </c>
      <c r="N70" s="7">
        <f t="shared" si="16"/>
        <v>2.7131457370852582E-2</v>
      </c>
      <c r="O70" s="7">
        <f t="shared" si="16"/>
        <v>3.0782385634886705E-2</v>
      </c>
      <c r="P70" s="7">
        <f t="shared" si="16"/>
        <v>3.3724091063540608E-2</v>
      </c>
      <c r="Q70" s="7">
        <f t="shared" si="16"/>
        <v>3.4845273420941077E-2</v>
      </c>
      <c r="R70" s="7">
        <f t="shared" si="16"/>
        <v>3.6566109864539183E-2</v>
      </c>
      <c r="S70" s="7">
        <f t="shared" si="16"/>
        <v>3.8242604024693337E-2</v>
      </c>
      <c r="T70" s="7">
        <f t="shared" si="16"/>
        <v>3.8110773337287761E-2</v>
      </c>
      <c r="U70" s="7">
        <f t="shared" si="16"/>
        <v>4.197954659229064E-2</v>
      </c>
      <c r="V70" s="7">
        <f>V28/V21</f>
        <v>3.873024486196839E-2</v>
      </c>
    </row>
    <row r="71" spans="1:22" customFormat="1" ht="18" customHeight="1">
      <c r="A71" s="30" t="s">
        <v>89</v>
      </c>
      <c r="B71" s="95">
        <f t="shared" ref="B71:U71" si="17">B29/B21</f>
        <v>6.1025223759153785E-4</v>
      </c>
      <c r="C71" s="95">
        <f t="shared" si="17"/>
        <v>4.7611490239644503E-4</v>
      </c>
      <c r="D71" s="95">
        <f t="shared" si="17"/>
        <v>3.8855070586711566E-4</v>
      </c>
      <c r="E71" s="95">
        <f t="shared" si="17"/>
        <v>4.3663355528872393E-4</v>
      </c>
      <c r="F71" s="95">
        <f t="shared" si="17"/>
        <v>4.8567265662943174E-4</v>
      </c>
      <c r="G71" s="95">
        <f t="shared" si="17"/>
        <v>3.6300934749069791E-4</v>
      </c>
      <c r="H71" s="95">
        <f t="shared" si="17"/>
        <v>2.3055640946818322E-4</v>
      </c>
      <c r="I71" s="95">
        <f t="shared" si="17"/>
        <v>2.1754894851341551E-4</v>
      </c>
      <c r="J71" s="95">
        <f t="shared" si="17"/>
        <v>2.9418254026623522E-4</v>
      </c>
      <c r="K71" s="95">
        <f t="shared" si="17"/>
        <v>3.0070666065253347E-4</v>
      </c>
      <c r="L71" s="95">
        <f t="shared" si="17"/>
        <v>2.2893772893772894E-4</v>
      </c>
      <c r="M71" s="95">
        <f t="shared" si="17"/>
        <v>3.1799030129581049E-4</v>
      </c>
      <c r="N71" s="95">
        <f t="shared" si="17"/>
        <v>3.3599328013439732E-4</v>
      </c>
      <c r="O71" s="95">
        <f t="shared" si="17"/>
        <v>3.4202650705429671E-4</v>
      </c>
      <c r="P71" s="95">
        <f t="shared" si="17"/>
        <v>3.3978933061501872E-4</v>
      </c>
      <c r="Q71" s="95">
        <f t="shared" si="17"/>
        <v>4.2390843577787198E-4</v>
      </c>
      <c r="R71" s="95">
        <f t="shared" si="17"/>
        <v>3.3241918058671987E-4</v>
      </c>
      <c r="S71" s="95">
        <f t="shared" si="17"/>
        <v>2.4051952216788263E-4</v>
      </c>
      <c r="T71" s="95">
        <f t="shared" si="17"/>
        <v>3.7072736709423891E-4</v>
      </c>
      <c r="U71" s="95">
        <f t="shared" si="17"/>
        <v>5.7212329256954879E-4</v>
      </c>
      <c r="V71" s="95">
        <f>V29/V21</f>
        <v>7.4611680119378689E-4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1.0000000000000002</v>
      </c>
      <c r="C76" s="52">
        <f t="shared" si="18"/>
        <v>0.99999999999999989</v>
      </c>
      <c r="D76" s="52">
        <f t="shared" si="18"/>
        <v>0.99999999999999989</v>
      </c>
      <c r="E76" s="52">
        <f t="shared" si="18"/>
        <v>1</v>
      </c>
      <c r="F76" s="52">
        <f t="shared" si="18"/>
        <v>1</v>
      </c>
      <c r="G76" s="52">
        <f t="shared" si="18"/>
        <v>0.99999999999999989</v>
      </c>
      <c r="H76" s="52">
        <f t="shared" si="18"/>
        <v>0.99999999999999978</v>
      </c>
      <c r="I76" s="52">
        <f t="shared" si="18"/>
        <v>1</v>
      </c>
      <c r="J76" s="52">
        <f t="shared" si="18"/>
        <v>1</v>
      </c>
      <c r="K76" s="52">
        <f t="shared" si="18"/>
        <v>1</v>
      </c>
      <c r="L76" s="52">
        <f t="shared" si="18"/>
        <v>1.0000000000000002</v>
      </c>
      <c r="M76" s="52">
        <f t="shared" si="18"/>
        <v>0.99999999999999989</v>
      </c>
      <c r="N76" s="52">
        <f t="shared" si="18"/>
        <v>1</v>
      </c>
      <c r="O76" s="52">
        <f t="shared" si="18"/>
        <v>1</v>
      </c>
      <c r="P76" s="52">
        <f t="shared" si="18"/>
        <v>1</v>
      </c>
      <c r="Q76" s="52">
        <f t="shared" si="18"/>
        <v>1</v>
      </c>
      <c r="R76" s="52">
        <f t="shared" si="18"/>
        <v>0.99999999999999989</v>
      </c>
      <c r="S76" s="52">
        <f t="shared" si="18"/>
        <v>1</v>
      </c>
      <c r="T76" s="52">
        <f t="shared" si="18"/>
        <v>1</v>
      </c>
      <c r="U76" s="52">
        <f t="shared" si="18"/>
        <v>1</v>
      </c>
      <c r="V76" s="52">
        <f>SUM(V77:V84)</f>
        <v>0.99999999999999989</v>
      </c>
    </row>
    <row r="77" spans="1:22" customFormat="1" ht="18" customHeight="1">
      <c r="A77" s="36" t="s">
        <v>82</v>
      </c>
      <c r="B77" s="7">
        <f t="shared" ref="B77:U77" si="19">B35/B34</f>
        <v>0.49618528610354223</v>
      </c>
      <c r="C77" s="7">
        <f t="shared" si="19"/>
        <v>0.41099189840157652</v>
      </c>
      <c r="D77" s="7">
        <f t="shared" si="19"/>
        <v>0.34317343173431736</v>
      </c>
      <c r="E77" s="7">
        <f t="shared" si="19"/>
        <v>0.34226361031518626</v>
      </c>
      <c r="F77" s="7">
        <f t="shared" si="19"/>
        <v>0.32351120465519378</v>
      </c>
      <c r="G77" s="7">
        <f t="shared" si="19"/>
        <v>0.57352777468551708</v>
      </c>
      <c r="H77" s="7">
        <f t="shared" si="19"/>
        <v>0.56556603773584901</v>
      </c>
      <c r="I77" s="7">
        <f t="shared" si="19"/>
        <v>0.55580726670732772</v>
      </c>
      <c r="J77" s="7">
        <f t="shared" si="19"/>
        <v>0.55456110154905336</v>
      </c>
      <c r="K77" s="7">
        <f t="shared" si="19"/>
        <v>0.54607392267075461</v>
      </c>
      <c r="L77" s="7">
        <f t="shared" si="19"/>
        <v>0.54297908664105843</v>
      </c>
      <c r="M77" s="7">
        <f t="shared" si="19"/>
        <v>0.52836475230162205</v>
      </c>
      <c r="N77" s="7">
        <f t="shared" si="19"/>
        <v>0.52275824475333876</v>
      </c>
      <c r="O77" s="7">
        <f t="shared" si="19"/>
        <v>0.51334133505678148</v>
      </c>
      <c r="P77" s="7">
        <f t="shared" si="19"/>
        <v>0.50686572666113727</v>
      </c>
      <c r="Q77" s="7">
        <f t="shared" si="19"/>
        <v>0.49345454545454548</v>
      </c>
      <c r="R77" s="7">
        <f t="shared" si="19"/>
        <v>0.47740790057700844</v>
      </c>
      <c r="S77" s="7">
        <f t="shared" si="19"/>
        <v>0.44802626041578991</v>
      </c>
      <c r="T77" s="7">
        <f t="shared" si="19"/>
        <v>0.42205734600819228</v>
      </c>
      <c r="U77" s="7">
        <f t="shared" si="19"/>
        <v>0.37840459667189014</v>
      </c>
      <c r="V77" s="7">
        <f>V35/V34</f>
        <v>0.36424957841483979</v>
      </c>
    </row>
    <row r="78" spans="1:22" customFormat="1" ht="18" customHeight="1">
      <c r="A78" s="36" t="s">
        <v>83</v>
      </c>
      <c r="B78" s="7">
        <f t="shared" ref="B78:U78" si="20">B36/B34</f>
        <v>0.17683923705722071</v>
      </c>
      <c r="C78" s="7">
        <f t="shared" si="20"/>
        <v>0.23910663455222247</v>
      </c>
      <c r="D78" s="7">
        <f t="shared" si="20"/>
        <v>0.29344579160077316</v>
      </c>
      <c r="E78" s="7">
        <f t="shared" si="20"/>
        <v>0.29828080229226361</v>
      </c>
      <c r="F78" s="7">
        <f t="shared" si="20"/>
        <v>0.31954933762535592</v>
      </c>
      <c r="G78" s="7">
        <f t="shared" si="20"/>
        <v>8.2600467549816314E-2</v>
      </c>
      <c r="H78" s="7">
        <f t="shared" si="20"/>
        <v>7.6792452830188679E-2</v>
      </c>
      <c r="I78" s="7">
        <f t="shared" si="20"/>
        <v>7.4583950509715086E-2</v>
      </c>
      <c r="J78" s="7">
        <f t="shared" si="20"/>
        <v>7.4440619621342519E-2</v>
      </c>
      <c r="K78" s="7">
        <f t="shared" si="20"/>
        <v>7.3156191449497532E-2</v>
      </c>
      <c r="L78" s="7">
        <f t="shared" si="20"/>
        <v>7.1873666239863424E-2</v>
      </c>
      <c r="M78" s="7">
        <f t="shared" si="20"/>
        <v>7.5054800526085055E-2</v>
      </c>
      <c r="N78" s="7">
        <f t="shared" si="20"/>
        <v>7.8222949032433903E-2</v>
      </c>
      <c r="O78" s="7">
        <f t="shared" si="20"/>
        <v>8.1340596436155474E-2</v>
      </c>
      <c r="P78" s="7">
        <f t="shared" si="20"/>
        <v>8.4969127269376096E-2</v>
      </c>
      <c r="Q78" s="7">
        <f t="shared" si="20"/>
        <v>8.5727272727272721E-2</v>
      </c>
      <c r="R78" s="7">
        <f t="shared" si="20"/>
        <v>8.8504216600088767E-2</v>
      </c>
      <c r="S78" s="7">
        <f t="shared" si="20"/>
        <v>8.9386415284908677E-2</v>
      </c>
      <c r="T78" s="7">
        <f t="shared" si="20"/>
        <v>8.6096298013756858E-2</v>
      </c>
      <c r="U78" s="7">
        <f t="shared" si="20"/>
        <v>0.10738004626520409</v>
      </c>
      <c r="V78" s="7">
        <f>V36/V34</f>
        <v>0.1034991568296796</v>
      </c>
    </row>
    <row r="79" spans="1:22" customFormat="1" ht="18" customHeight="1">
      <c r="A79" s="36" t="s">
        <v>84</v>
      </c>
      <c r="B79" s="7">
        <f t="shared" ref="B79:U79" si="21">B37/B34</f>
        <v>0.10272479564032698</v>
      </c>
      <c r="C79" s="7">
        <f t="shared" si="21"/>
        <v>9.6781256842566235E-2</v>
      </c>
      <c r="D79" s="7">
        <f t="shared" si="21"/>
        <v>9.9630996309963096E-2</v>
      </c>
      <c r="E79" s="7">
        <f t="shared" si="21"/>
        <v>0.10401146131805157</v>
      </c>
      <c r="F79" s="7">
        <f t="shared" si="21"/>
        <v>0.11018942676736412</v>
      </c>
      <c r="G79" s="7">
        <f t="shared" si="21"/>
        <v>0.11399309807414004</v>
      </c>
      <c r="H79" s="7">
        <f t="shared" si="21"/>
        <v>0.12726415094339621</v>
      </c>
      <c r="I79" s="7">
        <f t="shared" si="21"/>
        <v>0.13949638407249282</v>
      </c>
      <c r="J79" s="7">
        <f t="shared" si="21"/>
        <v>0.14371772805507746</v>
      </c>
      <c r="K79" s="7">
        <f t="shared" si="21"/>
        <v>0.14460909555442003</v>
      </c>
      <c r="L79" s="7">
        <f t="shared" si="21"/>
        <v>0.14682031583440033</v>
      </c>
      <c r="M79" s="7">
        <f t="shared" si="21"/>
        <v>0.15335379219640508</v>
      </c>
      <c r="N79" s="7">
        <f t="shared" si="21"/>
        <v>0.1574452621059326</v>
      </c>
      <c r="O79" s="7">
        <f t="shared" si="21"/>
        <v>0.16388145138953006</v>
      </c>
      <c r="P79" s="7">
        <f t="shared" si="21"/>
        <v>0.16846373606119253</v>
      </c>
      <c r="Q79" s="7">
        <f t="shared" si="21"/>
        <v>0.17336363636363636</v>
      </c>
      <c r="R79" s="7">
        <f t="shared" si="21"/>
        <v>0.17896138482023968</v>
      </c>
      <c r="S79" s="7">
        <f t="shared" si="21"/>
        <v>0.18971467048228263</v>
      </c>
      <c r="T79" s="7">
        <f t="shared" si="21"/>
        <v>0.20078831439833064</v>
      </c>
      <c r="U79" s="7">
        <f t="shared" si="21"/>
        <v>0.2099843295276472</v>
      </c>
      <c r="V79" s="7">
        <f>V37/V34</f>
        <v>0.22154300168634064</v>
      </c>
    </row>
    <row r="80" spans="1:22" customFormat="1" ht="18" customHeight="1">
      <c r="A80" s="36" t="s">
        <v>85</v>
      </c>
      <c r="B80" s="7">
        <f t="shared" ref="B80:U80" si="22">B38/B34</f>
        <v>1.2534059945504087E-2</v>
      </c>
      <c r="C80" s="7">
        <f t="shared" si="22"/>
        <v>1.0291219619005912E-2</v>
      </c>
      <c r="D80" s="7">
        <f t="shared" si="22"/>
        <v>9.6643823581092948E-3</v>
      </c>
      <c r="E80" s="7">
        <f t="shared" si="22"/>
        <v>9.3123209169054446E-3</v>
      </c>
      <c r="F80" s="7">
        <f t="shared" si="22"/>
        <v>8.790392472452644E-3</v>
      </c>
      <c r="G80" s="7">
        <f t="shared" si="22"/>
        <v>7.1245686296337526E-3</v>
      </c>
      <c r="H80" s="7">
        <f t="shared" si="22"/>
        <v>5.849056603773585E-3</v>
      </c>
      <c r="I80" s="7">
        <f t="shared" si="22"/>
        <v>5.8377624814847087E-3</v>
      </c>
      <c r="J80" s="7">
        <f t="shared" si="22"/>
        <v>6.5404475043029263E-3</v>
      </c>
      <c r="K80" s="7">
        <f t="shared" si="22"/>
        <v>6.9834781127576222E-3</v>
      </c>
      <c r="L80" s="7">
        <f t="shared" si="22"/>
        <v>6.4020486555697821E-3</v>
      </c>
      <c r="M80" s="7">
        <f t="shared" si="22"/>
        <v>6.4883822884699693E-3</v>
      </c>
      <c r="N80" s="7">
        <f t="shared" si="22"/>
        <v>6.9046970109930047E-3</v>
      </c>
      <c r="O80" s="7">
        <f t="shared" si="22"/>
        <v>7.3862062598098049E-3</v>
      </c>
      <c r="P80" s="7">
        <f t="shared" si="22"/>
        <v>7.0961201732559209E-3</v>
      </c>
      <c r="Q80" s="7">
        <f t="shared" si="22"/>
        <v>7.3636363636363639E-3</v>
      </c>
      <c r="R80" s="7">
        <f t="shared" si="22"/>
        <v>8.1668885929871288E-3</v>
      </c>
      <c r="S80" s="7">
        <f t="shared" si="22"/>
        <v>9.0059759279521919E-3</v>
      </c>
      <c r="T80" s="7">
        <f t="shared" si="22"/>
        <v>9.8925728417961194E-3</v>
      </c>
      <c r="U80" s="7">
        <f t="shared" si="22"/>
        <v>1.0297738974703379E-2</v>
      </c>
      <c r="V80" s="7">
        <f>V38/V34</f>
        <v>1.0539629005059023E-2</v>
      </c>
    </row>
    <row r="81" spans="1:22" customFormat="1" ht="18" customHeight="1">
      <c r="A81" s="36" t="s">
        <v>86</v>
      </c>
      <c r="B81" s="7">
        <f t="shared" ref="B81:U81" si="23">B39/B34</f>
        <v>3.7329700272479567E-2</v>
      </c>
      <c r="C81" s="7">
        <f t="shared" si="23"/>
        <v>3.4377052769870811E-2</v>
      </c>
      <c r="D81" s="7">
        <f t="shared" si="23"/>
        <v>2.9344579160077315E-2</v>
      </c>
      <c r="E81" s="7">
        <f t="shared" si="23"/>
        <v>2.7793696275071632E-2</v>
      </c>
      <c r="F81" s="7">
        <f t="shared" si="23"/>
        <v>2.6247369072675497E-2</v>
      </c>
      <c r="G81" s="7">
        <f t="shared" si="23"/>
        <v>2.4379383279527999E-2</v>
      </c>
      <c r="H81" s="7">
        <f t="shared" si="23"/>
        <v>2.6226415094339622E-2</v>
      </c>
      <c r="I81" s="7">
        <f t="shared" si="23"/>
        <v>2.7097673608085737E-2</v>
      </c>
      <c r="J81" s="7">
        <f t="shared" si="23"/>
        <v>2.676419965576592E-2</v>
      </c>
      <c r="K81" s="7">
        <f t="shared" si="23"/>
        <v>2.9126213592233011E-2</v>
      </c>
      <c r="L81" s="7">
        <f t="shared" si="23"/>
        <v>3.0900554844216815E-2</v>
      </c>
      <c r="M81" s="7">
        <f t="shared" si="23"/>
        <v>3.2617273125822008E-2</v>
      </c>
      <c r="N81" s="7">
        <f t="shared" si="23"/>
        <v>3.3796674843281548E-2</v>
      </c>
      <c r="O81" s="7">
        <f t="shared" si="23"/>
        <v>3.3791893638629861E-2</v>
      </c>
      <c r="P81" s="7">
        <f t="shared" si="23"/>
        <v>3.5111971246889688E-2</v>
      </c>
      <c r="Q81" s="7">
        <f t="shared" si="23"/>
        <v>3.609090909090909E-2</v>
      </c>
      <c r="R81" s="7">
        <f t="shared" si="23"/>
        <v>4.0124278739458501E-2</v>
      </c>
      <c r="S81" s="7">
        <f t="shared" si="23"/>
        <v>4.6965743624274053E-2</v>
      </c>
      <c r="T81" s="7">
        <f t="shared" si="23"/>
        <v>5.6727722389674627E-2</v>
      </c>
      <c r="U81" s="7">
        <f t="shared" si="23"/>
        <v>6.0592493097530037E-2</v>
      </c>
      <c r="V81" s="7">
        <f>V39/V34</f>
        <v>6.112984822934233E-2</v>
      </c>
    </row>
    <row r="82" spans="1:22" customFormat="1" ht="18" customHeight="1">
      <c r="A82" s="36" t="s">
        <v>87</v>
      </c>
      <c r="B82" s="7">
        <f t="shared" ref="B82:U82" si="24">B40/B34</f>
        <v>0.15204359673024523</v>
      </c>
      <c r="C82" s="7">
        <f t="shared" si="24"/>
        <v>0.18830742281585286</v>
      </c>
      <c r="D82" s="7">
        <f t="shared" si="24"/>
        <v>0.20664206642066421</v>
      </c>
      <c r="E82" s="7">
        <f t="shared" si="24"/>
        <v>0.19885386819484241</v>
      </c>
      <c r="F82" s="7">
        <f t="shared" si="24"/>
        <v>0.19264578432586357</v>
      </c>
      <c r="G82" s="7">
        <f t="shared" si="24"/>
        <v>0.18145385728598465</v>
      </c>
      <c r="H82" s="7">
        <f t="shared" si="24"/>
        <v>0.18188679245283018</v>
      </c>
      <c r="I82" s="7">
        <f t="shared" si="24"/>
        <v>0.17957654439313409</v>
      </c>
      <c r="J82" s="7">
        <f t="shared" si="24"/>
        <v>0.17409638554216866</v>
      </c>
      <c r="K82" s="7">
        <f t="shared" si="24"/>
        <v>0.17790836314086186</v>
      </c>
      <c r="L82" s="7">
        <f t="shared" si="24"/>
        <v>0.17618437900128042</v>
      </c>
      <c r="M82" s="7">
        <f t="shared" si="24"/>
        <v>0.17790442788250768</v>
      </c>
      <c r="N82" s="7">
        <f t="shared" si="24"/>
        <v>0.17316253293358772</v>
      </c>
      <c r="O82" s="7">
        <f t="shared" si="24"/>
        <v>0.17219093343181607</v>
      </c>
      <c r="P82" s="7">
        <f t="shared" si="24"/>
        <v>0.16846373606119253</v>
      </c>
      <c r="Q82" s="7">
        <f t="shared" si="24"/>
        <v>0.17299999999999999</v>
      </c>
      <c r="R82" s="7">
        <f t="shared" si="24"/>
        <v>0.17399023524189969</v>
      </c>
      <c r="S82" s="7">
        <f t="shared" si="24"/>
        <v>0.18365457453076339</v>
      </c>
      <c r="T82" s="7">
        <f t="shared" si="24"/>
        <v>0.19375531339361621</v>
      </c>
      <c r="U82" s="7">
        <f t="shared" si="24"/>
        <v>0.20222371464816058</v>
      </c>
      <c r="V82" s="7">
        <f>V40/V34</f>
        <v>0.20812254075323217</v>
      </c>
    </row>
    <row r="83" spans="1:22" customFormat="1" ht="18" customHeight="1">
      <c r="A83" s="36" t="s">
        <v>88</v>
      </c>
      <c r="B83" s="7">
        <f t="shared" ref="B83:U83" si="25">B41/B34</f>
        <v>2.1525885558583105E-2</v>
      </c>
      <c r="C83" s="7">
        <f t="shared" si="25"/>
        <v>1.9706590759798553E-2</v>
      </c>
      <c r="D83" s="7">
        <f t="shared" si="25"/>
        <v>1.7747320330346161E-2</v>
      </c>
      <c r="E83" s="7">
        <f t="shared" si="25"/>
        <v>1.9054441260744986E-2</v>
      </c>
      <c r="F83" s="7">
        <f t="shared" si="25"/>
        <v>1.8695060047047171E-2</v>
      </c>
      <c r="G83" s="7">
        <f t="shared" si="25"/>
        <v>1.658688634086608E-2</v>
      </c>
      <c r="H83" s="7">
        <f t="shared" si="25"/>
        <v>1.6132075471698114E-2</v>
      </c>
      <c r="I83" s="7">
        <f t="shared" si="25"/>
        <v>1.7339025877842643E-2</v>
      </c>
      <c r="J83" s="7">
        <f t="shared" si="25"/>
        <v>1.9621342512908778E-2</v>
      </c>
      <c r="K83" s="7">
        <f t="shared" si="25"/>
        <v>2.1887242377789135E-2</v>
      </c>
      <c r="L83" s="7">
        <f t="shared" si="25"/>
        <v>2.4583866837387964E-2</v>
      </c>
      <c r="M83" s="7">
        <f t="shared" si="25"/>
        <v>2.5953529153879877E-2</v>
      </c>
      <c r="N83" s="7">
        <f t="shared" si="25"/>
        <v>2.7437085491051148E-2</v>
      </c>
      <c r="O83" s="7">
        <f t="shared" si="25"/>
        <v>2.7698273474286769E-2</v>
      </c>
      <c r="P83" s="7">
        <f t="shared" si="25"/>
        <v>2.8660952907566123E-2</v>
      </c>
      <c r="Q83" s="7">
        <f t="shared" si="25"/>
        <v>3.0545454545454546E-2</v>
      </c>
      <c r="R83" s="7">
        <f t="shared" si="25"/>
        <v>3.2401242787394584E-2</v>
      </c>
      <c r="S83" s="7">
        <f t="shared" si="25"/>
        <v>3.2909687736722495E-2</v>
      </c>
      <c r="T83" s="7">
        <f t="shared" si="25"/>
        <v>3.0450575778653684E-2</v>
      </c>
      <c r="U83" s="7">
        <f t="shared" si="25"/>
        <v>3.0818595627192E-2</v>
      </c>
      <c r="V83" s="7">
        <f>V41/V34</f>
        <v>3.0494659921304103E-2</v>
      </c>
    </row>
    <row r="84" spans="1:22" customFormat="1" ht="18" customHeight="1">
      <c r="A84" s="30" t="s">
        <v>89</v>
      </c>
      <c r="B84" s="95">
        <f t="shared" ref="B84:U84" si="26">B42/B34</f>
        <v>8.1743869209809268E-4</v>
      </c>
      <c r="C84" s="95">
        <f t="shared" si="26"/>
        <v>4.3792423910663457E-4</v>
      </c>
      <c r="D84" s="95">
        <f t="shared" si="26"/>
        <v>3.5143208574942893E-4</v>
      </c>
      <c r="E84" s="95">
        <f t="shared" si="26"/>
        <v>4.2979942693409742E-4</v>
      </c>
      <c r="F84" s="95">
        <f t="shared" si="26"/>
        <v>3.7142503404729481E-4</v>
      </c>
      <c r="G84" s="95">
        <f t="shared" si="26"/>
        <v>3.3396415451408216E-4</v>
      </c>
      <c r="H84" s="95">
        <f t="shared" si="26"/>
        <v>2.8301886792452831E-4</v>
      </c>
      <c r="I84" s="95">
        <f t="shared" si="26"/>
        <v>2.6139234991722578E-4</v>
      </c>
      <c r="J84" s="95">
        <f t="shared" si="26"/>
        <v>2.5817555938037863E-4</v>
      </c>
      <c r="K84" s="95">
        <f t="shared" si="26"/>
        <v>2.554931016862545E-4</v>
      </c>
      <c r="L84" s="95">
        <f t="shared" si="26"/>
        <v>2.5608194622279127E-4</v>
      </c>
      <c r="M84" s="95">
        <f t="shared" si="26"/>
        <v>2.6304252520824198E-4</v>
      </c>
      <c r="N84" s="95">
        <f t="shared" si="26"/>
        <v>2.7255382938130282E-4</v>
      </c>
      <c r="O84" s="95">
        <f t="shared" si="26"/>
        <v>3.6931031299049027E-4</v>
      </c>
      <c r="P84" s="95">
        <f t="shared" si="26"/>
        <v>3.6862961938991797E-4</v>
      </c>
      <c r="Q84" s="95">
        <f t="shared" si="26"/>
        <v>4.5454545454545455E-4</v>
      </c>
      <c r="R84" s="95">
        <f t="shared" si="26"/>
        <v>4.4385264092321349E-4</v>
      </c>
      <c r="S84" s="95">
        <f t="shared" si="26"/>
        <v>3.3667199730662403E-4</v>
      </c>
      <c r="T84" s="95">
        <f t="shared" si="26"/>
        <v>2.3185717597959656E-4</v>
      </c>
      <c r="U84" s="95">
        <f t="shared" si="26"/>
        <v>2.9848518767256176E-4</v>
      </c>
      <c r="V84" s="95">
        <f>V42/V34</f>
        <v>4.2158516020236085E-4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8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4688</v>
      </c>
      <c r="C8" s="40">
        <v>6982</v>
      </c>
      <c r="D8" s="40">
        <v>9518</v>
      </c>
      <c r="E8" s="40">
        <v>12415</v>
      </c>
      <c r="F8" s="40">
        <v>14772</v>
      </c>
      <c r="G8" s="40">
        <v>16564</v>
      </c>
      <c r="H8" s="40">
        <v>20333</v>
      </c>
      <c r="I8" s="40">
        <v>22192</v>
      </c>
      <c r="J8" s="40">
        <v>22208</v>
      </c>
      <c r="K8" s="40">
        <v>22012</v>
      </c>
      <c r="L8" s="40">
        <v>21674</v>
      </c>
      <c r="M8" s="40">
        <v>20884</v>
      </c>
      <c r="N8" s="40">
        <v>19349</v>
      </c>
      <c r="O8" s="40">
        <v>18519</v>
      </c>
      <c r="P8" s="40">
        <v>18636</v>
      </c>
      <c r="Q8" s="40">
        <v>18606</v>
      </c>
      <c r="R8" s="40">
        <v>19027</v>
      </c>
      <c r="S8" s="40">
        <v>19914</v>
      </c>
      <c r="T8" s="40">
        <v>21783</v>
      </c>
      <c r="U8" s="40">
        <v>22463</v>
      </c>
      <c r="V8" s="40">
        <v>23887</v>
      </c>
    </row>
    <row r="9" spans="1:22" customFormat="1" ht="18" customHeight="1">
      <c r="A9" s="36" t="s">
        <v>82</v>
      </c>
      <c r="B9" s="6">
        <v>748</v>
      </c>
      <c r="C9" s="6">
        <v>913</v>
      </c>
      <c r="D9" s="6">
        <v>1090</v>
      </c>
      <c r="E9" s="6">
        <v>2153</v>
      </c>
      <c r="F9" s="6">
        <v>2719</v>
      </c>
      <c r="G9" s="6">
        <v>8704</v>
      </c>
      <c r="H9" s="6">
        <v>10916</v>
      </c>
      <c r="I9" s="6">
        <v>11773</v>
      </c>
      <c r="J9" s="6">
        <v>11926</v>
      </c>
      <c r="K9" s="6">
        <v>11833</v>
      </c>
      <c r="L9" s="6">
        <v>11737</v>
      </c>
      <c r="M9" s="6">
        <v>10963</v>
      </c>
      <c r="N9" s="6">
        <v>10207</v>
      </c>
      <c r="O9" s="6">
        <v>9817</v>
      </c>
      <c r="P9" s="6">
        <v>9769</v>
      </c>
      <c r="Q9" s="6">
        <v>9630</v>
      </c>
      <c r="R9" s="6">
        <v>9610</v>
      </c>
      <c r="S9" s="6">
        <v>9481</v>
      </c>
      <c r="T9" s="6">
        <v>9769</v>
      </c>
      <c r="U9" s="6">
        <v>8972</v>
      </c>
      <c r="V9" s="6">
        <v>9236</v>
      </c>
    </row>
    <row r="10" spans="1:22" customFormat="1" ht="18" customHeight="1">
      <c r="A10" s="36" t="s">
        <v>83</v>
      </c>
      <c r="B10" s="6">
        <v>1295</v>
      </c>
      <c r="C10" s="6">
        <v>2377</v>
      </c>
      <c r="D10" s="6">
        <v>3746</v>
      </c>
      <c r="E10" s="6">
        <v>4621</v>
      </c>
      <c r="F10" s="6">
        <v>5666</v>
      </c>
      <c r="G10" s="6">
        <v>1332</v>
      </c>
      <c r="H10" s="6">
        <v>1537</v>
      </c>
      <c r="I10" s="6">
        <v>1611</v>
      </c>
      <c r="J10" s="6">
        <v>1566</v>
      </c>
      <c r="K10" s="6">
        <v>1492</v>
      </c>
      <c r="L10" s="6">
        <v>1432</v>
      </c>
      <c r="M10" s="6">
        <v>1447</v>
      </c>
      <c r="N10" s="6">
        <v>1447</v>
      </c>
      <c r="O10" s="6">
        <v>1454</v>
      </c>
      <c r="P10" s="6">
        <v>1527</v>
      </c>
      <c r="Q10" s="6">
        <v>1561</v>
      </c>
      <c r="R10" s="6">
        <v>1620</v>
      </c>
      <c r="S10" s="6">
        <v>1728</v>
      </c>
      <c r="T10" s="6">
        <v>1822</v>
      </c>
      <c r="U10" s="6">
        <v>2455</v>
      </c>
      <c r="V10" s="6">
        <v>2510</v>
      </c>
    </row>
    <row r="11" spans="1:22" customFormat="1" ht="18" customHeight="1">
      <c r="A11" s="36" t="s">
        <v>84</v>
      </c>
      <c r="B11" s="6">
        <v>1575</v>
      </c>
      <c r="C11" s="6">
        <v>2085</v>
      </c>
      <c r="D11" s="6">
        <v>2445</v>
      </c>
      <c r="E11" s="6">
        <v>2975</v>
      </c>
      <c r="F11" s="6">
        <v>3455</v>
      </c>
      <c r="G11" s="6">
        <v>3566</v>
      </c>
      <c r="H11" s="6">
        <v>4394</v>
      </c>
      <c r="I11" s="6">
        <v>5150</v>
      </c>
      <c r="J11" s="6">
        <v>5238</v>
      </c>
      <c r="K11" s="6">
        <v>5282</v>
      </c>
      <c r="L11" s="6">
        <v>5310</v>
      </c>
      <c r="M11" s="6">
        <v>5360</v>
      </c>
      <c r="N11" s="6">
        <v>5035</v>
      </c>
      <c r="O11" s="6">
        <v>4856</v>
      </c>
      <c r="P11" s="6">
        <v>4979</v>
      </c>
      <c r="Q11" s="6">
        <v>5006</v>
      </c>
      <c r="R11" s="6">
        <v>5132</v>
      </c>
      <c r="S11" s="6">
        <v>5590</v>
      </c>
      <c r="T11" s="6">
        <v>6403</v>
      </c>
      <c r="U11" s="6">
        <v>6888</v>
      </c>
      <c r="V11" s="6">
        <v>7585</v>
      </c>
    </row>
    <row r="12" spans="1:22" customFormat="1" ht="18" customHeight="1">
      <c r="A12" s="36" t="s">
        <v>85</v>
      </c>
      <c r="B12" s="6">
        <v>31</v>
      </c>
      <c r="C12" s="6">
        <v>36</v>
      </c>
      <c r="D12" s="6">
        <v>47</v>
      </c>
      <c r="E12" s="6">
        <v>60</v>
      </c>
      <c r="F12" s="6">
        <v>67</v>
      </c>
      <c r="G12" s="6">
        <v>53</v>
      </c>
      <c r="H12" s="6">
        <v>52</v>
      </c>
      <c r="I12" s="6">
        <v>57</v>
      </c>
      <c r="J12" s="6">
        <v>67</v>
      </c>
      <c r="K12" s="6">
        <v>72</v>
      </c>
      <c r="L12" s="6">
        <v>62</v>
      </c>
      <c r="M12" s="6">
        <v>62</v>
      </c>
      <c r="N12" s="6">
        <v>62</v>
      </c>
      <c r="O12" s="6">
        <v>55</v>
      </c>
      <c r="P12" s="6">
        <v>54</v>
      </c>
      <c r="Q12" s="6">
        <v>57</v>
      </c>
      <c r="R12" s="6">
        <v>79</v>
      </c>
      <c r="S12" s="6">
        <v>90</v>
      </c>
      <c r="T12" s="6">
        <v>108</v>
      </c>
      <c r="U12" s="6">
        <v>123</v>
      </c>
      <c r="V12" s="6">
        <v>143</v>
      </c>
    </row>
    <row r="13" spans="1:22" customFormat="1" ht="18" customHeight="1">
      <c r="A13" s="36" t="s">
        <v>86</v>
      </c>
      <c r="B13" s="6">
        <v>115</v>
      </c>
      <c r="C13" s="6">
        <v>133</v>
      </c>
      <c r="D13" s="6">
        <v>162</v>
      </c>
      <c r="E13" s="6">
        <v>198</v>
      </c>
      <c r="F13" s="6">
        <v>201</v>
      </c>
      <c r="G13" s="6">
        <v>213</v>
      </c>
      <c r="H13" s="6">
        <v>277</v>
      </c>
      <c r="I13" s="6">
        <v>305</v>
      </c>
      <c r="J13" s="6">
        <v>298</v>
      </c>
      <c r="K13" s="6">
        <v>302</v>
      </c>
      <c r="L13" s="6">
        <v>317</v>
      </c>
      <c r="M13" s="6">
        <v>322</v>
      </c>
      <c r="N13" s="6">
        <v>293</v>
      </c>
      <c r="O13" s="6">
        <v>248</v>
      </c>
      <c r="P13" s="6">
        <v>255</v>
      </c>
      <c r="Q13" s="6">
        <v>272</v>
      </c>
      <c r="R13" s="6">
        <v>340</v>
      </c>
      <c r="S13" s="6">
        <v>482</v>
      </c>
      <c r="T13" s="6">
        <v>708</v>
      </c>
      <c r="U13" s="6">
        <v>810</v>
      </c>
      <c r="V13" s="6">
        <v>859</v>
      </c>
    </row>
    <row r="14" spans="1:22" customFormat="1" ht="18" customHeight="1">
      <c r="A14" s="36" t="s">
        <v>87</v>
      </c>
      <c r="B14" s="6">
        <v>721</v>
      </c>
      <c r="C14" s="6">
        <v>1236</v>
      </c>
      <c r="D14" s="6">
        <v>1803</v>
      </c>
      <c r="E14" s="6">
        <v>2133</v>
      </c>
      <c r="F14" s="6">
        <v>2328</v>
      </c>
      <c r="G14" s="6">
        <v>2399</v>
      </c>
      <c r="H14" s="6">
        <v>2824</v>
      </c>
      <c r="I14" s="6">
        <v>2923</v>
      </c>
      <c r="J14" s="6">
        <v>2686</v>
      </c>
      <c r="K14" s="6">
        <v>2539</v>
      </c>
      <c r="L14" s="6">
        <v>2243</v>
      </c>
      <c r="M14" s="6">
        <v>2115</v>
      </c>
      <c r="N14" s="6">
        <v>1689</v>
      </c>
      <c r="O14" s="6">
        <v>1438</v>
      </c>
      <c r="P14" s="6">
        <v>1338</v>
      </c>
      <c r="Q14" s="6">
        <v>1320</v>
      </c>
      <c r="R14" s="6">
        <v>1395</v>
      </c>
      <c r="S14" s="6">
        <v>1623</v>
      </c>
      <c r="T14" s="6">
        <v>2011</v>
      </c>
      <c r="U14" s="6">
        <v>2197</v>
      </c>
      <c r="V14" s="6">
        <v>2505</v>
      </c>
    </row>
    <row r="15" spans="1:22" customFormat="1" ht="18" customHeight="1">
      <c r="A15" s="36" t="s">
        <v>88</v>
      </c>
      <c r="B15" s="6">
        <v>202</v>
      </c>
      <c r="C15" s="6">
        <v>201</v>
      </c>
      <c r="D15" s="6">
        <v>224</v>
      </c>
      <c r="E15" s="6">
        <v>273</v>
      </c>
      <c r="F15" s="6">
        <v>334</v>
      </c>
      <c r="G15" s="6">
        <v>295</v>
      </c>
      <c r="H15" s="6">
        <v>332</v>
      </c>
      <c r="I15" s="6">
        <v>372</v>
      </c>
      <c r="J15" s="6">
        <v>425</v>
      </c>
      <c r="K15" s="6">
        <v>490</v>
      </c>
      <c r="L15" s="6">
        <v>570</v>
      </c>
      <c r="M15" s="6">
        <v>611</v>
      </c>
      <c r="N15" s="6">
        <v>611</v>
      </c>
      <c r="O15" s="6">
        <v>645</v>
      </c>
      <c r="P15" s="6">
        <v>708</v>
      </c>
      <c r="Q15" s="6">
        <v>746</v>
      </c>
      <c r="R15" s="6">
        <v>831</v>
      </c>
      <c r="S15" s="6">
        <v>902</v>
      </c>
      <c r="T15" s="6">
        <v>947</v>
      </c>
      <c r="U15" s="6">
        <v>994</v>
      </c>
      <c r="V15" s="6">
        <v>1012</v>
      </c>
    </row>
    <row r="16" spans="1:22" customFormat="1" ht="18" customHeight="1">
      <c r="A16" s="36" t="s">
        <v>89</v>
      </c>
      <c r="B16" s="6">
        <v>1</v>
      </c>
      <c r="C16" s="6">
        <v>1</v>
      </c>
      <c r="D16" s="6">
        <v>1</v>
      </c>
      <c r="E16" s="6">
        <v>2</v>
      </c>
      <c r="F16" s="6">
        <v>2</v>
      </c>
      <c r="G16" s="6">
        <v>2</v>
      </c>
      <c r="H16" s="6">
        <v>1</v>
      </c>
      <c r="I16" s="6">
        <v>1</v>
      </c>
      <c r="J16" s="6">
        <v>2</v>
      </c>
      <c r="K16" s="6">
        <v>2</v>
      </c>
      <c r="L16" s="6">
        <v>2</v>
      </c>
      <c r="M16" s="6">
        <v>3</v>
      </c>
      <c r="N16" s="6">
        <v>3</v>
      </c>
      <c r="O16" s="6">
        <v>4</v>
      </c>
      <c r="P16" s="6">
        <v>4</v>
      </c>
      <c r="Q16" s="6">
        <v>5</v>
      </c>
      <c r="R16" s="6">
        <v>5</v>
      </c>
      <c r="S16" s="6">
        <v>2</v>
      </c>
      <c r="T16" s="6">
        <v>1</v>
      </c>
      <c r="U16" s="6">
        <v>3</v>
      </c>
      <c r="V16" s="6">
        <v>9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1</v>
      </c>
      <c r="M17" s="54">
        <v>1</v>
      </c>
      <c r="N17" s="54">
        <v>2</v>
      </c>
      <c r="O17" s="54">
        <v>2</v>
      </c>
      <c r="P17" s="54">
        <v>2</v>
      </c>
      <c r="Q17" s="54">
        <v>9</v>
      </c>
      <c r="R17" s="54">
        <v>15</v>
      </c>
      <c r="S17" s="54">
        <v>16</v>
      </c>
      <c r="T17" s="54">
        <v>14</v>
      </c>
      <c r="U17" s="54">
        <v>21</v>
      </c>
      <c r="V17" s="54">
        <v>28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2982</v>
      </c>
      <c r="C22" s="40">
        <v>4367</v>
      </c>
      <c r="D22" s="40">
        <v>5789</v>
      </c>
      <c r="E22" s="40">
        <v>7313</v>
      </c>
      <c r="F22" s="40">
        <v>8522</v>
      </c>
      <c r="G22" s="40">
        <v>9316</v>
      </c>
      <c r="H22" s="40">
        <v>11394</v>
      </c>
      <c r="I22" s="40">
        <v>12277</v>
      </c>
      <c r="J22" s="40">
        <v>12128</v>
      </c>
      <c r="K22" s="40">
        <v>11829</v>
      </c>
      <c r="L22" s="40">
        <v>11587</v>
      </c>
      <c r="M22" s="40">
        <v>11131</v>
      </c>
      <c r="N22" s="40">
        <v>10201</v>
      </c>
      <c r="O22" s="40">
        <v>9804</v>
      </c>
      <c r="P22" s="40">
        <v>9898</v>
      </c>
      <c r="Q22" s="40">
        <v>9813</v>
      </c>
      <c r="R22" s="40">
        <v>9984</v>
      </c>
      <c r="S22" s="40">
        <v>10353</v>
      </c>
      <c r="T22" s="40">
        <v>11280</v>
      </c>
      <c r="U22" s="40">
        <v>11616</v>
      </c>
      <c r="V22" s="40">
        <v>12326</v>
      </c>
    </row>
    <row r="23" spans="1:22" customFormat="1" ht="18" customHeight="1">
      <c r="A23" s="36" t="s">
        <v>82</v>
      </c>
      <c r="B23" s="6">
        <v>374</v>
      </c>
      <c r="C23" s="6">
        <v>470</v>
      </c>
      <c r="D23" s="6">
        <v>572</v>
      </c>
      <c r="E23" s="6">
        <v>1164</v>
      </c>
      <c r="F23" s="6">
        <v>1502</v>
      </c>
      <c r="G23" s="6">
        <v>4776</v>
      </c>
      <c r="H23" s="6">
        <v>6058</v>
      </c>
      <c r="I23" s="6">
        <v>6446</v>
      </c>
      <c r="J23" s="6">
        <v>6473</v>
      </c>
      <c r="K23" s="6">
        <v>6349</v>
      </c>
      <c r="L23" s="6">
        <v>6268</v>
      </c>
      <c r="M23" s="6">
        <v>5825</v>
      </c>
      <c r="N23" s="6">
        <v>5340</v>
      </c>
      <c r="O23" s="6">
        <v>5132</v>
      </c>
      <c r="P23" s="6">
        <v>5116</v>
      </c>
      <c r="Q23" s="6">
        <v>5049</v>
      </c>
      <c r="R23" s="6">
        <v>5024</v>
      </c>
      <c r="S23" s="6">
        <v>4909</v>
      </c>
      <c r="T23" s="6">
        <v>5056</v>
      </c>
      <c r="U23" s="6">
        <v>4603</v>
      </c>
      <c r="V23" s="6">
        <v>4737</v>
      </c>
    </row>
    <row r="24" spans="1:22" customFormat="1" ht="18" customHeight="1">
      <c r="A24" s="36" t="s">
        <v>83</v>
      </c>
      <c r="B24" s="6">
        <v>817</v>
      </c>
      <c r="C24" s="6">
        <v>1436</v>
      </c>
      <c r="D24" s="6">
        <v>2224</v>
      </c>
      <c r="E24" s="6">
        <v>2649</v>
      </c>
      <c r="F24" s="6">
        <v>3149</v>
      </c>
      <c r="G24" s="6">
        <v>742</v>
      </c>
      <c r="H24" s="6">
        <v>863</v>
      </c>
      <c r="I24" s="6">
        <v>872</v>
      </c>
      <c r="J24" s="6">
        <v>824</v>
      </c>
      <c r="K24" s="6">
        <v>762</v>
      </c>
      <c r="L24" s="6">
        <v>719</v>
      </c>
      <c r="M24" s="6">
        <v>719</v>
      </c>
      <c r="N24" s="6">
        <v>707</v>
      </c>
      <c r="O24" s="6">
        <v>713</v>
      </c>
      <c r="P24" s="6">
        <v>743</v>
      </c>
      <c r="Q24" s="6">
        <v>755</v>
      </c>
      <c r="R24" s="6">
        <v>767</v>
      </c>
      <c r="S24" s="6">
        <v>810</v>
      </c>
      <c r="T24" s="6">
        <v>857</v>
      </c>
      <c r="U24" s="6">
        <v>1198</v>
      </c>
      <c r="V24" s="6">
        <v>1221</v>
      </c>
    </row>
    <row r="25" spans="1:22" customFormat="1" ht="18" customHeight="1">
      <c r="A25" s="36" t="s">
        <v>84</v>
      </c>
      <c r="B25" s="6">
        <v>1289</v>
      </c>
      <c r="C25" s="6">
        <v>1723</v>
      </c>
      <c r="D25" s="6">
        <v>1946</v>
      </c>
      <c r="E25" s="6">
        <v>2279</v>
      </c>
      <c r="F25" s="6">
        <v>2546</v>
      </c>
      <c r="G25" s="6">
        <v>2488</v>
      </c>
      <c r="H25" s="6">
        <v>2936</v>
      </c>
      <c r="I25" s="6">
        <v>3361</v>
      </c>
      <c r="J25" s="6">
        <v>3321</v>
      </c>
      <c r="K25" s="6">
        <v>3279</v>
      </c>
      <c r="L25" s="6">
        <v>3251</v>
      </c>
      <c r="M25" s="6">
        <v>3244</v>
      </c>
      <c r="N25" s="6">
        <v>3008</v>
      </c>
      <c r="O25" s="6">
        <v>2894</v>
      </c>
      <c r="P25" s="6">
        <v>2967</v>
      </c>
      <c r="Q25" s="6">
        <v>2946</v>
      </c>
      <c r="R25" s="6">
        <v>3001</v>
      </c>
      <c r="S25" s="6">
        <v>3257</v>
      </c>
      <c r="T25" s="6">
        <v>3720</v>
      </c>
      <c r="U25" s="6">
        <v>3992</v>
      </c>
      <c r="V25" s="6">
        <v>4390</v>
      </c>
    </row>
    <row r="26" spans="1:22" customFormat="1" ht="18" customHeight="1">
      <c r="A26" s="36" t="s">
        <v>85</v>
      </c>
      <c r="B26" s="6">
        <v>16</v>
      </c>
      <c r="C26" s="6">
        <v>18</v>
      </c>
      <c r="D26" s="6">
        <v>21</v>
      </c>
      <c r="E26" s="6">
        <v>26</v>
      </c>
      <c r="F26" s="6">
        <v>32</v>
      </c>
      <c r="G26" s="6">
        <v>26</v>
      </c>
      <c r="H26" s="6">
        <v>28</v>
      </c>
      <c r="I26" s="6">
        <v>28</v>
      </c>
      <c r="J26" s="6">
        <v>31</v>
      </c>
      <c r="K26" s="6">
        <v>31</v>
      </c>
      <c r="L26" s="6">
        <v>27</v>
      </c>
      <c r="M26" s="6">
        <v>29</v>
      </c>
      <c r="N26" s="6">
        <v>30</v>
      </c>
      <c r="O26" s="6">
        <v>23</v>
      </c>
      <c r="P26" s="6">
        <v>23</v>
      </c>
      <c r="Q26" s="6">
        <v>26</v>
      </c>
      <c r="R26" s="6">
        <v>37</v>
      </c>
      <c r="S26" s="6">
        <v>36</v>
      </c>
      <c r="T26" s="6">
        <v>42</v>
      </c>
      <c r="U26" s="6">
        <v>52</v>
      </c>
      <c r="V26" s="6">
        <v>58</v>
      </c>
    </row>
    <row r="27" spans="1:22" customFormat="1" ht="18" customHeight="1">
      <c r="A27" s="36" t="s">
        <v>86</v>
      </c>
      <c r="B27" s="29">
        <v>40</v>
      </c>
      <c r="C27" s="29">
        <v>45</v>
      </c>
      <c r="D27" s="29">
        <v>68</v>
      </c>
      <c r="E27" s="29">
        <v>76</v>
      </c>
      <c r="F27" s="29">
        <v>71</v>
      </c>
      <c r="G27" s="29">
        <v>84</v>
      </c>
      <c r="H27" s="29">
        <v>101</v>
      </c>
      <c r="I27" s="29">
        <v>109</v>
      </c>
      <c r="J27" s="29">
        <v>106</v>
      </c>
      <c r="K27" s="29">
        <v>105</v>
      </c>
      <c r="L27" s="29">
        <v>114</v>
      </c>
      <c r="M27" s="29">
        <v>120</v>
      </c>
      <c r="N27" s="29">
        <v>106</v>
      </c>
      <c r="O27" s="29">
        <v>97</v>
      </c>
      <c r="P27" s="29">
        <v>91</v>
      </c>
      <c r="Q27" s="29">
        <v>92</v>
      </c>
      <c r="R27" s="29">
        <v>117</v>
      </c>
      <c r="S27" s="29">
        <v>163</v>
      </c>
      <c r="T27" s="29">
        <v>235</v>
      </c>
      <c r="U27" s="29">
        <v>277</v>
      </c>
      <c r="V27" s="29">
        <v>288</v>
      </c>
    </row>
    <row r="28" spans="1:22" customFormat="1" ht="18" customHeight="1">
      <c r="A28" s="36" t="s">
        <v>87</v>
      </c>
      <c r="B28" s="29">
        <v>315</v>
      </c>
      <c r="C28" s="29">
        <v>543</v>
      </c>
      <c r="D28" s="29">
        <v>812</v>
      </c>
      <c r="E28" s="29">
        <v>952</v>
      </c>
      <c r="F28" s="29">
        <v>1015</v>
      </c>
      <c r="G28" s="29">
        <v>1022</v>
      </c>
      <c r="H28" s="29">
        <v>1212</v>
      </c>
      <c r="I28" s="29">
        <v>1244</v>
      </c>
      <c r="J28" s="29">
        <v>1134</v>
      </c>
      <c r="K28" s="29">
        <v>1032</v>
      </c>
      <c r="L28" s="29">
        <v>891</v>
      </c>
      <c r="M28" s="29">
        <v>848</v>
      </c>
      <c r="N28" s="29">
        <v>677</v>
      </c>
      <c r="O28" s="29">
        <v>573</v>
      </c>
      <c r="P28" s="29">
        <v>540</v>
      </c>
      <c r="Q28" s="29">
        <v>503</v>
      </c>
      <c r="R28" s="29">
        <v>549</v>
      </c>
      <c r="S28" s="29">
        <v>649</v>
      </c>
      <c r="T28" s="29">
        <v>801</v>
      </c>
      <c r="U28" s="29">
        <v>887</v>
      </c>
      <c r="V28" s="29">
        <v>1024</v>
      </c>
    </row>
    <row r="29" spans="1:22" customFormat="1" ht="18" customHeight="1">
      <c r="A29" s="36" t="s">
        <v>88</v>
      </c>
      <c r="B29" s="29">
        <v>131</v>
      </c>
      <c r="C29" s="29">
        <v>132</v>
      </c>
      <c r="D29" s="29">
        <v>146</v>
      </c>
      <c r="E29" s="29">
        <v>167</v>
      </c>
      <c r="F29" s="29">
        <v>206</v>
      </c>
      <c r="G29" s="29">
        <v>177</v>
      </c>
      <c r="H29" s="29">
        <v>196</v>
      </c>
      <c r="I29" s="29">
        <v>217</v>
      </c>
      <c r="J29" s="29">
        <v>238</v>
      </c>
      <c r="K29" s="29">
        <v>270</v>
      </c>
      <c r="L29" s="29">
        <v>315</v>
      </c>
      <c r="M29" s="29">
        <v>343</v>
      </c>
      <c r="N29" s="29">
        <v>329</v>
      </c>
      <c r="O29" s="29">
        <v>368</v>
      </c>
      <c r="P29" s="29">
        <v>414</v>
      </c>
      <c r="Q29" s="29">
        <v>435</v>
      </c>
      <c r="R29" s="29">
        <v>477</v>
      </c>
      <c r="S29" s="29">
        <v>520</v>
      </c>
      <c r="T29" s="29">
        <v>559</v>
      </c>
      <c r="U29" s="29">
        <v>594</v>
      </c>
      <c r="V29" s="29">
        <v>588</v>
      </c>
    </row>
    <row r="30" spans="1:22" customFormat="1" ht="18" customHeight="1">
      <c r="A30" s="36" t="s">
        <v>89</v>
      </c>
      <c r="B30" s="29">
        <v>0</v>
      </c>
      <c r="C30" s="29">
        <v>0</v>
      </c>
      <c r="D30" s="29">
        <v>0</v>
      </c>
      <c r="E30" s="29">
        <v>0</v>
      </c>
      <c r="F30" s="29">
        <v>1</v>
      </c>
      <c r="G30" s="29">
        <v>1</v>
      </c>
      <c r="H30" s="29">
        <v>0</v>
      </c>
      <c r="I30" s="29">
        <v>0</v>
      </c>
      <c r="J30" s="29">
        <v>1</v>
      </c>
      <c r="K30" s="29">
        <v>1</v>
      </c>
      <c r="L30" s="29">
        <v>1</v>
      </c>
      <c r="M30" s="29">
        <v>2</v>
      </c>
      <c r="N30" s="29">
        <v>2</v>
      </c>
      <c r="O30" s="29">
        <v>2</v>
      </c>
      <c r="P30" s="29">
        <v>2</v>
      </c>
      <c r="Q30" s="29">
        <v>2</v>
      </c>
      <c r="R30" s="29">
        <v>2</v>
      </c>
      <c r="S30" s="29">
        <v>0</v>
      </c>
      <c r="T30" s="29">
        <v>0</v>
      </c>
      <c r="U30" s="29">
        <v>1</v>
      </c>
      <c r="V30" s="29">
        <v>4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1</v>
      </c>
      <c r="M31" s="54">
        <v>1</v>
      </c>
      <c r="N31" s="54">
        <v>2</v>
      </c>
      <c r="O31" s="54">
        <v>2</v>
      </c>
      <c r="P31" s="54">
        <v>2</v>
      </c>
      <c r="Q31" s="54">
        <v>5</v>
      </c>
      <c r="R31" s="54">
        <v>10</v>
      </c>
      <c r="S31" s="54">
        <v>9</v>
      </c>
      <c r="T31" s="54">
        <v>10</v>
      </c>
      <c r="U31" s="54">
        <v>12</v>
      </c>
      <c r="V31" s="54">
        <v>16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1706</v>
      </c>
      <c r="C36" s="40">
        <v>2615</v>
      </c>
      <c r="D36" s="40">
        <v>3729</v>
      </c>
      <c r="E36" s="40">
        <v>5102</v>
      </c>
      <c r="F36" s="40">
        <v>6250</v>
      </c>
      <c r="G36" s="40">
        <v>7248</v>
      </c>
      <c r="H36" s="40">
        <v>8939</v>
      </c>
      <c r="I36" s="40">
        <v>9915</v>
      </c>
      <c r="J36" s="40">
        <v>10080</v>
      </c>
      <c r="K36" s="40">
        <v>10183</v>
      </c>
      <c r="L36" s="40">
        <v>10087</v>
      </c>
      <c r="M36" s="40">
        <v>9753</v>
      </c>
      <c r="N36" s="40">
        <v>9148</v>
      </c>
      <c r="O36" s="40">
        <v>8715</v>
      </c>
      <c r="P36" s="40">
        <v>8738</v>
      </c>
      <c r="Q36" s="40">
        <v>8793</v>
      </c>
      <c r="R36" s="40">
        <v>9043</v>
      </c>
      <c r="S36" s="40">
        <v>9561</v>
      </c>
      <c r="T36" s="40">
        <v>10503</v>
      </c>
      <c r="U36" s="40">
        <v>10847</v>
      </c>
      <c r="V36" s="40">
        <v>11561</v>
      </c>
    </row>
    <row r="37" spans="1:22" customFormat="1" ht="18" customHeight="1">
      <c r="A37" s="36" t="s">
        <v>82</v>
      </c>
      <c r="B37" s="6">
        <v>374</v>
      </c>
      <c r="C37" s="6">
        <v>443</v>
      </c>
      <c r="D37" s="6">
        <v>518</v>
      </c>
      <c r="E37" s="6">
        <v>989</v>
      </c>
      <c r="F37" s="6">
        <v>1217</v>
      </c>
      <c r="G37" s="6">
        <v>3928</v>
      </c>
      <c r="H37" s="6">
        <v>4858</v>
      </c>
      <c r="I37" s="6">
        <v>5327</v>
      </c>
      <c r="J37" s="6">
        <v>5453</v>
      </c>
      <c r="K37" s="6">
        <v>5484</v>
      </c>
      <c r="L37" s="6">
        <v>5469</v>
      </c>
      <c r="M37" s="6">
        <v>5138</v>
      </c>
      <c r="N37" s="6">
        <v>4867</v>
      </c>
      <c r="O37" s="6">
        <v>4685</v>
      </c>
      <c r="P37" s="6">
        <v>4653</v>
      </c>
      <c r="Q37" s="6">
        <v>4581</v>
      </c>
      <c r="R37" s="6">
        <v>4586</v>
      </c>
      <c r="S37" s="6">
        <v>4572</v>
      </c>
      <c r="T37" s="6">
        <v>4713</v>
      </c>
      <c r="U37" s="6">
        <v>4369</v>
      </c>
      <c r="V37" s="6">
        <v>4499</v>
      </c>
    </row>
    <row r="38" spans="1:22" customFormat="1" ht="18" customHeight="1">
      <c r="A38" s="36" t="s">
        <v>83</v>
      </c>
      <c r="B38" s="6">
        <v>478</v>
      </c>
      <c r="C38" s="6">
        <v>941</v>
      </c>
      <c r="D38" s="6">
        <v>1522</v>
      </c>
      <c r="E38" s="6">
        <v>1972</v>
      </c>
      <c r="F38" s="6">
        <v>2517</v>
      </c>
      <c r="G38" s="6">
        <v>590</v>
      </c>
      <c r="H38" s="6">
        <v>674</v>
      </c>
      <c r="I38" s="6">
        <v>739</v>
      </c>
      <c r="J38" s="6">
        <v>742</v>
      </c>
      <c r="K38" s="6">
        <v>730</v>
      </c>
      <c r="L38" s="6">
        <v>713</v>
      </c>
      <c r="M38" s="6">
        <v>728</v>
      </c>
      <c r="N38" s="6">
        <v>740</v>
      </c>
      <c r="O38" s="6">
        <v>741</v>
      </c>
      <c r="P38" s="6">
        <v>784</v>
      </c>
      <c r="Q38" s="6">
        <v>806</v>
      </c>
      <c r="R38" s="6">
        <v>853</v>
      </c>
      <c r="S38" s="6">
        <v>918</v>
      </c>
      <c r="T38" s="6">
        <v>965</v>
      </c>
      <c r="U38" s="6">
        <v>1257</v>
      </c>
      <c r="V38" s="6">
        <v>1289</v>
      </c>
    </row>
    <row r="39" spans="1:22" customFormat="1" ht="18" customHeight="1">
      <c r="A39" s="36" t="s">
        <v>84</v>
      </c>
      <c r="B39" s="6">
        <v>286</v>
      </c>
      <c r="C39" s="6">
        <v>362</v>
      </c>
      <c r="D39" s="6">
        <v>499</v>
      </c>
      <c r="E39" s="6">
        <v>696</v>
      </c>
      <c r="F39" s="6">
        <v>909</v>
      </c>
      <c r="G39" s="6">
        <v>1078</v>
      </c>
      <c r="H39" s="6">
        <v>1458</v>
      </c>
      <c r="I39" s="6">
        <v>1789</v>
      </c>
      <c r="J39" s="6">
        <v>1917</v>
      </c>
      <c r="K39" s="6">
        <v>2003</v>
      </c>
      <c r="L39" s="6">
        <v>2059</v>
      </c>
      <c r="M39" s="6">
        <v>2116</v>
      </c>
      <c r="N39" s="6">
        <v>2027</v>
      </c>
      <c r="O39" s="6">
        <v>1962</v>
      </c>
      <c r="P39" s="6">
        <v>2012</v>
      </c>
      <c r="Q39" s="6">
        <v>2060</v>
      </c>
      <c r="R39" s="6">
        <v>2131</v>
      </c>
      <c r="S39" s="6">
        <v>2333</v>
      </c>
      <c r="T39" s="6">
        <v>2683</v>
      </c>
      <c r="U39" s="6">
        <v>2896</v>
      </c>
      <c r="V39" s="6">
        <v>3195</v>
      </c>
    </row>
    <row r="40" spans="1:22" customFormat="1" ht="18" customHeight="1">
      <c r="A40" s="36" t="s">
        <v>85</v>
      </c>
      <c r="B40" s="6">
        <v>15</v>
      </c>
      <c r="C40" s="6">
        <v>18</v>
      </c>
      <c r="D40" s="6">
        <v>26</v>
      </c>
      <c r="E40" s="6">
        <v>34</v>
      </c>
      <c r="F40" s="6">
        <v>35</v>
      </c>
      <c r="G40" s="6">
        <v>27</v>
      </c>
      <c r="H40" s="6">
        <v>24</v>
      </c>
      <c r="I40" s="6">
        <v>29</v>
      </c>
      <c r="J40" s="6">
        <v>36</v>
      </c>
      <c r="K40" s="6">
        <v>41</v>
      </c>
      <c r="L40" s="6">
        <v>35</v>
      </c>
      <c r="M40" s="6">
        <v>33</v>
      </c>
      <c r="N40" s="6">
        <v>32</v>
      </c>
      <c r="O40" s="6">
        <v>32</v>
      </c>
      <c r="P40" s="6">
        <v>31</v>
      </c>
      <c r="Q40" s="6">
        <v>31</v>
      </c>
      <c r="R40" s="6">
        <v>42</v>
      </c>
      <c r="S40" s="6">
        <v>54</v>
      </c>
      <c r="T40" s="6">
        <v>66</v>
      </c>
      <c r="U40" s="6">
        <v>71</v>
      </c>
      <c r="V40" s="6">
        <v>85</v>
      </c>
    </row>
    <row r="41" spans="1:22" customFormat="1" ht="18" customHeight="1">
      <c r="A41" s="36" t="s">
        <v>86</v>
      </c>
      <c r="B41" s="6">
        <v>75</v>
      </c>
      <c r="C41" s="6">
        <v>88</v>
      </c>
      <c r="D41" s="6">
        <v>94</v>
      </c>
      <c r="E41" s="6">
        <v>122</v>
      </c>
      <c r="F41" s="6">
        <v>130</v>
      </c>
      <c r="G41" s="6">
        <v>129</v>
      </c>
      <c r="H41" s="6">
        <v>176</v>
      </c>
      <c r="I41" s="6">
        <v>196</v>
      </c>
      <c r="J41" s="6">
        <v>192</v>
      </c>
      <c r="K41" s="6">
        <v>197</v>
      </c>
      <c r="L41" s="6">
        <v>203</v>
      </c>
      <c r="M41" s="6">
        <v>202</v>
      </c>
      <c r="N41" s="6">
        <v>187</v>
      </c>
      <c r="O41" s="6">
        <v>151</v>
      </c>
      <c r="P41" s="6">
        <v>164</v>
      </c>
      <c r="Q41" s="6">
        <v>180</v>
      </c>
      <c r="R41" s="6">
        <v>223</v>
      </c>
      <c r="S41" s="6">
        <v>319</v>
      </c>
      <c r="T41" s="6">
        <v>473</v>
      </c>
      <c r="U41" s="6">
        <v>533</v>
      </c>
      <c r="V41" s="6">
        <v>571</v>
      </c>
    </row>
    <row r="42" spans="1:22" customFormat="1" ht="18" customHeight="1">
      <c r="A42" s="36" t="s">
        <v>87</v>
      </c>
      <c r="B42" s="29">
        <v>406</v>
      </c>
      <c r="C42" s="29">
        <v>693</v>
      </c>
      <c r="D42" s="29">
        <v>991</v>
      </c>
      <c r="E42" s="29">
        <v>1181</v>
      </c>
      <c r="F42" s="29">
        <v>1313</v>
      </c>
      <c r="G42" s="29">
        <v>1377</v>
      </c>
      <c r="H42" s="29">
        <v>1612</v>
      </c>
      <c r="I42" s="29">
        <v>1679</v>
      </c>
      <c r="J42" s="29">
        <v>1552</v>
      </c>
      <c r="K42" s="29">
        <v>1507</v>
      </c>
      <c r="L42" s="29">
        <v>1352</v>
      </c>
      <c r="M42" s="29">
        <v>1267</v>
      </c>
      <c r="N42" s="29">
        <v>1012</v>
      </c>
      <c r="O42" s="29">
        <v>865</v>
      </c>
      <c r="P42" s="29">
        <v>798</v>
      </c>
      <c r="Q42" s="29">
        <v>817</v>
      </c>
      <c r="R42" s="29">
        <v>846</v>
      </c>
      <c r="S42" s="29">
        <v>974</v>
      </c>
      <c r="T42" s="29">
        <v>1210</v>
      </c>
      <c r="U42" s="29">
        <v>1310</v>
      </c>
      <c r="V42" s="29">
        <v>1481</v>
      </c>
    </row>
    <row r="43" spans="1:22" customFormat="1" ht="18" customHeight="1">
      <c r="A43" s="36" t="s">
        <v>88</v>
      </c>
      <c r="B43" s="29">
        <v>71</v>
      </c>
      <c r="C43" s="29">
        <v>69</v>
      </c>
      <c r="D43" s="29">
        <v>78</v>
      </c>
      <c r="E43" s="29">
        <v>106</v>
      </c>
      <c r="F43" s="29">
        <v>128</v>
      </c>
      <c r="G43" s="29">
        <v>118</v>
      </c>
      <c r="H43" s="29">
        <v>136</v>
      </c>
      <c r="I43" s="29">
        <v>155</v>
      </c>
      <c r="J43" s="29">
        <v>187</v>
      </c>
      <c r="K43" s="29">
        <v>220</v>
      </c>
      <c r="L43" s="29">
        <v>255</v>
      </c>
      <c r="M43" s="29">
        <v>268</v>
      </c>
      <c r="N43" s="29">
        <v>282</v>
      </c>
      <c r="O43" s="29">
        <v>277</v>
      </c>
      <c r="P43" s="29">
        <v>294</v>
      </c>
      <c r="Q43" s="29">
        <v>311</v>
      </c>
      <c r="R43" s="29">
        <v>354</v>
      </c>
      <c r="S43" s="29">
        <v>382</v>
      </c>
      <c r="T43" s="29">
        <v>388</v>
      </c>
      <c r="U43" s="29">
        <v>400</v>
      </c>
      <c r="V43" s="29">
        <v>424</v>
      </c>
    </row>
    <row r="44" spans="1:22" customFormat="1" ht="18" customHeight="1">
      <c r="A44" s="36" t="s">
        <v>89</v>
      </c>
      <c r="B44" s="29">
        <v>1</v>
      </c>
      <c r="C44" s="29">
        <v>1</v>
      </c>
      <c r="D44" s="29">
        <v>1</v>
      </c>
      <c r="E44" s="29">
        <v>2</v>
      </c>
      <c r="F44" s="29">
        <v>1</v>
      </c>
      <c r="G44" s="29">
        <v>1</v>
      </c>
      <c r="H44" s="29">
        <v>1</v>
      </c>
      <c r="I44" s="29">
        <v>1</v>
      </c>
      <c r="J44" s="29">
        <v>1</v>
      </c>
      <c r="K44" s="29">
        <v>1</v>
      </c>
      <c r="L44" s="29">
        <v>1</v>
      </c>
      <c r="M44" s="29">
        <v>1</v>
      </c>
      <c r="N44" s="29">
        <v>1</v>
      </c>
      <c r="O44" s="29">
        <v>2</v>
      </c>
      <c r="P44" s="29">
        <v>2</v>
      </c>
      <c r="Q44" s="29">
        <v>3</v>
      </c>
      <c r="R44" s="29">
        <v>3</v>
      </c>
      <c r="S44" s="29">
        <v>2</v>
      </c>
      <c r="T44" s="29">
        <v>1</v>
      </c>
      <c r="U44" s="29">
        <v>2</v>
      </c>
      <c r="V44" s="29">
        <v>5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4</v>
      </c>
      <c r="R45" s="54">
        <v>5</v>
      </c>
      <c r="S45" s="54">
        <v>7</v>
      </c>
      <c r="T45" s="54">
        <v>4</v>
      </c>
      <c r="U45" s="54">
        <v>9</v>
      </c>
      <c r="V45" s="54">
        <v>12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0.99999999999999989</v>
      </c>
      <c r="C53" s="52">
        <f t="shared" si="0"/>
        <v>0.99999999999999978</v>
      </c>
      <c r="D53" s="52">
        <f t="shared" si="0"/>
        <v>1</v>
      </c>
      <c r="E53" s="52">
        <f t="shared" si="0"/>
        <v>1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1</v>
      </c>
      <c r="J53" s="52">
        <f t="shared" si="0"/>
        <v>1</v>
      </c>
      <c r="K53" s="52">
        <f t="shared" si="0"/>
        <v>1</v>
      </c>
      <c r="L53" s="52">
        <f t="shared" si="0"/>
        <v>0.99999999999999989</v>
      </c>
      <c r="M53" s="52">
        <f t="shared" si="0"/>
        <v>1.0000000000000002</v>
      </c>
      <c r="N53" s="52">
        <f t="shared" si="0"/>
        <v>1</v>
      </c>
      <c r="O53" s="52">
        <f t="shared" si="0"/>
        <v>0.99999999999999989</v>
      </c>
      <c r="P53" s="52">
        <f t="shared" si="0"/>
        <v>1</v>
      </c>
      <c r="Q53" s="52">
        <f t="shared" si="0"/>
        <v>1.0000000000000002</v>
      </c>
      <c r="R53" s="52">
        <f t="shared" si="0"/>
        <v>1</v>
      </c>
      <c r="S53" s="52">
        <f t="shared" si="0"/>
        <v>1</v>
      </c>
      <c r="T53" s="52">
        <f t="shared" si="0"/>
        <v>0.99999999999999989</v>
      </c>
      <c r="U53" s="52">
        <f>SUM(U54:U62)</f>
        <v>1.0000000000000002</v>
      </c>
      <c r="V53" s="52">
        <f>SUM(V54:V62)</f>
        <v>1</v>
      </c>
    </row>
    <row r="54" spans="1:22" customFormat="1" ht="18" customHeight="1">
      <c r="A54" s="36" t="s">
        <v>82</v>
      </c>
      <c r="B54" s="7">
        <f t="shared" ref="B54:T54" si="1">B9/B8</f>
        <v>0.15955631399317405</v>
      </c>
      <c r="C54" s="7">
        <f t="shared" si="1"/>
        <v>0.13076482383271268</v>
      </c>
      <c r="D54" s="7">
        <f t="shared" si="1"/>
        <v>0.11451985711283884</v>
      </c>
      <c r="E54" s="7">
        <f t="shared" si="1"/>
        <v>0.17341925090616189</v>
      </c>
      <c r="F54" s="7">
        <f t="shared" si="1"/>
        <v>0.18406444624966153</v>
      </c>
      <c r="G54" s="7">
        <f t="shared" si="1"/>
        <v>0.52547693793769623</v>
      </c>
      <c r="H54" s="7">
        <f t="shared" si="1"/>
        <v>0.53686126002065604</v>
      </c>
      <c r="I54" s="7">
        <f t="shared" si="1"/>
        <v>0.53050648882480178</v>
      </c>
      <c r="J54" s="7">
        <f t="shared" si="1"/>
        <v>0.53701368876080691</v>
      </c>
      <c r="K54" s="7">
        <f t="shared" si="1"/>
        <v>0.53757041613665268</v>
      </c>
      <c r="L54" s="7">
        <f t="shared" si="1"/>
        <v>0.54152440712374272</v>
      </c>
      <c r="M54" s="7">
        <f t="shared" si="1"/>
        <v>0.52494732809806555</v>
      </c>
      <c r="N54" s="7">
        <f t="shared" si="1"/>
        <v>0.52752080210863606</v>
      </c>
      <c r="O54" s="7">
        <f t="shared" si="1"/>
        <v>0.5301042172903504</v>
      </c>
      <c r="P54" s="7">
        <f t="shared" si="1"/>
        <v>0.52420047220433574</v>
      </c>
      <c r="Q54" s="7">
        <f t="shared" si="1"/>
        <v>0.51757497581425349</v>
      </c>
      <c r="R54" s="7">
        <f t="shared" si="1"/>
        <v>0.5050717401587218</v>
      </c>
      <c r="S54" s="7">
        <f t="shared" si="1"/>
        <v>0.4760972180375615</v>
      </c>
      <c r="T54" s="7">
        <f t="shared" si="1"/>
        <v>0.44846898957902953</v>
      </c>
      <c r="U54" s="7">
        <f>U9/U8</f>
        <v>0.3994123670035169</v>
      </c>
      <c r="V54" s="7">
        <f>V9/V8</f>
        <v>0.38665382844224894</v>
      </c>
    </row>
    <row r="55" spans="1:22" customFormat="1" ht="18" customHeight="1">
      <c r="A55" s="36" t="s">
        <v>83</v>
      </c>
      <c r="B55" s="7">
        <f t="shared" ref="B55:T55" si="2">B10/B8</f>
        <v>0.2762372013651877</v>
      </c>
      <c r="C55" s="7">
        <f t="shared" si="2"/>
        <v>0.34044686336293328</v>
      </c>
      <c r="D55" s="7">
        <f t="shared" si="2"/>
        <v>0.39357007774742592</v>
      </c>
      <c r="E55" s="7">
        <f t="shared" si="2"/>
        <v>0.3722110350382602</v>
      </c>
      <c r="F55" s="7">
        <f t="shared" si="2"/>
        <v>0.38356349851069593</v>
      </c>
      <c r="G55" s="7">
        <f t="shared" si="2"/>
        <v>8.0415358609031637E-2</v>
      </c>
      <c r="H55" s="7">
        <f t="shared" si="2"/>
        <v>7.5591403137756363E-2</v>
      </c>
      <c r="I55" s="7">
        <f t="shared" si="2"/>
        <v>7.2593727469358327E-2</v>
      </c>
      <c r="J55" s="7">
        <f t="shared" si="2"/>
        <v>7.0515129682997113E-2</v>
      </c>
      <c r="K55" s="7">
        <f t="shared" si="2"/>
        <v>6.7781210248955115E-2</v>
      </c>
      <c r="L55" s="7">
        <f t="shared" si="2"/>
        <v>6.6069945556888443E-2</v>
      </c>
      <c r="M55" s="7">
        <f t="shared" si="2"/>
        <v>6.9287492817467919E-2</v>
      </c>
      <c r="N55" s="7">
        <f t="shared" si="2"/>
        <v>7.4784226575016793E-2</v>
      </c>
      <c r="O55" s="7">
        <f t="shared" si="2"/>
        <v>7.8513958637075443E-2</v>
      </c>
      <c r="P55" s="7">
        <f t="shared" si="2"/>
        <v>8.1938184159690924E-2</v>
      </c>
      <c r="Q55" s="7">
        <f t="shared" si="2"/>
        <v>8.3897667419112115E-2</v>
      </c>
      <c r="R55" s="7">
        <f t="shared" si="2"/>
        <v>8.5142166395122718E-2</v>
      </c>
      <c r="S55" s="7">
        <f t="shared" si="2"/>
        <v>8.6773124435070806E-2</v>
      </c>
      <c r="T55" s="7">
        <f t="shared" si="2"/>
        <v>8.3643208006243405E-2</v>
      </c>
      <c r="U55" s="7">
        <f>U10/U8</f>
        <v>0.10929083381560789</v>
      </c>
      <c r="V55" s="7">
        <f>V10/V8</f>
        <v>0.10507807594088835</v>
      </c>
    </row>
    <row r="56" spans="1:22" customFormat="1" ht="18" customHeight="1">
      <c r="A56" s="36" t="s">
        <v>84</v>
      </c>
      <c r="B56" s="7">
        <f t="shared" ref="B56:T56" si="3">B11/B8</f>
        <v>0.33596416382252559</v>
      </c>
      <c r="C56" s="7">
        <f t="shared" si="3"/>
        <v>0.29862503580635918</v>
      </c>
      <c r="D56" s="7">
        <f t="shared" si="3"/>
        <v>0.25688169783567977</v>
      </c>
      <c r="E56" s="7">
        <f t="shared" si="3"/>
        <v>0.2396294804671768</v>
      </c>
      <c r="F56" s="7">
        <f t="shared" si="3"/>
        <v>0.23388843758461955</v>
      </c>
      <c r="G56" s="7">
        <f t="shared" si="3"/>
        <v>0.21528616276261772</v>
      </c>
      <c r="H56" s="7">
        <f t="shared" si="3"/>
        <v>0.21610190330989032</v>
      </c>
      <c r="I56" s="7">
        <f t="shared" si="3"/>
        <v>0.23206560922855082</v>
      </c>
      <c r="J56" s="7">
        <f t="shared" si="3"/>
        <v>0.23586095100864554</v>
      </c>
      <c r="K56" s="7">
        <f t="shared" si="3"/>
        <v>0.23996002180628748</v>
      </c>
      <c r="L56" s="7">
        <f t="shared" si="3"/>
        <v>0.24499400203008212</v>
      </c>
      <c r="M56" s="7">
        <f t="shared" si="3"/>
        <v>0.25665581306263169</v>
      </c>
      <c r="N56" s="7">
        <f t="shared" si="3"/>
        <v>0.26022016641686907</v>
      </c>
      <c r="O56" s="7">
        <f t="shared" si="3"/>
        <v>0.2622171823532588</v>
      </c>
      <c r="P56" s="7">
        <f t="shared" si="3"/>
        <v>0.267171066752522</v>
      </c>
      <c r="Q56" s="7">
        <f t="shared" si="3"/>
        <v>0.26905299365795982</v>
      </c>
      <c r="R56" s="7">
        <f t="shared" si="3"/>
        <v>0.26972197403689496</v>
      </c>
      <c r="S56" s="7">
        <f t="shared" si="3"/>
        <v>0.28070704027317467</v>
      </c>
      <c r="T56" s="7">
        <f t="shared" si="3"/>
        <v>0.29394481935454253</v>
      </c>
      <c r="U56" s="7">
        <f>U11/U8</f>
        <v>0.30663758180118417</v>
      </c>
      <c r="V56" s="7">
        <f>V11/V8</f>
        <v>0.31753673546280403</v>
      </c>
    </row>
    <row r="57" spans="1:22" customFormat="1" ht="18" customHeight="1">
      <c r="A57" s="36" t="s">
        <v>85</v>
      </c>
      <c r="B57" s="7">
        <f t="shared" ref="B57:T57" si="4">B12/B8</f>
        <v>6.6126279863481232E-3</v>
      </c>
      <c r="C57" s="7">
        <f t="shared" si="4"/>
        <v>5.1561157261529652E-3</v>
      </c>
      <c r="D57" s="7">
        <f t="shared" si="4"/>
        <v>4.9380121874343349E-3</v>
      </c>
      <c r="E57" s="7">
        <f t="shared" si="4"/>
        <v>4.8328634716069269E-3</v>
      </c>
      <c r="F57" s="7">
        <f t="shared" si="4"/>
        <v>4.535607906850799E-3</v>
      </c>
      <c r="G57" s="7">
        <f t="shared" si="4"/>
        <v>3.1997102149239312E-3</v>
      </c>
      <c r="H57" s="7">
        <f t="shared" si="4"/>
        <v>2.5574189740815425E-3</v>
      </c>
      <c r="I57" s="7">
        <f t="shared" si="4"/>
        <v>2.5684931506849314E-3</v>
      </c>
      <c r="J57" s="7">
        <f t="shared" si="4"/>
        <v>3.0169308357348703E-3</v>
      </c>
      <c r="K57" s="7">
        <f t="shared" si="4"/>
        <v>3.2709431219334908E-3</v>
      </c>
      <c r="L57" s="7">
        <f t="shared" si="4"/>
        <v>2.8605702685244993E-3</v>
      </c>
      <c r="M57" s="7">
        <f t="shared" si="4"/>
        <v>2.9687799272170084E-3</v>
      </c>
      <c r="N57" s="7">
        <f t="shared" si="4"/>
        <v>3.2042999638224197E-3</v>
      </c>
      <c r="O57" s="7">
        <f t="shared" si="4"/>
        <v>2.9699227820076677E-3</v>
      </c>
      <c r="P57" s="7">
        <f t="shared" si="4"/>
        <v>2.8976175144880875E-3</v>
      </c>
      <c r="Q57" s="7">
        <f t="shared" si="4"/>
        <v>3.0635278942276684E-3</v>
      </c>
      <c r="R57" s="7">
        <f t="shared" si="4"/>
        <v>4.1519945340831449E-3</v>
      </c>
      <c r="S57" s="7">
        <f t="shared" si="4"/>
        <v>4.5194335643266043E-3</v>
      </c>
      <c r="T57" s="7">
        <f t="shared" si="4"/>
        <v>4.9579947665610797E-3</v>
      </c>
      <c r="U57" s="7">
        <f>U12/U8</f>
        <v>5.4756711035925743E-3</v>
      </c>
      <c r="V57" s="7">
        <f>V12/V8</f>
        <v>5.9865198643613681E-3</v>
      </c>
    </row>
    <row r="58" spans="1:22" customFormat="1" ht="18" customHeight="1">
      <c r="A58" s="36" t="s">
        <v>86</v>
      </c>
      <c r="B58" s="7">
        <f t="shared" ref="B58:T58" si="5">B13/B8</f>
        <v>2.4530716723549489E-2</v>
      </c>
      <c r="C58" s="7">
        <f t="shared" si="5"/>
        <v>1.9048983099398453E-2</v>
      </c>
      <c r="D58" s="7">
        <f t="shared" si="5"/>
        <v>1.7020382433284305E-2</v>
      </c>
      <c r="E58" s="7">
        <f t="shared" si="5"/>
        <v>1.594844945630286E-2</v>
      </c>
      <c r="F58" s="7">
        <f t="shared" si="5"/>
        <v>1.3606823720552396E-2</v>
      </c>
      <c r="G58" s="7">
        <f t="shared" si="5"/>
        <v>1.2859212750543346E-2</v>
      </c>
      <c r="H58" s="7">
        <f t="shared" si="5"/>
        <v>1.3623174150395908E-2</v>
      </c>
      <c r="I58" s="7">
        <f t="shared" si="5"/>
        <v>1.374369142033165E-2</v>
      </c>
      <c r="J58" s="7">
        <f t="shared" si="5"/>
        <v>1.3418587896253602E-2</v>
      </c>
      <c r="K58" s="7">
        <f t="shared" si="5"/>
        <v>1.3719789205887697E-2</v>
      </c>
      <c r="L58" s="7">
        <f t="shared" si="5"/>
        <v>1.4625818953584941E-2</v>
      </c>
      <c r="M58" s="7">
        <f t="shared" si="5"/>
        <v>1.5418502202643172E-2</v>
      </c>
      <c r="N58" s="7">
        <f t="shared" si="5"/>
        <v>1.5142901441934984E-2</v>
      </c>
      <c r="O58" s="7">
        <f t="shared" si="5"/>
        <v>1.3391651817052756E-2</v>
      </c>
      <c r="P58" s="7">
        <f t="shared" si="5"/>
        <v>1.3683193818415968E-2</v>
      </c>
      <c r="Q58" s="7">
        <f t="shared" si="5"/>
        <v>1.4618940126840804E-2</v>
      </c>
      <c r="R58" s="7">
        <f t="shared" si="5"/>
        <v>1.7869343564408471E-2</v>
      </c>
      <c r="S58" s="7">
        <f t="shared" si="5"/>
        <v>2.4204077533393594E-2</v>
      </c>
      <c r="T58" s="7">
        <f t="shared" si="5"/>
        <v>3.2502410136344854E-2</v>
      </c>
      <c r="U58" s="7">
        <f>U13/U8</f>
        <v>3.6059297511463292E-2</v>
      </c>
      <c r="V58" s="7">
        <f>V13/V8</f>
        <v>3.5960982961443462E-2</v>
      </c>
    </row>
    <row r="59" spans="1:22" customFormat="1" ht="18" customHeight="1">
      <c r="A59" s="36" t="s">
        <v>87</v>
      </c>
      <c r="B59" s="37">
        <f t="shared" ref="B59:T59" si="6">B14/B8</f>
        <v>0.15379692832764505</v>
      </c>
      <c r="C59" s="37">
        <f t="shared" si="6"/>
        <v>0.17702663993125178</v>
      </c>
      <c r="D59" s="37">
        <f t="shared" si="6"/>
        <v>0.18943055263710865</v>
      </c>
      <c r="E59" s="37">
        <f t="shared" si="6"/>
        <v>0.17180829641562625</v>
      </c>
      <c r="F59" s="37">
        <f t="shared" si="6"/>
        <v>0.15759545085296506</v>
      </c>
      <c r="G59" s="37">
        <f t="shared" si="6"/>
        <v>0.1448321661434436</v>
      </c>
      <c r="H59" s="37">
        <f t="shared" si="6"/>
        <v>0.13888752274627453</v>
      </c>
      <c r="I59" s="37">
        <f t="shared" si="6"/>
        <v>0.1317141312184571</v>
      </c>
      <c r="J59" s="37">
        <f t="shared" si="6"/>
        <v>0.12094740634005764</v>
      </c>
      <c r="K59" s="37">
        <f t="shared" si="6"/>
        <v>0.11534617481373796</v>
      </c>
      <c r="L59" s="37">
        <f t="shared" si="6"/>
        <v>0.1034880501983944</v>
      </c>
      <c r="M59" s="37">
        <f t="shared" si="6"/>
        <v>0.10127370235587052</v>
      </c>
      <c r="N59" s="37">
        <f t="shared" si="6"/>
        <v>8.7291332885420431E-2</v>
      </c>
      <c r="O59" s="37">
        <f t="shared" si="6"/>
        <v>7.7649981100491386E-2</v>
      </c>
      <c r="P59" s="37">
        <f t="shared" si="6"/>
        <v>7.1796522858982609E-2</v>
      </c>
      <c r="Q59" s="37">
        <f t="shared" si="6"/>
        <v>7.0944856497903899E-2</v>
      </c>
      <c r="R59" s="37">
        <f t="shared" si="6"/>
        <v>7.331686550691123E-2</v>
      </c>
      <c r="S59" s="37">
        <f t="shared" si="6"/>
        <v>8.1500451943356436E-2</v>
      </c>
      <c r="T59" s="37">
        <f t="shared" si="6"/>
        <v>9.2319698847725284E-2</v>
      </c>
      <c r="U59" s="7">
        <f>U14/U8</f>
        <v>9.7805279793438102E-2</v>
      </c>
      <c r="V59" s="7">
        <f>V14/V8</f>
        <v>0.10486875706451208</v>
      </c>
    </row>
    <row r="60" spans="1:22" customFormat="1" ht="18" customHeight="1">
      <c r="A60" s="36" t="s">
        <v>88</v>
      </c>
      <c r="B60" s="37">
        <f t="shared" ref="B60:T60" si="7">B15/B8</f>
        <v>4.308873720136519E-2</v>
      </c>
      <c r="C60" s="37">
        <f t="shared" si="7"/>
        <v>2.8788312804354052E-2</v>
      </c>
      <c r="D60" s="37">
        <f t="shared" si="7"/>
        <v>2.3534355957133851E-2</v>
      </c>
      <c r="E60" s="37">
        <f t="shared" si="7"/>
        <v>2.1989528795811519E-2</v>
      </c>
      <c r="F60" s="37">
        <f t="shared" si="7"/>
        <v>2.2610343893853236E-2</v>
      </c>
      <c r="G60" s="37">
        <f t="shared" si="7"/>
        <v>1.7809707800048296E-2</v>
      </c>
      <c r="H60" s="37">
        <f t="shared" si="7"/>
        <v>1.632813652682831E-2</v>
      </c>
      <c r="I60" s="37">
        <f t="shared" si="7"/>
        <v>1.6762797404470078E-2</v>
      </c>
      <c r="J60" s="37">
        <f t="shared" si="7"/>
        <v>1.9137247838616714E-2</v>
      </c>
      <c r="K60" s="37">
        <f t="shared" si="7"/>
        <v>2.2260585135380703E-2</v>
      </c>
      <c r="L60" s="37">
        <f t="shared" si="7"/>
        <v>2.6298791178370397E-2</v>
      </c>
      <c r="M60" s="37">
        <f t="shared" si="7"/>
        <v>2.9256847347251484E-2</v>
      </c>
      <c r="N60" s="37">
        <f t="shared" si="7"/>
        <v>3.1577859320895137E-2</v>
      </c>
      <c r="O60" s="37">
        <f t="shared" si="7"/>
        <v>3.482909444354447E-2</v>
      </c>
      <c r="P60" s="37">
        <f t="shared" si="7"/>
        <v>3.7990985189954925E-2</v>
      </c>
      <c r="Q60" s="37">
        <f t="shared" si="7"/>
        <v>4.0094593141997203E-2</v>
      </c>
      <c r="R60" s="37">
        <f t="shared" si="7"/>
        <v>4.3674777947127763E-2</v>
      </c>
      <c r="S60" s="37">
        <f t="shared" si="7"/>
        <v>4.5294767500251076E-2</v>
      </c>
      <c r="T60" s="37">
        <f t="shared" si="7"/>
        <v>4.3474268925308729E-2</v>
      </c>
      <c r="U60" s="7">
        <f>U15/U8</f>
        <v>4.4250545341227798E-2</v>
      </c>
      <c r="V60" s="7">
        <f>V15/V8</f>
        <v>4.2366140578557372E-2</v>
      </c>
    </row>
    <row r="61" spans="1:22" customFormat="1" ht="18" customHeight="1">
      <c r="A61" s="36" t="s">
        <v>89</v>
      </c>
      <c r="B61" s="37">
        <f t="shared" ref="B61:T61" si="8">B16/B8</f>
        <v>2.1331058020477816E-4</v>
      </c>
      <c r="C61" s="37">
        <f t="shared" si="8"/>
        <v>1.4322543683758235E-4</v>
      </c>
      <c r="D61" s="37">
        <f t="shared" si="8"/>
        <v>1.0506408909434755E-4</v>
      </c>
      <c r="E61" s="37">
        <f t="shared" si="8"/>
        <v>1.6109544905356423E-4</v>
      </c>
      <c r="F61" s="37">
        <f t="shared" si="8"/>
        <v>1.3539128080151638E-4</v>
      </c>
      <c r="G61" s="37">
        <f t="shared" si="8"/>
        <v>1.2074378169524269E-4</v>
      </c>
      <c r="H61" s="37">
        <f t="shared" si="8"/>
        <v>4.9181134116952735E-5</v>
      </c>
      <c r="I61" s="37">
        <f t="shared" si="8"/>
        <v>4.5061283345349673E-5</v>
      </c>
      <c r="J61" s="37">
        <f t="shared" si="8"/>
        <v>9.0057636887608063E-5</v>
      </c>
      <c r="K61" s="37">
        <f t="shared" si="8"/>
        <v>9.0859531164819192E-5</v>
      </c>
      <c r="L61" s="37">
        <f t="shared" si="8"/>
        <v>9.2276460274983853E-5</v>
      </c>
      <c r="M61" s="37">
        <f t="shared" si="8"/>
        <v>1.4365064163953265E-4</v>
      </c>
      <c r="N61" s="37">
        <f t="shared" si="8"/>
        <v>1.5504677244302032E-4</v>
      </c>
      <c r="O61" s="37">
        <f t="shared" si="8"/>
        <v>2.1599438414601221E-4</v>
      </c>
      <c r="P61" s="37">
        <f t="shared" si="8"/>
        <v>2.14638334406525E-4</v>
      </c>
      <c r="Q61" s="37">
        <f t="shared" si="8"/>
        <v>2.6873051703751476E-4</v>
      </c>
      <c r="R61" s="37">
        <f t="shared" si="8"/>
        <v>2.6278446418247751E-4</v>
      </c>
      <c r="S61" s="37">
        <f t="shared" si="8"/>
        <v>1.0043185698503566E-4</v>
      </c>
      <c r="T61" s="37">
        <f t="shared" si="8"/>
        <v>4.590735894963963E-5</v>
      </c>
      <c r="U61" s="7">
        <f>U16/U8</f>
        <v>1.3355295374616036E-4</v>
      </c>
      <c r="V61" s="7">
        <f>V16/V8</f>
        <v>3.7677397747728889E-4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4.6138230137491926E-5</v>
      </c>
      <c r="M62" s="55">
        <f t="shared" si="9"/>
        <v>4.7883547213177551E-5</v>
      </c>
      <c r="N62" s="55">
        <f t="shared" si="9"/>
        <v>1.0336451496201354E-4</v>
      </c>
      <c r="O62" s="55">
        <f t="shared" si="9"/>
        <v>1.079971920730061E-4</v>
      </c>
      <c r="P62" s="55">
        <f t="shared" si="9"/>
        <v>1.073191672032625E-4</v>
      </c>
      <c r="Q62" s="55">
        <f t="shared" si="9"/>
        <v>4.837149306675266E-4</v>
      </c>
      <c r="R62" s="55">
        <f t="shared" si="9"/>
        <v>7.8835339254743259E-4</v>
      </c>
      <c r="S62" s="55">
        <f t="shared" si="9"/>
        <v>8.0345485588028526E-4</v>
      </c>
      <c r="T62" s="55">
        <f t="shared" si="9"/>
        <v>6.4270302529495483E-4</v>
      </c>
      <c r="U62" s="95">
        <f>U17/U8</f>
        <v>9.348706762231225E-4</v>
      </c>
      <c r="V62" s="95">
        <f>V17/V8</f>
        <v>1.1721857077071211E-3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1</v>
      </c>
      <c r="C67" s="52">
        <f t="shared" si="10"/>
        <v>0.99999999999999989</v>
      </c>
      <c r="D67" s="52">
        <f t="shared" si="10"/>
        <v>0.99999999999999989</v>
      </c>
      <c r="E67" s="52">
        <f t="shared" si="10"/>
        <v>1</v>
      </c>
      <c r="F67" s="52">
        <f t="shared" si="10"/>
        <v>1</v>
      </c>
      <c r="G67" s="52">
        <f t="shared" si="10"/>
        <v>1</v>
      </c>
      <c r="H67" s="52">
        <f t="shared" si="10"/>
        <v>1</v>
      </c>
      <c r="I67" s="52">
        <f t="shared" si="10"/>
        <v>0.99999999999999989</v>
      </c>
      <c r="J67" s="52">
        <f t="shared" si="10"/>
        <v>0.99999999999999989</v>
      </c>
      <c r="K67" s="52">
        <f t="shared" si="10"/>
        <v>0.99999999999999989</v>
      </c>
      <c r="L67" s="52">
        <f t="shared" si="10"/>
        <v>1.0000000000000002</v>
      </c>
      <c r="M67" s="52">
        <f t="shared" si="10"/>
        <v>1</v>
      </c>
      <c r="N67" s="52">
        <f t="shared" si="10"/>
        <v>1</v>
      </c>
      <c r="O67" s="52">
        <f t="shared" si="10"/>
        <v>1</v>
      </c>
      <c r="P67" s="52">
        <f t="shared" si="10"/>
        <v>1</v>
      </c>
      <c r="Q67" s="52">
        <f t="shared" si="10"/>
        <v>0.99999999999999989</v>
      </c>
      <c r="R67" s="52">
        <f t="shared" si="10"/>
        <v>0.99999999999999978</v>
      </c>
      <c r="S67" s="52">
        <f t="shared" si="10"/>
        <v>1</v>
      </c>
      <c r="T67" s="52">
        <f t="shared" si="10"/>
        <v>1</v>
      </c>
      <c r="U67" s="52">
        <f>SUM(U68:U76)</f>
        <v>1</v>
      </c>
      <c r="V67" s="52">
        <f>SUM(V68:V76)</f>
        <v>0.99999999999999978</v>
      </c>
    </row>
    <row r="68" spans="1:22" customFormat="1" ht="18" customHeight="1">
      <c r="A68" s="36" t="s">
        <v>82</v>
      </c>
      <c r="B68" s="7">
        <f t="shared" ref="B68:T68" si="11">B23/B22</f>
        <v>0.12541918175720992</v>
      </c>
      <c r="C68" s="7">
        <f t="shared" si="11"/>
        <v>0.10762537210899931</v>
      </c>
      <c r="D68" s="7">
        <f t="shared" si="11"/>
        <v>9.8808084297806187E-2</v>
      </c>
      <c r="E68" s="7">
        <f t="shared" si="11"/>
        <v>0.15916860385614659</v>
      </c>
      <c r="F68" s="7">
        <f t="shared" si="11"/>
        <v>0.17624970664163342</v>
      </c>
      <c r="G68" s="7">
        <f t="shared" si="11"/>
        <v>0.5126663804207815</v>
      </c>
      <c r="H68" s="7">
        <f t="shared" si="11"/>
        <v>0.53168334210988244</v>
      </c>
      <c r="I68" s="7">
        <f t="shared" si="11"/>
        <v>0.52504683554614318</v>
      </c>
      <c r="J68" s="7">
        <f t="shared" si="11"/>
        <v>0.53372361477572561</v>
      </c>
      <c r="K68" s="7">
        <f t="shared" si="11"/>
        <v>0.53673176092653652</v>
      </c>
      <c r="L68" s="7">
        <f t="shared" si="11"/>
        <v>0.54095106584965913</v>
      </c>
      <c r="M68" s="7">
        <f t="shared" si="11"/>
        <v>0.523313269248046</v>
      </c>
      <c r="N68" s="7">
        <f t="shared" si="11"/>
        <v>0.52347809038329574</v>
      </c>
      <c r="O68" s="7">
        <f t="shared" si="11"/>
        <v>0.52345981232150141</v>
      </c>
      <c r="P68" s="7">
        <f t="shared" si="11"/>
        <v>0.51687209537280254</v>
      </c>
      <c r="Q68" s="7">
        <f t="shared" si="11"/>
        <v>0.51452155304188318</v>
      </c>
      <c r="R68" s="7">
        <f t="shared" si="11"/>
        <v>0.50320512820512819</v>
      </c>
      <c r="S68" s="7">
        <f t="shared" si="11"/>
        <v>0.47416207862455328</v>
      </c>
      <c r="T68" s="7">
        <f t="shared" si="11"/>
        <v>0.44822695035460991</v>
      </c>
      <c r="U68" s="7">
        <f>U23/U22</f>
        <v>0.39626377410468322</v>
      </c>
      <c r="V68" s="7">
        <f>V23/V22</f>
        <v>0.38430958948564009</v>
      </c>
    </row>
    <row r="69" spans="1:22" customFormat="1" ht="18" customHeight="1">
      <c r="A69" s="36" t="s">
        <v>83</v>
      </c>
      <c r="B69" s="7">
        <f t="shared" ref="B69:T69" si="12">B24/B22</f>
        <v>0.27397719651240776</v>
      </c>
      <c r="C69" s="7">
        <f t="shared" si="12"/>
        <v>0.32882986031600642</v>
      </c>
      <c r="D69" s="7">
        <f t="shared" si="12"/>
        <v>0.38417688719986182</v>
      </c>
      <c r="E69" s="7">
        <f t="shared" si="12"/>
        <v>0.36223164228086968</v>
      </c>
      <c r="F69" s="7">
        <f t="shared" si="12"/>
        <v>0.3695141985449425</v>
      </c>
      <c r="G69" s="7">
        <f t="shared" si="12"/>
        <v>7.9647917561185055E-2</v>
      </c>
      <c r="H69" s="7">
        <f t="shared" si="12"/>
        <v>7.5741618395646831E-2</v>
      </c>
      <c r="I69" s="7">
        <f t="shared" si="12"/>
        <v>7.1027123890201188E-2</v>
      </c>
      <c r="J69" s="7">
        <f t="shared" si="12"/>
        <v>6.7941952506596306E-2</v>
      </c>
      <c r="K69" s="7">
        <f t="shared" si="12"/>
        <v>6.4417955871164084E-2</v>
      </c>
      <c r="L69" s="7">
        <f t="shared" si="12"/>
        <v>6.2052299991369637E-2</v>
      </c>
      <c r="M69" s="7">
        <f t="shared" si="12"/>
        <v>6.4594376066840362E-2</v>
      </c>
      <c r="N69" s="7">
        <f t="shared" si="12"/>
        <v>6.9306930693069313E-2</v>
      </c>
      <c r="O69" s="7">
        <f t="shared" si="12"/>
        <v>7.2725418196654429E-2</v>
      </c>
      <c r="P69" s="7">
        <f t="shared" si="12"/>
        <v>7.506566983228935E-2</v>
      </c>
      <c r="Q69" s="7">
        <f t="shared" si="12"/>
        <v>7.6938754713135632E-2</v>
      </c>
      <c r="R69" s="7">
        <f t="shared" si="12"/>
        <v>7.6822916666666671E-2</v>
      </c>
      <c r="S69" s="7">
        <f t="shared" si="12"/>
        <v>7.8238191828455525E-2</v>
      </c>
      <c r="T69" s="7">
        <f t="shared" si="12"/>
        <v>7.5975177304964545E-2</v>
      </c>
      <c r="U69" s="7">
        <f>U24/U22</f>
        <v>0.10313360881542699</v>
      </c>
      <c r="V69" s="7">
        <f>V24/V22</f>
        <v>9.9058899886418958E-2</v>
      </c>
    </row>
    <row r="70" spans="1:22" customFormat="1" ht="18" customHeight="1">
      <c r="A70" s="36" t="s">
        <v>84</v>
      </c>
      <c r="B70" s="7">
        <f t="shared" ref="B70:T70" si="13">B25/B22</f>
        <v>0.4322602280348759</v>
      </c>
      <c r="C70" s="7">
        <f t="shared" si="13"/>
        <v>0.39455003434852304</v>
      </c>
      <c r="D70" s="7">
        <f t="shared" si="13"/>
        <v>0.33615477629987905</v>
      </c>
      <c r="E70" s="7">
        <f t="shared" si="13"/>
        <v>0.3116368111582114</v>
      </c>
      <c r="F70" s="7">
        <f t="shared" si="13"/>
        <v>0.2987561605256982</v>
      </c>
      <c r="G70" s="7">
        <f t="shared" si="13"/>
        <v>0.26706741090596825</v>
      </c>
      <c r="H70" s="7">
        <f t="shared" si="13"/>
        <v>0.25767948042829558</v>
      </c>
      <c r="I70" s="7">
        <f t="shared" si="13"/>
        <v>0.27376394884743832</v>
      </c>
      <c r="J70" s="7">
        <f t="shared" si="13"/>
        <v>0.27382915567282323</v>
      </c>
      <c r="K70" s="7">
        <f t="shared" si="13"/>
        <v>0.27720010144559981</v>
      </c>
      <c r="L70" s="7">
        <f t="shared" si="13"/>
        <v>0.28057305601104687</v>
      </c>
      <c r="M70" s="7">
        <f t="shared" si="13"/>
        <v>0.29143832539753839</v>
      </c>
      <c r="N70" s="7">
        <f t="shared" si="13"/>
        <v>0.29487305166160183</v>
      </c>
      <c r="O70" s="7">
        <f t="shared" si="13"/>
        <v>0.29518563851489188</v>
      </c>
      <c r="P70" s="7">
        <f t="shared" si="13"/>
        <v>0.29975752677308548</v>
      </c>
      <c r="Q70" s="7">
        <f t="shared" si="13"/>
        <v>0.30021400183430141</v>
      </c>
      <c r="R70" s="7">
        <f t="shared" si="13"/>
        <v>0.30058092948717946</v>
      </c>
      <c r="S70" s="7">
        <f t="shared" si="13"/>
        <v>0.31459480343861684</v>
      </c>
      <c r="T70" s="7">
        <f t="shared" si="13"/>
        <v>0.32978723404255317</v>
      </c>
      <c r="U70" s="7">
        <f>U25/U22</f>
        <v>0.34366391184573003</v>
      </c>
      <c r="V70" s="7">
        <f>V25/V22</f>
        <v>0.35615771539834495</v>
      </c>
    </row>
    <row r="71" spans="1:22" customFormat="1" ht="18" customHeight="1">
      <c r="A71" s="36" t="s">
        <v>85</v>
      </c>
      <c r="B71" s="7">
        <f t="shared" ref="B71:T71" si="14">B26/B22</f>
        <v>5.3655264922870555E-3</v>
      </c>
      <c r="C71" s="7">
        <f t="shared" si="14"/>
        <v>4.1218227616212503E-3</v>
      </c>
      <c r="D71" s="7">
        <f t="shared" si="14"/>
        <v>3.6275695284159614E-3</v>
      </c>
      <c r="E71" s="7">
        <f t="shared" si="14"/>
        <v>3.5553124572678791E-3</v>
      </c>
      <c r="F71" s="7">
        <f t="shared" si="14"/>
        <v>3.7549870922318706E-3</v>
      </c>
      <c r="G71" s="7">
        <f t="shared" si="14"/>
        <v>2.7908973808501501E-3</v>
      </c>
      <c r="H71" s="7">
        <f t="shared" si="14"/>
        <v>2.4574337370545903E-3</v>
      </c>
      <c r="I71" s="7">
        <f t="shared" si="14"/>
        <v>2.2806874643642584E-3</v>
      </c>
      <c r="J71" s="7">
        <f t="shared" si="14"/>
        <v>2.5560686015831135E-3</v>
      </c>
      <c r="K71" s="7">
        <f t="shared" si="14"/>
        <v>2.620677994758644E-3</v>
      </c>
      <c r="L71" s="7">
        <f t="shared" si="14"/>
        <v>2.3301976352809181E-3</v>
      </c>
      <c r="M71" s="7">
        <f t="shared" si="14"/>
        <v>2.6053364477585123E-3</v>
      </c>
      <c r="N71" s="7">
        <f t="shared" si="14"/>
        <v>2.9408881482207625E-3</v>
      </c>
      <c r="O71" s="7">
        <f t="shared" si="14"/>
        <v>2.3459812321501429E-3</v>
      </c>
      <c r="P71" s="7">
        <f t="shared" si="14"/>
        <v>2.3237017579308952E-3</v>
      </c>
      <c r="Q71" s="7">
        <f t="shared" si="14"/>
        <v>2.6495465199225516E-3</v>
      </c>
      <c r="R71" s="7">
        <f t="shared" si="14"/>
        <v>3.705929487179487E-3</v>
      </c>
      <c r="S71" s="7">
        <f t="shared" si="14"/>
        <v>3.4772529701535787E-3</v>
      </c>
      <c r="T71" s="7">
        <f t="shared" si="14"/>
        <v>3.7234042553191491E-3</v>
      </c>
      <c r="U71" s="7">
        <f>U26/U22</f>
        <v>4.4765840220385676E-3</v>
      </c>
      <c r="V71" s="7">
        <f>V26/V22</f>
        <v>4.7055005679052407E-3</v>
      </c>
    </row>
    <row r="72" spans="1:22" customFormat="1" ht="18" customHeight="1">
      <c r="A72" s="36" t="s">
        <v>86</v>
      </c>
      <c r="B72" s="7">
        <f t="shared" ref="B72:T72" si="15">B27/B22</f>
        <v>1.341381623071764E-2</v>
      </c>
      <c r="C72" s="7">
        <f t="shared" si="15"/>
        <v>1.0304556904053125E-2</v>
      </c>
      <c r="D72" s="7">
        <f t="shared" si="15"/>
        <v>1.1746415615823113E-2</v>
      </c>
      <c r="E72" s="7">
        <f t="shared" si="15"/>
        <v>1.0392451798167647E-2</v>
      </c>
      <c r="F72" s="7">
        <f t="shared" si="15"/>
        <v>8.3313776108894632E-3</v>
      </c>
      <c r="G72" s="7">
        <f t="shared" si="15"/>
        <v>9.0167453842851016E-3</v>
      </c>
      <c r="H72" s="7">
        <f t="shared" si="15"/>
        <v>8.864314551518343E-3</v>
      </c>
      <c r="I72" s="7">
        <f t="shared" si="15"/>
        <v>8.8783904862751485E-3</v>
      </c>
      <c r="J72" s="7">
        <f t="shared" si="15"/>
        <v>8.7401055408970977E-3</v>
      </c>
      <c r="K72" s="7">
        <f t="shared" si="15"/>
        <v>8.8764899822470194E-3</v>
      </c>
      <c r="L72" s="7">
        <f t="shared" si="15"/>
        <v>9.8386122378527653E-3</v>
      </c>
      <c r="M72" s="7">
        <f t="shared" si="15"/>
        <v>1.0780702542449016E-2</v>
      </c>
      <c r="N72" s="7">
        <f t="shared" si="15"/>
        <v>1.0391138123713362E-2</v>
      </c>
      <c r="O72" s="7">
        <f t="shared" si="15"/>
        <v>9.8939208486332111E-3</v>
      </c>
      <c r="P72" s="7">
        <f t="shared" si="15"/>
        <v>9.1937765205091938E-3</v>
      </c>
      <c r="Q72" s="7">
        <f t="shared" si="15"/>
        <v>9.3753184551105678E-3</v>
      </c>
      <c r="R72" s="7">
        <f t="shared" si="15"/>
        <v>1.171875E-2</v>
      </c>
      <c r="S72" s="7">
        <f t="shared" si="15"/>
        <v>1.5744228725973149E-2</v>
      </c>
      <c r="T72" s="7">
        <f t="shared" si="15"/>
        <v>2.0833333333333332E-2</v>
      </c>
      <c r="U72" s="7">
        <f>U27/U22</f>
        <v>2.3846418732782371E-2</v>
      </c>
      <c r="V72" s="7">
        <f>V27/V22</f>
        <v>2.336524419925361E-2</v>
      </c>
    </row>
    <row r="73" spans="1:22" customFormat="1" ht="18" customHeight="1">
      <c r="A73" s="36" t="s">
        <v>87</v>
      </c>
      <c r="B73" s="37">
        <f t="shared" ref="B73:T73" si="16">B28/B22</f>
        <v>0.10563380281690141</v>
      </c>
      <c r="C73" s="37">
        <f t="shared" si="16"/>
        <v>0.12434165330890772</v>
      </c>
      <c r="D73" s="37">
        <f t="shared" si="16"/>
        <v>0.14026602176541716</v>
      </c>
      <c r="E73" s="37">
        <f t="shared" si="16"/>
        <v>0.13017913305073156</v>
      </c>
      <c r="F73" s="37">
        <f t="shared" si="16"/>
        <v>0.11910349683172965</v>
      </c>
      <c r="G73" s="37">
        <f t="shared" si="16"/>
        <v>0.10970373550880207</v>
      </c>
      <c r="H73" s="37">
        <f t="shared" si="16"/>
        <v>0.10637177461822012</v>
      </c>
      <c r="I73" s="37">
        <f t="shared" si="16"/>
        <v>0.10132768591675491</v>
      </c>
      <c r="J73" s="37">
        <f t="shared" si="16"/>
        <v>9.3502638522427448E-2</v>
      </c>
      <c r="K73" s="37">
        <f t="shared" si="16"/>
        <v>8.7243215825513573E-2</v>
      </c>
      <c r="L73" s="37">
        <f t="shared" si="16"/>
        <v>7.6896521964270298E-2</v>
      </c>
      <c r="M73" s="37">
        <f t="shared" si="16"/>
        <v>7.6183631299973048E-2</v>
      </c>
      <c r="N73" s="37">
        <f t="shared" si="16"/>
        <v>6.6366042544848541E-2</v>
      </c>
      <c r="O73" s="37">
        <f t="shared" si="16"/>
        <v>5.8445532435740515E-2</v>
      </c>
      <c r="P73" s="37">
        <f t="shared" si="16"/>
        <v>5.4556476055768841E-2</v>
      </c>
      <c r="Q73" s="37">
        <f t="shared" si="16"/>
        <v>5.1258534596963209E-2</v>
      </c>
      <c r="R73" s="37">
        <f t="shared" si="16"/>
        <v>5.4987980769230768E-2</v>
      </c>
      <c r="S73" s="37">
        <f t="shared" si="16"/>
        <v>6.2687143823046465E-2</v>
      </c>
      <c r="T73" s="37">
        <f t="shared" si="16"/>
        <v>7.1010638297872339E-2</v>
      </c>
      <c r="U73" s="7">
        <f>U28/U22</f>
        <v>7.6360192837465563E-2</v>
      </c>
      <c r="V73" s="7">
        <f>V28/V22</f>
        <v>8.3076423819568396E-2</v>
      </c>
    </row>
    <row r="74" spans="1:22" customFormat="1" ht="18" customHeight="1">
      <c r="A74" s="36" t="s">
        <v>88</v>
      </c>
      <c r="B74" s="37">
        <f t="shared" ref="B74:T74" si="17">B29/B22</f>
        <v>4.3930248155600267E-2</v>
      </c>
      <c r="C74" s="37">
        <f t="shared" si="17"/>
        <v>3.0226700251889168E-2</v>
      </c>
      <c r="D74" s="37">
        <f t="shared" si="17"/>
        <v>2.5220245292796685E-2</v>
      </c>
      <c r="E74" s="37">
        <f t="shared" si="17"/>
        <v>2.2836045398605224E-2</v>
      </c>
      <c r="F74" s="37">
        <f t="shared" si="17"/>
        <v>2.4172729406242665E-2</v>
      </c>
      <c r="G74" s="37">
        <f t="shared" si="17"/>
        <v>1.8999570631172177E-2</v>
      </c>
      <c r="H74" s="37">
        <f t="shared" si="17"/>
        <v>1.7202036159382129E-2</v>
      </c>
      <c r="I74" s="37">
        <f t="shared" si="17"/>
        <v>1.7675327848823003E-2</v>
      </c>
      <c r="J74" s="37">
        <f t="shared" si="17"/>
        <v>1.9624010554089709E-2</v>
      </c>
      <c r="K74" s="37">
        <f t="shared" si="17"/>
        <v>2.2825259954349478E-2</v>
      </c>
      <c r="L74" s="37">
        <f t="shared" si="17"/>
        <v>2.7185639078277379E-2</v>
      </c>
      <c r="M74" s="37">
        <f t="shared" si="17"/>
        <v>3.0814841433833437E-2</v>
      </c>
      <c r="N74" s="37">
        <f t="shared" si="17"/>
        <v>3.2251740025487696E-2</v>
      </c>
      <c r="O74" s="37">
        <f t="shared" si="17"/>
        <v>3.7535699714402286E-2</v>
      </c>
      <c r="P74" s="37">
        <f t="shared" si="17"/>
        <v>4.1826631642756115E-2</v>
      </c>
      <c r="Q74" s="37">
        <f t="shared" si="17"/>
        <v>4.4328951391011923E-2</v>
      </c>
      <c r="R74" s="37">
        <f t="shared" si="17"/>
        <v>4.7776442307692304E-2</v>
      </c>
      <c r="S74" s="37">
        <f t="shared" si="17"/>
        <v>5.0226987346662803E-2</v>
      </c>
      <c r="T74" s="37">
        <f t="shared" si="17"/>
        <v>4.9556737588652484E-2</v>
      </c>
      <c r="U74" s="7">
        <f>U29/U22</f>
        <v>5.113636363636364E-2</v>
      </c>
      <c r="V74" s="7">
        <f>V29/V22</f>
        <v>4.7704040240142791E-2</v>
      </c>
    </row>
    <row r="75" spans="1:22" customFormat="1" ht="18" customHeight="1">
      <c r="A75" s="36" t="s">
        <v>89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1.1734334663224596E-4</v>
      </c>
      <c r="G75" s="37">
        <f t="shared" si="18"/>
        <v>1.0734220695577502E-4</v>
      </c>
      <c r="H75" s="37">
        <f t="shared" si="18"/>
        <v>0</v>
      </c>
      <c r="I75" s="37">
        <f t="shared" si="18"/>
        <v>0</v>
      </c>
      <c r="J75" s="37">
        <f t="shared" si="18"/>
        <v>8.2453825857519786E-5</v>
      </c>
      <c r="K75" s="37">
        <f t="shared" si="18"/>
        <v>8.4537999830924007E-5</v>
      </c>
      <c r="L75" s="37">
        <f t="shared" si="18"/>
        <v>8.6303616121515491E-5</v>
      </c>
      <c r="M75" s="37">
        <f t="shared" si="18"/>
        <v>1.7967837570748361E-4</v>
      </c>
      <c r="N75" s="37">
        <f t="shared" si="18"/>
        <v>1.9605920988138416E-4</v>
      </c>
      <c r="O75" s="37">
        <f t="shared" si="18"/>
        <v>2.039983680130559E-4</v>
      </c>
      <c r="P75" s="37">
        <f t="shared" si="18"/>
        <v>2.0206102242877348E-4</v>
      </c>
      <c r="Q75" s="37">
        <f t="shared" si="18"/>
        <v>2.0381127076327322E-4</v>
      </c>
      <c r="R75" s="37">
        <f t="shared" si="18"/>
        <v>2.0032051282051281E-4</v>
      </c>
      <c r="S75" s="37">
        <f t="shared" si="18"/>
        <v>0</v>
      </c>
      <c r="T75" s="37">
        <f t="shared" si="18"/>
        <v>0</v>
      </c>
      <c r="U75" s="7">
        <f>U30/U22</f>
        <v>8.6088154269972454E-5</v>
      </c>
      <c r="V75" s="7">
        <f>V30/V22</f>
        <v>3.2451728054518905E-4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8.6303616121515491E-5</v>
      </c>
      <c r="M76" s="55">
        <f t="shared" si="19"/>
        <v>8.9839187853741804E-5</v>
      </c>
      <c r="N76" s="55">
        <f t="shared" si="19"/>
        <v>1.9605920988138416E-4</v>
      </c>
      <c r="O76" s="55">
        <f t="shared" si="19"/>
        <v>2.039983680130559E-4</v>
      </c>
      <c r="P76" s="55">
        <f t="shared" si="19"/>
        <v>2.0206102242877348E-4</v>
      </c>
      <c r="Q76" s="55">
        <f t="shared" si="19"/>
        <v>5.0952817690818307E-4</v>
      </c>
      <c r="R76" s="55">
        <f t="shared" si="19"/>
        <v>1.001602564102564E-3</v>
      </c>
      <c r="S76" s="55">
        <f t="shared" si="19"/>
        <v>8.6931324253839467E-4</v>
      </c>
      <c r="T76" s="55">
        <f t="shared" si="19"/>
        <v>8.8652482269503544E-4</v>
      </c>
      <c r="U76" s="95">
        <f>U31/U22</f>
        <v>1.0330578512396695E-3</v>
      </c>
      <c r="V76" s="95">
        <f>V31/V22</f>
        <v>1.2980691221807562E-3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1</v>
      </c>
      <c r="C81" s="52">
        <f t="shared" si="20"/>
        <v>1</v>
      </c>
      <c r="D81" s="52">
        <f t="shared" si="20"/>
        <v>1.0000000000000002</v>
      </c>
      <c r="E81" s="52">
        <f t="shared" si="20"/>
        <v>0.99999999999999989</v>
      </c>
      <c r="F81" s="52">
        <f t="shared" si="20"/>
        <v>1</v>
      </c>
      <c r="G81" s="52">
        <f t="shared" si="20"/>
        <v>1.0000000000000002</v>
      </c>
      <c r="H81" s="52">
        <f t="shared" si="20"/>
        <v>1</v>
      </c>
      <c r="I81" s="52">
        <f t="shared" si="20"/>
        <v>1</v>
      </c>
      <c r="J81" s="52">
        <f t="shared" si="20"/>
        <v>1</v>
      </c>
      <c r="K81" s="52">
        <f t="shared" si="20"/>
        <v>1</v>
      </c>
      <c r="L81" s="52">
        <f t="shared" si="20"/>
        <v>1</v>
      </c>
      <c r="M81" s="52">
        <f t="shared" si="20"/>
        <v>1.0000000000000002</v>
      </c>
      <c r="N81" s="52">
        <f t="shared" si="20"/>
        <v>1.0000000000000002</v>
      </c>
      <c r="O81" s="52">
        <f t="shared" si="20"/>
        <v>1.0000000000000002</v>
      </c>
      <c r="P81" s="52">
        <f t="shared" si="20"/>
        <v>1</v>
      </c>
      <c r="Q81" s="52">
        <f t="shared" si="20"/>
        <v>1</v>
      </c>
      <c r="R81" s="52">
        <f t="shared" si="20"/>
        <v>0.99999999999999989</v>
      </c>
      <c r="S81" s="52">
        <f t="shared" si="20"/>
        <v>1</v>
      </c>
      <c r="T81" s="52">
        <f t="shared" si="20"/>
        <v>0.99999999999999978</v>
      </c>
      <c r="U81" s="52">
        <f>SUM(U82:U90)</f>
        <v>1</v>
      </c>
      <c r="V81" s="52">
        <f>SUM(V82:V90)</f>
        <v>1</v>
      </c>
    </row>
    <row r="82" spans="1:22" customFormat="1" ht="18" customHeight="1">
      <c r="A82" s="36" t="s">
        <v>82</v>
      </c>
      <c r="B82" s="7">
        <f t="shared" ref="B82:T82" si="21">B37/B36</f>
        <v>0.21922626025791325</v>
      </c>
      <c r="C82" s="7">
        <f t="shared" si="21"/>
        <v>0.16940726577437859</v>
      </c>
      <c r="D82" s="7">
        <f t="shared" si="21"/>
        <v>0.138911236256369</v>
      </c>
      <c r="E82" s="7">
        <f t="shared" si="21"/>
        <v>0.19384555076440613</v>
      </c>
      <c r="F82" s="7">
        <f t="shared" si="21"/>
        <v>0.19472</v>
      </c>
      <c r="G82" s="7">
        <f t="shared" si="21"/>
        <v>0.54194260485651213</v>
      </c>
      <c r="H82" s="7">
        <f t="shared" si="21"/>
        <v>0.54346123727486295</v>
      </c>
      <c r="I82" s="7">
        <f t="shared" si="21"/>
        <v>0.53726676752395364</v>
      </c>
      <c r="J82" s="7">
        <f t="shared" si="21"/>
        <v>0.54097222222222219</v>
      </c>
      <c r="K82" s="7">
        <f t="shared" si="21"/>
        <v>0.53854463321221646</v>
      </c>
      <c r="L82" s="7">
        <f t="shared" si="21"/>
        <v>0.5421830078318628</v>
      </c>
      <c r="M82" s="7">
        <f t="shared" si="21"/>
        <v>0.52681226289346872</v>
      </c>
      <c r="N82" s="7">
        <f t="shared" si="21"/>
        <v>0.53202885876694361</v>
      </c>
      <c r="O82" s="7">
        <f t="shared" si="21"/>
        <v>0.53757888697647738</v>
      </c>
      <c r="P82" s="7">
        <f t="shared" si="21"/>
        <v>0.53250171663996337</v>
      </c>
      <c r="Q82" s="7">
        <f t="shared" si="21"/>
        <v>0.52098259979529171</v>
      </c>
      <c r="R82" s="7">
        <f t="shared" si="21"/>
        <v>0.50713258874267386</v>
      </c>
      <c r="S82" s="7">
        <f t="shared" si="21"/>
        <v>0.47819265767179164</v>
      </c>
      <c r="T82" s="7">
        <f t="shared" si="21"/>
        <v>0.44872893459011709</v>
      </c>
      <c r="U82" s="7">
        <f>U37/U36</f>
        <v>0.40278417995759197</v>
      </c>
      <c r="V82" s="7">
        <f>V37/V36</f>
        <v>0.38915318744053284</v>
      </c>
    </row>
    <row r="83" spans="1:22" customFormat="1" ht="18" customHeight="1">
      <c r="A83" s="36" t="s">
        <v>83</v>
      </c>
      <c r="B83" s="7">
        <f t="shared" ref="B83:T83" si="22">B38/B36</f>
        <v>0.2801875732708089</v>
      </c>
      <c r="C83" s="7">
        <f t="shared" si="22"/>
        <v>0.35984703632887188</v>
      </c>
      <c r="D83" s="7">
        <f t="shared" si="22"/>
        <v>0.40815231965674442</v>
      </c>
      <c r="E83" s="7">
        <f t="shared" si="22"/>
        <v>0.38651509212073698</v>
      </c>
      <c r="F83" s="7">
        <f t="shared" si="22"/>
        <v>0.40272000000000002</v>
      </c>
      <c r="G83" s="7">
        <f t="shared" si="22"/>
        <v>8.140176600441501E-2</v>
      </c>
      <c r="H83" s="7">
        <f t="shared" si="22"/>
        <v>7.5399932878398038E-2</v>
      </c>
      <c r="I83" s="7">
        <f t="shared" si="22"/>
        <v>7.4533535047907218E-2</v>
      </c>
      <c r="J83" s="7">
        <f t="shared" si="22"/>
        <v>7.3611111111111113E-2</v>
      </c>
      <c r="K83" s="7">
        <f t="shared" si="22"/>
        <v>7.1688107630364331E-2</v>
      </c>
      <c r="L83" s="7">
        <f t="shared" si="22"/>
        <v>7.0685040150689007E-2</v>
      </c>
      <c r="M83" s="7">
        <f t="shared" si="22"/>
        <v>7.4643699374551425E-2</v>
      </c>
      <c r="N83" s="7">
        <f t="shared" si="22"/>
        <v>8.0891998250983824E-2</v>
      </c>
      <c r="O83" s="7">
        <f t="shared" si="22"/>
        <v>8.5025817555938035E-2</v>
      </c>
      <c r="P83" s="7">
        <f t="shared" si="22"/>
        <v>8.972304875257496E-2</v>
      </c>
      <c r="Q83" s="7">
        <f t="shared" si="22"/>
        <v>9.1663823495962693E-2</v>
      </c>
      <c r="R83" s="7">
        <f t="shared" si="22"/>
        <v>9.4327103837222162E-2</v>
      </c>
      <c r="S83" s="7">
        <f t="shared" si="22"/>
        <v>9.6015061186068409E-2</v>
      </c>
      <c r="T83" s="7">
        <f t="shared" si="22"/>
        <v>9.1878510901647142E-2</v>
      </c>
      <c r="U83" s="7">
        <f>U38/U36</f>
        <v>0.11588457638056605</v>
      </c>
      <c r="V83" s="7">
        <f>V38/V36</f>
        <v>0.11149554536804775</v>
      </c>
    </row>
    <row r="84" spans="1:22" customFormat="1" ht="18" customHeight="1">
      <c r="A84" s="36" t="s">
        <v>84</v>
      </c>
      <c r="B84" s="7">
        <f t="shared" ref="B84:T84" si="23">B39/B36</f>
        <v>0.16764361078546308</v>
      </c>
      <c r="C84" s="7">
        <f t="shared" si="23"/>
        <v>0.13843212237093691</v>
      </c>
      <c r="D84" s="7">
        <f t="shared" si="23"/>
        <v>0.13381603647090373</v>
      </c>
      <c r="E84" s="7">
        <f t="shared" si="23"/>
        <v>0.13641709133673069</v>
      </c>
      <c r="F84" s="7">
        <f t="shared" si="23"/>
        <v>0.14544000000000001</v>
      </c>
      <c r="G84" s="7">
        <f t="shared" si="23"/>
        <v>0.14873068432671083</v>
      </c>
      <c r="H84" s="7">
        <f t="shared" si="23"/>
        <v>0.16310549278442779</v>
      </c>
      <c r="I84" s="7">
        <f t="shared" si="23"/>
        <v>0.18043368633383761</v>
      </c>
      <c r="J84" s="7">
        <f t="shared" si="23"/>
        <v>0.19017857142857142</v>
      </c>
      <c r="K84" s="7">
        <f t="shared" si="23"/>
        <v>0.19670038299125994</v>
      </c>
      <c r="L84" s="7">
        <f t="shared" si="23"/>
        <v>0.2041241201546545</v>
      </c>
      <c r="M84" s="7">
        <f t="shared" si="23"/>
        <v>0.21695888444581155</v>
      </c>
      <c r="N84" s="7">
        <f t="shared" si="23"/>
        <v>0.22157848710100569</v>
      </c>
      <c r="O84" s="7">
        <f t="shared" si="23"/>
        <v>0.22512908777969018</v>
      </c>
      <c r="P84" s="7">
        <f t="shared" si="23"/>
        <v>0.23025864042114899</v>
      </c>
      <c r="Q84" s="7">
        <f t="shared" si="23"/>
        <v>0.23427726600705107</v>
      </c>
      <c r="R84" s="7">
        <f t="shared" si="23"/>
        <v>0.23565188543624904</v>
      </c>
      <c r="S84" s="7">
        <f t="shared" si="23"/>
        <v>0.24401213262211066</v>
      </c>
      <c r="T84" s="7">
        <f t="shared" si="23"/>
        <v>0.25545082357421689</v>
      </c>
      <c r="U84" s="7">
        <f>U39/U36</f>
        <v>0.2669862634829907</v>
      </c>
      <c r="V84" s="7">
        <f>V39/V36</f>
        <v>0.27636017645532396</v>
      </c>
    </row>
    <row r="85" spans="1:22" customFormat="1" ht="18" customHeight="1">
      <c r="A85" s="36" t="s">
        <v>85</v>
      </c>
      <c r="B85" s="7">
        <f t="shared" ref="B85:T85" si="24">B40/B36</f>
        <v>8.7924970691676436E-3</v>
      </c>
      <c r="C85" s="7">
        <f t="shared" si="24"/>
        <v>6.8833652007648186E-3</v>
      </c>
      <c r="D85" s="7">
        <f t="shared" si="24"/>
        <v>6.9723786537945831E-3</v>
      </c>
      <c r="E85" s="7">
        <f t="shared" si="24"/>
        <v>6.6640533124264992E-3</v>
      </c>
      <c r="F85" s="7">
        <f t="shared" si="24"/>
        <v>5.5999999999999999E-3</v>
      </c>
      <c r="G85" s="7">
        <f t="shared" si="24"/>
        <v>3.7251655629139072E-3</v>
      </c>
      <c r="H85" s="7">
        <f t="shared" si="24"/>
        <v>2.6848640787560129E-3</v>
      </c>
      <c r="I85" s="7">
        <f t="shared" si="24"/>
        <v>2.9248613212304589E-3</v>
      </c>
      <c r="J85" s="7">
        <f t="shared" si="24"/>
        <v>3.5714285714285713E-3</v>
      </c>
      <c r="K85" s="7">
        <f t="shared" si="24"/>
        <v>4.0263183737601887E-3</v>
      </c>
      <c r="L85" s="7">
        <f t="shared" si="24"/>
        <v>3.4698126301179735E-3</v>
      </c>
      <c r="M85" s="7">
        <f t="shared" si="24"/>
        <v>3.3835742848354351E-3</v>
      </c>
      <c r="N85" s="7">
        <f t="shared" si="24"/>
        <v>3.4980323567993005E-3</v>
      </c>
      <c r="O85" s="7">
        <f t="shared" si="24"/>
        <v>3.6718301778542743E-3</v>
      </c>
      <c r="P85" s="7">
        <f t="shared" si="24"/>
        <v>3.547722590981918E-3</v>
      </c>
      <c r="Q85" s="7">
        <f t="shared" si="24"/>
        <v>3.5255316729216422E-3</v>
      </c>
      <c r="R85" s="7">
        <f t="shared" si="24"/>
        <v>4.6444763905783481E-3</v>
      </c>
      <c r="S85" s="7">
        <f t="shared" si="24"/>
        <v>5.6479447756510827E-3</v>
      </c>
      <c r="T85" s="7">
        <f t="shared" si="24"/>
        <v>6.2839188803199084E-3</v>
      </c>
      <c r="U85" s="7">
        <f>U40/U36</f>
        <v>6.5455886420208356E-3</v>
      </c>
      <c r="V85" s="7">
        <f>V40/V36</f>
        <v>7.3523051639131564E-3</v>
      </c>
    </row>
    <row r="86" spans="1:22" customFormat="1" ht="18" customHeight="1">
      <c r="A86" s="36" t="s">
        <v>86</v>
      </c>
      <c r="B86" s="7">
        <f t="shared" ref="B86:T86" si="25">B41/B36</f>
        <v>4.3962485345838215E-2</v>
      </c>
      <c r="C86" s="7">
        <f t="shared" si="25"/>
        <v>3.3652007648183553E-2</v>
      </c>
      <c r="D86" s="7">
        <f t="shared" si="25"/>
        <v>2.520783051756503E-2</v>
      </c>
      <c r="E86" s="7">
        <f t="shared" si="25"/>
        <v>2.3912191297530382E-2</v>
      </c>
      <c r="F86" s="7">
        <f t="shared" si="25"/>
        <v>2.0799999999999999E-2</v>
      </c>
      <c r="G86" s="7">
        <f t="shared" si="25"/>
        <v>1.7798013245033113E-2</v>
      </c>
      <c r="H86" s="7">
        <f t="shared" si="25"/>
        <v>1.9689003244210763E-2</v>
      </c>
      <c r="I86" s="7">
        <f t="shared" si="25"/>
        <v>1.9768028240040342E-2</v>
      </c>
      <c r="J86" s="7">
        <f t="shared" si="25"/>
        <v>1.9047619047619049E-2</v>
      </c>
      <c r="K86" s="7">
        <f t="shared" si="25"/>
        <v>1.934596877148188E-2</v>
      </c>
      <c r="L86" s="7">
        <f t="shared" si="25"/>
        <v>2.0124913254684247E-2</v>
      </c>
      <c r="M86" s="7">
        <f t="shared" si="25"/>
        <v>2.0711575925356301E-2</v>
      </c>
      <c r="N86" s="7">
        <f t="shared" si="25"/>
        <v>2.0441626585045912E-2</v>
      </c>
      <c r="O86" s="7">
        <f t="shared" si="25"/>
        <v>1.7326448651749857E-2</v>
      </c>
      <c r="P86" s="7">
        <f t="shared" si="25"/>
        <v>1.8768596932936598E-2</v>
      </c>
      <c r="Q86" s="7">
        <f t="shared" si="25"/>
        <v>2.0470829068577279E-2</v>
      </c>
      <c r="R86" s="7">
        <f t="shared" si="25"/>
        <v>2.4659957978546941E-2</v>
      </c>
      <c r="S86" s="7">
        <f t="shared" si="25"/>
        <v>3.3364710804309174E-2</v>
      </c>
      <c r="T86" s="7">
        <f t="shared" si="25"/>
        <v>4.5034751975626008E-2</v>
      </c>
      <c r="U86" s="7">
        <f>U41/U36</f>
        <v>4.9138010509818385E-2</v>
      </c>
      <c r="V86" s="7">
        <f>V41/V36</f>
        <v>4.939019115993426E-2</v>
      </c>
    </row>
    <row r="87" spans="1:22" customFormat="1" ht="18" customHeight="1">
      <c r="A87" s="36" t="s">
        <v>87</v>
      </c>
      <c r="B87" s="37">
        <f t="shared" ref="B87:T87" si="26">B42/B36</f>
        <v>0.23798358733880423</v>
      </c>
      <c r="C87" s="37">
        <f t="shared" si="26"/>
        <v>0.2650095602294455</v>
      </c>
      <c r="D87" s="37">
        <f t="shared" si="26"/>
        <v>0.26575489407347813</v>
      </c>
      <c r="E87" s="37">
        <f t="shared" si="26"/>
        <v>0.23147785182281458</v>
      </c>
      <c r="F87" s="37">
        <f t="shared" si="26"/>
        <v>0.21007999999999999</v>
      </c>
      <c r="G87" s="37">
        <f t="shared" si="26"/>
        <v>0.18998344370860928</v>
      </c>
      <c r="H87" s="37">
        <f t="shared" si="26"/>
        <v>0.18033337062311219</v>
      </c>
      <c r="I87" s="37">
        <f t="shared" si="26"/>
        <v>0.16933938477054966</v>
      </c>
      <c r="J87" s="37">
        <f t="shared" si="26"/>
        <v>0.15396825396825398</v>
      </c>
      <c r="K87" s="37">
        <f t="shared" si="26"/>
        <v>0.14799175095747816</v>
      </c>
      <c r="L87" s="37">
        <f t="shared" si="26"/>
        <v>0.13403390502627144</v>
      </c>
      <c r="M87" s="37">
        <f t="shared" si="26"/>
        <v>0.12990874602686353</v>
      </c>
      <c r="N87" s="37">
        <f t="shared" si="26"/>
        <v>0.11062527328377787</v>
      </c>
      <c r="O87" s="37">
        <f t="shared" si="26"/>
        <v>9.9254159495123354E-2</v>
      </c>
      <c r="P87" s="37">
        <f t="shared" si="26"/>
        <v>9.1325246051728079E-2</v>
      </c>
      <c r="Q87" s="37">
        <f t="shared" si="26"/>
        <v>9.291481860570909E-2</v>
      </c>
      <c r="R87" s="37">
        <f t="shared" si="26"/>
        <v>9.3553024438792431E-2</v>
      </c>
      <c r="S87" s="37">
        <f t="shared" si="26"/>
        <v>0.10187218910155842</v>
      </c>
      <c r="T87" s="37">
        <f t="shared" si="26"/>
        <v>0.11520517947253166</v>
      </c>
      <c r="U87" s="7">
        <f>U42/U36</f>
        <v>0.12077072001475062</v>
      </c>
      <c r="V87" s="7">
        <f>V42/V36</f>
        <v>0.1281031052677104</v>
      </c>
    </row>
    <row r="88" spans="1:22" customFormat="1" ht="18" customHeight="1">
      <c r="A88" s="36" t="s">
        <v>88</v>
      </c>
      <c r="B88" s="37">
        <f t="shared" ref="B88:T88" si="27">B43/B36</f>
        <v>4.1617819460726846E-2</v>
      </c>
      <c r="C88" s="37">
        <f t="shared" si="27"/>
        <v>2.6386233269598471E-2</v>
      </c>
      <c r="D88" s="37">
        <f t="shared" si="27"/>
        <v>2.091713596138375E-2</v>
      </c>
      <c r="E88" s="37">
        <f t="shared" si="27"/>
        <v>2.0776166209329674E-2</v>
      </c>
      <c r="F88" s="37">
        <f t="shared" si="27"/>
        <v>2.0480000000000002E-2</v>
      </c>
      <c r="G88" s="37">
        <f t="shared" si="27"/>
        <v>1.6280353200883002E-2</v>
      </c>
      <c r="H88" s="37">
        <f t="shared" si="27"/>
        <v>1.5214229779617406E-2</v>
      </c>
      <c r="I88" s="37">
        <f t="shared" si="27"/>
        <v>1.5632879475542108E-2</v>
      </c>
      <c r="J88" s="37">
        <f t="shared" si="27"/>
        <v>1.8551587301587302E-2</v>
      </c>
      <c r="K88" s="37">
        <f t="shared" si="27"/>
        <v>2.1604635176274183E-2</v>
      </c>
      <c r="L88" s="37">
        <f t="shared" si="27"/>
        <v>2.528006344800238E-2</v>
      </c>
      <c r="M88" s="37">
        <f t="shared" si="27"/>
        <v>2.7478724495027172E-2</v>
      </c>
      <c r="N88" s="37">
        <f t="shared" si="27"/>
        <v>3.0826410144293836E-2</v>
      </c>
      <c r="O88" s="37">
        <f t="shared" si="27"/>
        <v>3.1784279977051064E-2</v>
      </c>
      <c r="P88" s="37">
        <f t="shared" si="27"/>
        <v>3.3646143282215608E-2</v>
      </c>
      <c r="Q88" s="37">
        <f t="shared" si="27"/>
        <v>3.5369043557375184E-2</v>
      </c>
      <c r="R88" s="37">
        <f t="shared" si="27"/>
        <v>3.9146301006303216E-2</v>
      </c>
      <c r="S88" s="37">
        <f t="shared" si="27"/>
        <v>3.9953979709235435E-2</v>
      </c>
      <c r="T88" s="37">
        <f t="shared" si="27"/>
        <v>3.6941826144910976E-2</v>
      </c>
      <c r="U88" s="7">
        <f>U43/U36</f>
        <v>3.6876555729694845E-2</v>
      </c>
      <c r="V88" s="7">
        <f>V43/V36</f>
        <v>3.6675028111755041E-2</v>
      </c>
    </row>
    <row r="89" spans="1:22" customFormat="1" ht="18" customHeight="1">
      <c r="A89" s="36" t="s">
        <v>89</v>
      </c>
      <c r="B89" s="37">
        <f t="shared" ref="B89:T89" si="28">B44/B36</f>
        <v>5.8616647127784287E-4</v>
      </c>
      <c r="C89" s="37">
        <f t="shared" si="28"/>
        <v>3.8240917782026768E-4</v>
      </c>
      <c r="D89" s="37">
        <f t="shared" si="28"/>
        <v>2.6816840976133012E-4</v>
      </c>
      <c r="E89" s="37">
        <f t="shared" si="28"/>
        <v>3.920031360250882E-4</v>
      </c>
      <c r="F89" s="37">
        <f t="shared" si="28"/>
        <v>1.6000000000000001E-4</v>
      </c>
      <c r="G89" s="37">
        <f t="shared" si="28"/>
        <v>1.3796909492273731E-4</v>
      </c>
      <c r="H89" s="37">
        <f t="shared" si="28"/>
        <v>1.1186933661483388E-4</v>
      </c>
      <c r="I89" s="37">
        <f t="shared" si="28"/>
        <v>1.0085728693898134E-4</v>
      </c>
      <c r="J89" s="37">
        <f t="shared" si="28"/>
        <v>9.9206349206349206E-5</v>
      </c>
      <c r="K89" s="37">
        <f t="shared" si="28"/>
        <v>9.8202887164882646E-5</v>
      </c>
      <c r="L89" s="37">
        <f t="shared" si="28"/>
        <v>9.9137503717656395E-5</v>
      </c>
      <c r="M89" s="37">
        <f t="shared" si="28"/>
        <v>1.0253255408592229E-4</v>
      </c>
      <c r="N89" s="37">
        <f t="shared" si="28"/>
        <v>1.0931351114997814E-4</v>
      </c>
      <c r="O89" s="37">
        <f t="shared" si="28"/>
        <v>2.2948938611589215E-4</v>
      </c>
      <c r="P89" s="37">
        <f t="shared" si="28"/>
        <v>2.2888532845044633E-4</v>
      </c>
      <c r="Q89" s="37">
        <f t="shared" si="28"/>
        <v>3.4118048447628798E-4</v>
      </c>
      <c r="R89" s="37">
        <f t="shared" si="28"/>
        <v>3.3174831361273911E-4</v>
      </c>
      <c r="S89" s="37">
        <f t="shared" si="28"/>
        <v>2.0918313983892898E-4</v>
      </c>
      <c r="T89" s="37">
        <f t="shared" si="28"/>
        <v>9.5210892126059216E-5</v>
      </c>
      <c r="U89" s="7">
        <f>U44/U36</f>
        <v>1.8438277864847423E-4</v>
      </c>
      <c r="V89" s="7">
        <f>V44/V36</f>
        <v>4.324885390537151E-4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4.5490731263505061E-4</v>
      </c>
      <c r="R90" s="55">
        <f t="shared" si="29"/>
        <v>5.5291385602123191E-4</v>
      </c>
      <c r="S90" s="55">
        <f t="shared" si="29"/>
        <v>7.321409894362514E-4</v>
      </c>
      <c r="T90" s="55">
        <f t="shared" si="29"/>
        <v>3.8084356850423686E-4</v>
      </c>
      <c r="U90" s="95">
        <f>U45/U36</f>
        <v>8.2972250391813408E-4</v>
      </c>
      <c r="V90" s="95">
        <f>V45/V36</f>
        <v>1.0379724937289161E-3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2024-03-27T13:31:52Z</dcterms:modified>
  <cp:category/>
  <cp:contentStatus/>
</cp:coreProperties>
</file>