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25"/>
  <workbookPr/>
  <mc:AlternateContent xmlns:mc="http://schemas.openxmlformats.org/markup-compatibility/2006">
    <mc:Choice Requires="x15">
      <x15ac:absPath xmlns:x15ac="http://schemas.microsoft.com/office/spreadsheetml/2010/11/ac" url="/Users/quiquemartirubio/Desktop/Comarcas DEFINITIVO/La Ribera Baixa/"/>
    </mc:Choice>
  </mc:AlternateContent>
  <xr:revisionPtr revIDLastSave="431" documentId="11_376DB927DA1E48D2657C7A484E2F423C5072C60A" xr6:coauthVersionLast="47" xr6:coauthVersionMax="47" xr10:uidLastSave="{A7AD6D98-6A8A-4CBD-87B6-F9762500F4A5}"/>
  <bookViews>
    <workbookView xWindow="100" yWindow="460" windowWidth="28700" windowHeight="16640" tabRatio="750" firstSheet="11" activeTab="2" xr2:uid="{00000000-000D-0000-FFFF-FFFF00000000}"/>
  </bookViews>
  <sheets>
    <sheet name="PORTADA" sheetId="12" r:id="rId1"/>
    <sheet name="Índice" sheetId="11" r:id="rId2"/>
    <sheet name="Lugar nacimiento" sheetId="14" r:id="rId3"/>
    <sheet name="Nacimiento (Esp-ext)" sheetId="15" r:id="rId4"/>
    <sheet name="Nacionalidad (esp-extr)" sheetId="16" r:id="rId5"/>
    <sheet name="Variación interanual" sheetId="17" r:id="rId6"/>
    <sheet name="Grupos de edad" sheetId="18" r:id="rId7"/>
    <sheet name="Continente de nacimiento" sheetId="6" r:id="rId8"/>
    <sheet name="Continente de nacionalidad" sheetId="19" r:id="rId9"/>
    <sheet name="Principales países nacimiento" sheetId="20" r:id="rId10"/>
    <sheet name="Principales nacionalidades" sheetId="21" r:id="rId11"/>
    <sheet name="Nacimientos" sheetId="13" r:id="rId12"/>
  </sheets>
  <calcPr calcId="191028" concurrentCalc="0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53" i="14" l="1"/>
  <c r="D55" i="14"/>
  <c r="Y84" i="14"/>
  <c r="X84" i="14"/>
  <c r="W84" i="14"/>
  <c r="V84" i="14"/>
  <c r="U84" i="14"/>
  <c r="T84" i="14"/>
  <c r="S84" i="14"/>
  <c r="R84" i="14"/>
  <c r="Q84" i="14"/>
  <c r="P84" i="14"/>
  <c r="O84" i="14"/>
  <c r="N84" i="14"/>
  <c r="M84" i="14"/>
  <c r="L84" i="14"/>
  <c r="K84" i="14"/>
  <c r="J84" i="14"/>
  <c r="I84" i="14"/>
  <c r="H84" i="14"/>
  <c r="G84" i="14"/>
  <c r="F84" i="14"/>
  <c r="E84" i="14"/>
  <c r="D84" i="14"/>
  <c r="C84" i="14"/>
  <c r="B84" i="14"/>
  <c r="Y83" i="14"/>
  <c r="X83" i="14"/>
  <c r="W83" i="14"/>
  <c r="V83" i="14"/>
  <c r="U83" i="14"/>
  <c r="T83" i="14"/>
  <c r="S83" i="14"/>
  <c r="R83" i="14"/>
  <c r="Q83" i="14"/>
  <c r="P83" i="14"/>
  <c r="O83" i="14"/>
  <c r="N83" i="14"/>
  <c r="M83" i="14"/>
  <c r="L83" i="14"/>
  <c r="K83" i="14"/>
  <c r="J83" i="14"/>
  <c r="I83" i="14"/>
  <c r="H83" i="14"/>
  <c r="G83" i="14"/>
  <c r="F83" i="14"/>
  <c r="E83" i="14"/>
  <c r="D83" i="14"/>
  <c r="C83" i="14"/>
  <c r="B83" i="14"/>
  <c r="Y82" i="14"/>
  <c r="X82" i="14"/>
  <c r="W82" i="14"/>
  <c r="V82" i="14"/>
  <c r="U82" i="14"/>
  <c r="T82" i="14"/>
  <c r="S82" i="14"/>
  <c r="R82" i="14"/>
  <c r="Q82" i="14"/>
  <c r="P82" i="14"/>
  <c r="O82" i="14"/>
  <c r="N82" i="14"/>
  <c r="M82" i="14"/>
  <c r="L82" i="14"/>
  <c r="K82" i="14"/>
  <c r="J82" i="14"/>
  <c r="I82" i="14"/>
  <c r="H82" i="14"/>
  <c r="G82" i="14"/>
  <c r="F82" i="14"/>
  <c r="E82" i="14"/>
  <c r="D82" i="14"/>
  <c r="C82" i="14"/>
  <c r="B82" i="14"/>
  <c r="Y81" i="14"/>
  <c r="X81" i="14"/>
  <c r="W81" i="14"/>
  <c r="V81" i="14"/>
  <c r="U81" i="14"/>
  <c r="T81" i="14"/>
  <c r="S81" i="14"/>
  <c r="R81" i="14"/>
  <c r="Q81" i="14"/>
  <c r="P81" i="14"/>
  <c r="O81" i="14"/>
  <c r="N81" i="14"/>
  <c r="M81" i="14"/>
  <c r="L81" i="14"/>
  <c r="K81" i="14"/>
  <c r="J81" i="14"/>
  <c r="I81" i="14"/>
  <c r="H81" i="14"/>
  <c r="G81" i="14"/>
  <c r="F81" i="14"/>
  <c r="E81" i="14"/>
  <c r="D81" i="14"/>
  <c r="C81" i="14"/>
  <c r="B81" i="14"/>
  <c r="Y80" i="14"/>
  <c r="X80" i="14"/>
  <c r="W80" i="14"/>
  <c r="V80" i="14"/>
  <c r="U80" i="14"/>
  <c r="T80" i="14"/>
  <c r="S80" i="14"/>
  <c r="R80" i="14"/>
  <c r="Q80" i="14"/>
  <c r="P80" i="14"/>
  <c r="O80" i="14"/>
  <c r="N80" i="14"/>
  <c r="M80" i="14"/>
  <c r="L80" i="14"/>
  <c r="K80" i="14"/>
  <c r="J80" i="14"/>
  <c r="I80" i="14"/>
  <c r="H80" i="14"/>
  <c r="G80" i="14"/>
  <c r="F80" i="14"/>
  <c r="E80" i="14"/>
  <c r="D80" i="14"/>
  <c r="C80" i="14"/>
  <c r="B80" i="14"/>
  <c r="Y79" i="14"/>
  <c r="X79" i="14"/>
  <c r="W79" i="14"/>
  <c r="V79" i="14"/>
  <c r="U79" i="14"/>
  <c r="T79" i="14"/>
  <c r="S79" i="14"/>
  <c r="R79" i="14"/>
  <c r="Q79" i="14"/>
  <c r="P79" i="14"/>
  <c r="O79" i="14"/>
  <c r="N79" i="14"/>
  <c r="M79" i="14"/>
  <c r="L79" i="14"/>
  <c r="K79" i="14"/>
  <c r="J79" i="14"/>
  <c r="I79" i="14"/>
  <c r="H79" i="14"/>
  <c r="G79" i="14"/>
  <c r="F79" i="14"/>
  <c r="E79" i="14"/>
  <c r="D79" i="14"/>
  <c r="C79" i="14"/>
  <c r="B79" i="14"/>
  <c r="Y78" i="14"/>
  <c r="X78" i="14"/>
  <c r="W78" i="14"/>
  <c r="V78" i="14"/>
  <c r="U78" i="14"/>
  <c r="T78" i="14"/>
  <c r="S78" i="14"/>
  <c r="R78" i="14"/>
  <c r="Q78" i="14"/>
  <c r="P78" i="14"/>
  <c r="O78" i="14"/>
  <c r="N78" i="14"/>
  <c r="M78" i="14"/>
  <c r="L78" i="14"/>
  <c r="K78" i="14"/>
  <c r="J78" i="14"/>
  <c r="I78" i="14"/>
  <c r="H78" i="14"/>
  <c r="G78" i="14"/>
  <c r="F78" i="14"/>
  <c r="E78" i="14"/>
  <c r="D78" i="14"/>
  <c r="C78" i="14"/>
  <c r="B78" i="14"/>
  <c r="Y77" i="14"/>
  <c r="X77" i="14"/>
  <c r="W77" i="14"/>
  <c r="V77" i="14"/>
  <c r="U77" i="14"/>
  <c r="T77" i="14"/>
  <c r="S77" i="14"/>
  <c r="R77" i="14"/>
  <c r="Q77" i="14"/>
  <c r="P77" i="14"/>
  <c r="O77" i="14"/>
  <c r="N77" i="14"/>
  <c r="M77" i="14"/>
  <c r="L77" i="14"/>
  <c r="K77" i="14"/>
  <c r="J77" i="14"/>
  <c r="I77" i="14"/>
  <c r="H77" i="14"/>
  <c r="G77" i="14"/>
  <c r="F77" i="14"/>
  <c r="E77" i="14"/>
  <c r="D77" i="14"/>
  <c r="C77" i="14"/>
  <c r="B77" i="14"/>
  <c r="Y76" i="14"/>
  <c r="X76" i="14"/>
  <c r="W76" i="14"/>
  <c r="V76" i="14"/>
  <c r="U76" i="14"/>
  <c r="T76" i="14"/>
  <c r="S76" i="14"/>
  <c r="R76" i="14"/>
  <c r="Q76" i="14"/>
  <c r="P76" i="14"/>
  <c r="O76" i="14"/>
  <c r="N76" i="14"/>
  <c r="M76" i="14"/>
  <c r="L76" i="14"/>
  <c r="K76" i="14"/>
  <c r="J76" i="14"/>
  <c r="I76" i="14"/>
  <c r="H76" i="14"/>
  <c r="G76" i="14"/>
  <c r="F76" i="14"/>
  <c r="E76" i="14"/>
  <c r="D76" i="14"/>
  <c r="C76" i="14"/>
  <c r="B76" i="14"/>
  <c r="Y71" i="14"/>
  <c r="X71" i="14"/>
  <c r="W71" i="14"/>
  <c r="V71" i="14"/>
  <c r="U71" i="14"/>
  <c r="T71" i="14"/>
  <c r="S71" i="14"/>
  <c r="R71" i="14"/>
  <c r="Q71" i="14"/>
  <c r="P71" i="14"/>
  <c r="O71" i="14"/>
  <c r="N71" i="14"/>
  <c r="M71" i="14"/>
  <c r="L71" i="14"/>
  <c r="K71" i="14"/>
  <c r="J71" i="14"/>
  <c r="I71" i="14"/>
  <c r="H71" i="14"/>
  <c r="G71" i="14"/>
  <c r="F71" i="14"/>
  <c r="E71" i="14"/>
  <c r="D71" i="14"/>
  <c r="C71" i="14"/>
  <c r="B71" i="14"/>
  <c r="Y70" i="14"/>
  <c r="X70" i="14"/>
  <c r="W70" i="14"/>
  <c r="V70" i="14"/>
  <c r="U70" i="14"/>
  <c r="T70" i="14"/>
  <c r="S70" i="14"/>
  <c r="R70" i="14"/>
  <c r="Q70" i="14"/>
  <c r="P70" i="14"/>
  <c r="O70" i="14"/>
  <c r="N70" i="14"/>
  <c r="M70" i="14"/>
  <c r="L70" i="14"/>
  <c r="K70" i="14"/>
  <c r="J70" i="14"/>
  <c r="I70" i="14"/>
  <c r="H70" i="14"/>
  <c r="G70" i="14"/>
  <c r="F70" i="14"/>
  <c r="E70" i="14"/>
  <c r="D70" i="14"/>
  <c r="C70" i="14"/>
  <c r="B70" i="14"/>
  <c r="Y69" i="14"/>
  <c r="X69" i="14"/>
  <c r="W69" i="14"/>
  <c r="V69" i="14"/>
  <c r="U69" i="14"/>
  <c r="T69" i="14"/>
  <c r="S69" i="14"/>
  <c r="R69" i="14"/>
  <c r="Q69" i="14"/>
  <c r="P69" i="14"/>
  <c r="O69" i="14"/>
  <c r="N69" i="14"/>
  <c r="M69" i="14"/>
  <c r="L69" i="14"/>
  <c r="K69" i="14"/>
  <c r="J69" i="14"/>
  <c r="I69" i="14"/>
  <c r="H69" i="14"/>
  <c r="G69" i="14"/>
  <c r="F69" i="14"/>
  <c r="E69" i="14"/>
  <c r="D69" i="14"/>
  <c r="C69" i="14"/>
  <c r="B69" i="14"/>
  <c r="Y68" i="14"/>
  <c r="X68" i="14"/>
  <c r="W68" i="14"/>
  <c r="V68" i="14"/>
  <c r="U68" i="14"/>
  <c r="T68" i="14"/>
  <c r="S68" i="14"/>
  <c r="R68" i="14"/>
  <c r="Q68" i="14"/>
  <c r="P68" i="14"/>
  <c r="O68" i="14"/>
  <c r="N68" i="14"/>
  <c r="M68" i="14"/>
  <c r="L68" i="14"/>
  <c r="K68" i="14"/>
  <c r="J68" i="14"/>
  <c r="I68" i="14"/>
  <c r="H68" i="14"/>
  <c r="G68" i="14"/>
  <c r="F68" i="14"/>
  <c r="E68" i="14"/>
  <c r="D68" i="14"/>
  <c r="C68" i="14"/>
  <c r="B68" i="14"/>
  <c r="Y67" i="14"/>
  <c r="X67" i="14"/>
  <c r="W67" i="14"/>
  <c r="V67" i="14"/>
  <c r="U67" i="14"/>
  <c r="T67" i="14"/>
  <c r="S67" i="14"/>
  <c r="R67" i="14"/>
  <c r="Q67" i="14"/>
  <c r="P67" i="14"/>
  <c r="O67" i="14"/>
  <c r="N67" i="14"/>
  <c r="M67" i="14"/>
  <c r="L67" i="14"/>
  <c r="K67" i="14"/>
  <c r="J67" i="14"/>
  <c r="I67" i="14"/>
  <c r="H67" i="14"/>
  <c r="G67" i="14"/>
  <c r="F67" i="14"/>
  <c r="E67" i="14"/>
  <c r="D67" i="14"/>
  <c r="C67" i="14"/>
  <c r="B67" i="14"/>
  <c r="Y66" i="14"/>
  <c r="X66" i="14"/>
  <c r="W66" i="14"/>
  <c r="V66" i="14"/>
  <c r="U66" i="14"/>
  <c r="T66" i="14"/>
  <c r="S66" i="14"/>
  <c r="R66" i="14"/>
  <c r="Q66" i="14"/>
  <c r="P66" i="14"/>
  <c r="O66" i="14"/>
  <c r="N66" i="14"/>
  <c r="M66" i="14"/>
  <c r="L66" i="14"/>
  <c r="K66" i="14"/>
  <c r="J66" i="14"/>
  <c r="I66" i="14"/>
  <c r="H66" i="14"/>
  <c r="G66" i="14"/>
  <c r="F66" i="14"/>
  <c r="E66" i="14"/>
  <c r="D66" i="14"/>
  <c r="C66" i="14"/>
  <c r="B66" i="14"/>
  <c r="Y65" i="14"/>
  <c r="X65" i="14"/>
  <c r="W65" i="14"/>
  <c r="V65" i="14"/>
  <c r="U65" i="14"/>
  <c r="T65" i="14"/>
  <c r="S65" i="14"/>
  <c r="R65" i="14"/>
  <c r="Q65" i="14"/>
  <c r="P65" i="14"/>
  <c r="O65" i="14"/>
  <c r="N65" i="14"/>
  <c r="M65" i="14"/>
  <c r="L65" i="14"/>
  <c r="K65" i="14"/>
  <c r="J65" i="14"/>
  <c r="I65" i="14"/>
  <c r="H65" i="14"/>
  <c r="G65" i="14"/>
  <c r="F65" i="14"/>
  <c r="E65" i="14"/>
  <c r="D65" i="14"/>
  <c r="C65" i="14"/>
  <c r="B65" i="14"/>
  <c r="Y64" i="14"/>
  <c r="X64" i="14"/>
  <c r="W64" i="14"/>
  <c r="V64" i="14"/>
  <c r="U64" i="14"/>
  <c r="T64" i="14"/>
  <c r="S64" i="14"/>
  <c r="R64" i="14"/>
  <c r="Q64" i="14"/>
  <c r="P64" i="14"/>
  <c r="O64" i="14"/>
  <c r="N64" i="14"/>
  <c r="M64" i="14"/>
  <c r="L64" i="14"/>
  <c r="K64" i="14"/>
  <c r="J64" i="14"/>
  <c r="I64" i="14"/>
  <c r="H64" i="14"/>
  <c r="G64" i="14"/>
  <c r="F64" i="14"/>
  <c r="E64" i="14"/>
  <c r="D64" i="14"/>
  <c r="C64" i="14"/>
  <c r="B64" i="14"/>
  <c r="Y63" i="14"/>
  <c r="X63" i="14"/>
  <c r="W63" i="14"/>
  <c r="V63" i="14"/>
  <c r="U63" i="14"/>
  <c r="T63" i="14"/>
  <c r="S63" i="14"/>
  <c r="R63" i="14"/>
  <c r="Q63" i="14"/>
  <c r="P63" i="14"/>
  <c r="O63" i="14"/>
  <c r="N63" i="14"/>
  <c r="M63" i="14"/>
  <c r="L63" i="14"/>
  <c r="K63" i="14"/>
  <c r="J63" i="14"/>
  <c r="I63" i="14"/>
  <c r="H63" i="14"/>
  <c r="G63" i="14"/>
  <c r="F63" i="14"/>
  <c r="E63" i="14"/>
  <c r="D63" i="14"/>
  <c r="C63" i="14"/>
  <c r="B63" i="14"/>
  <c r="Y58" i="14"/>
  <c r="X58" i="14"/>
  <c r="W58" i="14"/>
  <c r="V58" i="14"/>
  <c r="U58" i="14"/>
  <c r="T58" i="14"/>
  <c r="S58" i="14"/>
  <c r="R58" i="14"/>
  <c r="Q58" i="14"/>
  <c r="P58" i="14"/>
  <c r="O58" i="14"/>
  <c r="N58" i="14"/>
  <c r="M58" i="14"/>
  <c r="L58" i="14"/>
  <c r="K58" i="14"/>
  <c r="J58" i="14"/>
  <c r="I58" i="14"/>
  <c r="H58" i="14"/>
  <c r="G58" i="14"/>
  <c r="F58" i="14"/>
  <c r="E58" i="14"/>
  <c r="D58" i="14"/>
  <c r="C58" i="14"/>
  <c r="B58" i="14"/>
  <c r="Y57" i="14"/>
  <c r="X57" i="14"/>
  <c r="W57" i="14"/>
  <c r="V57" i="14"/>
  <c r="U57" i="14"/>
  <c r="T57" i="14"/>
  <c r="S57" i="14"/>
  <c r="R57" i="14"/>
  <c r="Q57" i="14"/>
  <c r="P57" i="14"/>
  <c r="O57" i="14"/>
  <c r="N57" i="14"/>
  <c r="M57" i="14"/>
  <c r="L57" i="14"/>
  <c r="K57" i="14"/>
  <c r="J57" i="14"/>
  <c r="I57" i="14"/>
  <c r="H57" i="14"/>
  <c r="G57" i="14"/>
  <c r="F57" i="14"/>
  <c r="E57" i="14"/>
  <c r="D57" i="14"/>
  <c r="C57" i="14"/>
  <c r="B57" i="14"/>
  <c r="Y56" i="14"/>
  <c r="X56" i="14"/>
  <c r="W56" i="14"/>
  <c r="V56" i="14"/>
  <c r="U56" i="14"/>
  <c r="T56" i="14"/>
  <c r="S56" i="14"/>
  <c r="R56" i="14"/>
  <c r="Q56" i="14"/>
  <c r="P56" i="14"/>
  <c r="O56" i="14"/>
  <c r="N56" i="14"/>
  <c r="M56" i="14"/>
  <c r="L56" i="14"/>
  <c r="K56" i="14"/>
  <c r="J56" i="14"/>
  <c r="I56" i="14"/>
  <c r="H56" i="14"/>
  <c r="G56" i="14"/>
  <c r="F56" i="14"/>
  <c r="E56" i="14"/>
  <c r="D56" i="14"/>
  <c r="C56" i="14"/>
  <c r="B56" i="14"/>
  <c r="Y55" i="14"/>
  <c r="X55" i="14"/>
  <c r="W55" i="14"/>
  <c r="V55" i="14"/>
  <c r="U55" i="14"/>
  <c r="T55" i="14"/>
  <c r="S55" i="14"/>
  <c r="R55" i="14"/>
  <c r="Q55" i="14"/>
  <c r="P55" i="14"/>
  <c r="O55" i="14"/>
  <c r="N55" i="14"/>
  <c r="M55" i="14"/>
  <c r="L55" i="14"/>
  <c r="K55" i="14"/>
  <c r="J55" i="14"/>
  <c r="I55" i="14"/>
  <c r="H55" i="14"/>
  <c r="G55" i="14"/>
  <c r="F55" i="14"/>
  <c r="E55" i="14"/>
  <c r="C55" i="14"/>
  <c r="B55" i="14"/>
  <c r="Y54" i="14"/>
  <c r="X54" i="14"/>
  <c r="W54" i="14"/>
  <c r="V54" i="14"/>
  <c r="U54" i="14"/>
  <c r="T54" i="14"/>
  <c r="S54" i="14"/>
  <c r="R54" i="14"/>
  <c r="Q54" i="14"/>
  <c r="P54" i="14"/>
  <c r="O54" i="14"/>
  <c r="N54" i="14"/>
  <c r="M54" i="14"/>
  <c r="L54" i="14"/>
  <c r="K54" i="14"/>
  <c r="J54" i="14"/>
  <c r="I54" i="14"/>
  <c r="H54" i="14"/>
  <c r="G54" i="14"/>
  <c r="F54" i="14"/>
  <c r="E54" i="14"/>
  <c r="D54" i="14"/>
  <c r="C54" i="14"/>
  <c r="B54" i="14"/>
  <c r="Y53" i="14"/>
  <c r="X53" i="14"/>
  <c r="W53" i="14"/>
  <c r="V53" i="14"/>
  <c r="U53" i="14"/>
  <c r="T53" i="14"/>
  <c r="S53" i="14"/>
  <c r="R53" i="14"/>
  <c r="Q53" i="14"/>
  <c r="P53" i="14"/>
  <c r="O53" i="14"/>
  <c r="N53" i="14"/>
  <c r="M53" i="14"/>
  <c r="L53" i="14"/>
  <c r="K53" i="14"/>
  <c r="J53" i="14"/>
  <c r="I53" i="14"/>
  <c r="H53" i="14"/>
  <c r="G53" i="14"/>
  <c r="F53" i="14"/>
  <c r="E53" i="14"/>
  <c r="D53" i="14"/>
  <c r="C53" i="14"/>
  <c r="Y52" i="14"/>
  <c r="X52" i="14"/>
  <c r="W52" i="14"/>
  <c r="V52" i="14"/>
  <c r="U52" i="14"/>
  <c r="T52" i="14"/>
  <c r="S52" i="14"/>
  <c r="R52" i="14"/>
  <c r="Q52" i="14"/>
  <c r="P52" i="14"/>
  <c r="O52" i="14"/>
  <c r="N52" i="14"/>
  <c r="M52" i="14"/>
  <c r="L52" i="14"/>
  <c r="K52" i="14"/>
  <c r="J52" i="14"/>
  <c r="I52" i="14"/>
  <c r="H52" i="14"/>
  <c r="G52" i="14"/>
  <c r="F52" i="14"/>
  <c r="E52" i="14"/>
  <c r="D52" i="14"/>
  <c r="C52" i="14"/>
  <c r="B52" i="14"/>
  <c r="Y51" i="14"/>
  <c r="X51" i="14"/>
  <c r="W51" i="14"/>
  <c r="V51" i="14"/>
  <c r="U51" i="14"/>
  <c r="T51" i="14"/>
  <c r="S51" i="14"/>
  <c r="R51" i="14"/>
  <c r="Q51" i="14"/>
  <c r="P51" i="14"/>
  <c r="O51" i="14"/>
  <c r="N51" i="14"/>
  <c r="M51" i="14"/>
  <c r="L51" i="14"/>
  <c r="K51" i="14"/>
  <c r="J51" i="14"/>
  <c r="I51" i="14"/>
  <c r="H51" i="14"/>
  <c r="G51" i="14"/>
  <c r="F51" i="14"/>
  <c r="E51" i="14"/>
  <c r="D51" i="14"/>
  <c r="C51" i="14"/>
  <c r="B51" i="14"/>
  <c r="Y50" i="14"/>
  <c r="X50" i="14"/>
  <c r="W50" i="14"/>
  <c r="V50" i="14"/>
  <c r="U50" i="14"/>
  <c r="T50" i="14"/>
  <c r="S50" i="14"/>
  <c r="R50" i="14"/>
  <c r="Q50" i="14"/>
  <c r="P50" i="14"/>
  <c r="O50" i="14"/>
  <c r="N50" i="14"/>
  <c r="M50" i="14"/>
  <c r="L50" i="14"/>
  <c r="K50" i="14"/>
  <c r="J50" i="14"/>
  <c r="I50" i="14"/>
  <c r="H50" i="14"/>
  <c r="G50" i="14"/>
  <c r="F50" i="14"/>
  <c r="E50" i="14"/>
  <c r="D50" i="14"/>
  <c r="C50" i="14"/>
  <c r="B50" i="14"/>
  <c r="V7" i="13"/>
  <c r="U7" i="13"/>
  <c r="B8" i="17"/>
  <c r="C8" i="17"/>
  <c r="D8" i="17"/>
  <c r="E8" i="17"/>
  <c r="F8" i="17"/>
  <c r="G8" i="17"/>
  <c r="H8" i="17"/>
  <c r="I8" i="17"/>
  <c r="J8" i="17"/>
  <c r="K8" i="17"/>
  <c r="L8" i="17"/>
  <c r="M8" i="17"/>
  <c r="N8" i="17"/>
  <c r="O8" i="17"/>
  <c r="P8" i="17"/>
  <c r="Q8" i="17"/>
  <c r="R8" i="17"/>
  <c r="S8" i="17"/>
  <c r="T8" i="17"/>
  <c r="U8" i="17"/>
  <c r="B9" i="17"/>
  <c r="C9" i="17"/>
  <c r="D9" i="17"/>
  <c r="E9" i="17"/>
  <c r="F9" i="17"/>
  <c r="G9" i="17"/>
  <c r="H9" i="17"/>
  <c r="I9" i="17"/>
  <c r="J9" i="17"/>
  <c r="K9" i="17"/>
  <c r="L9" i="17"/>
  <c r="M9" i="17"/>
  <c r="N9" i="17"/>
  <c r="O9" i="17"/>
  <c r="P9" i="17"/>
  <c r="Q9" i="17"/>
  <c r="R9" i="17"/>
  <c r="S9" i="17"/>
  <c r="T9" i="17"/>
  <c r="U9" i="17"/>
  <c r="B10" i="17"/>
  <c r="C10" i="17"/>
  <c r="D10" i="17"/>
  <c r="E10" i="17"/>
  <c r="F10" i="17"/>
  <c r="G10" i="17"/>
  <c r="H10" i="17"/>
  <c r="I10" i="17"/>
  <c r="J10" i="17"/>
  <c r="K10" i="17"/>
  <c r="L10" i="17"/>
  <c r="M10" i="17"/>
  <c r="N10" i="17"/>
  <c r="O10" i="17"/>
  <c r="P10" i="17"/>
  <c r="Q10" i="17"/>
  <c r="R10" i="17"/>
  <c r="S10" i="17"/>
  <c r="T10" i="17"/>
  <c r="U10" i="17"/>
  <c r="B15" i="17"/>
  <c r="C15" i="17"/>
  <c r="D15" i="17"/>
  <c r="E15" i="17"/>
  <c r="F15" i="17"/>
  <c r="G15" i="17"/>
  <c r="H15" i="17"/>
  <c r="I15" i="17"/>
  <c r="J15" i="17"/>
  <c r="K15" i="17"/>
  <c r="L15" i="17"/>
  <c r="M15" i="17"/>
  <c r="N15" i="17"/>
  <c r="O15" i="17"/>
  <c r="P15" i="17"/>
  <c r="Q15" i="17"/>
  <c r="R15" i="17"/>
  <c r="S15" i="17"/>
  <c r="T15" i="17"/>
  <c r="U15" i="17"/>
  <c r="B16" i="17"/>
  <c r="C16" i="17"/>
  <c r="D16" i="17"/>
  <c r="E16" i="17"/>
  <c r="F16" i="17"/>
  <c r="G16" i="17"/>
  <c r="H16" i="17"/>
  <c r="I16" i="17"/>
  <c r="J16" i="17"/>
  <c r="K16" i="17"/>
  <c r="L16" i="17"/>
  <c r="M16" i="17"/>
  <c r="N16" i="17"/>
  <c r="O16" i="17"/>
  <c r="P16" i="17"/>
  <c r="Q16" i="17"/>
  <c r="R16" i="17"/>
  <c r="S16" i="17"/>
  <c r="T16" i="17"/>
  <c r="U16" i="17"/>
  <c r="B17" i="17"/>
  <c r="C17" i="17"/>
  <c r="D17" i="17"/>
  <c r="E17" i="17"/>
  <c r="F17" i="17"/>
  <c r="G17" i="17"/>
  <c r="H17" i="17"/>
  <c r="I17" i="17"/>
  <c r="J17" i="17"/>
  <c r="K17" i="17"/>
  <c r="L17" i="17"/>
  <c r="M17" i="17"/>
  <c r="N17" i="17"/>
  <c r="O17" i="17"/>
  <c r="P17" i="17"/>
  <c r="Q17" i="17"/>
  <c r="R17" i="17"/>
  <c r="S17" i="17"/>
  <c r="T17" i="17"/>
  <c r="U17" i="17"/>
  <c r="B22" i="17"/>
  <c r="C22" i="17"/>
  <c r="D22" i="17"/>
  <c r="E22" i="17"/>
  <c r="F22" i="17"/>
  <c r="G22" i="17"/>
  <c r="H22" i="17"/>
  <c r="I22" i="17"/>
  <c r="J22" i="17"/>
  <c r="K22" i="17"/>
  <c r="L22" i="17"/>
  <c r="M22" i="17"/>
  <c r="N22" i="17"/>
  <c r="O22" i="17"/>
  <c r="P22" i="17"/>
  <c r="Q22" i="17"/>
  <c r="R22" i="17"/>
  <c r="S22" i="17"/>
  <c r="T22" i="17"/>
  <c r="U22" i="17"/>
  <c r="B23" i="17"/>
  <c r="C23" i="17"/>
  <c r="D23" i="17"/>
  <c r="E23" i="17"/>
  <c r="F23" i="17"/>
  <c r="G23" i="17"/>
  <c r="H23" i="17"/>
  <c r="I23" i="17"/>
  <c r="J23" i="17"/>
  <c r="K23" i="17"/>
  <c r="L23" i="17"/>
  <c r="M23" i="17"/>
  <c r="N23" i="17"/>
  <c r="O23" i="17"/>
  <c r="P23" i="17"/>
  <c r="Q23" i="17"/>
  <c r="R23" i="17"/>
  <c r="S23" i="17"/>
  <c r="T23" i="17"/>
  <c r="U23" i="17"/>
  <c r="B24" i="17"/>
  <c r="C24" i="17"/>
  <c r="D24" i="17"/>
  <c r="E24" i="17"/>
  <c r="F24" i="17"/>
  <c r="G24" i="17"/>
  <c r="H24" i="17"/>
  <c r="I24" i="17"/>
  <c r="J24" i="17"/>
  <c r="K24" i="17"/>
  <c r="L24" i="17"/>
  <c r="M24" i="17"/>
  <c r="N24" i="17"/>
  <c r="O24" i="17"/>
  <c r="P24" i="17"/>
  <c r="Q24" i="17"/>
  <c r="R24" i="17"/>
  <c r="S24" i="17"/>
  <c r="T24" i="17"/>
  <c r="U24" i="17"/>
  <c r="B32" i="17"/>
  <c r="C32" i="17"/>
  <c r="D32" i="17"/>
  <c r="E32" i="17"/>
  <c r="F32" i="17"/>
  <c r="G32" i="17"/>
  <c r="H32" i="17"/>
  <c r="I32" i="17"/>
  <c r="J32" i="17"/>
  <c r="K32" i="17"/>
  <c r="L32" i="17"/>
  <c r="M32" i="17"/>
  <c r="N32" i="17"/>
  <c r="O32" i="17"/>
  <c r="P32" i="17"/>
  <c r="Q32" i="17"/>
  <c r="R32" i="17"/>
  <c r="S32" i="17"/>
  <c r="T32" i="17"/>
  <c r="U32" i="17"/>
  <c r="B33" i="17"/>
  <c r="C33" i="17"/>
  <c r="D33" i="17"/>
  <c r="E33" i="17"/>
  <c r="F33" i="17"/>
  <c r="G33" i="17"/>
  <c r="H33" i="17"/>
  <c r="I33" i="17"/>
  <c r="J33" i="17"/>
  <c r="K33" i="17"/>
  <c r="L33" i="17"/>
  <c r="M33" i="17"/>
  <c r="N33" i="17"/>
  <c r="O33" i="17"/>
  <c r="P33" i="17"/>
  <c r="Q33" i="17"/>
  <c r="R33" i="17"/>
  <c r="S33" i="17"/>
  <c r="T33" i="17"/>
  <c r="U33" i="17"/>
  <c r="B34" i="17"/>
  <c r="C34" i="17"/>
  <c r="D34" i="17"/>
  <c r="E34" i="17"/>
  <c r="F34" i="17"/>
  <c r="G34" i="17"/>
  <c r="H34" i="17"/>
  <c r="I34" i="17"/>
  <c r="J34" i="17"/>
  <c r="K34" i="17"/>
  <c r="L34" i="17"/>
  <c r="M34" i="17"/>
  <c r="N34" i="17"/>
  <c r="O34" i="17"/>
  <c r="P34" i="17"/>
  <c r="Q34" i="17"/>
  <c r="R34" i="17"/>
  <c r="S34" i="17"/>
  <c r="T34" i="17"/>
  <c r="U34" i="17"/>
  <c r="B39" i="17"/>
  <c r="C39" i="17"/>
  <c r="D39" i="17"/>
  <c r="E39" i="17"/>
  <c r="F39" i="17"/>
  <c r="G39" i="17"/>
  <c r="H39" i="17"/>
  <c r="I39" i="17"/>
  <c r="J39" i="17"/>
  <c r="K39" i="17"/>
  <c r="L39" i="17"/>
  <c r="M39" i="17"/>
  <c r="N39" i="17"/>
  <c r="O39" i="17"/>
  <c r="P39" i="17"/>
  <c r="Q39" i="17"/>
  <c r="R39" i="17"/>
  <c r="S39" i="17"/>
  <c r="T39" i="17"/>
  <c r="U39" i="17"/>
  <c r="B40" i="17"/>
  <c r="C40" i="17"/>
  <c r="D40" i="17"/>
  <c r="E40" i="17"/>
  <c r="F40" i="17"/>
  <c r="G40" i="17"/>
  <c r="H40" i="17"/>
  <c r="I40" i="17"/>
  <c r="J40" i="17"/>
  <c r="K40" i="17"/>
  <c r="L40" i="17"/>
  <c r="M40" i="17"/>
  <c r="N40" i="17"/>
  <c r="O40" i="17"/>
  <c r="P40" i="17"/>
  <c r="Q40" i="17"/>
  <c r="R40" i="17"/>
  <c r="S40" i="17"/>
  <c r="T40" i="17"/>
  <c r="U40" i="17"/>
  <c r="B41" i="17"/>
  <c r="C41" i="17"/>
  <c r="D41" i="17"/>
  <c r="E41" i="17"/>
  <c r="F41" i="17"/>
  <c r="G41" i="17"/>
  <c r="H41" i="17"/>
  <c r="I41" i="17"/>
  <c r="J41" i="17"/>
  <c r="K41" i="17"/>
  <c r="L41" i="17"/>
  <c r="M41" i="17"/>
  <c r="N41" i="17"/>
  <c r="O41" i="17"/>
  <c r="P41" i="17"/>
  <c r="Q41" i="17"/>
  <c r="R41" i="17"/>
  <c r="S41" i="17"/>
  <c r="T41" i="17"/>
  <c r="U41" i="17"/>
  <c r="B46" i="17"/>
  <c r="C46" i="17"/>
  <c r="D46" i="17"/>
  <c r="E46" i="17"/>
  <c r="F46" i="17"/>
  <c r="G46" i="17"/>
  <c r="H46" i="17"/>
  <c r="I46" i="17"/>
  <c r="J46" i="17"/>
  <c r="K46" i="17"/>
  <c r="L46" i="17"/>
  <c r="M46" i="17"/>
  <c r="N46" i="17"/>
  <c r="O46" i="17"/>
  <c r="P46" i="17"/>
  <c r="Q46" i="17"/>
  <c r="R46" i="17"/>
  <c r="S46" i="17"/>
  <c r="T46" i="17"/>
  <c r="U46" i="17"/>
  <c r="B47" i="17"/>
  <c r="C47" i="17"/>
  <c r="D47" i="17"/>
  <c r="E47" i="17"/>
  <c r="F47" i="17"/>
  <c r="G47" i="17"/>
  <c r="H47" i="17"/>
  <c r="I47" i="17"/>
  <c r="J47" i="17"/>
  <c r="K47" i="17"/>
  <c r="L47" i="17"/>
  <c r="M47" i="17"/>
  <c r="N47" i="17"/>
  <c r="O47" i="17"/>
  <c r="P47" i="17"/>
  <c r="Q47" i="17"/>
  <c r="R47" i="17"/>
  <c r="S47" i="17"/>
  <c r="T47" i="17"/>
  <c r="U47" i="17"/>
  <c r="B48" i="17"/>
  <c r="C48" i="17"/>
  <c r="D48" i="17"/>
  <c r="E48" i="17"/>
  <c r="F48" i="17"/>
  <c r="G48" i="17"/>
  <c r="H48" i="17"/>
  <c r="I48" i="17"/>
  <c r="J48" i="17"/>
  <c r="K48" i="17"/>
  <c r="L48" i="17"/>
  <c r="M48" i="17"/>
  <c r="N48" i="17"/>
  <c r="O48" i="17"/>
  <c r="P48" i="17"/>
  <c r="Q48" i="17"/>
  <c r="R48" i="17"/>
  <c r="S48" i="17"/>
  <c r="T48" i="17"/>
  <c r="U48" i="17"/>
  <c r="W8" i="17"/>
  <c r="W9" i="17"/>
  <c r="W10" i="17"/>
  <c r="W15" i="17"/>
  <c r="W16" i="17"/>
  <c r="W17" i="17"/>
  <c r="W22" i="17"/>
  <c r="W23" i="17"/>
  <c r="W24" i="17"/>
  <c r="W32" i="17"/>
  <c r="W33" i="17"/>
  <c r="W34" i="17"/>
  <c r="W39" i="17"/>
  <c r="W40" i="17"/>
  <c r="W41" i="17"/>
  <c r="W46" i="17"/>
  <c r="W47" i="17"/>
  <c r="W48" i="17"/>
  <c r="B51" i="6"/>
  <c r="C51" i="6"/>
  <c r="D51" i="6"/>
  <c r="E51" i="6"/>
  <c r="F51" i="6"/>
  <c r="G51" i="6"/>
  <c r="H51" i="6"/>
  <c r="I51" i="6"/>
  <c r="J51" i="6"/>
  <c r="K51" i="6"/>
  <c r="L51" i="6"/>
  <c r="M51" i="6"/>
  <c r="N51" i="6"/>
  <c r="O51" i="6"/>
  <c r="P51" i="6"/>
  <c r="Q51" i="6"/>
  <c r="R51" i="6"/>
  <c r="S51" i="6"/>
  <c r="T51" i="6"/>
  <c r="U51" i="6"/>
  <c r="B52" i="6"/>
  <c r="C52" i="6"/>
  <c r="D52" i="6"/>
  <c r="E52" i="6"/>
  <c r="F52" i="6"/>
  <c r="G52" i="6"/>
  <c r="H52" i="6"/>
  <c r="I52" i="6"/>
  <c r="J52" i="6"/>
  <c r="K52" i="6"/>
  <c r="L52" i="6"/>
  <c r="M52" i="6"/>
  <c r="N52" i="6"/>
  <c r="O52" i="6"/>
  <c r="P52" i="6"/>
  <c r="Q52" i="6"/>
  <c r="R52" i="6"/>
  <c r="S52" i="6"/>
  <c r="T52" i="6"/>
  <c r="U52" i="6"/>
  <c r="B53" i="6"/>
  <c r="C53" i="6"/>
  <c r="D53" i="6"/>
  <c r="E53" i="6"/>
  <c r="F53" i="6"/>
  <c r="G53" i="6"/>
  <c r="H53" i="6"/>
  <c r="I53" i="6"/>
  <c r="J53" i="6"/>
  <c r="K53" i="6"/>
  <c r="L53" i="6"/>
  <c r="M53" i="6"/>
  <c r="N53" i="6"/>
  <c r="O53" i="6"/>
  <c r="P53" i="6"/>
  <c r="Q53" i="6"/>
  <c r="R53" i="6"/>
  <c r="S53" i="6"/>
  <c r="T53" i="6"/>
  <c r="U53" i="6"/>
  <c r="B54" i="6"/>
  <c r="C54" i="6"/>
  <c r="D54" i="6"/>
  <c r="E54" i="6"/>
  <c r="F54" i="6"/>
  <c r="G54" i="6"/>
  <c r="H54" i="6"/>
  <c r="I54" i="6"/>
  <c r="J54" i="6"/>
  <c r="K54" i="6"/>
  <c r="L54" i="6"/>
  <c r="M54" i="6"/>
  <c r="N54" i="6"/>
  <c r="O54" i="6"/>
  <c r="P54" i="6"/>
  <c r="Q54" i="6"/>
  <c r="R54" i="6"/>
  <c r="S54" i="6"/>
  <c r="T54" i="6"/>
  <c r="U54" i="6"/>
  <c r="B55" i="6"/>
  <c r="C55" i="6"/>
  <c r="D55" i="6"/>
  <c r="E55" i="6"/>
  <c r="F55" i="6"/>
  <c r="G55" i="6"/>
  <c r="H55" i="6"/>
  <c r="I55" i="6"/>
  <c r="J55" i="6"/>
  <c r="K55" i="6"/>
  <c r="L55" i="6"/>
  <c r="M55" i="6"/>
  <c r="N55" i="6"/>
  <c r="O55" i="6"/>
  <c r="P55" i="6"/>
  <c r="Q55" i="6"/>
  <c r="R55" i="6"/>
  <c r="S55" i="6"/>
  <c r="T55" i="6"/>
  <c r="U55" i="6"/>
  <c r="B56" i="6"/>
  <c r="C56" i="6"/>
  <c r="D56" i="6"/>
  <c r="E56" i="6"/>
  <c r="F56" i="6"/>
  <c r="G56" i="6"/>
  <c r="H56" i="6"/>
  <c r="I56" i="6"/>
  <c r="J56" i="6"/>
  <c r="K56" i="6"/>
  <c r="L56" i="6"/>
  <c r="M56" i="6"/>
  <c r="N56" i="6"/>
  <c r="O56" i="6"/>
  <c r="P56" i="6"/>
  <c r="Q56" i="6"/>
  <c r="R56" i="6"/>
  <c r="S56" i="6"/>
  <c r="T56" i="6"/>
  <c r="U56" i="6"/>
  <c r="B57" i="6"/>
  <c r="C57" i="6"/>
  <c r="D57" i="6"/>
  <c r="E57" i="6"/>
  <c r="F57" i="6"/>
  <c r="G57" i="6"/>
  <c r="H57" i="6"/>
  <c r="I57" i="6"/>
  <c r="J57" i="6"/>
  <c r="K57" i="6"/>
  <c r="L57" i="6"/>
  <c r="M57" i="6"/>
  <c r="N57" i="6"/>
  <c r="O57" i="6"/>
  <c r="P57" i="6"/>
  <c r="Q57" i="6"/>
  <c r="R57" i="6"/>
  <c r="S57" i="6"/>
  <c r="T57" i="6"/>
  <c r="U57" i="6"/>
  <c r="B58" i="6"/>
  <c r="C58" i="6"/>
  <c r="D58" i="6"/>
  <c r="E58" i="6"/>
  <c r="F58" i="6"/>
  <c r="G58" i="6"/>
  <c r="H58" i="6"/>
  <c r="I58" i="6"/>
  <c r="J58" i="6"/>
  <c r="K58" i="6"/>
  <c r="L58" i="6"/>
  <c r="M58" i="6"/>
  <c r="N58" i="6"/>
  <c r="O58" i="6"/>
  <c r="P58" i="6"/>
  <c r="Q58" i="6"/>
  <c r="R58" i="6"/>
  <c r="S58" i="6"/>
  <c r="T58" i="6"/>
  <c r="U58" i="6"/>
  <c r="B64" i="6"/>
  <c r="C64" i="6"/>
  <c r="D64" i="6"/>
  <c r="E64" i="6"/>
  <c r="F64" i="6"/>
  <c r="G64" i="6"/>
  <c r="H64" i="6"/>
  <c r="I64" i="6"/>
  <c r="J64" i="6"/>
  <c r="K64" i="6"/>
  <c r="L64" i="6"/>
  <c r="M64" i="6"/>
  <c r="N64" i="6"/>
  <c r="O64" i="6"/>
  <c r="P64" i="6"/>
  <c r="Q64" i="6"/>
  <c r="R64" i="6"/>
  <c r="S64" i="6"/>
  <c r="T64" i="6"/>
  <c r="U64" i="6"/>
  <c r="B65" i="6"/>
  <c r="C65" i="6"/>
  <c r="D65" i="6"/>
  <c r="E65" i="6"/>
  <c r="F65" i="6"/>
  <c r="G65" i="6"/>
  <c r="H65" i="6"/>
  <c r="I65" i="6"/>
  <c r="J65" i="6"/>
  <c r="K65" i="6"/>
  <c r="L65" i="6"/>
  <c r="M65" i="6"/>
  <c r="N65" i="6"/>
  <c r="O65" i="6"/>
  <c r="P65" i="6"/>
  <c r="Q65" i="6"/>
  <c r="R65" i="6"/>
  <c r="S65" i="6"/>
  <c r="T65" i="6"/>
  <c r="U65" i="6"/>
  <c r="B66" i="6"/>
  <c r="C66" i="6"/>
  <c r="D66" i="6"/>
  <c r="E66" i="6"/>
  <c r="F66" i="6"/>
  <c r="G66" i="6"/>
  <c r="H66" i="6"/>
  <c r="I66" i="6"/>
  <c r="J66" i="6"/>
  <c r="K66" i="6"/>
  <c r="L66" i="6"/>
  <c r="M66" i="6"/>
  <c r="N66" i="6"/>
  <c r="O66" i="6"/>
  <c r="P66" i="6"/>
  <c r="Q66" i="6"/>
  <c r="R66" i="6"/>
  <c r="S66" i="6"/>
  <c r="T66" i="6"/>
  <c r="U66" i="6"/>
  <c r="B67" i="6"/>
  <c r="C67" i="6"/>
  <c r="D67" i="6"/>
  <c r="E67" i="6"/>
  <c r="F67" i="6"/>
  <c r="G67" i="6"/>
  <c r="H67" i="6"/>
  <c r="I67" i="6"/>
  <c r="J67" i="6"/>
  <c r="K67" i="6"/>
  <c r="L67" i="6"/>
  <c r="M67" i="6"/>
  <c r="N67" i="6"/>
  <c r="O67" i="6"/>
  <c r="P67" i="6"/>
  <c r="Q67" i="6"/>
  <c r="R67" i="6"/>
  <c r="S67" i="6"/>
  <c r="T67" i="6"/>
  <c r="U67" i="6"/>
  <c r="B68" i="6"/>
  <c r="C68" i="6"/>
  <c r="D68" i="6"/>
  <c r="E68" i="6"/>
  <c r="F68" i="6"/>
  <c r="G68" i="6"/>
  <c r="H68" i="6"/>
  <c r="I68" i="6"/>
  <c r="J68" i="6"/>
  <c r="K68" i="6"/>
  <c r="L68" i="6"/>
  <c r="M68" i="6"/>
  <c r="N68" i="6"/>
  <c r="O68" i="6"/>
  <c r="P68" i="6"/>
  <c r="Q68" i="6"/>
  <c r="R68" i="6"/>
  <c r="S68" i="6"/>
  <c r="T68" i="6"/>
  <c r="U68" i="6"/>
  <c r="B69" i="6"/>
  <c r="C69" i="6"/>
  <c r="D69" i="6"/>
  <c r="E69" i="6"/>
  <c r="F69" i="6"/>
  <c r="G69" i="6"/>
  <c r="H69" i="6"/>
  <c r="I69" i="6"/>
  <c r="J69" i="6"/>
  <c r="K69" i="6"/>
  <c r="L69" i="6"/>
  <c r="M69" i="6"/>
  <c r="N69" i="6"/>
  <c r="O69" i="6"/>
  <c r="P69" i="6"/>
  <c r="Q69" i="6"/>
  <c r="R69" i="6"/>
  <c r="S69" i="6"/>
  <c r="T69" i="6"/>
  <c r="U69" i="6"/>
  <c r="B70" i="6"/>
  <c r="C70" i="6"/>
  <c r="D70" i="6"/>
  <c r="E70" i="6"/>
  <c r="F70" i="6"/>
  <c r="G70" i="6"/>
  <c r="H70" i="6"/>
  <c r="I70" i="6"/>
  <c r="J70" i="6"/>
  <c r="K70" i="6"/>
  <c r="L70" i="6"/>
  <c r="M70" i="6"/>
  <c r="N70" i="6"/>
  <c r="O70" i="6"/>
  <c r="P70" i="6"/>
  <c r="Q70" i="6"/>
  <c r="R70" i="6"/>
  <c r="S70" i="6"/>
  <c r="T70" i="6"/>
  <c r="U70" i="6"/>
  <c r="B71" i="6"/>
  <c r="C71" i="6"/>
  <c r="D71" i="6"/>
  <c r="E71" i="6"/>
  <c r="F71" i="6"/>
  <c r="G71" i="6"/>
  <c r="H71" i="6"/>
  <c r="I71" i="6"/>
  <c r="J71" i="6"/>
  <c r="K71" i="6"/>
  <c r="L71" i="6"/>
  <c r="M71" i="6"/>
  <c r="N71" i="6"/>
  <c r="O71" i="6"/>
  <c r="P71" i="6"/>
  <c r="Q71" i="6"/>
  <c r="R71" i="6"/>
  <c r="S71" i="6"/>
  <c r="T71" i="6"/>
  <c r="U71" i="6"/>
  <c r="B77" i="6"/>
  <c r="C77" i="6"/>
  <c r="D77" i="6"/>
  <c r="E77" i="6"/>
  <c r="F77" i="6"/>
  <c r="G77" i="6"/>
  <c r="H77" i="6"/>
  <c r="I77" i="6"/>
  <c r="J77" i="6"/>
  <c r="K77" i="6"/>
  <c r="L77" i="6"/>
  <c r="M77" i="6"/>
  <c r="N77" i="6"/>
  <c r="O77" i="6"/>
  <c r="P77" i="6"/>
  <c r="Q77" i="6"/>
  <c r="R77" i="6"/>
  <c r="S77" i="6"/>
  <c r="T77" i="6"/>
  <c r="U77" i="6"/>
  <c r="B78" i="6"/>
  <c r="C78" i="6"/>
  <c r="D78" i="6"/>
  <c r="E78" i="6"/>
  <c r="F78" i="6"/>
  <c r="G78" i="6"/>
  <c r="H78" i="6"/>
  <c r="I78" i="6"/>
  <c r="J78" i="6"/>
  <c r="K78" i="6"/>
  <c r="L78" i="6"/>
  <c r="M78" i="6"/>
  <c r="N78" i="6"/>
  <c r="O78" i="6"/>
  <c r="P78" i="6"/>
  <c r="Q78" i="6"/>
  <c r="R78" i="6"/>
  <c r="S78" i="6"/>
  <c r="T78" i="6"/>
  <c r="U78" i="6"/>
  <c r="B79" i="6"/>
  <c r="C79" i="6"/>
  <c r="D79" i="6"/>
  <c r="E79" i="6"/>
  <c r="F79" i="6"/>
  <c r="G79" i="6"/>
  <c r="H79" i="6"/>
  <c r="I79" i="6"/>
  <c r="J79" i="6"/>
  <c r="K79" i="6"/>
  <c r="L79" i="6"/>
  <c r="M79" i="6"/>
  <c r="N79" i="6"/>
  <c r="O79" i="6"/>
  <c r="P79" i="6"/>
  <c r="Q79" i="6"/>
  <c r="R79" i="6"/>
  <c r="S79" i="6"/>
  <c r="T79" i="6"/>
  <c r="U79" i="6"/>
  <c r="B80" i="6"/>
  <c r="C80" i="6"/>
  <c r="D80" i="6"/>
  <c r="E80" i="6"/>
  <c r="F80" i="6"/>
  <c r="G80" i="6"/>
  <c r="H80" i="6"/>
  <c r="I80" i="6"/>
  <c r="J80" i="6"/>
  <c r="K80" i="6"/>
  <c r="L80" i="6"/>
  <c r="M80" i="6"/>
  <c r="N80" i="6"/>
  <c r="O80" i="6"/>
  <c r="P80" i="6"/>
  <c r="Q80" i="6"/>
  <c r="R80" i="6"/>
  <c r="S80" i="6"/>
  <c r="T80" i="6"/>
  <c r="U80" i="6"/>
  <c r="B81" i="6"/>
  <c r="C81" i="6"/>
  <c r="D81" i="6"/>
  <c r="E81" i="6"/>
  <c r="F81" i="6"/>
  <c r="G81" i="6"/>
  <c r="H81" i="6"/>
  <c r="I81" i="6"/>
  <c r="J81" i="6"/>
  <c r="K81" i="6"/>
  <c r="L81" i="6"/>
  <c r="M81" i="6"/>
  <c r="N81" i="6"/>
  <c r="O81" i="6"/>
  <c r="P81" i="6"/>
  <c r="Q81" i="6"/>
  <c r="R81" i="6"/>
  <c r="S81" i="6"/>
  <c r="T81" i="6"/>
  <c r="U81" i="6"/>
  <c r="B82" i="6"/>
  <c r="C82" i="6"/>
  <c r="D82" i="6"/>
  <c r="E82" i="6"/>
  <c r="F82" i="6"/>
  <c r="G82" i="6"/>
  <c r="H82" i="6"/>
  <c r="I82" i="6"/>
  <c r="J82" i="6"/>
  <c r="K82" i="6"/>
  <c r="L82" i="6"/>
  <c r="M82" i="6"/>
  <c r="N82" i="6"/>
  <c r="O82" i="6"/>
  <c r="P82" i="6"/>
  <c r="Q82" i="6"/>
  <c r="R82" i="6"/>
  <c r="S82" i="6"/>
  <c r="T82" i="6"/>
  <c r="U82" i="6"/>
  <c r="B83" i="6"/>
  <c r="C83" i="6"/>
  <c r="D83" i="6"/>
  <c r="E83" i="6"/>
  <c r="F83" i="6"/>
  <c r="G83" i="6"/>
  <c r="H83" i="6"/>
  <c r="I83" i="6"/>
  <c r="J83" i="6"/>
  <c r="K83" i="6"/>
  <c r="L83" i="6"/>
  <c r="M83" i="6"/>
  <c r="N83" i="6"/>
  <c r="O83" i="6"/>
  <c r="P83" i="6"/>
  <c r="Q83" i="6"/>
  <c r="R83" i="6"/>
  <c r="S83" i="6"/>
  <c r="T83" i="6"/>
  <c r="U83" i="6"/>
  <c r="B84" i="6"/>
  <c r="C84" i="6"/>
  <c r="D84" i="6"/>
  <c r="E84" i="6"/>
  <c r="F84" i="6"/>
  <c r="G84" i="6"/>
  <c r="H84" i="6"/>
  <c r="I84" i="6"/>
  <c r="J84" i="6"/>
  <c r="K84" i="6"/>
  <c r="L84" i="6"/>
  <c r="M84" i="6"/>
  <c r="N84" i="6"/>
  <c r="O84" i="6"/>
  <c r="P84" i="6"/>
  <c r="Q84" i="6"/>
  <c r="R84" i="6"/>
  <c r="S84" i="6"/>
  <c r="T84" i="6"/>
  <c r="U84" i="6"/>
  <c r="V71" i="21"/>
  <c r="V70" i="21"/>
  <c r="V47" i="21"/>
  <c r="V46" i="21"/>
  <c r="V23" i="21"/>
  <c r="V22" i="21"/>
  <c r="V71" i="20"/>
  <c r="V70" i="20"/>
  <c r="V47" i="20"/>
  <c r="V46" i="20"/>
  <c r="V23" i="20"/>
  <c r="V22" i="20"/>
  <c r="V90" i="19"/>
  <c r="U90" i="19"/>
  <c r="T90" i="19"/>
  <c r="S90" i="19"/>
  <c r="R90" i="19"/>
  <c r="Q90" i="19"/>
  <c r="P90" i="19"/>
  <c r="O90" i="19"/>
  <c r="N90" i="19"/>
  <c r="M90" i="19"/>
  <c r="L90" i="19"/>
  <c r="K90" i="19"/>
  <c r="J90" i="19"/>
  <c r="I90" i="19"/>
  <c r="H90" i="19"/>
  <c r="G90" i="19"/>
  <c r="F90" i="19"/>
  <c r="E90" i="19"/>
  <c r="D90" i="19"/>
  <c r="C90" i="19"/>
  <c r="B90" i="19"/>
  <c r="V89" i="19"/>
  <c r="U89" i="19"/>
  <c r="T89" i="19"/>
  <c r="S89" i="19"/>
  <c r="R89" i="19"/>
  <c r="Q89" i="19"/>
  <c r="P89" i="19"/>
  <c r="O89" i="19"/>
  <c r="N89" i="19"/>
  <c r="M89" i="19"/>
  <c r="L89" i="19"/>
  <c r="K89" i="19"/>
  <c r="J89" i="19"/>
  <c r="I89" i="19"/>
  <c r="H89" i="19"/>
  <c r="G89" i="19"/>
  <c r="F89" i="19"/>
  <c r="E89" i="19"/>
  <c r="D89" i="19"/>
  <c r="C89" i="19"/>
  <c r="B89" i="19"/>
  <c r="V88" i="19"/>
  <c r="U88" i="19"/>
  <c r="T88" i="19"/>
  <c r="S88" i="19"/>
  <c r="R88" i="19"/>
  <c r="Q88" i="19"/>
  <c r="P88" i="19"/>
  <c r="O88" i="19"/>
  <c r="N88" i="19"/>
  <c r="M88" i="19"/>
  <c r="L88" i="19"/>
  <c r="K88" i="19"/>
  <c r="J88" i="19"/>
  <c r="I88" i="19"/>
  <c r="H88" i="19"/>
  <c r="G88" i="19"/>
  <c r="F88" i="19"/>
  <c r="E88" i="19"/>
  <c r="D88" i="19"/>
  <c r="C88" i="19"/>
  <c r="B88" i="19"/>
  <c r="V87" i="19"/>
  <c r="U87" i="19"/>
  <c r="T87" i="19"/>
  <c r="S87" i="19"/>
  <c r="R87" i="19"/>
  <c r="Q87" i="19"/>
  <c r="P87" i="19"/>
  <c r="O87" i="19"/>
  <c r="N87" i="19"/>
  <c r="M87" i="19"/>
  <c r="L87" i="19"/>
  <c r="K87" i="19"/>
  <c r="J87" i="19"/>
  <c r="I87" i="19"/>
  <c r="H87" i="19"/>
  <c r="G87" i="19"/>
  <c r="F87" i="19"/>
  <c r="E87" i="19"/>
  <c r="D87" i="19"/>
  <c r="C87" i="19"/>
  <c r="B87" i="19"/>
  <c r="V86" i="19"/>
  <c r="U86" i="19"/>
  <c r="T86" i="19"/>
  <c r="S86" i="19"/>
  <c r="R86" i="19"/>
  <c r="Q86" i="19"/>
  <c r="P86" i="19"/>
  <c r="O86" i="19"/>
  <c r="N86" i="19"/>
  <c r="M86" i="19"/>
  <c r="L86" i="19"/>
  <c r="K86" i="19"/>
  <c r="J86" i="19"/>
  <c r="I86" i="19"/>
  <c r="H86" i="19"/>
  <c r="G86" i="19"/>
  <c r="F86" i="19"/>
  <c r="E86" i="19"/>
  <c r="D86" i="19"/>
  <c r="C86" i="19"/>
  <c r="B86" i="19"/>
  <c r="V85" i="19"/>
  <c r="U85" i="19"/>
  <c r="T85" i="19"/>
  <c r="S85" i="19"/>
  <c r="R85" i="19"/>
  <c r="Q85" i="19"/>
  <c r="P85" i="19"/>
  <c r="O85" i="19"/>
  <c r="N85" i="19"/>
  <c r="M85" i="19"/>
  <c r="L85" i="19"/>
  <c r="K85" i="19"/>
  <c r="J85" i="19"/>
  <c r="I85" i="19"/>
  <c r="H85" i="19"/>
  <c r="G85" i="19"/>
  <c r="F85" i="19"/>
  <c r="E85" i="19"/>
  <c r="D85" i="19"/>
  <c r="C85" i="19"/>
  <c r="B85" i="19"/>
  <c r="V84" i="19"/>
  <c r="U84" i="19"/>
  <c r="T84" i="19"/>
  <c r="S84" i="19"/>
  <c r="R84" i="19"/>
  <c r="Q84" i="19"/>
  <c r="P84" i="19"/>
  <c r="O84" i="19"/>
  <c r="N84" i="19"/>
  <c r="M84" i="19"/>
  <c r="L84" i="19"/>
  <c r="K84" i="19"/>
  <c r="J84" i="19"/>
  <c r="I84" i="19"/>
  <c r="H84" i="19"/>
  <c r="G84" i="19"/>
  <c r="F84" i="19"/>
  <c r="E84" i="19"/>
  <c r="D84" i="19"/>
  <c r="C84" i="19"/>
  <c r="B84" i="19"/>
  <c r="V83" i="19"/>
  <c r="U83" i="19"/>
  <c r="T83" i="19"/>
  <c r="S83" i="19"/>
  <c r="R83" i="19"/>
  <c r="Q83" i="19"/>
  <c r="P83" i="19"/>
  <c r="O83" i="19"/>
  <c r="N83" i="19"/>
  <c r="M83" i="19"/>
  <c r="L83" i="19"/>
  <c r="K83" i="19"/>
  <c r="J83" i="19"/>
  <c r="I83" i="19"/>
  <c r="H83" i="19"/>
  <c r="G83" i="19"/>
  <c r="F83" i="19"/>
  <c r="E83" i="19"/>
  <c r="D83" i="19"/>
  <c r="C83" i="19"/>
  <c r="B83" i="19"/>
  <c r="V82" i="19"/>
  <c r="U82" i="19"/>
  <c r="T82" i="19"/>
  <c r="S82" i="19"/>
  <c r="R82" i="19"/>
  <c r="Q82" i="19"/>
  <c r="P82" i="19"/>
  <c r="O82" i="19"/>
  <c r="N82" i="19"/>
  <c r="M82" i="19"/>
  <c r="L82" i="19"/>
  <c r="K82" i="19"/>
  <c r="J82" i="19"/>
  <c r="I82" i="19"/>
  <c r="H82" i="19"/>
  <c r="G82" i="19"/>
  <c r="F82" i="19"/>
  <c r="E82" i="19"/>
  <c r="D82" i="19"/>
  <c r="C82" i="19"/>
  <c r="B82" i="19"/>
  <c r="V81" i="19"/>
  <c r="U81" i="19"/>
  <c r="T81" i="19"/>
  <c r="S81" i="19"/>
  <c r="R81" i="19"/>
  <c r="Q81" i="19"/>
  <c r="P81" i="19"/>
  <c r="O81" i="19"/>
  <c r="N81" i="19"/>
  <c r="M81" i="19"/>
  <c r="L81" i="19"/>
  <c r="K81" i="19"/>
  <c r="J81" i="19"/>
  <c r="I81" i="19"/>
  <c r="H81" i="19"/>
  <c r="G81" i="19"/>
  <c r="F81" i="19"/>
  <c r="E81" i="19"/>
  <c r="D81" i="19"/>
  <c r="C81" i="19"/>
  <c r="B81" i="19"/>
  <c r="V76" i="19"/>
  <c r="U76" i="19"/>
  <c r="T76" i="19"/>
  <c r="S76" i="19"/>
  <c r="R76" i="19"/>
  <c r="Q76" i="19"/>
  <c r="P76" i="19"/>
  <c r="O76" i="19"/>
  <c r="N76" i="19"/>
  <c r="M76" i="19"/>
  <c r="L76" i="19"/>
  <c r="K76" i="19"/>
  <c r="J76" i="19"/>
  <c r="I76" i="19"/>
  <c r="H76" i="19"/>
  <c r="G76" i="19"/>
  <c r="F76" i="19"/>
  <c r="E76" i="19"/>
  <c r="D76" i="19"/>
  <c r="C76" i="19"/>
  <c r="B76" i="19"/>
  <c r="V75" i="19"/>
  <c r="U75" i="19"/>
  <c r="T75" i="19"/>
  <c r="S75" i="19"/>
  <c r="R75" i="19"/>
  <c r="Q75" i="19"/>
  <c r="P75" i="19"/>
  <c r="O75" i="19"/>
  <c r="N75" i="19"/>
  <c r="M75" i="19"/>
  <c r="L75" i="19"/>
  <c r="K75" i="19"/>
  <c r="J75" i="19"/>
  <c r="I75" i="19"/>
  <c r="H75" i="19"/>
  <c r="G75" i="19"/>
  <c r="F75" i="19"/>
  <c r="E75" i="19"/>
  <c r="D75" i="19"/>
  <c r="C75" i="19"/>
  <c r="B75" i="19"/>
  <c r="V74" i="19"/>
  <c r="U74" i="19"/>
  <c r="T74" i="19"/>
  <c r="S74" i="19"/>
  <c r="R74" i="19"/>
  <c r="Q74" i="19"/>
  <c r="P74" i="19"/>
  <c r="O74" i="19"/>
  <c r="N74" i="19"/>
  <c r="M74" i="19"/>
  <c r="L74" i="19"/>
  <c r="K74" i="19"/>
  <c r="J74" i="19"/>
  <c r="I74" i="19"/>
  <c r="H74" i="19"/>
  <c r="G74" i="19"/>
  <c r="F74" i="19"/>
  <c r="E74" i="19"/>
  <c r="D74" i="19"/>
  <c r="C74" i="19"/>
  <c r="B74" i="19"/>
  <c r="V73" i="19"/>
  <c r="U73" i="19"/>
  <c r="T73" i="19"/>
  <c r="S73" i="19"/>
  <c r="R73" i="19"/>
  <c r="Q73" i="19"/>
  <c r="P73" i="19"/>
  <c r="O73" i="19"/>
  <c r="N73" i="19"/>
  <c r="M73" i="19"/>
  <c r="L73" i="19"/>
  <c r="K73" i="19"/>
  <c r="J73" i="19"/>
  <c r="I73" i="19"/>
  <c r="H73" i="19"/>
  <c r="G73" i="19"/>
  <c r="F73" i="19"/>
  <c r="E73" i="19"/>
  <c r="D73" i="19"/>
  <c r="C73" i="19"/>
  <c r="B73" i="19"/>
  <c r="V72" i="19"/>
  <c r="U72" i="19"/>
  <c r="T72" i="19"/>
  <c r="S72" i="19"/>
  <c r="R72" i="19"/>
  <c r="Q72" i="19"/>
  <c r="P72" i="19"/>
  <c r="O72" i="19"/>
  <c r="N72" i="19"/>
  <c r="M72" i="19"/>
  <c r="L72" i="19"/>
  <c r="K72" i="19"/>
  <c r="J72" i="19"/>
  <c r="I72" i="19"/>
  <c r="H72" i="19"/>
  <c r="G72" i="19"/>
  <c r="F72" i="19"/>
  <c r="E72" i="19"/>
  <c r="D72" i="19"/>
  <c r="C72" i="19"/>
  <c r="B72" i="19"/>
  <c r="V71" i="19"/>
  <c r="U71" i="19"/>
  <c r="T71" i="19"/>
  <c r="S71" i="19"/>
  <c r="R71" i="19"/>
  <c r="Q71" i="19"/>
  <c r="P71" i="19"/>
  <c r="O71" i="19"/>
  <c r="N71" i="19"/>
  <c r="M71" i="19"/>
  <c r="L71" i="19"/>
  <c r="K71" i="19"/>
  <c r="J71" i="19"/>
  <c r="I71" i="19"/>
  <c r="H71" i="19"/>
  <c r="G71" i="19"/>
  <c r="F71" i="19"/>
  <c r="E71" i="19"/>
  <c r="D71" i="19"/>
  <c r="C71" i="19"/>
  <c r="B71" i="19"/>
  <c r="V70" i="19"/>
  <c r="U70" i="19"/>
  <c r="T70" i="19"/>
  <c r="S70" i="19"/>
  <c r="R70" i="19"/>
  <c r="Q70" i="19"/>
  <c r="P70" i="19"/>
  <c r="O70" i="19"/>
  <c r="N70" i="19"/>
  <c r="M70" i="19"/>
  <c r="L70" i="19"/>
  <c r="K70" i="19"/>
  <c r="J70" i="19"/>
  <c r="I70" i="19"/>
  <c r="H70" i="19"/>
  <c r="G70" i="19"/>
  <c r="F70" i="19"/>
  <c r="E70" i="19"/>
  <c r="D70" i="19"/>
  <c r="C70" i="19"/>
  <c r="B70" i="19"/>
  <c r="V69" i="19"/>
  <c r="U69" i="19"/>
  <c r="T69" i="19"/>
  <c r="S69" i="19"/>
  <c r="R69" i="19"/>
  <c r="Q69" i="19"/>
  <c r="P69" i="19"/>
  <c r="O69" i="19"/>
  <c r="N69" i="19"/>
  <c r="M69" i="19"/>
  <c r="L69" i="19"/>
  <c r="K69" i="19"/>
  <c r="J69" i="19"/>
  <c r="I69" i="19"/>
  <c r="H69" i="19"/>
  <c r="G69" i="19"/>
  <c r="F69" i="19"/>
  <c r="E69" i="19"/>
  <c r="D69" i="19"/>
  <c r="C69" i="19"/>
  <c r="B69" i="19"/>
  <c r="V68" i="19"/>
  <c r="U68" i="19"/>
  <c r="T68" i="19"/>
  <c r="S68" i="19"/>
  <c r="R68" i="19"/>
  <c r="Q68" i="19"/>
  <c r="P68" i="19"/>
  <c r="O68" i="19"/>
  <c r="N68" i="19"/>
  <c r="M68" i="19"/>
  <c r="L68" i="19"/>
  <c r="K68" i="19"/>
  <c r="J68" i="19"/>
  <c r="I68" i="19"/>
  <c r="H68" i="19"/>
  <c r="G68" i="19"/>
  <c r="F68" i="19"/>
  <c r="E68" i="19"/>
  <c r="D68" i="19"/>
  <c r="C68" i="19"/>
  <c r="B68" i="19"/>
  <c r="V67" i="19"/>
  <c r="U67" i="19"/>
  <c r="T67" i="19"/>
  <c r="S67" i="19"/>
  <c r="R67" i="19"/>
  <c r="Q67" i="19"/>
  <c r="P67" i="19"/>
  <c r="O67" i="19"/>
  <c r="N67" i="19"/>
  <c r="M67" i="19"/>
  <c r="L67" i="19"/>
  <c r="K67" i="19"/>
  <c r="J67" i="19"/>
  <c r="I67" i="19"/>
  <c r="H67" i="19"/>
  <c r="G67" i="19"/>
  <c r="F67" i="19"/>
  <c r="E67" i="19"/>
  <c r="D67" i="19"/>
  <c r="C67" i="19"/>
  <c r="B67" i="19"/>
  <c r="V62" i="19"/>
  <c r="U62" i="19"/>
  <c r="T62" i="19"/>
  <c r="S62" i="19"/>
  <c r="R62" i="19"/>
  <c r="Q62" i="19"/>
  <c r="P62" i="19"/>
  <c r="O62" i="19"/>
  <c r="N62" i="19"/>
  <c r="M62" i="19"/>
  <c r="L62" i="19"/>
  <c r="K62" i="19"/>
  <c r="J62" i="19"/>
  <c r="I62" i="19"/>
  <c r="H62" i="19"/>
  <c r="G62" i="19"/>
  <c r="F62" i="19"/>
  <c r="E62" i="19"/>
  <c r="D62" i="19"/>
  <c r="C62" i="19"/>
  <c r="B62" i="19"/>
  <c r="V61" i="19"/>
  <c r="U61" i="19"/>
  <c r="T61" i="19"/>
  <c r="S61" i="19"/>
  <c r="R61" i="19"/>
  <c r="Q61" i="19"/>
  <c r="P61" i="19"/>
  <c r="O61" i="19"/>
  <c r="N61" i="19"/>
  <c r="M61" i="19"/>
  <c r="L61" i="19"/>
  <c r="K61" i="19"/>
  <c r="J61" i="19"/>
  <c r="I61" i="19"/>
  <c r="H61" i="19"/>
  <c r="G61" i="19"/>
  <c r="F61" i="19"/>
  <c r="E61" i="19"/>
  <c r="D61" i="19"/>
  <c r="C61" i="19"/>
  <c r="B61" i="19"/>
  <c r="V60" i="19"/>
  <c r="U60" i="19"/>
  <c r="T60" i="19"/>
  <c r="S60" i="19"/>
  <c r="R60" i="19"/>
  <c r="Q60" i="19"/>
  <c r="P60" i="19"/>
  <c r="O60" i="19"/>
  <c r="N60" i="19"/>
  <c r="M60" i="19"/>
  <c r="L60" i="19"/>
  <c r="K60" i="19"/>
  <c r="J60" i="19"/>
  <c r="I60" i="19"/>
  <c r="H60" i="19"/>
  <c r="G60" i="19"/>
  <c r="F60" i="19"/>
  <c r="E60" i="19"/>
  <c r="D60" i="19"/>
  <c r="C60" i="19"/>
  <c r="B60" i="19"/>
  <c r="V59" i="19"/>
  <c r="U59" i="19"/>
  <c r="T59" i="19"/>
  <c r="S59" i="19"/>
  <c r="R59" i="19"/>
  <c r="Q59" i="19"/>
  <c r="P59" i="19"/>
  <c r="O59" i="19"/>
  <c r="N59" i="19"/>
  <c r="M59" i="19"/>
  <c r="L59" i="19"/>
  <c r="K59" i="19"/>
  <c r="J59" i="19"/>
  <c r="I59" i="19"/>
  <c r="H59" i="19"/>
  <c r="G59" i="19"/>
  <c r="F59" i="19"/>
  <c r="E59" i="19"/>
  <c r="D59" i="19"/>
  <c r="C59" i="19"/>
  <c r="B59" i="19"/>
  <c r="V58" i="19"/>
  <c r="U58" i="19"/>
  <c r="T58" i="19"/>
  <c r="S58" i="19"/>
  <c r="R58" i="19"/>
  <c r="Q58" i="19"/>
  <c r="P58" i="19"/>
  <c r="O58" i="19"/>
  <c r="N58" i="19"/>
  <c r="M58" i="19"/>
  <c r="L58" i="19"/>
  <c r="K58" i="19"/>
  <c r="J58" i="19"/>
  <c r="I58" i="19"/>
  <c r="H58" i="19"/>
  <c r="G58" i="19"/>
  <c r="F58" i="19"/>
  <c r="E58" i="19"/>
  <c r="D58" i="19"/>
  <c r="C58" i="19"/>
  <c r="B58" i="19"/>
  <c r="V57" i="19"/>
  <c r="U57" i="19"/>
  <c r="T57" i="19"/>
  <c r="S57" i="19"/>
  <c r="R57" i="19"/>
  <c r="Q57" i="19"/>
  <c r="P57" i="19"/>
  <c r="O57" i="19"/>
  <c r="N57" i="19"/>
  <c r="M57" i="19"/>
  <c r="L57" i="19"/>
  <c r="K57" i="19"/>
  <c r="J57" i="19"/>
  <c r="I57" i="19"/>
  <c r="H57" i="19"/>
  <c r="G57" i="19"/>
  <c r="F57" i="19"/>
  <c r="E57" i="19"/>
  <c r="D57" i="19"/>
  <c r="C57" i="19"/>
  <c r="B57" i="19"/>
  <c r="V56" i="19"/>
  <c r="U56" i="19"/>
  <c r="T56" i="19"/>
  <c r="S56" i="19"/>
  <c r="R56" i="19"/>
  <c r="Q56" i="19"/>
  <c r="P56" i="19"/>
  <c r="O56" i="19"/>
  <c r="N56" i="19"/>
  <c r="M56" i="19"/>
  <c r="L56" i="19"/>
  <c r="K56" i="19"/>
  <c r="J56" i="19"/>
  <c r="I56" i="19"/>
  <c r="H56" i="19"/>
  <c r="G56" i="19"/>
  <c r="F56" i="19"/>
  <c r="E56" i="19"/>
  <c r="D56" i="19"/>
  <c r="C56" i="19"/>
  <c r="B56" i="19"/>
  <c r="V55" i="19"/>
  <c r="U55" i="19"/>
  <c r="T55" i="19"/>
  <c r="S55" i="19"/>
  <c r="R55" i="19"/>
  <c r="Q55" i="19"/>
  <c r="P55" i="19"/>
  <c r="O55" i="19"/>
  <c r="N55" i="19"/>
  <c r="M55" i="19"/>
  <c r="L55" i="19"/>
  <c r="K55" i="19"/>
  <c r="J55" i="19"/>
  <c r="I55" i="19"/>
  <c r="H55" i="19"/>
  <c r="G55" i="19"/>
  <c r="F55" i="19"/>
  <c r="E55" i="19"/>
  <c r="D55" i="19"/>
  <c r="C55" i="19"/>
  <c r="B55" i="19"/>
  <c r="V54" i="19"/>
  <c r="U54" i="19"/>
  <c r="T54" i="19"/>
  <c r="S54" i="19"/>
  <c r="R54" i="19"/>
  <c r="Q54" i="19"/>
  <c r="P54" i="19"/>
  <c r="O54" i="19"/>
  <c r="N54" i="19"/>
  <c r="M54" i="19"/>
  <c r="L54" i="19"/>
  <c r="K54" i="19"/>
  <c r="J54" i="19"/>
  <c r="I54" i="19"/>
  <c r="H54" i="19"/>
  <c r="G54" i="19"/>
  <c r="F54" i="19"/>
  <c r="E54" i="19"/>
  <c r="D54" i="19"/>
  <c r="C54" i="19"/>
  <c r="B54" i="19"/>
  <c r="V53" i="19"/>
  <c r="U53" i="19"/>
  <c r="T53" i="19"/>
  <c r="S53" i="19"/>
  <c r="R53" i="19"/>
  <c r="Q53" i="19"/>
  <c r="P53" i="19"/>
  <c r="O53" i="19"/>
  <c r="N53" i="19"/>
  <c r="M53" i="19"/>
  <c r="L53" i="19"/>
  <c r="K53" i="19"/>
  <c r="J53" i="19"/>
  <c r="I53" i="19"/>
  <c r="H53" i="19"/>
  <c r="G53" i="19"/>
  <c r="F53" i="19"/>
  <c r="E53" i="19"/>
  <c r="D53" i="19"/>
  <c r="C53" i="19"/>
  <c r="B53" i="19"/>
  <c r="V84" i="6"/>
  <c r="V83" i="6"/>
  <c r="V82" i="6"/>
  <c r="V81" i="6"/>
  <c r="V80" i="6"/>
  <c r="V79" i="6"/>
  <c r="V78" i="6"/>
  <c r="V77" i="6"/>
  <c r="V76" i="6"/>
  <c r="V71" i="6"/>
  <c r="V70" i="6"/>
  <c r="V69" i="6"/>
  <c r="V68" i="6"/>
  <c r="V67" i="6"/>
  <c r="V66" i="6"/>
  <c r="V65" i="6"/>
  <c r="V64" i="6"/>
  <c r="V63" i="6"/>
  <c r="V58" i="6"/>
  <c r="V57" i="6"/>
  <c r="V56" i="6"/>
  <c r="V55" i="6"/>
  <c r="V54" i="6"/>
  <c r="V53" i="6"/>
  <c r="V52" i="6"/>
  <c r="V51" i="6"/>
  <c r="V50" i="6"/>
  <c r="V66" i="18"/>
  <c r="U66" i="18"/>
  <c r="T66" i="18"/>
  <c r="S66" i="18"/>
  <c r="R66" i="18"/>
  <c r="Q66" i="18"/>
  <c r="P66" i="18"/>
  <c r="O66" i="18"/>
  <c r="N66" i="18"/>
  <c r="M66" i="18"/>
  <c r="L66" i="18"/>
  <c r="K66" i="18"/>
  <c r="J66" i="18"/>
  <c r="I66" i="18"/>
  <c r="H66" i="18"/>
  <c r="G66" i="18"/>
  <c r="F66" i="18"/>
  <c r="E66" i="18"/>
  <c r="D66" i="18"/>
  <c r="C66" i="18"/>
  <c r="B66" i="18"/>
  <c r="V65" i="18"/>
  <c r="U65" i="18"/>
  <c r="T65" i="18"/>
  <c r="S65" i="18"/>
  <c r="R65" i="18"/>
  <c r="Q65" i="18"/>
  <c r="P65" i="18"/>
  <c r="O65" i="18"/>
  <c r="N65" i="18"/>
  <c r="M65" i="18"/>
  <c r="L65" i="18"/>
  <c r="K65" i="18"/>
  <c r="J65" i="18"/>
  <c r="I65" i="18"/>
  <c r="H65" i="18"/>
  <c r="G65" i="18"/>
  <c r="F65" i="18"/>
  <c r="E65" i="18"/>
  <c r="D65" i="18"/>
  <c r="C65" i="18"/>
  <c r="B65" i="18"/>
  <c r="V64" i="18"/>
  <c r="U64" i="18"/>
  <c r="T64" i="18"/>
  <c r="S64" i="18"/>
  <c r="R64" i="18"/>
  <c r="Q64" i="18"/>
  <c r="P64" i="18"/>
  <c r="O64" i="18"/>
  <c r="N64" i="18"/>
  <c r="M64" i="18"/>
  <c r="L64" i="18"/>
  <c r="K64" i="18"/>
  <c r="J64" i="18"/>
  <c r="I64" i="18"/>
  <c r="H64" i="18"/>
  <c r="G64" i="18"/>
  <c r="F64" i="18"/>
  <c r="E64" i="18"/>
  <c r="D64" i="18"/>
  <c r="C64" i="18"/>
  <c r="B64" i="18"/>
  <c r="V63" i="18"/>
  <c r="U63" i="18"/>
  <c r="T63" i="18"/>
  <c r="S63" i="18"/>
  <c r="R63" i="18"/>
  <c r="Q63" i="18"/>
  <c r="P63" i="18"/>
  <c r="O63" i="18"/>
  <c r="N63" i="18"/>
  <c r="M63" i="18"/>
  <c r="L63" i="18"/>
  <c r="K63" i="18"/>
  <c r="J63" i="18"/>
  <c r="I63" i="18"/>
  <c r="H63" i="18"/>
  <c r="G63" i="18"/>
  <c r="F63" i="18"/>
  <c r="E63" i="18"/>
  <c r="D63" i="18"/>
  <c r="C63" i="18"/>
  <c r="B63" i="18"/>
  <c r="V62" i="18"/>
  <c r="U62" i="18"/>
  <c r="T62" i="18"/>
  <c r="S62" i="18"/>
  <c r="R62" i="18"/>
  <c r="Q62" i="18"/>
  <c r="P62" i="18"/>
  <c r="O62" i="18"/>
  <c r="N62" i="18"/>
  <c r="M62" i="18"/>
  <c r="L62" i="18"/>
  <c r="K62" i="18"/>
  <c r="J62" i="18"/>
  <c r="I62" i="18"/>
  <c r="H62" i="18"/>
  <c r="G62" i="18"/>
  <c r="F62" i="18"/>
  <c r="E62" i="18"/>
  <c r="D62" i="18"/>
  <c r="C62" i="18"/>
  <c r="B62" i="18"/>
  <c r="V61" i="18"/>
  <c r="U61" i="18"/>
  <c r="T61" i="18"/>
  <c r="S61" i="18"/>
  <c r="R61" i="18"/>
  <c r="Q61" i="18"/>
  <c r="P61" i="18"/>
  <c r="O61" i="18"/>
  <c r="N61" i="18"/>
  <c r="M61" i="18"/>
  <c r="L61" i="18"/>
  <c r="K61" i="18"/>
  <c r="J61" i="18"/>
  <c r="I61" i="18"/>
  <c r="H61" i="18"/>
  <c r="G61" i="18"/>
  <c r="F61" i="18"/>
  <c r="E61" i="18"/>
  <c r="D61" i="18"/>
  <c r="C61" i="18"/>
  <c r="B61" i="18"/>
  <c r="V56" i="18"/>
  <c r="U56" i="18"/>
  <c r="T56" i="18"/>
  <c r="S56" i="18"/>
  <c r="R56" i="18"/>
  <c r="Q56" i="18"/>
  <c r="P56" i="18"/>
  <c r="O56" i="18"/>
  <c r="N56" i="18"/>
  <c r="M56" i="18"/>
  <c r="L56" i="18"/>
  <c r="K56" i="18"/>
  <c r="J56" i="18"/>
  <c r="I56" i="18"/>
  <c r="H56" i="18"/>
  <c r="G56" i="18"/>
  <c r="F56" i="18"/>
  <c r="E56" i="18"/>
  <c r="D56" i="18"/>
  <c r="C56" i="18"/>
  <c r="B56" i="18"/>
  <c r="V55" i="18"/>
  <c r="U55" i="18"/>
  <c r="T55" i="18"/>
  <c r="S55" i="18"/>
  <c r="R55" i="18"/>
  <c r="Q55" i="18"/>
  <c r="P55" i="18"/>
  <c r="O55" i="18"/>
  <c r="N55" i="18"/>
  <c r="M55" i="18"/>
  <c r="L55" i="18"/>
  <c r="K55" i="18"/>
  <c r="J55" i="18"/>
  <c r="I55" i="18"/>
  <c r="H55" i="18"/>
  <c r="G55" i="18"/>
  <c r="F55" i="18"/>
  <c r="E55" i="18"/>
  <c r="D55" i="18"/>
  <c r="C55" i="18"/>
  <c r="B55" i="18"/>
  <c r="V54" i="18"/>
  <c r="U54" i="18"/>
  <c r="T54" i="18"/>
  <c r="S54" i="18"/>
  <c r="R54" i="18"/>
  <c r="Q54" i="18"/>
  <c r="P54" i="18"/>
  <c r="O54" i="18"/>
  <c r="N54" i="18"/>
  <c r="M54" i="18"/>
  <c r="L54" i="18"/>
  <c r="K54" i="18"/>
  <c r="J54" i="18"/>
  <c r="I54" i="18"/>
  <c r="H54" i="18"/>
  <c r="G54" i="18"/>
  <c r="F54" i="18"/>
  <c r="E54" i="18"/>
  <c r="D54" i="18"/>
  <c r="C54" i="18"/>
  <c r="B54" i="18"/>
  <c r="V53" i="18"/>
  <c r="U53" i="18"/>
  <c r="T53" i="18"/>
  <c r="S53" i="18"/>
  <c r="R53" i="18"/>
  <c r="Q53" i="18"/>
  <c r="P53" i="18"/>
  <c r="O53" i="18"/>
  <c r="N53" i="18"/>
  <c r="M53" i="18"/>
  <c r="L53" i="18"/>
  <c r="K53" i="18"/>
  <c r="J53" i="18"/>
  <c r="I53" i="18"/>
  <c r="H53" i="18"/>
  <c r="G53" i="18"/>
  <c r="F53" i="18"/>
  <c r="E53" i="18"/>
  <c r="D53" i="18"/>
  <c r="C53" i="18"/>
  <c r="B53" i="18"/>
  <c r="V52" i="18"/>
  <c r="U52" i="18"/>
  <c r="T52" i="18"/>
  <c r="S52" i="18"/>
  <c r="R52" i="18"/>
  <c r="Q52" i="18"/>
  <c r="P52" i="18"/>
  <c r="O52" i="18"/>
  <c r="N52" i="18"/>
  <c r="M52" i="18"/>
  <c r="L52" i="18"/>
  <c r="K52" i="18"/>
  <c r="J52" i="18"/>
  <c r="I52" i="18"/>
  <c r="H52" i="18"/>
  <c r="G52" i="18"/>
  <c r="F52" i="18"/>
  <c r="E52" i="18"/>
  <c r="D52" i="18"/>
  <c r="C52" i="18"/>
  <c r="B52" i="18"/>
  <c r="V51" i="18"/>
  <c r="U51" i="18"/>
  <c r="T51" i="18"/>
  <c r="S51" i="18"/>
  <c r="R51" i="18"/>
  <c r="Q51" i="18"/>
  <c r="P51" i="18"/>
  <c r="O51" i="18"/>
  <c r="N51" i="18"/>
  <c r="M51" i="18"/>
  <c r="L51" i="18"/>
  <c r="K51" i="18"/>
  <c r="J51" i="18"/>
  <c r="I51" i="18"/>
  <c r="H51" i="18"/>
  <c r="G51" i="18"/>
  <c r="F51" i="18"/>
  <c r="E51" i="18"/>
  <c r="D51" i="18"/>
  <c r="C51" i="18"/>
  <c r="B51" i="18"/>
  <c r="V46" i="18"/>
  <c r="U46" i="18"/>
  <c r="T46" i="18"/>
  <c r="S46" i="18"/>
  <c r="R46" i="18"/>
  <c r="Q46" i="18"/>
  <c r="P46" i="18"/>
  <c r="O46" i="18"/>
  <c r="N46" i="18"/>
  <c r="M46" i="18"/>
  <c r="L46" i="18"/>
  <c r="K46" i="18"/>
  <c r="J46" i="18"/>
  <c r="I46" i="18"/>
  <c r="H46" i="18"/>
  <c r="G46" i="18"/>
  <c r="F46" i="18"/>
  <c r="E46" i="18"/>
  <c r="D46" i="18"/>
  <c r="C46" i="18"/>
  <c r="B46" i="18"/>
  <c r="V45" i="18"/>
  <c r="U45" i="18"/>
  <c r="T45" i="18"/>
  <c r="S45" i="18"/>
  <c r="R45" i="18"/>
  <c r="Q45" i="18"/>
  <c r="P45" i="18"/>
  <c r="O45" i="18"/>
  <c r="N45" i="18"/>
  <c r="M45" i="18"/>
  <c r="L45" i="18"/>
  <c r="K45" i="18"/>
  <c r="J45" i="18"/>
  <c r="I45" i="18"/>
  <c r="H45" i="18"/>
  <c r="G45" i="18"/>
  <c r="F45" i="18"/>
  <c r="E45" i="18"/>
  <c r="D45" i="18"/>
  <c r="C45" i="18"/>
  <c r="B45" i="18"/>
  <c r="V44" i="18"/>
  <c r="U44" i="18"/>
  <c r="T44" i="18"/>
  <c r="S44" i="18"/>
  <c r="R44" i="18"/>
  <c r="Q44" i="18"/>
  <c r="P44" i="18"/>
  <c r="O44" i="18"/>
  <c r="N44" i="18"/>
  <c r="M44" i="18"/>
  <c r="L44" i="18"/>
  <c r="K44" i="18"/>
  <c r="J44" i="18"/>
  <c r="I44" i="18"/>
  <c r="H44" i="18"/>
  <c r="G44" i="18"/>
  <c r="F44" i="18"/>
  <c r="E44" i="18"/>
  <c r="D44" i="18"/>
  <c r="C44" i="18"/>
  <c r="B44" i="18"/>
  <c r="V43" i="18"/>
  <c r="U43" i="18"/>
  <c r="T43" i="18"/>
  <c r="S43" i="18"/>
  <c r="R43" i="18"/>
  <c r="Q43" i="18"/>
  <c r="P43" i="18"/>
  <c r="O43" i="18"/>
  <c r="N43" i="18"/>
  <c r="M43" i="18"/>
  <c r="L43" i="18"/>
  <c r="K43" i="18"/>
  <c r="J43" i="18"/>
  <c r="I43" i="18"/>
  <c r="H43" i="18"/>
  <c r="G43" i="18"/>
  <c r="F43" i="18"/>
  <c r="E43" i="18"/>
  <c r="D43" i="18"/>
  <c r="C43" i="18"/>
  <c r="B43" i="18"/>
  <c r="V42" i="18"/>
  <c r="U42" i="18"/>
  <c r="T42" i="18"/>
  <c r="S42" i="18"/>
  <c r="R42" i="18"/>
  <c r="Q42" i="18"/>
  <c r="P42" i="18"/>
  <c r="O42" i="18"/>
  <c r="N42" i="18"/>
  <c r="M42" i="18"/>
  <c r="L42" i="18"/>
  <c r="K42" i="18"/>
  <c r="J42" i="18"/>
  <c r="I42" i="18"/>
  <c r="H42" i="18"/>
  <c r="G42" i="18"/>
  <c r="F42" i="18"/>
  <c r="E42" i="18"/>
  <c r="D42" i="18"/>
  <c r="C42" i="18"/>
  <c r="B42" i="18"/>
  <c r="V41" i="18"/>
  <c r="U41" i="18"/>
  <c r="T41" i="18"/>
  <c r="S41" i="18"/>
  <c r="R41" i="18"/>
  <c r="Q41" i="18"/>
  <c r="P41" i="18"/>
  <c r="O41" i="18"/>
  <c r="N41" i="18"/>
  <c r="M41" i="18"/>
  <c r="L41" i="18"/>
  <c r="K41" i="18"/>
  <c r="J41" i="18"/>
  <c r="I41" i="18"/>
  <c r="H41" i="18"/>
  <c r="G41" i="18"/>
  <c r="F41" i="18"/>
  <c r="E41" i="18"/>
  <c r="D41" i="18"/>
  <c r="C41" i="18"/>
  <c r="B41" i="18"/>
  <c r="C56" i="16"/>
  <c r="D56" i="16"/>
  <c r="E56" i="16"/>
  <c r="F56" i="16"/>
  <c r="G56" i="16"/>
  <c r="H56" i="16"/>
  <c r="I56" i="16"/>
  <c r="J56" i="16"/>
  <c r="K56" i="16"/>
  <c r="L56" i="16"/>
  <c r="M56" i="16"/>
  <c r="N56" i="16"/>
  <c r="O56" i="16"/>
  <c r="P56" i="16"/>
  <c r="Q56" i="16"/>
  <c r="R56" i="16"/>
  <c r="S56" i="16"/>
  <c r="T56" i="16"/>
  <c r="U56" i="16"/>
  <c r="V56" i="16"/>
  <c r="W56" i="16"/>
  <c r="X56" i="16"/>
  <c r="C57" i="16"/>
  <c r="D57" i="16"/>
  <c r="E57" i="16"/>
  <c r="F57" i="16"/>
  <c r="G57" i="16"/>
  <c r="H57" i="16"/>
  <c r="I57" i="16"/>
  <c r="J57" i="16"/>
  <c r="K57" i="16"/>
  <c r="L57" i="16"/>
  <c r="M57" i="16"/>
  <c r="N57" i="16"/>
  <c r="O57" i="16"/>
  <c r="P57" i="16"/>
  <c r="Q57" i="16"/>
  <c r="R57" i="16"/>
  <c r="S57" i="16"/>
  <c r="T57" i="16"/>
  <c r="U57" i="16"/>
  <c r="V57" i="16"/>
  <c r="W57" i="16"/>
  <c r="X57" i="16"/>
  <c r="C58" i="16"/>
  <c r="D58" i="16"/>
  <c r="E58" i="16"/>
  <c r="F58" i="16"/>
  <c r="G58" i="16"/>
  <c r="H58" i="16"/>
  <c r="I58" i="16"/>
  <c r="J58" i="16"/>
  <c r="K58" i="16"/>
  <c r="L58" i="16"/>
  <c r="M58" i="16"/>
  <c r="N58" i="16"/>
  <c r="O58" i="16"/>
  <c r="P58" i="16"/>
  <c r="Q58" i="16"/>
  <c r="R58" i="16"/>
  <c r="S58" i="16"/>
  <c r="T58" i="16"/>
  <c r="U58" i="16"/>
  <c r="V58" i="16"/>
  <c r="W58" i="16"/>
  <c r="X58" i="16"/>
  <c r="B58" i="16"/>
  <c r="B57" i="16"/>
  <c r="B56" i="16"/>
  <c r="B63" i="16"/>
  <c r="C63" i="16"/>
  <c r="D63" i="16"/>
  <c r="E63" i="16"/>
  <c r="F63" i="16"/>
  <c r="G63" i="16"/>
  <c r="H63" i="16"/>
  <c r="I63" i="16"/>
  <c r="J63" i="16"/>
  <c r="K63" i="16"/>
  <c r="L63" i="16"/>
  <c r="M63" i="16"/>
  <c r="N63" i="16"/>
  <c r="O63" i="16"/>
  <c r="P63" i="16"/>
  <c r="Q63" i="16"/>
  <c r="R63" i="16"/>
  <c r="S63" i="16"/>
  <c r="T63" i="16"/>
  <c r="U63" i="16"/>
  <c r="V63" i="16"/>
  <c r="W63" i="16"/>
  <c r="B64" i="16"/>
  <c r="C64" i="16"/>
  <c r="D64" i="16"/>
  <c r="E64" i="16"/>
  <c r="F64" i="16"/>
  <c r="G64" i="16"/>
  <c r="H64" i="16"/>
  <c r="I64" i="16"/>
  <c r="J64" i="16"/>
  <c r="K64" i="16"/>
  <c r="L64" i="16"/>
  <c r="M64" i="16"/>
  <c r="N64" i="16"/>
  <c r="O64" i="16"/>
  <c r="P64" i="16"/>
  <c r="Q64" i="16"/>
  <c r="R64" i="16"/>
  <c r="S64" i="16"/>
  <c r="T64" i="16"/>
  <c r="U64" i="16"/>
  <c r="V64" i="16"/>
  <c r="W64" i="16"/>
  <c r="B65" i="16"/>
  <c r="C65" i="16"/>
  <c r="D65" i="16"/>
  <c r="E65" i="16"/>
  <c r="F65" i="16"/>
  <c r="G65" i="16"/>
  <c r="H65" i="16"/>
  <c r="I65" i="16"/>
  <c r="J65" i="16"/>
  <c r="K65" i="16"/>
  <c r="L65" i="16"/>
  <c r="M65" i="16"/>
  <c r="N65" i="16"/>
  <c r="O65" i="16"/>
  <c r="P65" i="16"/>
  <c r="Q65" i="16"/>
  <c r="R65" i="16"/>
  <c r="S65" i="16"/>
  <c r="T65" i="16"/>
  <c r="U65" i="16"/>
  <c r="V65" i="16"/>
  <c r="W65" i="16"/>
  <c r="X63" i="16"/>
  <c r="X64" i="16"/>
  <c r="X65" i="16"/>
  <c r="B32" i="16"/>
  <c r="C32" i="16"/>
  <c r="D32" i="16"/>
  <c r="E32" i="16"/>
  <c r="F32" i="16"/>
  <c r="G32" i="16"/>
  <c r="H32" i="16"/>
  <c r="I32" i="16"/>
  <c r="J32" i="16"/>
  <c r="K32" i="16"/>
  <c r="L32" i="16"/>
  <c r="M32" i="16"/>
  <c r="N32" i="16"/>
  <c r="O32" i="16"/>
  <c r="P32" i="16"/>
  <c r="Q32" i="16"/>
  <c r="R32" i="16"/>
  <c r="S32" i="16"/>
  <c r="T32" i="16"/>
  <c r="U32" i="16"/>
  <c r="V32" i="16"/>
  <c r="B33" i="16"/>
  <c r="C33" i="16"/>
  <c r="D33" i="16"/>
  <c r="E33" i="16"/>
  <c r="F33" i="16"/>
  <c r="G33" i="16"/>
  <c r="H33" i="16"/>
  <c r="I33" i="16"/>
  <c r="J33" i="16"/>
  <c r="K33" i="16"/>
  <c r="L33" i="16"/>
  <c r="M33" i="16"/>
  <c r="N33" i="16"/>
  <c r="O33" i="16"/>
  <c r="P33" i="16"/>
  <c r="Q33" i="16"/>
  <c r="R33" i="16"/>
  <c r="S33" i="16"/>
  <c r="T33" i="16"/>
  <c r="U33" i="16"/>
  <c r="V33" i="16"/>
  <c r="B34" i="16"/>
  <c r="C34" i="16"/>
  <c r="D34" i="16"/>
  <c r="E34" i="16"/>
  <c r="F34" i="16"/>
  <c r="G34" i="16"/>
  <c r="H34" i="16"/>
  <c r="I34" i="16"/>
  <c r="J34" i="16"/>
  <c r="K34" i="16"/>
  <c r="L34" i="16"/>
  <c r="M34" i="16"/>
  <c r="N34" i="16"/>
  <c r="O34" i="16"/>
  <c r="P34" i="16"/>
  <c r="Q34" i="16"/>
  <c r="R34" i="16"/>
  <c r="S34" i="16"/>
  <c r="T34" i="16"/>
  <c r="U34" i="16"/>
  <c r="V34" i="16"/>
  <c r="B39" i="16"/>
  <c r="C39" i="16"/>
  <c r="D39" i="16"/>
  <c r="E39" i="16"/>
  <c r="F39" i="16"/>
  <c r="G39" i="16"/>
  <c r="H39" i="16"/>
  <c r="I39" i="16"/>
  <c r="J39" i="16"/>
  <c r="K39" i="16"/>
  <c r="L39" i="16"/>
  <c r="M39" i="16"/>
  <c r="N39" i="16"/>
  <c r="O39" i="16"/>
  <c r="P39" i="16"/>
  <c r="Q39" i="16"/>
  <c r="R39" i="16"/>
  <c r="S39" i="16"/>
  <c r="T39" i="16"/>
  <c r="U39" i="16"/>
  <c r="V39" i="16"/>
  <c r="B40" i="16"/>
  <c r="C40" i="16"/>
  <c r="D40" i="16"/>
  <c r="E40" i="16"/>
  <c r="F40" i="16"/>
  <c r="G40" i="16"/>
  <c r="H40" i="16"/>
  <c r="I40" i="16"/>
  <c r="J40" i="16"/>
  <c r="K40" i="16"/>
  <c r="L40" i="16"/>
  <c r="M40" i="16"/>
  <c r="N40" i="16"/>
  <c r="O40" i="16"/>
  <c r="P40" i="16"/>
  <c r="Q40" i="16"/>
  <c r="R40" i="16"/>
  <c r="S40" i="16"/>
  <c r="T40" i="16"/>
  <c r="U40" i="16"/>
  <c r="V40" i="16"/>
  <c r="B41" i="16"/>
  <c r="C41" i="16"/>
  <c r="D41" i="16"/>
  <c r="E41" i="16"/>
  <c r="F41" i="16"/>
  <c r="G41" i="16"/>
  <c r="H41" i="16"/>
  <c r="I41" i="16"/>
  <c r="J41" i="16"/>
  <c r="K41" i="16"/>
  <c r="L41" i="16"/>
  <c r="M41" i="16"/>
  <c r="N41" i="16"/>
  <c r="O41" i="16"/>
  <c r="P41" i="16"/>
  <c r="Q41" i="16"/>
  <c r="R41" i="16"/>
  <c r="S41" i="16"/>
  <c r="T41" i="16"/>
  <c r="U41" i="16"/>
  <c r="V41" i="16"/>
  <c r="B46" i="16"/>
  <c r="C46" i="16"/>
  <c r="D46" i="16"/>
  <c r="E46" i="16"/>
  <c r="F46" i="16"/>
  <c r="G46" i="16"/>
  <c r="H46" i="16"/>
  <c r="I46" i="16"/>
  <c r="J46" i="16"/>
  <c r="K46" i="16"/>
  <c r="L46" i="16"/>
  <c r="M46" i="16"/>
  <c r="N46" i="16"/>
  <c r="O46" i="16"/>
  <c r="P46" i="16"/>
  <c r="Q46" i="16"/>
  <c r="R46" i="16"/>
  <c r="S46" i="16"/>
  <c r="T46" i="16"/>
  <c r="U46" i="16"/>
  <c r="V46" i="16"/>
  <c r="B47" i="16"/>
  <c r="C47" i="16"/>
  <c r="D47" i="16"/>
  <c r="E47" i="16"/>
  <c r="F47" i="16"/>
  <c r="G47" i="16"/>
  <c r="H47" i="16"/>
  <c r="I47" i="16"/>
  <c r="J47" i="16"/>
  <c r="K47" i="16"/>
  <c r="L47" i="16"/>
  <c r="M47" i="16"/>
  <c r="N47" i="16"/>
  <c r="O47" i="16"/>
  <c r="P47" i="16"/>
  <c r="Q47" i="16"/>
  <c r="R47" i="16"/>
  <c r="S47" i="16"/>
  <c r="T47" i="16"/>
  <c r="U47" i="16"/>
  <c r="V47" i="16"/>
  <c r="B48" i="16"/>
  <c r="C48" i="16"/>
  <c r="D48" i="16"/>
  <c r="E48" i="16"/>
  <c r="F48" i="16"/>
  <c r="G48" i="16"/>
  <c r="H48" i="16"/>
  <c r="I48" i="16"/>
  <c r="J48" i="16"/>
  <c r="K48" i="16"/>
  <c r="L48" i="16"/>
  <c r="M48" i="16"/>
  <c r="N48" i="16"/>
  <c r="O48" i="16"/>
  <c r="P48" i="16"/>
  <c r="Q48" i="16"/>
  <c r="R48" i="16"/>
  <c r="S48" i="16"/>
  <c r="T48" i="16"/>
  <c r="U48" i="16"/>
  <c r="V48" i="16"/>
  <c r="X32" i="16"/>
  <c r="X33" i="16"/>
  <c r="X34" i="16"/>
  <c r="X39" i="16"/>
  <c r="X40" i="16"/>
  <c r="X41" i="16"/>
  <c r="X46" i="16"/>
  <c r="X47" i="16"/>
  <c r="X48" i="16"/>
  <c r="C22" i="16"/>
  <c r="D22" i="16"/>
  <c r="E22" i="16"/>
  <c r="F22" i="16"/>
  <c r="G22" i="16"/>
  <c r="H22" i="16"/>
  <c r="I22" i="16"/>
  <c r="J22" i="16"/>
  <c r="K22" i="16"/>
  <c r="L22" i="16"/>
  <c r="M22" i="16"/>
  <c r="N22" i="16"/>
  <c r="O22" i="16"/>
  <c r="P22" i="16"/>
  <c r="Q22" i="16"/>
  <c r="R22" i="16"/>
  <c r="S22" i="16"/>
  <c r="T22" i="16"/>
  <c r="U22" i="16"/>
  <c r="V22" i="16"/>
  <c r="W22" i="16"/>
  <c r="X22" i="16"/>
  <c r="B22" i="16"/>
  <c r="C15" i="16"/>
  <c r="D15" i="16"/>
  <c r="E15" i="16"/>
  <c r="F15" i="16"/>
  <c r="G15" i="16"/>
  <c r="H15" i="16"/>
  <c r="I15" i="16"/>
  <c r="J15" i="16"/>
  <c r="K15" i="16"/>
  <c r="L15" i="16"/>
  <c r="M15" i="16"/>
  <c r="N15" i="16"/>
  <c r="O15" i="16"/>
  <c r="P15" i="16"/>
  <c r="Q15" i="16"/>
  <c r="R15" i="16"/>
  <c r="S15" i="16"/>
  <c r="T15" i="16"/>
  <c r="U15" i="16"/>
  <c r="V15" i="16"/>
  <c r="W15" i="16"/>
  <c r="X15" i="16"/>
  <c r="B15" i="16"/>
  <c r="C8" i="16"/>
  <c r="D8" i="16"/>
  <c r="E8" i="16"/>
  <c r="F8" i="16"/>
  <c r="G8" i="16"/>
  <c r="H8" i="16"/>
  <c r="I8" i="16"/>
  <c r="J8" i="16"/>
  <c r="K8" i="16"/>
  <c r="L8" i="16"/>
  <c r="M8" i="16"/>
  <c r="N8" i="16"/>
  <c r="O8" i="16"/>
  <c r="P8" i="16"/>
  <c r="Q8" i="16"/>
  <c r="R8" i="16"/>
  <c r="S8" i="16"/>
  <c r="T8" i="16"/>
  <c r="U8" i="16"/>
  <c r="V8" i="16"/>
  <c r="W8" i="16"/>
  <c r="X8" i="16"/>
  <c r="B8" i="16"/>
  <c r="B31" i="15"/>
  <c r="C31" i="15"/>
  <c r="D31" i="15"/>
  <c r="E31" i="15"/>
  <c r="F31" i="15"/>
  <c r="G31" i="15"/>
  <c r="H31" i="15"/>
  <c r="I31" i="15"/>
  <c r="J31" i="15"/>
  <c r="K31" i="15"/>
  <c r="L31" i="15"/>
  <c r="M31" i="15"/>
  <c r="N31" i="15"/>
  <c r="O31" i="15"/>
  <c r="P31" i="15"/>
  <c r="Q31" i="15"/>
  <c r="R31" i="15"/>
  <c r="S31" i="15"/>
  <c r="T31" i="15"/>
  <c r="U31" i="15"/>
  <c r="V31" i="15"/>
  <c r="W31" i="15"/>
  <c r="B32" i="15"/>
  <c r="C32" i="15"/>
  <c r="D32" i="15"/>
  <c r="E32" i="15"/>
  <c r="F32" i="15"/>
  <c r="G32" i="15"/>
  <c r="H32" i="15"/>
  <c r="I32" i="15"/>
  <c r="J32" i="15"/>
  <c r="K32" i="15"/>
  <c r="L32" i="15"/>
  <c r="M32" i="15"/>
  <c r="N32" i="15"/>
  <c r="O32" i="15"/>
  <c r="P32" i="15"/>
  <c r="Q32" i="15"/>
  <c r="R32" i="15"/>
  <c r="S32" i="15"/>
  <c r="T32" i="15"/>
  <c r="U32" i="15"/>
  <c r="V32" i="15"/>
  <c r="W32" i="15"/>
  <c r="B33" i="15"/>
  <c r="C33" i="15"/>
  <c r="D33" i="15"/>
  <c r="E33" i="15"/>
  <c r="F33" i="15"/>
  <c r="G33" i="15"/>
  <c r="H33" i="15"/>
  <c r="I33" i="15"/>
  <c r="J33" i="15"/>
  <c r="K33" i="15"/>
  <c r="L33" i="15"/>
  <c r="M33" i="15"/>
  <c r="N33" i="15"/>
  <c r="O33" i="15"/>
  <c r="P33" i="15"/>
  <c r="Q33" i="15"/>
  <c r="R33" i="15"/>
  <c r="S33" i="15"/>
  <c r="T33" i="15"/>
  <c r="U33" i="15"/>
  <c r="V33" i="15"/>
  <c r="W33" i="15"/>
  <c r="B38" i="15"/>
  <c r="C38" i="15"/>
  <c r="D38" i="15"/>
  <c r="E38" i="15"/>
  <c r="F38" i="15"/>
  <c r="G38" i="15"/>
  <c r="H38" i="15"/>
  <c r="I38" i="15"/>
  <c r="J38" i="15"/>
  <c r="K38" i="15"/>
  <c r="L38" i="15"/>
  <c r="M38" i="15"/>
  <c r="N38" i="15"/>
  <c r="O38" i="15"/>
  <c r="P38" i="15"/>
  <c r="Q38" i="15"/>
  <c r="R38" i="15"/>
  <c r="S38" i="15"/>
  <c r="T38" i="15"/>
  <c r="U38" i="15"/>
  <c r="V38" i="15"/>
  <c r="W38" i="15"/>
  <c r="B39" i="15"/>
  <c r="C39" i="15"/>
  <c r="D39" i="15"/>
  <c r="E39" i="15"/>
  <c r="F39" i="15"/>
  <c r="G39" i="15"/>
  <c r="H39" i="15"/>
  <c r="I39" i="15"/>
  <c r="J39" i="15"/>
  <c r="K39" i="15"/>
  <c r="L39" i="15"/>
  <c r="M39" i="15"/>
  <c r="N39" i="15"/>
  <c r="O39" i="15"/>
  <c r="P39" i="15"/>
  <c r="Q39" i="15"/>
  <c r="R39" i="15"/>
  <c r="S39" i="15"/>
  <c r="T39" i="15"/>
  <c r="U39" i="15"/>
  <c r="V39" i="15"/>
  <c r="W39" i="15"/>
  <c r="B40" i="15"/>
  <c r="C40" i="15"/>
  <c r="D40" i="15"/>
  <c r="E40" i="15"/>
  <c r="F40" i="15"/>
  <c r="G40" i="15"/>
  <c r="H40" i="15"/>
  <c r="I40" i="15"/>
  <c r="J40" i="15"/>
  <c r="K40" i="15"/>
  <c r="L40" i="15"/>
  <c r="M40" i="15"/>
  <c r="N40" i="15"/>
  <c r="O40" i="15"/>
  <c r="P40" i="15"/>
  <c r="Q40" i="15"/>
  <c r="R40" i="15"/>
  <c r="S40" i="15"/>
  <c r="T40" i="15"/>
  <c r="U40" i="15"/>
  <c r="V40" i="15"/>
  <c r="W40" i="15"/>
  <c r="B45" i="15"/>
  <c r="C45" i="15"/>
  <c r="D45" i="15"/>
  <c r="E45" i="15"/>
  <c r="F45" i="15"/>
  <c r="G45" i="15"/>
  <c r="H45" i="15"/>
  <c r="I45" i="15"/>
  <c r="J45" i="15"/>
  <c r="K45" i="15"/>
  <c r="L45" i="15"/>
  <c r="M45" i="15"/>
  <c r="N45" i="15"/>
  <c r="O45" i="15"/>
  <c r="P45" i="15"/>
  <c r="Q45" i="15"/>
  <c r="R45" i="15"/>
  <c r="S45" i="15"/>
  <c r="T45" i="15"/>
  <c r="U45" i="15"/>
  <c r="V45" i="15"/>
  <c r="W45" i="15"/>
  <c r="B46" i="15"/>
  <c r="C46" i="15"/>
  <c r="D46" i="15"/>
  <c r="E46" i="15"/>
  <c r="F46" i="15"/>
  <c r="G46" i="15"/>
  <c r="H46" i="15"/>
  <c r="I46" i="15"/>
  <c r="J46" i="15"/>
  <c r="K46" i="15"/>
  <c r="L46" i="15"/>
  <c r="M46" i="15"/>
  <c r="N46" i="15"/>
  <c r="O46" i="15"/>
  <c r="P46" i="15"/>
  <c r="Q46" i="15"/>
  <c r="R46" i="15"/>
  <c r="S46" i="15"/>
  <c r="T46" i="15"/>
  <c r="U46" i="15"/>
  <c r="V46" i="15"/>
  <c r="W46" i="15"/>
  <c r="B47" i="15"/>
  <c r="C47" i="15"/>
  <c r="D47" i="15"/>
  <c r="E47" i="15"/>
  <c r="F47" i="15"/>
  <c r="G47" i="15"/>
  <c r="H47" i="15"/>
  <c r="I47" i="15"/>
  <c r="J47" i="15"/>
  <c r="K47" i="15"/>
  <c r="L47" i="15"/>
  <c r="M47" i="15"/>
  <c r="N47" i="15"/>
  <c r="O47" i="15"/>
  <c r="P47" i="15"/>
  <c r="Q47" i="15"/>
  <c r="R47" i="15"/>
  <c r="S47" i="15"/>
  <c r="T47" i="15"/>
  <c r="U47" i="15"/>
  <c r="V47" i="15"/>
  <c r="W47" i="15"/>
  <c r="B55" i="15"/>
  <c r="C55" i="15"/>
  <c r="D55" i="15"/>
  <c r="E55" i="15"/>
  <c r="F55" i="15"/>
  <c r="G55" i="15"/>
  <c r="H55" i="15"/>
  <c r="I55" i="15"/>
  <c r="J55" i="15"/>
  <c r="K55" i="15"/>
  <c r="L55" i="15"/>
  <c r="M55" i="15"/>
  <c r="N55" i="15"/>
  <c r="O55" i="15"/>
  <c r="P55" i="15"/>
  <c r="Q55" i="15"/>
  <c r="R55" i="15"/>
  <c r="S55" i="15"/>
  <c r="T55" i="15"/>
  <c r="U55" i="15"/>
  <c r="V55" i="15"/>
  <c r="W55" i="15"/>
  <c r="B56" i="15"/>
  <c r="C56" i="15"/>
  <c r="D56" i="15"/>
  <c r="E56" i="15"/>
  <c r="F56" i="15"/>
  <c r="G56" i="15"/>
  <c r="H56" i="15"/>
  <c r="I56" i="15"/>
  <c r="J56" i="15"/>
  <c r="K56" i="15"/>
  <c r="L56" i="15"/>
  <c r="M56" i="15"/>
  <c r="N56" i="15"/>
  <c r="O56" i="15"/>
  <c r="P56" i="15"/>
  <c r="Q56" i="15"/>
  <c r="R56" i="15"/>
  <c r="S56" i="15"/>
  <c r="T56" i="15"/>
  <c r="U56" i="15"/>
  <c r="V56" i="15"/>
  <c r="W56" i="15"/>
  <c r="B57" i="15"/>
  <c r="C57" i="15"/>
  <c r="D57" i="15"/>
  <c r="E57" i="15"/>
  <c r="F57" i="15"/>
  <c r="G57" i="15"/>
  <c r="H57" i="15"/>
  <c r="I57" i="15"/>
  <c r="J57" i="15"/>
  <c r="K57" i="15"/>
  <c r="L57" i="15"/>
  <c r="M57" i="15"/>
  <c r="N57" i="15"/>
  <c r="O57" i="15"/>
  <c r="P57" i="15"/>
  <c r="Q57" i="15"/>
  <c r="R57" i="15"/>
  <c r="S57" i="15"/>
  <c r="T57" i="15"/>
  <c r="U57" i="15"/>
  <c r="V57" i="15"/>
  <c r="W57" i="15"/>
  <c r="B62" i="15"/>
  <c r="C62" i="15"/>
  <c r="D62" i="15"/>
  <c r="E62" i="15"/>
  <c r="F62" i="15"/>
  <c r="G62" i="15"/>
  <c r="H62" i="15"/>
  <c r="I62" i="15"/>
  <c r="J62" i="15"/>
  <c r="K62" i="15"/>
  <c r="L62" i="15"/>
  <c r="M62" i="15"/>
  <c r="N62" i="15"/>
  <c r="O62" i="15"/>
  <c r="P62" i="15"/>
  <c r="Q62" i="15"/>
  <c r="R62" i="15"/>
  <c r="S62" i="15"/>
  <c r="T62" i="15"/>
  <c r="U62" i="15"/>
  <c r="V62" i="15"/>
  <c r="W62" i="15"/>
  <c r="B63" i="15"/>
  <c r="C63" i="15"/>
  <c r="D63" i="15"/>
  <c r="E63" i="15"/>
  <c r="F63" i="15"/>
  <c r="G63" i="15"/>
  <c r="H63" i="15"/>
  <c r="I63" i="15"/>
  <c r="J63" i="15"/>
  <c r="K63" i="15"/>
  <c r="L63" i="15"/>
  <c r="M63" i="15"/>
  <c r="N63" i="15"/>
  <c r="O63" i="15"/>
  <c r="P63" i="15"/>
  <c r="Q63" i="15"/>
  <c r="R63" i="15"/>
  <c r="S63" i="15"/>
  <c r="T63" i="15"/>
  <c r="U63" i="15"/>
  <c r="V63" i="15"/>
  <c r="W63" i="15"/>
  <c r="B64" i="15"/>
  <c r="C64" i="15"/>
  <c r="D64" i="15"/>
  <c r="E64" i="15"/>
  <c r="F64" i="15"/>
  <c r="G64" i="15"/>
  <c r="H64" i="15"/>
  <c r="I64" i="15"/>
  <c r="J64" i="15"/>
  <c r="K64" i="15"/>
  <c r="L64" i="15"/>
  <c r="M64" i="15"/>
  <c r="N64" i="15"/>
  <c r="O64" i="15"/>
  <c r="P64" i="15"/>
  <c r="Q64" i="15"/>
  <c r="R64" i="15"/>
  <c r="S64" i="15"/>
  <c r="T64" i="15"/>
  <c r="U64" i="15"/>
  <c r="V64" i="15"/>
  <c r="W64" i="15"/>
  <c r="Y31" i="15"/>
  <c r="Y32" i="15"/>
  <c r="Y33" i="15"/>
  <c r="Y38" i="15"/>
  <c r="Y39" i="15"/>
  <c r="Y40" i="15"/>
  <c r="Y45" i="15"/>
  <c r="Y46" i="15"/>
  <c r="Y47" i="15"/>
  <c r="Y55" i="15"/>
  <c r="Y56" i="15"/>
  <c r="Y57" i="15"/>
  <c r="Y62" i="15"/>
  <c r="Y63" i="15"/>
  <c r="Y64" i="15"/>
  <c r="X47" i="15"/>
  <c r="X46" i="15"/>
  <c r="X45" i="15"/>
  <c r="X40" i="15"/>
  <c r="X39" i="15"/>
  <c r="X38" i="15"/>
  <c r="X33" i="15"/>
  <c r="X32" i="15"/>
  <c r="X31" i="15"/>
  <c r="C22" i="15"/>
  <c r="D22" i="15"/>
  <c r="E22" i="15"/>
  <c r="F22" i="15"/>
  <c r="G22" i="15"/>
  <c r="H22" i="15"/>
  <c r="I22" i="15"/>
  <c r="J22" i="15"/>
  <c r="K22" i="15"/>
  <c r="L22" i="15"/>
  <c r="M22" i="15"/>
  <c r="N22" i="15"/>
  <c r="O22" i="15"/>
  <c r="P22" i="15"/>
  <c r="Q22" i="15"/>
  <c r="R22" i="15"/>
  <c r="S22" i="15"/>
  <c r="T22" i="15"/>
  <c r="U22" i="15"/>
  <c r="V22" i="15"/>
  <c r="W22" i="15"/>
  <c r="X22" i="15"/>
  <c r="Y22" i="15"/>
  <c r="C15" i="15"/>
  <c r="D15" i="15"/>
  <c r="E15" i="15"/>
  <c r="F15" i="15"/>
  <c r="G15" i="15"/>
  <c r="H15" i="15"/>
  <c r="I15" i="15"/>
  <c r="J15" i="15"/>
  <c r="K15" i="15"/>
  <c r="L15" i="15"/>
  <c r="M15" i="15"/>
  <c r="N15" i="15"/>
  <c r="O15" i="15"/>
  <c r="P15" i="15"/>
  <c r="Q15" i="15"/>
  <c r="R15" i="15"/>
  <c r="S15" i="15"/>
  <c r="T15" i="15"/>
  <c r="U15" i="15"/>
  <c r="V15" i="15"/>
  <c r="W15" i="15"/>
  <c r="X15" i="15"/>
  <c r="Y15" i="15"/>
  <c r="B22" i="15"/>
  <c r="B15" i="15"/>
  <c r="C8" i="15"/>
  <c r="D8" i="15"/>
  <c r="E8" i="15"/>
  <c r="F8" i="15"/>
  <c r="G8" i="15"/>
  <c r="H8" i="15"/>
  <c r="I8" i="15"/>
  <c r="J8" i="15"/>
  <c r="K8" i="15"/>
  <c r="L8" i="15"/>
  <c r="M8" i="15"/>
  <c r="N8" i="15"/>
  <c r="O8" i="15"/>
  <c r="P8" i="15"/>
  <c r="Q8" i="15"/>
  <c r="R8" i="15"/>
  <c r="S8" i="15"/>
  <c r="T8" i="15"/>
  <c r="U8" i="15"/>
  <c r="V8" i="15"/>
  <c r="W8" i="15"/>
  <c r="X8" i="15"/>
  <c r="Y8" i="15"/>
  <c r="C9" i="15"/>
  <c r="D9" i="15"/>
  <c r="E9" i="15"/>
  <c r="F9" i="15"/>
  <c r="G9" i="15"/>
  <c r="H9" i="15"/>
  <c r="I9" i="15"/>
  <c r="J9" i="15"/>
  <c r="K9" i="15"/>
  <c r="L9" i="15"/>
  <c r="M9" i="15"/>
  <c r="N9" i="15"/>
  <c r="O9" i="15"/>
  <c r="P9" i="15"/>
  <c r="Q9" i="15"/>
  <c r="R9" i="15"/>
  <c r="S9" i="15"/>
  <c r="T9" i="15"/>
  <c r="U9" i="15"/>
  <c r="V9" i="15"/>
  <c r="W9" i="15"/>
  <c r="X9" i="15"/>
  <c r="Y9" i="15"/>
  <c r="C10" i="15"/>
  <c r="D10" i="15"/>
  <c r="E10" i="15"/>
  <c r="F10" i="15"/>
  <c r="G10" i="15"/>
  <c r="H10" i="15"/>
  <c r="I10" i="15"/>
  <c r="J10" i="15"/>
  <c r="K10" i="15"/>
  <c r="L10" i="15"/>
  <c r="M10" i="15"/>
  <c r="N10" i="15"/>
  <c r="O10" i="15"/>
  <c r="P10" i="15"/>
  <c r="Q10" i="15"/>
  <c r="R10" i="15"/>
  <c r="S10" i="15"/>
  <c r="T10" i="15"/>
  <c r="U10" i="15"/>
  <c r="V10" i="15"/>
  <c r="W10" i="15"/>
  <c r="X10" i="15"/>
  <c r="Y10" i="15"/>
  <c r="B10" i="15"/>
  <c r="B9" i="15"/>
  <c r="B8" i="15"/>
  <c r="T17" i="13"/>
  <c r="T16" i="13"/>
  <c r="C70" i="21"/>
  <c r="D70" i="21"/>
  <c r="E70" i="21"/>
  <c r="F70" i="21"/>
  <c r="G70" i="21"/>
  <c r="H70" i="21"/>
  <c r="I70" i="21"/>
  <c r="J70" i="21"/>
  <c r="K70" i="21"/>
  <c r="L70" i="21"/>
  <c r="M70" i="21"/>
  <c r="N70" i="21"/>
  <c r="O70" i="21"/>
  <c r="P70" i="21"/>
  <c r="Q70" i="21"/>
  <c r="R70" i="21"/>
  <c r="S70" i="21"/>
  <c r="T70" i="21"/>
  <c r="U70" i="21"/>
  <c r="C71" i="21"/>
  <c r="D71" i="21"/>
  <c r="E71" i="21"/>
  <c r="F71" i="21"/>
  <c r="G71" i="21"/>
  <c r="H71" i="21"/>
  <c r="I71" i="21"/>
  <c r="J71" i="21"/>
  <c r="K71" i="21"/>
  <c r="L71" i="21"/>
  <c r="M71" i="21"/>
  <c r="N71" i="21"/>
  <c r="O71" i="21"/>
  <c r="P71" i="21"/>
  <c r="Q71" i="21"/>
  <c r="R71" i="21"/>
  <c r="S71" i="21"/>
  <c r="T71" i="21"/>
  <c r="U71" i="21"/>
  <c r="B71" i="21"/>
  <c r="B70" i="21"/>
  <c r="C46" i="21"/>
  <c r="D46" i="21"/>
  <c r="E46" i="21"/>
  <c r="F46" i="21"/>
  <c r="G46" i="21"/>
  <c r="H46" i="21"/>
  <c r="I46" i="21"/>
  <c r="J46" i="21"/>
  <c r="K46" i="21"/>
  <c r="L46" i="21"/>
  <c r="M46" i="21"/>
  <c r="N46" i="21"/>
  <c r="O46" i="21"/>
  <c r="P46" i="21"/>
  <c r="Q46" i="21"/>
  <c r="R46" i="21"/>
  <c r="S46" i="21"/>
  <c r="T46" i="21"/>
  <c r="U46" i="21"/>
  <c r="C47" i="21"/>
  <c r="D47" i="21"/>
  <c r="E47" i="21"/>
  <c r="F47" i="21"/>
  <c r="G47" i="21"/>
  <c r="H47" i="21"/>
  <c r="I47" i="21"/>
  <c r="J47" i="21"/>
  <c r="K47" i="21"/>
  <c r="L47" i="21"/>
  <c r="M47" i="21"/>
  <c r="N47" i="21"/>
  <c r="O47" i="21"/>
  <c r="P47" i="21"/>
  <c r="Q47" i="21"/>
  <c r="R47" i="21"/>
  <c r="S47" i="21"/>
  <c r="T47" i="21"/>
  <c r="U47" i="21"/>
  <c r="B47" i="21"/>
  <c r="B46" i="21"/>
  <c r="C22" i="21"/>
  <c r="D22" i="21"/>
  <c r="E22" i="21"/>
  <c r="F22" i="21"/>
  <c r="G22" i="21"/>
  <c r="H22" i="21"/>
  <c r="I22" i="21"/>
  <c r="J22" i="21"/>
  <c r="K22" i="21"/>
  <c r="L22" i="21"/>
  <c r="M22" i="21"/>
  <c r="N22" i="21"/>
  <c r="O22" i="21"/>
  <c r="P22" i="21"/>
  <c r="Q22" i="21"/>
  <c r="R22" i="21"/>
  <c r="S22" i="21"/>
  <c r="T22" i="21"/>
  <c r="U22" i="21"/>
  <c r="C23" i="21"/>
  <c r="D23" i="21"/>
  <c r="E23" i="21"/>
  <c r="F23" i="21"/>
  <c r="G23" i="21"/>
  <c r="H23" i="21"/>
  <c r="I23" i="21"/>
  <c r="J23" i="21"/>
  <c r="K23" i="21"/>
  <c r="L23" i="21"/>
  <c r="M23" i="21"/>
  <c r="N23" i="21"/>
  <c r="O23" i="21"/>
  <c r="P23" i="21"/>
  <c r="Q23" i="21"/>
  <c r="R23" i="21"/>
  <c r="S23" i="21"/>
  <c r="T23" i="21"/>
  <c r="U23" i="21"/>
  <c r="B23" i="21"/>
  <c r="B22" i="21"/>
  <c r="U22" i="20"/>
  <c r="U23" i="20"/>
  <c r="U46" i="20"/>
  <c r="U47" i="20"/>
  <c r="U70" i="20"/>
  <c r="U71" i="20"/>
  <c r="C70" i="20"/>
  <c r="D70" i="20"/>
  <c r="E70" i="20"/>
  <c r="F70" i="20"/>
  <c r="G70" i="20"/>
  <c r="H70" i="20"/>
  <c r="I70" i="20"/>
  <c r="J70" i="20"/>
  <c r="K70" i="20"/>
  <c r="L70" i="20"/>
  <c r="M70" i="20"/>
  <c r="N70" i="20"/>
  <c r="O70" i="20"/>
  <c r="P70" i="20"/>
  <c r="Q70" i="20"/>
  <c r="R70" i="20"/>
  <c r="S70" i="20"/>
  <c r="T70" i="20"/>
  <c r="C71" i="20"/>
  <c r="D71" i="20"/>
  <c r="E71" i="20"/>
  <c r="F71" i="20"/>
  <c r="G71" i="20"/>
  <c r="H71" i="20"/>
  <c r="I71" i="20"/>
  <c r="J71" i="20"/>
  <c r="K71" i="20"/>
  <c r="L71" i="20"/>
  <c r="M71" i="20"/>
  <c r="N71" i="20"/>
  <c r="O71" i="20"/>
  <c r="P71" i="20"/>
  <c r="Q71" i="20"/>
  <c r="R71" i="20"/>
  <c r="S71" i="20"/>
  <c r="T71" i="20"/>
  <c r="B71" i="20"/>
  <c r="B70" i="20"/>
  <c r="C46" i="20"/>
  <c r="D46" i="20"/>
  <c r="E46" i="20"/>
  <c r="F46" i="20"/>
  <c r="G46" i="20"/>
  <c r="H46" i="20"/>
  <c r="I46" i="20"/>
  <c r="J46" i="20"/>
  <c r="K46" i="20"/>
  <c r="L46" i="20"/>
  <c r="M46" i="20"/>
  <c r="N46" i="20"/>
  <c r="O46" i="20"/>
  <c r="P46" i="20"/>
  <c r="Q46" i="20"/>
  <c r="R46" i="20"/>
  <c r="S46" i="20"/>
  <c r="T46" i="20"/>
  <c r="C47" i="20"/>
  <c r="D47" i="20"/>
  <c r="E47" i="20"/>
  <c r="F47" i="20"/>
  <c r="G47" i="20"/>
  <c r="H47" i="20"/>
  <c r="I47" i="20"/>
  <c r="J47" i="20"/>
  <c r="K47" i="20"/>
  <c r="L47" i="20"/>
  <c r="M47" i="20"/>
  <c r="N47" i="20"/>
  <c r="O47" i="20"/>
  <c r="P47" i="20"/>
  <c r="Q47" i="20"/>
  <c r="R47" i="20"/>
  <c r="S47" i="20"/>
  <c r="T47" i="20"/>
  <c r="B46" i="20"/>
  <c r="B47" i="20" s="1"/>
  <c r="C22" i="20"/>
  <c r="D22" i="20"/>
  <c r="E22" i="20"/>
  <c r="F22" i="20"/>
  <c r="G22" i="20"/>
  <c r="H22" i="20"/>
  <c r="I22" i="20"/>
  <c r="J22" i="20"/>
  <c r="K22" i="20"/>
  <c r="L22" i="20"/>
  <c r="M22" i="20"/>
  <c r="N22" i="20"/>
  <c r="O22" i="20"/>
  <c r="P22" i="20"/>
  <c r="Q22" i="20"/>
  <c r="R22" i="20"/>
  <c r="S22" i="20"/>
  <c r="T22" i="20"/>
  <c r="C23" i="20"/>
  <c r="D23" i="20"/>
  <c r="E23" i="20"/>
  <c r="F23" i="20"/>
  <c r="G23" i="20"/>
  <c r="H23" i="20"/>
  <c r="I23" i="20"/>
  <c r="J23" i="20"/>
  <c r="K23" i="20"/>
  <c r="L23" i="20"/>
  <c r="M23" i="20"/>
  <c r="N23" i="20"/>
  <c r="O23" i="20"/>
  <c r="P23" i="20"/>
  <c r="Q23" i="20"/>
  <c r="R23" i="20"/>
  <c r="S23" i="20"/>
  <c r="T23" i="20"/>
  <c r="B22" i="20"/>
  <c r="B23" i="20" s="1"/>
  <c r="X57" i="15"/>
  <c r="X56" i="15"/>
  <c r="X55" i="15"/>
  <c r="X62" i="15"/>
  <c r="X63" i="15"/>
  <c r="X64" i="15"/>
  <c r="V48" i="17"/>
  <c r="V47" i="17"/>
  <c r="V41" i="17"/>
  <c r="V40" i="17"/>
  <c r="V33" i="17"/>
  <c r="V34" i="17"/>
  <c r="V24" i="17"/>
  <c r="V23" i="17"/>
  <c r="V17" i="17"/>
  <c r="V16" i="17"/>
  <c r="V9" i="17"/>
  <c r="V10" i="17"/>
  <c r="U17" i="13" l="1"/>
  <c r="U16" i="13"/>
  <c r="U15" i="13" s="1"/>
  <c r="V17" i="13"/>
  <c r="V16" i="13"/>
  <c r="V15" i="13" s="1"/>
  <c r="U76" i="6"/>
  <c r="T76" i="6"/>
  <c r="S76" i="6"/>
  <c r="R76" i="6"/>
  <c r="Q76" i="6"/>
  <c r="P76" i="6"/>
  <c r="O76" i="6"/>
  <c r="N76" i="6"/>
  <c r="M76" i="6"/>
  <c r="L76" i="6"/>
  <c r="K76" i="6"/>
  <c r="J76" i="6"/>
  <c r="I76" i="6"/>
  <c r="H76" i="6"/>
  <c r="G76" i="6"/>
  <c r="F76" i="6"/>
  <c r="E76" i="6"/>
  <c r="D76" i="6"/>
  <c r="C76" i="6"/>
  <c r="B76" i="6"/>
  <c r="U63" i="6"/>
  <c r="T63" i="6"/>
  <c r="S63" i="6"/>
  <c r="R63" i="6"/>
  <c r="Q63" i="6"/>
  <c r="P63" i="6"/>
  <c r="O63" i="6"/>
  <c r="N63" i="6"/>
  <c r="M63" i="6"/>
  <c r="L63" i="6"/>
  <c r="K63" i="6"/>
  <c r="J63" i="6"/>
  <c r="I63" i="6"/>
  <c r="H63" i="6"/>
  <c r="G63" i="6"/>
  <c r="F63" i="6"/>
  <c r="E63" i="6"/>
  <c r="D63" i="6"/>
  <c r="C63" i="6"/>
  <c r="B63" i="6"/>
  <c r="U50" i="6"/>
  <c r="T50" i="6"/>
  <c r="S50" i="6"/>
  <c r="R50" i="6"/>
  <c r="Q50" i="6"/>
  <c r="P50" i="6"/>
  <c r="O50" i="6"/>
  <c r="N50" i="6"/>
  <c r="M50" i="6"/>
  <c r="L50" i="6"/>
  <c r="K50" i="6"/>
  <c r="J50" i="6"/>
  <c r="I50" i="6"/>
  <c r="H50" i="6"/>
  <c r="G50" i="6"/>
  <c r="F50" i="6"/>
  <c r="E50" i="6"/>
  <c r="D50" i="6"/>
  <c r="C50" i="6"/>
  <c r="B50" i="6"/>
  <c r="V32" i="17"/>
  <c r="V8" i="17"/>
  <c r="W33" i="16"/>
  <c r="W32" i="16"/>
  <c r="W34" i="16" s="1"/>
  <c r="V39" i="17"/>
  <c r="V15" i="17"/>
  <c r="W40" i="16"/>
  <c r="W39" i="16"/>
  <c r="W41" i="16" s="1"/>
  <c r="V46" i="17"/>
  <c r="V22" i="17"/>
  <c r="W47" i="16"/>
  <c r="W46" i="16"/>
  <c r="W48" i="16" s="1"/>
</calcChain>
</file>

<file path=xl/sharedStrings.xml><?xml version="1.0" encoding="utf-8"?>
<sst xmlns="http://schemas.openxmlformats.org/spreadsheetml/2006/main" count="680" uniqueCount="123">
  <si>
    <t>La Ribera Baixa</t>
  </si>
  <si>
    <t>ÍNDICE</t>
  </si>
  <si>
    <t>1. Lugar de nacimiento del total de población. Evolución 1999-2022</t>
  </si>
  <si>
    <t>2. Nacidos en España o en el extranjero. Evolución 1999-2022</t>
  </si>
  <si>
    <t>3. Nacionalidad española o extranjera. Evolución 2000-2022</t>
  </si>
  <si>
    <t>4. Variación interanual de los españoles y extranjeros. Evolución 2001-2022</t>
  </si>
  <si>
    <t>5. Grandes grupos de edad de los residentes con nacionalidad extranjera. Evolución 2002-2022</t>
  </si>
  <si>
    <t>6. Residentes nacidos en el extranjero según continentes. Evolución 2002-2022</t>
  </si>
  <si>
    <t>7. Residentes con nacionalidad extranjera según continentes. Evolución 2002-2022</t>
  </si>
  <si>
    <t>8. Residentes nacidos en el extranjero, según los 16 principales países de nacimiento. Evolución 2002-2022</t>
  </si>
  <si>
    <t>9. Residentes con nacionalidad extranjera, según las 16 principales nacionalidades. Evolución 2002-2022</t>
  </si>
  <si>
    <t>10. Total de nacimientos según la nacionalidad de la madre. Evolución 2002-2022</t>
  </si>
  <si>
    <t>1. Lugar de nacimiento del total de población. Evolución 1999-2022 (datos absolutos)</t>
  </si>
  <si>
    <t>1.1. Lugar de nacimiento del total de población (datos absolutos)</t>
  </si>
  <si>
    <t>Ambos sexos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</si>
  <si>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</si>
  <si>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</si>
  <si>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</si>
  <si>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</si>
  <si>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</si>
  <si>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</si>
  <si>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</si>
  <si>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</si>
  <si>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</si>
  <si>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</si>
  <si>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</si>
  <si>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</si>
  <si>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</si>
  <si>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</si>
  <si>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</si>
  <si>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</si>
  <si>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</si>
  <si>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</si>
  <si>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</si>
  <si>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</si>
  <si>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</si>
  <si>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</si>
  <si>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</si>
  <si>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Total</t>
  </si>
  <si>
    <t>Nacidos en la C. Valenciana</t>
  </si>
  <si>
    <t>En el mismo municipio</t>
  </si>
  <si>
    <t>Diferente municipio, misma comarca</t>
  </si>
  <si>
    <t>Diferente comarca, misma provincia</t>
  </si>
  <si>
    <t>Diferente provincia de la C. Valenciana</t>
  </si>
  <si>
    <t>Fuera de la C. Valenciana</t>
  </si>
  <si>
    <t>Resto de España</t>
  </si>
  <si>
    <t>Extranjero</t>
  </si>
  <si>
    <t>Fuente: Portal Estadístic de la Generalitat Valenciana (PEGV)</t>
  </si>
  <si>
    <t>Hombres</t>
  </si>
  <si>
    <t>Mujeres</t>
  </si>
  <si>
    <t>1.2. Proporción de lugar de nacimiento del total de población</t>
  </si>
  <si>
    <t>2022</t>
  </si>
  <si>
    <t>Fuente: Elaboración Social·Lab a partir de los datos del Portal Estadístic de la Generalitat Valenciana (PEGV)</t>
  </si>
  <si>
    <t>2.1. Nacidos en España o en el extranjero (datos absolutos)</t>
  </si>
  <si>
    <t>Nacidos en España</t>
  </si>
  <si>
    <t>Nacidos en el extranjero</t>
  </si>
  <si>
    <t>2.2. Proporción de nacidos en España o en el extranjero</t>
  </si>
  <si>
    <t>2.3. Comparación hombres y mujeres nacidos en España o en el extranjero (porcentaje)</t>
  </si>
  <si>
    <t>Hombres nacidos en el extranjero</t>
  </si>
  <si>
    <t>Mujeres nacidas en el extranjero</t>
  </si>
  <si>
    <t>3.1. Nacionalidad española o extranjera (datos absolutos)</t>
  </si>
  <si>
    <t>Nacionalidad española</t>
  </si>
  <si>
    <t>Nacionalidad extranjera</t>
  </si>
  <si>
    <t xml:space="preserve">3.2. Proporción de nacionalidad española o extranjera </t>
  </si>
  <si>
    <t xml:space="preserve">3.3. Comparación hombres y mujeres según nacionalidad española o extranjera </t>
  </si>
  <si>
    <t>Hombres nacionalidad extranjera</t>
  </si>
  <si>
    <t>Mujeres nacionalidad extranjera</t>
  </si>
  <si>
    <t>4.1. Variación interanual de los españoles y extranjeros (datos absolutos)</t>
  </si>
  <si>
    <t>Variación Interanual TOTAL</t>
  </si>
  <si>
    <t>Variación interanual españoles</t>
  </si>
  <si>
    <t>Variación interanual extranjeros</t>
  </si>
  <si>
    <t xml:space="preserve">4.2. Proporción de variación interanual de los españoles y extranjeros </t>
  </si>
  <si>
    <t>5.1. Grandes grupos de edad de los residentes con nacionalidad extranjera (datos absolutos)</t>
  </si>
  <si>
    <t>Total edades</t>
  </si>
  <si>
    <t>Menores 16</t>
  </si>
  <si>
    <t>De 16 a 39</t>
  </si>
  <si>
    <t>De 40 a 64</t>
  </si>
  <si>
    <t>De 65 a 74</t>
  </si>
  <si>
    <t>75 y más</t>
  </si>
  <si>
    <t>5.2. Proporción de grandes grupos de edad de los residentes con nacionalidad extranjera</t>
  </si>
  <si>
    <t>6.1. Residentes nacidos en el extranjero según continentes (datos absolutos)</t>
  </si>
  <si>
    <t xml:space="preserve">Total </t>
  </si>
  <si>
    <t>Unión Europea</t>
  </si>
  <si>
    <t>Europa (sin UE)</t>
  </si>
  <si>
    <t>África</t>
  </si>
  <si>
    <t>América del Norte</t>
  </si>
  <si>
    <t>América Central/Caribe</t>
  </si>
  <si>
    <t>América del Sur</t>
  </si>
  <si>
    <t>Asia</t>
  </si>
  <si>
    <t>Oceanía</t>
  </si>
  <si>
    <t>6.2. Proporción de residentes nacidos en el extranjero según continentes</t>
  </si>
  <si>
    <t>7.1. Residentes con nacionalidad extranjera según continentes (datos absolutos)</t>
  </si>
  <si>
    <t>Apátridas</t>
  </si>
  <si>
    <t>7.2. Proporción de residentes con nacionalidad extranjera según continentes</t>
  </si>
  <si>
    <t>8. Residentes nacidos en el extranjero, según los 16 principales países de nacimiento. Evolución 2002-2022 (datos absolutos)</t>
  </si>
  <si>
    <t>Alemania</t>
  </si>
  <si>
    <t>Bulgaria</t>
  </si>
  <si>
    <t>Francia</t>
  </si>
  <si>
    <t>Lituania</t>
  </si>
  <si>
    <t>Rumanía</t>
  </si>
  <si>
    <t>Armenia</t>
  </si>
  <si>
    <t>Georgia</t>
  </si>
  <si>
    <t>-</t>
  </si>
  <si>
    <t>Ucrania</t>
  </si>
  <si>
    <t>Marruecos</t>
  </si>
  <si>
    <t>Senegal</t>
  </si>
  <si>
    <t>Cuba</t>
  </si>
  <si>
    <t>Argentina</t>
  </si>
  <si>
    <t>Brasil</t>
  </si>
  <si>
    <t>Colombia</t>
  </si>
  <si>
    <t>Venezuela</t>
  </si>
  <si>
    <t>China</t>
  </si>
  <si>
    <t xml:space="preserve">Total 16 países </t>
  </si>
  <si>
    <t xml:space="preserve">Resto de países </t>
  </si>
  <si>
    <t>Nota: Esta tabla ha sido diseñada en base a los 13 principales países de nacimiento (con base 2008) + Cuba, Venezuela y China (en lugar de Argelia, Bolivia y Uruguay)</t>
  </si>
  <si>
    <t>9. Residentes con nacionalidad extranjera, según las 16 principales nacionalidades. Evolución 2002-2022 (datos absolutos)</t>
  </si>
  <si>
    <t>Italia</t>
  </si>
  <si>
    <t>India</t>
  </si>
  <si>
    <t>Total 16 países</t>
  </si>
  <si>
    <t>Resto de países</t>
  </si>
  <si>
    <t>Nota: Esta tabla ha sido diseñada en base a las 13 principales nacionalidades (con base 2008) + Venezuela, China e India (en lugar de Argentina, Bolivia y Ecuador)</t>
  </si>
  <si>
    <t>10.1. Total de nacimientos según la nacionalidad de la madre (datos absolutos)</t>
  </si>
  <si>
    <t>10.2. Proporción de nacimientos según la nacionalidad de la madre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</si>
</sst>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6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20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</font>
    <font>
      <b/>
      <i/>
      <sz val="11"/>
      <color indexed="8"/>
      <name val="Calibri"/>
      <family val="2"/>
    </font>
    <font>
      <b/>
      <sz val="16"/>
      <color theme="1"/>
      <name val="Calibri"/>
      <family val="2"/>
    </font>
    <font>
      <sz val="16"/>
      <color theme="1"/>
      <name val="Calibri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sz val="11"/>
      <color theme="1"/>
      <name val="Calibri"/>
      <family val="2"/>
    </font>
    <font>
      <i/>
      <sz val="11"/>
      <color theme="1"/>
      <name val="Calibri"/>
      <family val="2"/>
    </font>
    <font>
      <b/>
      <sz val="22"/>
      <color theme="1"/>
      <name val="Calibri"/>
      <family val="2"/>
    </font>
    <font>
      <b/>
      <sz val="12"/>
      <color indexed="8"/>
      <name val="Calibri"/>
      <family val="2"/>
    </font>
    <font>
      <sz val="11"/>
      <color indexed="8"/>
      <name val="Calibri"/>
    </font>
    <font>
      <sz val="11"/>
      <color theme="1"/>
      <name val="Calibri"/>
    </font>
    <font>
      <b/>
      <sz val="11"/>
      <color indexed="8"/>
      <name val="Calibri"/>
    </font>
    <font>
      <sz val="11"/>
      <color rgb="FF000000"/>
      <name val="Calibri"/>
    </font>
    <font>
      <sz val="11"/>
      <color rgb="FF000000"/>
      <name val="Calibri"/>
      <family val="2"/>
    </font>
    <font>
      <b/>
      <sz val="12"/>
      <color indexed="8"/>
      <name val="Calibri"/>
    </font>
    <font>
      <sz val="10"/>
      <color rgb="FF000000"/>
      <name val="Arial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E2EFDA"/>
        <bgColor indexed="64"/>
      </patternFill>
    </fill>
  </fills>
  <borders count="30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 style="thin">
        <color auto="1"/>
      </top>
      <bottom style="thin">
        <color indexed="9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9"/>
      </right>
      <top style="thin">
        <color indexed="9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indexed="9"/>
      </left>
      <right style="thin">
        <color indexed="9"/>
      </right>
      <top style="thin">
        <color auto="1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9"/>
      </left>
      <right style="thin">
        <color indexed="9"/>
      </right>
      <top/>
      <bottom style="medium">
        <color auto="1"/>
      </bottom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rgb="FFFFFFFF"/>
      </left>
      <right style="thin">
        <color indexed="9"/>
      </right>
      <top style="thin">
        <color indexed="9"/>
      </top>
      <bottom style="medium">
        <color auto="1"/>
      </bottom>
      <diagonal/>
    </border>
    <border>
      <left style="thin">
        <color rgb="FFFFFFFF"/>
      </left>
      <right style="thin">
        <color indexed="9"/>
      </right>
      <top/>
      <bottom style="thin">
        <color indexed="9"/>
      </bottom>
      <diagonal/>
    </border>
    <border>
      <left style="thin">
        <color rgb="FFFFFFFF"/>
      </left>
      <right/>
      <top style="thin">
        <color rgb="FFFFFFFF"/>
      </top>
      <bottom style="thin">
        <color auto="1"/>
      </bottom>
      <diagonal/>
    </border>
    <border>
      <left style="thin">
        <color indexed="9"/>
      </left>
      <right style="thin">
        <color indexed="9"/>
      </right>
      <top style="thin">
        <color rgb="FFFFFFFF"/>
      </top>
      <bottom style="thin">
        <color auto="1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auto="1"/>
      </bottom>
      <diagonal/>
    </border>
    <border>
      <left style="thin">
        <color indexed="9"/>
      </left>
      <right/>
      <top style="thin">
        <color indexed="9"/>
      </top>
      <bottom style="thin">
        <color auto="1"/>
      </bottom>
      <diagonal/>
    </border>
    <border>
      <left/>
      <right/>
      <top/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9"/>
      </left>
      <right style="thin">
        <color indexed="9"/>
      </right>
      <top/>
      <bottom style="thin">
        <color rgb="FF000000"/>
      </bottom>
      <diagonal/>
    </border>
    <border>
      <left style="thin">
        <color indexed="9"/>
      </left>
      <right style="thin">
        <color indexed="9"/>
      </right>
      <top style="thin">
        <color rgb="FFFFFFFF"/>
      </top>
      <bottom style="thin">
        <color rgb="FF000000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rgb="FF000000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3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45">
    <xf numFmtId="0" fontId="0" fillId="0" borderId="0" xfId="0"/>
    <xf numFmtId="0" fontId="2" fillId="2" borderId="0" xfId="0" applyFont="1" applyFill="1"/>
    <xf numFmtId="0" fontId="0" fillId="2" borderId="0" xfId="0" applyFill="1"/>
    <xf numFmtId="0" fontId="4" fillId="2" borderId="0" xfId="0" applyFont="1" applyFill="1"/>
    <xf numFmtId="0" fontId="6" fillId="2" borderId="0" xfId="0" applyFont="1" applyFill="1"/>
    <xf numFmtId="0" fontId="9" fillId="0" borderId="0" xfId="0" applyFont="1"/>
    <xf numFmtId="3" fontId="9" fillId="0" borderId="0" xfId="0" applyNumberFormat="1" applyFont="1"/>
    <xf numFmtId="10" fontId="9" fillId="0" borderId="0" xfId="1" applyNumberFormat="1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0" fillId="3" borderId="3" xfId="2" applyFont="1" applyFill="1" applyBorder="1" applyAlignment="1">
      <alignment horizontal="left" wrapText="1"/>
    </xf>
    <xf numFmtId="0" fontId="8" fillId="3" borderId="3" xfId="2" applyFont="1" applyFill="1" applyBorder="1" applyAlignment="1">
      <alignment horizontal="left" wrapText="1"/>
    </xf>
    <xf numFmtId="0" fontId="16" fillId="0" borderId="0" xfId="0" applyFont="1"/>
    <xf numFmtId="0" fontId="7" fillId="3" borderId="8" xfId="2" applyFont="1" applyFill="1" applyBorder="1" applyAlignment="1">
      <alignment horizontal="left" wrapText="1"/>
    </xf>
    <xf numFmtId="3" fontId="9" fillId="0" borderId="0" xfId="0" applyNumberFormat="1" applyFont="1" applyAlignment="1">
      <alignment wrapText="1"/>
    </xf>
    <xf numFmtId="0" fontId="8" fillId="3" borderId="10" xfId="2" applyFont="1" applyFill="1" applyBorder="1" applyAlignment="1">
      <alignment horizontal="left" wrapText="1"/>
    </xf>
    <xf numFmtId="3" fontId="9" fillId="0" borderId="11" xfId="0" applyNumberFormat="1" applyFont="1" applyBorder="1" applyAlignment="1">
      <alignment wrapText="1"/>
    </xf>
    <xf numFmtId="0" fontId="16" fillId="0" borderId="6" xfId="0" applyFont="1" applyBorder="1"/>
    <xf numFmtId="0" fontId="17" fillId="0" borderId="0" xfId="0" applyFont="1"/>
    <xf numFmtId="0" fontId="18" fillId="4" borderId="0" xfId="2" applyFont="1" applyFill="1" applyAlignment="1">
      <alignment wrapText="1"/>
    </xf>
    <xf numFmtId="0" fontId="18" fillId="4" borderId="5" xfId="2" applyFont="1" applyFill="1" applyBorder="1" applyAlignment="1">
      <alignment wrapText="1"/>
    </xf>
    <xf numFmtId="3" fontId="9" fillId="3" borderId="0" xfId="0" applyNumberFormat="1" applyFont="1" applyFill="1" applyAlignment="1">
      <alignment wrapText="1"/>
    </xf>
    <xf numFmtId="3" fontId="9" fillId="3" borderId="9" xfId="0" applyNumberFormat="1" applyFont="1" applyFill="1" applyBorder="1" applyAlignment="1">
      <alignment wrapText="1"/>
    </xf>
    <xf numFmtId="10" fontId="9" fillId="0" borderId="0" xfId="1" applyNumberFormat="1" applyFont="1" applyBorder="1"/>
    <xf numFmtId="0" fontId="9" fillId="0" borderId="0" xfId="0" applyFont="1" applyAlignment="1">
      <alignment vertical="center"/>
    </xf>
    <xf numFmtId="0" fontId="7" fillId="3" borderId="12" xfId="2" applyFont="1" applyFill="1" applyBorder="1" applyAlignment="1">
      <alignment horizontal="left" vertical="center"/>
    </xf>
    <xf numFmtId="0" fontId="7" fillId="3" borderId="1" xfId="2" applyFont="1" applyFill="1" applyBorder="1" applyAlignment="1">
      <alignment horizontal="left" vertical="center"/>
    </xf>
    <xf numFmtId="3" fontId="9" fillId="0" borderId="0" xfId="0" applyNumberFormat="1" applyFont="1" applyAlignment="1">
      <alignment vertical="center"/>
    </xf>
    <xf numFmtId="0" fontId="7" fillId="3" borderId="13" xfId="2" applyFont="1" applyFill="1" applyBorder="1" applyAlignment="1">
      <alignment horizontal="left" vertical="center"/>
    </xf>
    <xf numFmtId="3" fontId="9" fillId="0" borderId="11" xfId="0" applyNumberFormat="1" applyFont="1" applyBorder="1" applyAlignment="1">
      <alignment vertical="center" wrapText="1"/>
    </xf>
    <xf numFmtId="0" fontId="16" fillId="0" borderId="6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7" fillId="3" borderId="4" xfId="2" applyFont="1" applyFill="1" applyBorder="1" applyAlignment="1">
      <alignment horizontal="left" vertical="center"/>
    </xf>
    <xf numFmtId="10" fontId="9" fillId="0" borderId="0" xfId="1" applyNumberFormat="1" applyFont="1" applyBorder="1" applyAlignment="1">
      <alignment vertical="center"/>
    </xf>
    <xf numFmtId="3" fontId="9" fillId="0" borderId="0" xfId="1" applyNumberFormat="1" applyFont="1" applyBorder="1" applyAlignment="1">
      <alignment vertical="center"/>
    </xf>
    <xf numFmtId="3" fontId="9" fillId="0" borderId="11" xfId="1" applyNumberFormat="1" applyFont="1" applyBorder="1" applyAlignment="1">
      <alignment vertical="center" wrapText="1"/>
    </xf>
    <xf numFmtId="3" fontId="9" fillId="3" borderId="9" xfId="0" applyNumberFormat="1" applyFont="1" applyFill="1" applyBorder="1" applyAlignment="1">
      <alignment vertical="center" wrapText="1"/>
    </xf>
    <xf numFmtId="10" fontId="9" fillId="3" borderId="11" xfId="1" applyNumberFormat="1" applyFont="1" applyFill="1" applyBorder="1" applyAlignment="1">
      <alignment vertical="center" wrapText="1"/>
    </xf>
    <xf numFmtId="3" fontId="9" fillId="3" borderId="9" xfId="1" applyNumberFormat="1" applyFont="1" applyFill="1" applyBorder="1" applyAlignment="1">
      <alignment vertical="center" wrapText="1"/>
    </xf>
    <xf numFmtId="0" fontId="17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9" fillId="0" borderId="11" xfId="0" applyFont="1" applyBorder="1"/>
    <xf numFmtId="0" fontId="7" fillId="3" borderId="0" xfId="2" applyFont="1" applyFill="1" applyAlignment="1">
      <alignment horizontal="left" vertical="center"/>
    </xf>
    <xf numFmtId="0" fontId="7" fillId="3" borderId="9" xfId="2" applyFont="1" applyFill="1" applyBorder="1" applyAlignment="1">
      <alignment horizontal="left" vertical="center"/>
    </xf>
    <xf numFmtId="0" fontId="7" fillId="3" borderId="11" xfId="2" applyFont="1" applyFill="1" applyBorder="1" applyAlignment="1">
      <alignment horizontal="left" vertical="center"/>
    </xf>
    <xf numFmtId="10" fontId="9" fillId="0" borderId="9" xfId="1" applyNumberFormat="1" applyFont="1" applyBorder="1"/>
    <xf numFmtId="10" fontId="9" fillId="0" borderId="11" xfId="1" applyNumberFormat="1" applyFont="1" applyBorder="1"/>
    <xf numFmtId="10" fontId="9" fillId="3" borderId="9" xfId="1" applyNumberFormat="1" applyFont="1" applyFill="1" applyBorder="1"/>
    <xf numFmtId="10" fontId="9" fillId="3" borderId="9" xfId="1" applyNumberFormat="1" applyFont="1" applyFill="1" applyBorder="1" applyAlignment="1">
      <alignment vertical="center" wrapText="1"/>
    </xf>
    <xf numFmtId="3" fontId="9" fillId="3" borderId="9" xfId="0" applyNumberFormat="1" applyFont="1" applyFill="1" applyBorder="1"/>
    <xf numFmtId="3" fontId="9" fillId="0" borderId="11" xfId="0" applyNumberFormat="1" applyFont="1" applyBorder="1" applyAlignment="1">
      <alignment vertical="center"/>
    </xf>
    <xf numFmtId="10" fontId="9" fillId="0" borderId="11" xfId="1" applyNumberFormat="1" applyFont="1" applyBorder="1" applyAlignment="1">
      <alignment vertical="center"/>
    </xf>
    <xf numFmtId="0" fontId="7" fillId="3" borderId="12" xfId="2" applyFont="1" applyFill="1" applyBorder="1" applyAlignment="1">
      <alignment horizontal="left" vertical="center" wrapText="1"/>
    </xf>
    <xf numFmtId="0" fontId="16" fillId="0" borderId="16" xfId="0" applyFont="1" applyBorder="1" applyAlignment="1">
      <alignment vertical="center"/>
    </xf>
    <xf numFmtId="0" fontId="18" fillId="4" borderId="14" xfId="2" applyFont="1" applyFill="1" applyBorder="1" applyAlignment="1">
      <alignment wrapText="1"/>
    </xf>
    <xf numFmtId="0" fontId="18" fillId="4" borderId="23" xfId="2" applyFont="1" applyFill="1" applyBorder="1" applyAlignment="1">
      <alignment wrapText="1"/>
    </xf>
    <xf numFmtId="0" fontId="15" fillId="0" borderId="0" xfId="0" applyFont="1"/>
    <xf numFmtId="3" fontId="9" fillId="3" borderId="11" xfId="0" applyNumberFormat="1" applyFont="1" applyFill="1" applyBorder="1" applyAlignment="1">
      <alignment wrapText="1"/>
    </xf>
    <xf numFmtId="3" fontId="9" fillId="0" borderId="9" xfId="0" applyNumberFormat="1" applyFont="1" applyBorder="1" applyAlignment="1">
      <alignment wrapText="1"/>
    </xf>
    <xf numFmtId="0" fontId="9" fillId="0" borderId="0" xfId="0" applyFont="1" applyAlignment="1">
      <alignment wrapText="1"/>
    </xf>
    <xf numFmtId="0" fontId="9" fillId="0" borderId="9" xfId="0" applyFont="1" applyBorder="1" applyAlignment="1">
      <alignment wrapText="1"/>
    </xf>
    <xf numFmtId="0" fontId="18" fillId="4" borderId="20" xfId="2" applyFont="1" applyFill="1" applyBorder="1" applyAlignment="1">
      <alignment wrapText="1"/>
    </xf>
    <xf numFmtId="0" fontId="7" fillId="3" borderId="12" xfId="2" applyFont="1" applyFill="1" applyBorder="1" applyAlignment="1">
      <alignment horizontal="left" wrapText="1"/>
    </xf>
    <xf numFmtId="0" fontId="16" fillId="0" borderId="6" xfId="0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10" fontId="9" fillId="3" borderId="9" xfId="1" applyNumberFormat="1" applyFont="1" applyFill="1" applyBorder="1" applyAlignment="1">
      <alignment wrapText="1"/>
    </xf>
    <xf numFmtId="10" fontId="9" fillId="0" borderId="0" xfId="1" applyNumberFormat="1" applyFont="1" applyBorder="1" applyAlignment="1">
      <alignment wrapText="1"/>
    </xf>
    <xf numFmtId="10" fontId="9" fillId="0" borderId="11" xfId="1" applyNumberFormat="1" applyFont="1" applyBorder="1" applyAlignment="1">
      <alignment wrapText="1"/>
    </xf>
    <xf numFmtId="0" fontId="9" fillId="0" borderId="16" xfId="0" applyFont="1" applyBorder="1"/>
    <xf numFmtId="0" fontId="7" fillId="4" borderId="7" xfId="2" applyFont="1" applyFill="1" applyBorder="1" applyAlignment="1">
      <alignment horizontal="center" vertical="center" wrapText="1"/>
    </xf>
    <xf numFmtId="0" fontId="10" fillId="3" borderId="1" xfId="2" applyFont="1" applyFill="1" applyBorder="1" applyAlignment="1">
      <alignment horizontal="left" wrapText="1"/>
    </xf>
    <xf numFmtId="0" fontId="8" fillId="3" borderId="1" xfId="2" applyFont="1" applyFill="1" applyBorder="1" applyAlignment="1">
      <alignment horizontal="left" wrapText="1"/>
    </xf>
    <xf numFmtId="0" fontId="8" fillId="3" borderId="13" xfId="2" applyFont="1" applyFill="1" applyBorder="1" applyAlignment="1">
      <alignment horizontal="left" wrapText="1"/>
    </xf>
    <xf numFmtId="0" fontId="7" fillId="4" borderId="0" xfId="2" applyFont="1" applyFill="1" applyAlignment="1">
      <alignment vertical="center" wrapText="1"/>
    </xf>
    <xf numFmtId="0" fontId="7" fillId="4" borderId="0" xfId="2" applyFont="1" applyFill="1" applyAlignment="1">
      <alignment horizontal="center" vertical="center" wrapText="1"/>
    </xf>
    <xf numFmtId="0" fontId="7" fillId="4" borderId="14" xfId="2" applyFont="1" applyFill="1" applyBorder="1" applyAlignment="1">
      <alignment vertical="center" wrapText="1"/>
    </xf>
    <xf numFmtId="0" fontId="7" fillId="3" borderId="4" xfId="2" applyFont="1" applyFill="1" applyBorder="1" applyAlignment="1">
      <alignment horizontal="left"/>
    </xf>
    <xf numFmtId="0" fontId="7" fillId="3" borderId="1" xfId="2" applyFont="1" applyFill="1" applyBorder="1" applyAlignment="1">
      <alignment horizontal="left"/>
    </xf>
    <xf numFmtId="0" fontId="7" fillId="3" borderId="13" xfId="2" applyFont="1" applyFill="1" applyBorder="1" applyAlignment="1">
      <alignment horizontal="left"/>
    </xf>
    <xf numFmtId="0" fontId="7" fillId="4" borderId="14" xfId="2" applyFont="1" applyFill="1" applyBorder="1" applyAlignment="1">
      <alignment horizontal="center" vertical="center" wrapText="1"/>
    </xf>
    <xf numFmtId="0" fontId="7" fillId="3" borderId="2" xfId="2" applyFont="1" applyFill="1" applyBorder="1" applyAlignment="1">
      <alignment horizontal="left"/>
    </xf>
    <xf numFmtId="0" fontId="7" fillId="3" borderId="0" xfId="2" applyFont="1" applyFill="1" applyAlignment="1">
      <alignment horizontal="left"/>
    </xf>
    <xf numFmtId="0" fontId="7" fillId="3" borderId="15" xfId="2" applyFont="1" applyFill="1" applyBorder="1" applyAlignment="1">
      <alignment horizontal="left"/>
    </xf>
    <xf numFmtId="0" fontId="7" fillId="3" borderId="9" xfId="2" applyFont="1" applyFill="1" applyBorder="1" applyAlignment="1">
      <alignment horizontal="left"/>
    </xf>
    <xf numFmtId="0" fontId="7" fillId="3" borderId="12" xfId="2" applyFont="1" applyFill="1" applyBorder="1" applyAlignment="1">
      <alignment horizontal="left"/>
    </xf>
    <xf numFmtId="0" fontId="7" fillId="4" borderId="22" xfId="2" applyFont="1" applyFill="1" applyBorder="1" applyAlignment="1">
      <alignment horizontal="center" vertical="center" wrapText="1"/>
    </xf>
    <xf numFmtId="0" fontId="8" fillId="3" borderId="19" xfId="2" applyFont="1" applyFill="1" applyBorder="1" applyAlignment="1">
      <alignment horizontal="left" wrapText="1"/>
    </xf>
    <xf numFmtId="0" fontId="8" fillId="3" borderId="17" xfId="2" applyFont="1" applyFill="1" applyBorder="1" applyAlignment="1">
      <alignment horizontal="left" wrapText="1"/>
    </xf>
    <xf numFmtId="0" fontId="7" fillId="3" borderId="10" xfId="2" applyFont="1" applyFill="1" applyBorder="1" applyAlignment="1">
      <alignment horizontal="left" wrapText="1"/>
    </xf>
    <xf numFmtId="0" fontId="7" fillId="3" borderId="18" xfId="2" applyFont="1" applyFill="1" applyBorder="1" applyAlignment="1">
      <alignment horizontal="left" wrapText="1"/>
    </xf>
    <xf numFmtId="0" fontId="7" fillId="4" borderId="21" xfId="2" applyFont="1" applyFill="1" applyBorder="1" applyAlignment="1">
      <alignment horizontal="center" vertical="center" wrapText="1"/>
    </xf>
    <xf numFmtId="10" fontId="9" fillId="0" borderId="24" xfId="1" applyNumberFormat="1" applyFont="1" applyBorder="1"/>
    <xf numFmtId="0" fontId="19" fillId="3" borderId="3" xfId="2" applyFont="1" applyFill="1" applyBorder="1" applyAlignment="1">
      <alignment horizontal="left" wrapText="1"/>
    </xf>
    <xf numFmtId="3" fontId="20" fillId="0" borderId="0" xfId="0" applyNumberFormat="1" applyFont="1" applyAlignment="1">
      <alignment wrapText="1"/>
    </xf>
    <xf numFmtId="0" fontId="21" fillId="3" borderId="3" xfId="2" applyFont="1" applyFill="1" applyBorder="1" applyAlignment="1">
      <alignment horizontal="left" wrapText="1"/>
    </xf>
    <xf numFmtId="3" fontId="20" fillId="5" borderId="0" xfId="0" applyNumberFormat="1" applyFont="1" applyFill="1" applyAlignment="1">
      <alignment wrapText="1"/>
    </xf>
    <xf numFmtId="0" fontId="21" fillId="3" borderId="17" xfId="2" applyFont="1" applyFill="1" applyBorder="1" applyAlignment="1">
      <alignment horizontal="left" wrapText="1"/>
    </xf>
    <xf numFmtId="0" fontId="19" fillId="3" borderId="17" xfId="2" applyFont="1" applyFill="1" applyBorder="1" applyAlignment="1">
      <alignment horizontal="left" wrapText="1"/>
    </xf>
    <xf numFmtId="3" fontId="9" fillId="5" borderId="0" xfId="0" applyNumberFormat="1" applyFont="1" applyFill="1" applyAlignment="1">
      <alignment wrapText="1"/>
    </xf>
    <xf numFmtId="0" fontId="21" fillId="5" borderId="17" xfId="2" applyFont="1" applyFill="1" applyBorder="1" applyAlignment="1">
      <alignment horizontal="left" wrapText="1"/>
    </xf>
    <xf numFmtId="10" fontId="9" fillId="0" borderId="24" xfId="1" applyNumberFormat="1" applyFont="1" applyBorder="1" applyAlignment="1">
      <alignment wrapText="1"/>
    </xf>
    <xf numFmtId="10" fontId="9" fillId="0" borderId="0" xfId="1" applyNumberFormat="1" applyFont="1" applyBorder="1" applyAlignment="1">
      <alignment vertical="center" wrapText="1"/>
    </xf>
    <xf numFmtId="10" fontId="9" fillId="0" borderId="25" xfId="1" applyNumberFormat="1" applyFont="1" applyBorder="1" applyAlignment="1">
      <alignment vertical="center" wrapText="1"/>
    </xf>
    <xf numFmtId="0" fontId="7" fillId="4" borderId="26" xfId="2" applyFont="1" applyFill="1" applyBorder="1" applyAlignment="1">
      <alignment horizontal="center" vertical="center" wrapText="1"/>
    </xf>
    <xf numFmtId="3" fontId="9" fillId="0" borderId="0" xfId="0" applyNumberFormat="1" applyFont="1" applyAlignment="1">
      <alignment horizontal="right"/>
    </xf>
    <xf numFmtId="3" fontId="9" fillId="0" borderId="0" xfId="0" applyNumberFormat="1" applyFont="1" applyAlignment="1">
      <alignment horizontal="right" vertical="center"/>
    </xf>
    <xf numFmtId="0" fontId="24" fillId="4" borderId="27" xfId="2" applyFont="1" applyFill="1" applyBorder="1" applyAlignment="1">
      <alignment horizontal="center" vertical="center" wrapText="1"/>
    </xf>
    <xf numFmtId="3" fontId="22" fillId="0" borderId="9" xfId="0" applyNumberFormat="1" applyFont="1" applyBorder="1" applyAlignment="1">
      <alignment horizontal="center" vertical="center" wrapText="1"/>
    </xf>
    <xf numFmtId="3" fontId="22" fillId="0" borderId="0" xfId="0" applyNumberFormat="1" applyFont="1" applyAlignment="1">
      <alignment horizontal="center" vertical="center" wrapText="1"/>
    </xf>
    <xf numFmtId="3" fontId="22" fillId="5" borderId="0" xfId="0" applyNumberFormat="1" applyFont="1" applyFill="1" applyAlignment="1">
      <alignment horizontal="center" vertical="center" wrapText="1"/>
    </xf>
    <xf numFmtId="3" fontId="22" fillId="3" borderId="11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3" fontId="9" fillId="0" borderId="9" xfId="0" applyNumberFormat="1" applyFont="1" applyBorder="1" applyAlignment="1">
      <alignment horizontal="center" vertical="center" wrapText="1"/>
    </xf>
    <xf numFmtId="3" fontId="9" fillId="0" borderId="0" xfId="0" applyNumberFormat="1" applyFont="1" applyAlignment="1">
      <alignment horizontal="center" vertical="center" wrapText="1"/>
    </xf>
    <xf numFmtId="3" fontId="9" fillId="5" borderId="0" xfId="0" applyNumberFormat="1" applyFont="1" applyFill="1" applyAlignment="1">
      <alignment horizontal="center" vertical="center" wrapText="1"/>
    </xf>
    <xf numFmtId="3" fontId="23" fillId="3" borderId="11" xfId="0" applyNumberFormat="1" applyFont="1" applyFill="1" applyBorder="1" applyAlignment="1">
      <alignment horizontal="center" vertical="center" wrapText="1"/>
    </xf>
    <xf numFmtId="3" fontId="22" fillId="0" borderId="9" xfId="0" applyNumberFormat="1" applyFont="1" applyBorder="1" applyAlignment="1">
      <alignment wrapText="1"/>
    </xf>
    <xf numFmtId="3" fontId="22" fillId="0" borderId="0" xfId="0" applyNumberFormat="1" applyFont="1" applyAlignment="1">
      <alignment wrapText="1"/>
    </xf>
    <xf numFmtId="3" fontId="22" fillId="5" borderId="0" xfId="0" applyNumberFormat="1" applyFont="1" applyFill="1" applyAlignment="1">
      <alignment wrapText="1"/>
    </xf>
    <xf numFmtId="3" fontId="22" fillId="3" borderId="11" xfId="0" applyNumberFormat="1" applyFont="1" applyFill="1" applyBorder="1" applyAlignment="1">
      <alignment wrapText="1"/>
    </xf>
    <xf numFmtId="0" fontId="24" fillId="4" borderId="28" xfId="2" applyFont="1" applyFill="1" applyBorder="1" applyAlignment="1">
      <alignment horizontal="center" vertical="center" wrapText="1"/>
    </xf>
    <xf numFmtId="3" fontId="23" fillId="3" borderId="11" xfId="0" applyNumberFormat="1" applyFont="1" applyFill="1" applyBorder="1" applyAlignment="1">
      <alignment wrapText="1"/>
    </xf>
    <xf numFmtId="0" fontId="21" fillId="4" borderId="27" xfId="2" applyFont="1" applyFill="1" applyBorder="1" applyAlignment="1">
      <alignment horizontal="center" vertical="center" wrapText="1"/>
    </xf>
    <xf numFmtId="0" fontId="21" fillId="4" borderId="4" xfId="2" applyFont="1" applyFill="1" applyBorder="1" applyAlignment="1">
      <alignment horizontal="center" vertical="center" wrapText="1"/>
    </xf>
    <xf numFmtId="10" fontId="9" fillId="3" borderId="9" xfId="0" applyNumberFormat="1" applyFont="1" applyFill="1" applyBorder="1" applyAlignment="1">
      <alignment wrapText="1"/>
    </xf>
    <xf numFmtId="10" fontId="9" fillId="3" borderId="0" xfId="0" applyNumberFormat="1" applyFont="1" applyFill="1" applyAlignment="1">
      <alignment wrapText="1"/>
    </xf>
    <xf numFmtId="10" fontId="9" fillId="0" borderId="0" xfId="0" applyNumberFormat="1" applyFont="1" applyAlignment="1">
      <alignment wrapText="1"/>
    </xf>
    <xf numFmtId="10" fontId="9" fillId="0" borderId="11" xfId="0" applyNumberFormat="1" applyFont="1" applyBorder="1" applyAlignment="1">
      <alignment wrapText="1"/>
    </xf>
    <xf numFmtId="3" fontId="16" fillId="0" borderId="0" xfId="0" applyNumberFormat="1" applyFont="1"/>
    <xf numFmtId="0" fontId="7" fillId="4" borderId="29" xfId="2" applyFont="1" applyFill="1" applyBorder="1" applyAlignment="1">
      <alignment horizontal="center" vertical="center" wrapText="1"/>
    </xf>
    <xf numFmtId="0" fontId="24" fillId="4" borderId="1" xfId="2" applyFont="1" applyFill="1" applyBorder="1" applyAlignment="1">
      <alignment horizontal="center" vertical="center" wrapText="1"/>
    </xf>
    <xf numFmtId="10" fontId="25" fillId="5" borderId="0" xfId="0" applyNumberFormat="1" applyFont="1" applyFill="1" applyAlignment="1">
      <alignment wrapText="1"/>
    </xf>
    <xf numFmtId="10" fontId="20" fillId="3" borderId="9" xfId="0" applyNumberFormat="1" applyFont="1" applyFill="1" applyBorder="1" applyAlignment="1">
      <alignment wrapText="1"/>
    </xf>
    <xf numFmtId="10" fontId="20" fillId="3" borderId="0" xfId="0" applyNumberFormat="1" applyFont="1" applyFill="1" applyAlignment="1">
      <alignment wrapText="1"/>
    </xf>
    <xf numFmtId="10" fontId="25" fillId="0" borderId="0" xfId="0" applyNumberFormat="1" applyFont="1" applyAlignment="1">
      <alignment wrapText="1"/>
    </xf>
    <xf numFmtId="10" fontId="20" fillId="0" borderId="0" xfId="0" applyNumberFormat="1" applyFont="1" applyAlignment="1">
      <alignment wrapText="1"/>
    </xf>
    <xf numFmtId="10" fontId="25" fillId="0" borderId="24" xfId="0" applyNumberFormat="1" applyFont="1" applyBorder="1" applyAlignment="1">
      <alignment wrapText="1"/>
    </xf>
    <xf numFmtId="10" fontId="20" fillId="0" borderId="11" xfId="0" applyNumberFormat="1" applyFont="1" applyBorder="1" applyAlignment="1">
      <alignment wrapText="1"/>
    </xf>
    <xf numFmtId="0" fontId="5" fillId="2" borderId="0" xfId="7" quotePrefix="1" applyFill="1" applyAlignment="1">
      <alignment horizontal="left"/>
    </xf>
    <xf numFmtId="0" fontId="5" fillId="2" borderId="0" xfId="7" applyFill="1" applyAlignment="1">
      <alignment horizontal="left"/>
    </xf>
    <xf numFmtId="0" fontId="5" fillId="2" borderId="0" xfId="7" quotePrefix="1" applyFill="1" applyAlignment="1">
      <alignment horizontal="left" wrapText="1"/>
    </xf>
  </cellXfs>
  <cellStyles count="8">
    <cellStyle name="Hipervínculo" xfId="7" builtinId="8"/>
    <cellStyle name="Normal" xfId="0" builtinId="0"/>
    <cellStyle name="Normal 2" xfId="2" xr:uid="{00000000-0005-0000-0000-000002000000}"/>
    <cellStyle name="Porcentaje" xfId="1" builtinId="5"/>
    <cellStyle name="Porcentaje 2" xfId="3" xr:uid="{00000000-0005-0000-0000-000004000000}"/>
    <cellStyle name="Porcentaje 2 2" xfId="4" xr:uid="{00000000-0005-0000-0000-000005000000}"/>
    <cellStyle name="Porcentaje 3" xfId="5" xr:uid="{00000000-0005-0000-0000-000006000000}"/>
    <cellStyle name="Porcentaje 3 2" xfId="6" xr:uid="{00000000-0005-0000-0000-000007000000}"/>
  </cellStyles>
  <dxfs count="10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solid">
          <fgColor indexed="64"/>
          <bgColor theme="9" tint="0.79998168889431442"/>
        </patternFill>
      </fill>
      <alignment horizontal="left" vertical="bottom" textRotation="0" wrapText="1" indent="0" justifyLastLine="0" shrinkToFit="0" readingOrder="0"/>
      <border diagonalUp="0" diagonalDown="0">
        <left/>
        <right style="thin">
          <color indexed="9"/>
        </right>
        <top style="thin">
          <color indexed="9"/>
        </top>
        <bottom style="thin">
          <color indexed="9"/>
        </bottom>
        <vertical/>
        <horizontal/>
      </border>
    </dxf>
    <dxf>
      <border>
        <bottom style="thin">
          <color rgb="FF000000"/>
        </bottom>
      </border>
    </dxf>
    <dxf>
      <border outline="0">
        <left style="thin">
          <color rgb="FFFFFFFF"/>
        </left>
        <top style="thin">
          <color rgb="FFFFFFFF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numFmt numFmtId="0" formatCode="General"/>
      <fill>
        <patternFill patternType="solid">
          <fgColor indexed="64"/>
          <bgColor theme="9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9"/>
        </left>
        <right style="thin">
          <color indexed="9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solid">
          <fgColor indexed="64"/>
          <bgColor theme="9" tint="0.79998168889431442"/>
        </patternFill>
      </fill>
      <alignment horizontal="left" vertical="bottom" textRotation="0" wrapText="1" indent="0" justifyLastLine="0" shrinkToFit="0" readingOrder="0"/>
      <border diagonalUp="0" diagonalDown="0">
        <left/>
        <right style="thin">
          <color indexed="9"/>
        </right>
        <top style="thin">
          <color indexed="9"/>
        </top>
        <bottom style="thin">
          <color indexed="9"/>
        </bottom>
        <vertical/>
        <horizontal/>
      </border>
    </dxf>
    <dxf>
      <border>
        <bottom style="thin">
          <color indexed="64"/>
        </bottom>
      </border>
    </dxf>
    <dxf>
      <border outline="0">
        <left style="thin">
          <color rgb="FFFFFFFF"/>
        </left>
        <top style="thin">
          <color rgb="FFFFFFFF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numFmt numFmtId="0" formatCode="General"/>
      <fill>
        <patternFill patternType="solid">
          <fgColor indexed="64"/>
          <bgColor theme="9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9"/>
        </left>
        <right style="thin">
          <color indexed="9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fill>
        <patternFill patternType="solid">
          <fgColor indexed="64"/>
          <bgColor theme="9" tint="0.79998168889431442"/>
        </patternFill>
      </fill>
      <alignment horizontal="left" vertical="bottom" textRotation="0" wrapText="1" indent="0" justifyLastLine="0" shrinkToFit="0" readingOrder="0"/>
      <border diagonalUp="0" diagonalDown="0">
        <left/>
        <right/>
        <top/>
        <bottom style="medium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fill>
        <patternFill patternType="solid">
          <fgColor indexed="64"/>
          <bgColor theme="9" tint="0.79998168889431442"/>
        </patternFill>
      </fill>
      <alignment horizontal="left" vertical="bottom" textRotation="0" wrapText="1" indent="0" justifyLastLine="0" shrinkToFit="0" readingOrder="0"/>
      <border diagonalUp="0" diagonalDown="0">
        <left/>
        <right/>
        <top/>
        <bottom style="medium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numFmt numFmtId="3" formatCode="#,##0"/>
      <fill>
        <patternFill patternType="solid">
          <fgColor indexed="64"/>
          <bgColor theme="9" tint="0.79998168889431442"/>
        </patternFill>
      </fill>
      <alignment horizontal="left" vertical="bottom" textRotation="0" wrapText="1" indent="0" justifyLastLine="0" shrinkToFit="0" readingOrder="0"/>
      <border diagonalUp="0" diagonalDown="0">
        <left/>
        <right/>
        <top/>
        <bottom style="medium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solid">
          <fgColor indexed="64"/>
          <bgColor theme="9" tint="0.79998168889431442"/>
        </patternFill>
      </fill>
      <alignment horizontal="left" vertical="bottom" textRotation="0" wrapText="1" indent="0" justifyLastLine="0" shrinkToFit="0" readingOrder="0"/>
      <border diagonalUp="0" diagonalDown="0">
        <left/>
        <right style="thin">
          <color indexed="9"/>
        </right>
        <top style="thin">
          <color indexed="9"/>
        </top>
        <bottom style="thin">
          <color indexed="9"/>
        </bottom>
        <vertical/>
        <horizontal/>
      </border>
    </dxf>
    <dxf>
      <border outline="0">
        <bottom style="thin">
          <color indexed="9"/>
        </bottom>
      </border>
    </dxf>
    <dxf>
      <border outline="0">
        <left style="thin">
          <color indexed="9"/>
        </left>
        <top style="thin">
          <color indexed="9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numFmt numFmtId="0" formatCode="General"/>
      <fill>
        <patternFill patternType="solid">
          <fgColor indexed="64"/>
          <bgColor theme="9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9"/>
        </left>
        <right style="thin">
          <color indexed="9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fill>
        <patternFill patternType="solid">
          <fgColor indexed="64"/>
          <bgColor theme="9" tint="0.79998168889431442"/>
        </patternFill>
      </fill>
      <alignment horizontal="left" vertical="bottom" textRotation="0" wrapText="1" indent="0" justifyLastLine="0" shrinkToFit="0" readingOrder="0"/>
      <border diagonalUp="0" diagonalDown="0">
        <left/>
        <right/>
        <top/>
        <bottom style="medium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fill>
        <patternFill patternType="solid">
          <fgColor indexed="64"/>
          <bgColor theme="9" tint="0.79998168889431442"/>
        </patternFill>
      </fill>
      <alignment horizontal="left" vertical="bottom" textRotation="0" wrapText="1" indent="0" justifyLastLine="0" shrinkToFit="0" readingOrder="0"/>
      <border diagonalUp="0" diagonalDown="0">
        <left/>
        <right/>
        <top/>
        <bottom style="medium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fill>
        <patternFill patternType="solid">
          <fgColor indexed="64"/>
          <bgColor theme="9" tint="0.79998168889431442"/>
        </patternFill>
      </fill>
      <alignment horizontal="left" vertical="bottom" textRotation="0" wrapText="1" indent="0" justifyLastLine="0" shrinkToFit="0" readingOrder="0"/>
      <border diagonalUp="0" diagonalDown="0">
        <left/>
        <right/>
        <top/>
        <bottom style="medium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solid">
          <fgColor indexed="64"/>
          <bgColor theme="9" tint="0.79998168889431442"/>
        </patternFill>
      </fill>
      <alignment horizontal="left" vertical="bottom" textRotation="0" wrapText="1" indent="0" justifyLastLine="0" shrinkToFit="0" readingOrder="0"/>
      <border diagonalUp="0" diagonalDown="0">
        <left/>
        <right style="thin">
          <color indexed="9"/>
        </right>
        <top style="thin">
          <color indexed="9"/>
        </top>
        <bottom style="thin">
          <color indexed="9"/>
        </bottom>
        <vertical/>
        <horizontal/>
      </border>
    </dxf>
    <dxf>
      <border outline="0">
        <bottom style="thin">
          <color indexed="9"/>
        </bottom>
      </border>
    </dxf>
    <dxf>
      <border outline="0">
        <left style="thin">
          <color indexed="9"/>
        </left>
        <top style="thin">
          <color indexed="9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numFmt numFmtId="0" formatCode="General"/>
      <fill>
        <patternFill patternType="solid">
          <fgColor indexed="64"/>
          <bgColor theme="9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9"/>
        </left>
        <right style="thin">
          <color indexed="9"/>
        </right>
        <top/>
        <bottom/>
      </border>
    </dxf>
  </dxfs>
  <tableStyles count="1" defaultTableStyle="TableStyleMedium9" defaultPivotStyle="PivotStyleMedium7">
    <tableStyle name="Estilo de tabla 1" pivot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101600</xdr:rowOff>
    </xdr:to>
    <xdr:sp macro="" textlink="">
      <xdr:nvSpPr>
        <xdr:cNvPr id="2" name="AutoShape 1" descr="https://disco.uv.es/disco/sociallabpr/disco/WEB%20OBSERVATORIS%20SOCIETAT%20VALENCIANA/logo%20Social%c2%b7lab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s-ES_tradnl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17</xdr:col>
      <xdr:colOff>431800</xdr:colOff>
      <xdr:row>51</xdr:row>
      <xdr:rowOff>117168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465300" cy="1048036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428777</xdr:colOff>
      <xdr:row>0</xdr:row>
      <xdr:rowOff>0</xdr:rowOff>
    </xdr:from>
    <xdr:to>
      <xdr:col>8</xdr:col>
      <xdr:colOff>812800</xdr:colOff>
      <xdr:row>5</xdr:row>
      <xdr:rowOff>39208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alphaModFix amt="23000"/>
        </a:blip>
        <a:stretch>
          <a:fillRect/>
        </a:stretch>
      </xdr:blipFill>
      <xdr:spPr>
        <a:xfrm>
          <a:off x="5381777" y="0"/>
          <a:ext cx="2035023" cy="118220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7:W17" totalsRowShown="0" headerRowDxfId="103" dataDxfId="102" headerRowBorderDxfId="100" tableBorderDxfId="101" headerRowCellStyle="Normal 2">
  <autoFilter ref="A7:W17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</autoFilter>
  <tableColumns count="23">
    <tableColumn id="1" xr3:uid="{00000000-0010-0000-0000-000001000000}" name="Ambos sexos" dataDxfId="99" dataCellStyle="Normal 2"/>
    <tableColumn id="21" xr3:uid="{D7BF8505-1C81-4D5C-B139-A18D7784A23E}" name="1999" dataDxfId="98" dataCellStyle="Normal 2"/>
    <tableColumn id="22" xr3:uid="{776C3A72-5A96-4AFB-9A16-F75A49EF8160}" name="2000" dataDxfId="97" dataCellStyle="Normal 2"/>
    <tableColumn id="23" xr3:uid="{AF06B07D-200D-4ABD-9C8E-D75911EFA52E}" name="2001" dataDxfId="96" dataCellStyle="Normal 2"/>
    <tableColumn id="2" xr3:uid="{00000000-0010-0000-0000-000002000000}" name="2002" dataDxfId="95"/>
    <tableColumn id="3" xr3:uid="{00000000-0010-0000-0000-000003000000}" name="2003" dataDxfId="94"/>
    <tableColumn id="4" xr3:uid="{00000000-0010-0000-0000-000004000000}" name="2004" dataDxfId="93"/>
    <tableColumn id="5" xr3:uid="{00000000-0010-0000-0000-000005000000}" name="2005" dataDxfId="92"/>
    <tableColumn id="6" xr3:uid="{00000000-0010-0000-0000-000006000000}" name="2006" dataDxfId="91"/>
    <tableColumn id="7" xr3:uid="{00000000-0010-0000-0000-000007000000}" name="2007" dataDxfId="90"/>
    <tableColumn id="8" xr3:uid="{00000000-0010-0000-0000-000008000000}" name="2008" dataDxfId="89"/>
    <tableColumn id="9" xr3:uid="{00000000-0010-0000-0000-000009000000}" name="2009" dataDxfId="88"/>
    <tableColumn id="10" xr3:uid="{00000000-0010-0000-0000-00000A000000}" name="2010" dataDxfId="87"/>
    <tableColumn id="11" xr3:uid="{00000000-0010-0000-0000-00000B000000}" name="2011" dataDxfId="86"/>
    <tableColumn id="12" xr3:uid="{00000000-0010-0000-0000-00000C000000}" name="2012" dataDxfId="85"/>
    <tableColumn id="13" xr3:uid="{00000000-0010-0000-0000-00000D000000}" name="2013" dataDxfId="84"/>
    <tableColumn id="14" xr3:uid="{00000000-0010-0000-0000-00000E000000}" name="2014" dataDxfId="83"/>
    <tableColumn id="15" xr3:uid="{00000000-0010-0000-0000-00000F000000}" name="2015" dataDxfId="82"/>
    <tableColumn id="16" xr3:uid="{00000000-0010-0000-0000-000010000000}" name="2016" dataDxfId="81"/>
    <tableColumn id="17" xr3:uid="{00000000-0010-0000-0000-000011000000}" name="2017" dataDxfId="80"/>
    <tableColumn id="18" xr3:uid="{00000000-0010-0000-0000-000012000000}" name="2018" dataDxfId="79"/>
    <tableColumn id="19" xr3:uid="{00000000-0010-0000-0000-000013000000}" name="2019" dataDxfId="78"/>
    <tableColumn id="20" xr3:uid="{00000000-0010-0000-0000-000014000000}" name="2020" dataDxfId="77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A6CBEF4E-F0F6-46A2-B4DC-93868AA4420F}" name="Tabla17" displayName="Tabla17" ref="A49:Y59" totalsRowShown="0" headerRowDxfId="76" dataDxfId="75" headerRowBorderDxfId="73" tableBorderDxfId="74" headerRowCellStyle="Normal 2">
  <autoFilter ref="A49:Y59" xr:uid="{A6CBEF4E-F0F6-46A2-B4DC-93868AA4420F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1" xr3:uid="{DC6C82A6-8955-4B53-8A4B-4863926F17AB}" name="Ambos sexos" dataDxfId="72" dataCellStyle="Normal 2"/>
    <tableColumn id="22" xr3:uid="{77BC88A4-E558-43C1-99B3-3380F9E2BC81}" name="1999" dataDxfId="71" dataCellStyle="Normal 2">
      <calculatedColumnFormula>B8/B8</calculatedColumnFormula>
    </tableColumn>
    <tableColumn id="23" xr3:uid="{DD984845-78C9-47B7-97D7-DD7F4CEFDEDD}" name="2000" dataDxfId="70" dataCellStyle="Normal 2"/>
    <tableColumn id="24" xr3:uid="{03B02A43-FC84-4442-90D0-8634CBCD11AF}" name="2001" dataDxfId="69" dataCellStyle="Normal 2"/>
    <tableColumn id="2" xr3:uid="{CA9D01F0-F5B5-4751-88CB-17447EC51676}" name="2002" dataDxfId="68"/>
    <tableColumn id="3" xr3:uid="{02A1D86E-6EB5-420B-9F10-8DA9D480FA16}" name="2003" dataDxfId="67"/>
    <tableColumn id="4" xr3:uid="{220565C6-8549-43D1-B3AB-91D310F46CDF}" name="2004" dataDxfId="66"/>
    <tableColumn id="5" xr3:uid="{63DD876D-F485-4B4D-925C-2B68D0180FC2}" name="2005" dataDxfId="65"/>
    <tableColumn id="6" xr3:uid="{D94F233F-D412-4EDD-A234-77380470CCA6}" name="2006" dataDxfId="64"/>
    <tableColumn id="7" xr3:uid="{C5E65FE2-0A50-4220-92C7-436375EDEAC4}" name="2007" dataDxfId="63"/>
    <tableColumn id="8" xr3:uid="{8B622B0D-4ABE-4FBB-9417-18F36203A1F5}" name="2008" dataDxfId="62"/>
    <tableColumn id="9" xr3:uid="{7AEFF9D5-228D-4988-8A21-90C4E6AC0F5C}" name="2009" dataDxfId="61"/>
    <tableColumn id="10" xr3:uid="{F8F17861-8BCD-46B8-8329-78DE78B0DCE1}" name="2010" dataDxfId="60"/>
    <tableColumn id="11" xr3:uid="{989DA685-7EC1-47BE-A6ED-1BC5AEBEF198}" name="2011" dataDxfId="59"/>
    <tableColumn id="12" xr3:uid="{06EC55C2-D9E1-403D-A03D-EC11F2DC8BB7}" name="2012" dataDxfId="58"/>
    <tableColumn id="13" xr3:uid="{743AA9AD-8EBE-4F4D-93B4-7E2BFA064FCE}" name="2013" dataDxfId="57"/>
    <tableColumn id="14" xr3:uid="{7CF9ABCD-D034-4042-B699-EC7E24882AAC}" name="2014" dataDxfId="56"/>
    <tableColumn id="15" xr3:uid="{20DEBDA6-7351-4F8A-B513-46A32CD5319F}" name="2015" dataDxfId="55"/>
    <tableColumn id="16" xr3:uid="{D4CEE213-0FF6-47BA-9A39-EB057C9FF2F4}" name="2016" dataDxfId="54"/>
    <tableColumn id="17" xr3:uid="{C3371F7D-97CA-4A06-B983-0A87C5FEF00C}" name="2017" dataDxfId="53"/>
    <tableColumn id="18" xr3:uid="{9A1BA0B1-EC8E-477D-B4BD-B4D2F061A7C9}" name="2018" dataDxfId="52"/>
    <tableColumn id="19" xr3:uid="{2148EA4F-1BB3-4676-A6DA-7D760F588F96}" name="2019" dataDxfId="51"/>
    <tableColumn id="20" xr3:uid="{AA90FC9E-9488-4A0C-9D01-C729328D228F}" name="2020" dataDxfId="50"/>
    <tableColumn id="21" xr3:uid="{47588BEE-7C6F-400F-962E-622B19BFF3CA}" name="2021" dataDxfId="49"/>
    <tableColumn id="25" xr3:uid="{75B264C0-8944-440D-AD20-979D8202BF74}" name="2022" dataDxfId="48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a13" displayName="Tabla13" ref="A5:T26" totalsRowShown="0" headerRowDxfId="47" dataDxfId="46" headerRowBorderDxfId="44" tableBorderDxfId="45" headerRowCellStyle="Normal 2">
  <autoFilter ref="A5:T26" xr:uid="{00000000-0009-0000-0100-000002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</autoFilter>
  <tableColumns count="20">
    <tableColumn id="1" xr3:uid="{00000000-0010-0000-0100-000001000000}" name="Ambos sexos" dataDxfId="43" dataCellStyle="Normal 2"/>
    <tableColumn id="2" xr3:uid="{00000000-0010-0000-0100-000002000000}" name="2002" dataDxfId="42"/>
    <tableColumn id="3" xr3:uid="{00000000-0010-0000-0100-000003000000}" name="2003" dataDxfId="41"/>
    <tableColumn id="4" xr3:uid="{00000000-0010-0000-0100-000004000000}" name="2004" dataDxfId="40"/>
    <tableColumn id="5" xr3:uid="{00000000-0010-0000-0100-000005000000}" name="2005" dataDxfId="39"/>
    <tableColumn id="6" xr3:uid="{00000000-0010-0000-0100-000006000000}" name="2006" dataDxfId="38"/>
    <tableColumn id="7" xr3:uid="{00000000-0010-0000-0100-000007000000}" name="2007" dataDxfId="37"/>
    <tableColumn id="8" xr3:uid="{00000000-0010-0000-0100-000008000000}" name="2008" dataDxfId="36"/>
    <tableColumn id="9" xr3:uid="{00000000-0010-0000-0100-000009000000}" name="2009" dataDxfId="35"/>
    <tableColumn id="10" xr3:uid="{00000000-0010-0000-0100-00000A000000}" name="2010" dataDxfId="34"/>
    <tableColumn id="11" xr3:uid="{00000000-0010-0000-0100-00000B000000}" name="2011" dataDxfId="33"/>
    <tableColumn id="12" xr3:uid="{00000000-0010-0000-0100-00000C000000}" name="2012" dataDxfId="32"/>
    <tableColumn id="13" xr3:uid="{00000000-0010-0000-0100-00000D000000}" name="2013" dataDxfId="31"/>
    <tableColumn id="14" xr3:uid="{00000000-0010-0000-0100-00000E000000}" name="2014" dataDxfId="30"/>
    <tableColumn id="15" xr3:uid="{00000000-0010-0000-0100-00000F000000}" name="2015" dataDxfId="29"/>
    <tableColumn id="16" xr3:uid="{00000000-0010-0000-0100-000010000000}" name="2016" dataDxfId="28"/>
    <tableColumn id="17" xr3:uid="{00000000-0010-0000-0100-000011000000}" name="2017" dataDxfId="27"/>
    <tableColumn id="18" xr3:uid="{00000000-0010-0000-0100-000012000000}" name="2018" dataDxfId="26"/>
    <tableColumn id="19" xr3:uid="{00000000-0010-0000-0100-000013000000}" name="2019" dataDxfId="25"/>
    <tableColumn id="20" xr3:uid="{00000000-0010-0000-0100-000014000000}" name="2020" dataDxfId="24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a134" displayName="Tabla134" ref="A5:T26" totalsRowShown="0" headerRowDxfId="23" dataDxfId="22" headerRowBorderDxfId="20" tableBorderDxfId="21" headerRowCellStyle="Normal 2">
  <autoFilter ref="A5:T26" xr:uid="{00000000-0009-0000-0100-000003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</autoFilter>
  <tableColumns count="20">
    <tableColumn id="1" xr3:uid="{00000000-0010-0000-0200-000001000000}" name="Ambos sexos" dataDxfId="19" dataCellStyle="Normal 2"/>
    <tableColumn id="2" xr3:uid="{00000000-0010-0000-0200-000002000000}" name="2002" dataDxfId="18"/>
    <tableColumn id="3" xr3:uid="{00000000-0010-0000-0200-000003000000}" name="2003" dataDxfId="17"/>
    <tableColumn id="4" xr3:uid="{00000000-0010-0000-0200-000004000000}" name="2004" dataDxfId="16"/>
    <tableColumn id="5" xr3:uid="{00000000-0010-0000-0200-000005000000}" name="2005" dataDxfId="15"/>
    <tableColumn id="6" xr3:uid="{00000000-0010-0000-0200-000006000000}" name="2006" dataDxfId="14"/>
    <tableColumn id="7" xr3:uid="{00000000-0010-0000-0200-000007000000}" name="2007" dataDxfId="13"/>
    <tableColumn id="8" xr3:uid="{00000000-0010-0000-0200-000008000000}" name="2008" dataDxfId="12"/>
    <tableColumn id="9" xr3:uid="{00000000-0010-0000-0200-000009000000}" name="2009" dataDxfId="11"/>
    <tableColumn id="10" xr3:uid="{00000000-0010-0000-0200-00000A000000}" name="2010" dataDxfId="10"/>
    <tableColumn id="11" xr3:uid="{00000000-0010-0000-0200-00000B000000}" name="2011" dataDxfId="9"/>
    <tableColumn id="12" xr3:uid="{00000000-0010-0000-0200-00000C000000}" name="2012" dataDxfId="8"/>
    <tableColumn id="13" xr3:uid="{00000000-0010-0000-0200-00000D000000}" name="2013" dataDxfId="7"/>
    <tableColumn id="14" xr3:uid="{00000000-0010-0000-0200-00000E000000}" name="2014" dataDxfId="6"/>
    <tableColumn id="15" xr3:uid="{00000000-0010-0000-0200-00000F000000}" name="2015" dataDxfId="5"/>
    <tableColumn id="16" xr3:uid="{00000000-0010-0000-0200-000010000000}" name="2016" dataDxfId="4"/>
    <tableColumn id="17" xr3:uid="{00000000-0010-0000-0200-000011000000}" name="2017" dataDxfId="3"/>
    <tableColumn id="18" xr3:uid="{00000000-0010-0000-0200-000012000000}" name="2018" dataDxfId="2"/>
    <tableColumn id="19" xr3:uid="{00000000-0010-0000-0200-000013000000}" name="2019" dataDxfId="1"/>
    <tableColumn id="20" xr3:uid="{00000000-0010-0000-0200-000014000000}" name="2020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topLeftCell="B1" zoomScale="50" workbookViewId="0">
      <selection activeCell="I55" sqref="I55"/>
    </sheetView>
  </sheetViews>
  <sheetFormatPr defaultColWidth="10.875" defaultRowHeight="15.95"/>
  <cols>
    <col min="1" max="16384" width="10.875" style="2"/>
  </cols>
  <sheetData/>
  <pageMargins left="0.7" right="0.7" top="0.75" bottom="0.75" header="0.3" footer="0.3"/>
  <pageSetup paperSize="9" orientation="portrait" horizontalDpi="0" verticalDpi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V74"/>
  <sheetViews>
    <sheetView zoomScale="70" zoomScaleNormal="70" zoomScalePageLayoutView="70" workbookViewId="0">
      <selection activeCell="F14" sqref="F14"/>
    </sheetView>
  </sheetViews>
  <sheetFormatPr defaultColWidth="10.875" defaultRowHeight="15"/>
  <cols>
    <col min="1" max="1" width="19" style="5" customWidth="1"/>
    <col min="2" max="21" width="10.875" style="5" customWidth="1"/>
    <col min="22" max="16384" width="10.875" style="5"/>
  </cols>
  <sheetData>
    <row r="1" spans="1:22" ht="30" customHeight="1">
      <c r="A1" s="20" t="s">
        <v>0</v>
      </c>
      <c r="B1" s="10"/>
      <c r="C1" s="10"/>
      <c r="D1" s="10"/>
      <c r="E1" s="11"/>
    </row>
    <row r="2" spans="1:22" ht="30" customHeight="1">
      <c r="A2" s="10" t="s">
        <v>94</v>
      </c>
      <c r="B2" s="10"/>
      <c r="C2" s="10"/>
      <c r="D2" s="10"/>
      <c r="E2" s="11"/>
    </row>
    <row r="5" spans="1:22" ht="18" customHeight="1">
      <c r="A5" s="58" t="s">
        <v>14</v>
      </c>
      <c r="B5" s="89" t="s">
        <v>18</v>
      </c>
      <c r="C5" s="89" t="s">
        <v>19</v>
      </c>
      <c r="D5" s="89" t="s">
        <v>20</v>
      </c>
      <c r="E5" s="89" t="s">
        <v>21</v>
      </c>
      <c r="F5" s="89" t="s">
        <v>22</v>
      </c>
      <c r="G5" s="89" t="s">
        <v>23</v>
      </c>
      <c r="H5" s="89" t="s">
        <v>24</v>
      </c>
      <c r="I5" s="89" t="s">
        <v>25</v>
      </c>
      <c r="J5" s="89" t="s">
        <v>26</v>
      </c>
      <c r="K5" s="89" t="s">
        <v>27</v>
      </c>
      <c r="L5" s="89" t="s">
        <v>28</v>
      </c>
      <c r="M5" s="89" t="s">
        <v>29</v>
      </c>
      <c r="N5" s="89" t="s">
        <v>30</v>
      </c>
      <c r="O5" s="89" t="s">
        <v>31</v>
      </c>
      <c r="P5" s="89" t="s">
        <v>32</v>
      </c>
      <c r="Q5" s="89" t="s">
        <v>33</v>
      </c>
      <c r="R5" s="89" t="s">
        <v>34</v>
      </c>
      <c r="S5" s="89" t="s">
        <v>35</v>
      </c>
      <c r="T5" s="89" t="s">
        <v>36</v>
      </c>
      <c r="U5" s="89" t="s">
        <v>37</v>
      </c>
      <c r="V5" s="110" t="s">
        <v>51</v>
      </c>
    </row>
    <row r="6" spans="1:22" ht="18" customHeight="1">
      <c r="A6" s="90" t="s">
        <v>95</v>
      </c>
      <c r="B6" s="16">
        <v>224</v>
      </c>
      <c r="C6" s="16">
        <v>237</v>
      </c>
      <c r="D6" s="16">
        <v>223</v>
      </c>
      <c r="E6" s="16">
        <v>238</v>
      </c>
      <c r="F6" s="16">
        <v>250</v>
      </c>
      <c r="G6" s="16">
        <v>269</v>
      </c>
      <c r="H6" s="16">
        <v>285</v>
      </c>
      <c r="I6" s="16">
        <v>301</v>
      </c>
      <c r="J6" s="16">
        <v>281</v>
      </c>
      <c r="K6" s="16">
        <v>235</v>
      </c>
      <c r="L6" s="16">
        <v>238</v>
      </c>
      <c r="M6" s="16">
        <v>230</v>
      </c>
      <c r="N6" s="16">
        <v>210</v>
      </c>
      <c r="O6" s="16">
        <v>218</v>
      </c>
      <c r="P6" s="16">
        <v>221</v>
      </c>
      <c r="Q6" s="16">
        <v>207</v>
      </c>
      <c r="R6" s="16">
        <v>214</v>
      </c>
      <c r="S6" s="16">
        <v>214</v>
      </c>
      <c r="T6" s="16">
        <v>202</v>
      </c>
      <c r="U6" s="16">
        <v>200</v>
      </c>
      <c r="V6" s="111">
        <v>220</v>
      </c>
    </row>
    <row r="7" spans="1:22" ht="18" customHeight="1">
      <c r="A7" s="91" t="s">
        <v>96</v>
      </c>
      <c r="B7" s="16">
        <v>15</v>
      </c>
      <c r="C7" s="16">
        <v>73</v>
      </c>
      <c r="D7" s="16">
        <v>109</v>
      </c>
      <c r="E7" s="16">
        <v>120</v>
      </c>
      <c r="F7" s="16">
        <v>149</v>
      </c>
      <c r="G7" s="16">
        <v>196</v>
      </c>
      <c r="H7" s="16">
        <v>280</v>
      </c>
      <c r="I7" s="16">
        <v>296</v>
      </c>
      <c r="J7" s="16">
        <v>307</v>
      </c>
      <c r="K7" s="16">
        <v>285</v>
      </c>
      <c r="L7" s="16">
        <v>337</v>
      </c>
      <c r="M7" s="16">
        <v>335</v>
      </c>
      <c r="N7" s="16">
        <v>308</v>
      </c>
      <c r="O7" s="16">
        <v>285</v>
      </c>
      <c r="P7" s="16">
        <v>269</v>
      </c>
      <c r="Q7" s="16">
        <v>209</v>
      </c>
      <c r="R7" s="16">
        <v>178</v>
      </c>
      <c r="S7" s="16">
        <v>169</v>
      </c>
      <c r="T7" s="16">
        <v>154</v>
      </c>
      <c r="U7" s="16">
        <v>153</v>
      </c>
      <c r="V7" s="112">
        <v>170</v>
      </c>
    </row>
    <row r="8" spans="1:22" ht="18" customHeight="1">
      <c r="A8" s="91" t="s">
        <v>97</v>
      </c>
      <c r="B8" s="16">
        <v>1511</v>
      </c>
      <c r="C8" s="16">
        <v>1550</v>
      </c>
      <c r="D8" s="16">
        <v>1515</v>
      </c>
      <c r="E8" s="16">
        <v>1542</v>
      </c>
      <c r="F8" s="16">
        <v>1578</v>
      </c>
      <c r="G8" s="16">
        <v>1607</v>
      </c>
      <c r="H8" s="16">
        <v>1643</v>
      </c>
      <c r="I8" s="16">
        <v>1678</v>
      </c>
      <c r="J8" s="16">
        <v>1674</v>
      </c>
      <c r="K8" s="16">
        <v>1616</v>
      </c>
      <c r="L8" s="16">
        <v>1551</v>
      </c>
      <c r="M8" s="16">
        <v>1527</v>
      </c>
      <c r="N8" s="16">
        <v>1481</v>
      </c>
      <c r="O8" s="16">
        <v>1476</v>
      </c>
      <c r="P8" s="16">
        <v>1459</v>
      </c>
      <c r="Q8" s="16">
        <v>1431</v>
      </c>
      <c r="R8" s="16">
        <v>1444</v>
      </c>
      <c r="S8" s="16">
        <v>1439</v>
      </c>
      <c r="T8" s="16">
        <v>1446</v>
      </c>
      <c r="U8" s="16">
        <v>1445</v>
      </c>
      <c r="V8" s="112">
        <v>1446</v>
      </c>
    </row>
    <row r="9" spans="1:22" ht="18" customHeight="1">
      <c r="A9" s="91" t="s">
        <v>98</v>
      </c>
      <c r="B9" s="16">
        <v>154</v>
      </c>
      <c r="C9" s="16">
        <v>254</v>
      </c>
      <c r="D9" s="16">
        <v>364</v>
      </c>
      <c r="E9" s="16">
        <v>597</v>
      </c>
      <c r="F9" s="16">
        <v>745</v>
      </c>
      <c r="G9" s="16">
        <v>814</v>
      </c>
      <c r="H9" s="16">
        <v>883</v>
      </c>
      <c r="I9" s="16">
        <v>932</v>
      </c>
      <c r="J9" s="16">
        <v>890</v>
      </c>
      <c r="K9" s="16">
        <v>841</v>
      </c>
      <c r="L9" s="16">
        <v>798</v>
      </c>
      <c r="M9" s="16">
        <v>771</v>
      </c>
      <c r="N9" s="16">
        <v>620</v>
      </c>
      <c r="O9" s="16">
        <v>550</v>
      </c>
      <c r="P9" s="16">
        <v>521</v>
      </c>
      <c r="Q9" s="16">
        <v>449</v>
      </c>
      <c r="R9" s="16">
        <v>426</v>
      </c>
      <c r="S9" s="16">
        <v>415</v>
      </c>
      <c r="T9" s="16">
        <v>384</v>
      </c>
      <c r="U9" s="16">
        <v>381</v>
      </c>
      <c r="V9" s="112">
        <v>347</v>
      </c>
    </row>
    <row r="10" spans="1:22" ht="18" customHeight="1">
      <c r="A10" s="91" t="s">
        <v>99</v>
      </c>
      <c r="B10" s="16">
        <v>43</v>
      </c>
      <c r="C10" s="16">
        <v>260</v>
      </c>
      <c r="D10" s="16">
        <v>417</v>
      </c>
      <c r="E10" s="16">
        <v>545</v>
      </c>
      <c r="F10" s="16">
        <v>745</v>
      </c>
      <c r="G10" s="16">
        <v>982</v>
      </c>
      <c r="H10" s="16">
        <v>1552</v>
      </c>
      <c r="I10" s="16">
        <v>1689</v>
      </c>
      <c r="J10" s="16">
        <v>1759</v>
      </c>
      <c r="K10" s="16">
        <v>1811</v>
      </c>
      <c r="L10" s="16">
        <v>1946</v>
      </c>
      <c r="M10" s="16">
        <v>1885</v>
      </c>
      <c r="N10" s="16">
        <v>1637</v>
      </c>
      <c r="O10" s="16">
        <v>1660</v>
      </c>
      <c r="P10" s="16">
        <v>1648</v>
      </c>
      <c r="Q10" s="16">
        <v>1496</v>
      </c>
      <c r="R10" s="16">
        <v>1438</v>
      </c>
      <c r="S10" s="16">
        <v>1405</v>
      </c>
      <c r="T10" s="16">
        <v>1376</v>
      </c>
      <c r="U10" s="16">
        <v>1306</v>
      </c>
      <c r="V10" s="112">
        <v>1269</v>
      </c>
    </row>
    <row r="11" spans="1:22" ht="18" customHeight="1">
      <c r="A11" s="91" t="s">
        <v>100</v>
      </c>
      <c r="B11" s="16">
        <v>89</v>
      </c>
      <c r="C11" s="16">
        <v>157</v>
      </c>
      <c r="D11" s="16">
        <v>250</v>
      </c>
      <c r="E11" s="16">
        <v>274</v>
      </c>
      <c r="F11" s="16">
        <v>366</v>
      </c>
      <c r="G11" s="16">
        <v>388</v>
      </c>
      <c r="H11" s="16">
        <v>424</v>
      </c>
      <c r="I11" s="16">
        <v>446</v>
      </c>
      <c r="J11" s="16">
        <v>393</v>
      </c>
      <c r="K11" s="16">
        <v>386</v>
      </c>
      <c r="L11" s="16">
        <v>360</v>
      </c>
      <c r="M11" s="16">
        <v>323</v>
      </c>
      <c r="N11" s="16">
        <v>333</v>
      </c>
      <c r="O11" s="16">
        <v>349</v>
      </c>
      <c r="P11" s="16">
        <v>329</v>
      </c>
      <c r="Q11" s="16">
        <v>331</v>
      </c>
      <c r="R11" s="16">
        <v>313</v>
      </c>
      <c r="S11" s="16">
        <v>327</v>
      </c>
      <c r="T11" s="16">
        <v>341</v>
      </c>
      <c r="U11" s="16">
        <v>331</v>
      </c>
      <c r="V11" s="112">
        <v>317</v>
      </c>
    </row>
    <row r="12" spans="1:22" ht="18" customHeight="1">
      <c r="A12" s="91" t="s">
        <v>101</v>
      </c>
      <c r="B12" s="16" t="s">
        <v>102</v>
      </c>
      <c r="C12" s="16" t="s">
        <v>102</v>
      </c>
      <c r="D12" s="16" t="s">
        <v>102</v>
      </c>
      <c r="E12" s="16">
        <v>84</v>
      </c>
      <c r="F12" s="16">
        <v>114</v>
      </c>
      <c r="G12" s="16">
        <v>141</v>
      </c>
      <c r="H12" s="16">
        <v>159</v>
      </c>
      <c r="I12" s="16">
        <v>178</v>
      </c>
      <c r="J12" s="16">
        <v>160</v>
      </c>
      <c r="K12" s="16">
        <v>132</v>
      </c>
      <c r="L12" s="16">
        <v>125</v>
      </c>
      <c r="M12" s="16">
        <v>115</v>
      </c>
      <c r="N12" s="16">
        <v>123</v>
      </c>
      <c r="O12" s="16">
        <v>128</v>
      </c>
      <c r="P12" s="16">
        <v>132</v>
      </c>
      <c r="Q12" s="16">
        <v>131</v>
      </c>
      <c r="R12" s="16">
        <v>157</v>
      </c>
      <c r="S12" s="16">
        <v>206</v>
      </c>
      <c r="T12" s="16">
        <v>246</v>
      </c>
      <c r="U12" s="16">
        <v>221</v>
      </c>
      <c r="V12" s="112">
        <v>236</v>
      </c>
    </row>
    <row r="13" spans="1:22" ht="18" customHeight="1">
      <c r="A13" s="91" t="s">
        <v>103</v>
      </c>
      <c r="B13" s="16">
        <v>56</v>
      </c>
      <c r="C13" s="16">
        <v>113</v>
      </c>
      <c r="D13" s="16">
        <v>150</v>
      </c>
      <c r="E13" s="16">
        <v>167</v>
      </c>
      <c r="F13" s="16">
        <v>194</v>
      </c>
      <c r="G13" s="16">
        <v>177</v>
      </c>
      <c r="H13" s="16">
        <v>200</v>
      </c>
      <c r="I13" s="16">
        <v>211</v>
      </c>
      <c r="J13" s="16">
        <v>224</v>
      </c>
      <c r="K13" s="16">
        <v>214</v>
      </c>
      <c r="L13" s="16">
        <v>211</v>
      </c>
      <c r="M13" s="16">
        <v>211</v>
      </c>
      <c r="N13" s="16">
        <v>205</v>
      </c>
      <c r="O13" s="16">
        <v>238</v>
      </c>
      <c r="P13" s="16">
        <v>274</v>
      </c>
      <c r="Q13" s="16">
        <v>279</v>
      </c>
      <c r="R13" s="16">
        <v>296</v>
      </c>
      <c r="S13" s="16">
        <v>270</v>
      </c>
      <c r="T13" s="16">
        <v>317</v>
      </c>
      <c r="U13" s="16">
        <v>316</v>
      </c>
      <c r="V13" s="112">
        <v>335</v>
      </c>
    </row>
    <row r="14" spans="1:22" ht="18" customHeight="1">
      <c r="A14" s="91" t="s">
        <v>104</v>
      </c>
      <c r="B14" s="16">
        <v>129</v>
      </c>
      <c r="C14" s="16">
        <v>173</v>
      </c>
      <c r="D14" s="16">
        <v>215</v>
      </c>
      <c r="E14" s="16">
        <v>266</v>
      </c>
      <c r="F14" s="16">
        <v>278</v>
      </c>
      <c r="G14" s="16">
        <v>370</v>
      </c>
      <c r="H14" s="16">
        <v>503</v>
      </c>
      <c r="I14" s="16">
        <v>577</v>
      </c>
      <c r="J14" s="16">
        <v>572</v>
      </c>
      <c r="K14" s="16">
        <v>539</v>
      </c>
      <c r="L14" s="16">
        <v>553</v>
      </c>
      <c r="M14" s="16">
        <v>554</v>
      </c>
      <c r="N14" s="16">
        <v>550</v>
      </c>
      <c r="O14" s="16">
        <v>536</v>
      </c>
      <c r="P14" s="16">
        <v>545</v>
      </c>
      <c r="Q14" s="16">
        <v>548</v>
      </c>
      <c r="R14" s="16">
        <v>541</v>
      </c>
      <c r="S14" s="16">
        <v>624</v>
      </c>
      <c r="T14" s="16">
        <v>685</v>
      </c>
      <c r="U14" s="16">
        <v>743</v>
      </c>
      <c r="V14" s="112">
        <v>885</v>
      </c>
    </row>
    <row r="15" spans="1:22" ht="18" customHeight="1">
      <c r="A15" s="91" t="s">
        <v>105</v>
      </c>
      <c r="B15" s="16">
        <v>106</v>
      </c>
      <c r="C15" s="16">
        <v>118</v>
      </c>
      <c r="D15" s="16">
        <v>157</v>
      </c>
      <c r="E15" s="16">
        <v>211</v>
      </c>
      <c r="F15" s="16">
        <v>253</v>
      </c>
      <c r="G15" s="16">
        <v>268</v>
      </c>
      <c r="H15" s="16">
        <v>307</v>
      </c>
      <c r="I15" s="16">
        <v>394</v>
      </c>
      <c r="J15" s="16">
        <v>392</v>
      </c>
      <c r="K15" s="16">
        <v>353</v>
      </c>
      <c r="L15" s="16">
        <v>307</v>
      </c>
      <c r="M15" s="16">
        <v>267</v>
      </c>
      <c r="N15" s="16">
        <v>265</v>
      </c>
      <c r="O15" s="16">
        <v>276</v>
      </c>
      <c r="P15" s="16">
        <v>286</v>
      </c>
      <c r="Q15" s="16">
        <v>293</v>
      </c>
      <c r="R15" s="16">
        <v>302</v>
      </c>
      <c r="S15" s="16">
        <v>333</v>
      </c>
      <c r="T15" s="16">
        <v>380</v>
      </c>
      <c r="U15" s="16">
        <v>380</v>
      </c>
      <c r="V15" s="112">
        <v>445</v>
      </c>
    </row>
    <row r="16" spans="1:22" ht="18" customHeight="1">
      <c r="A16" s="91" t="s">
        <v>106</v>
      </c>
      <c r="B16" s="16">
        <v>55</v>
      </c>
      <c r="C16" s="16">
        <v>68</v>
      </c>
      <c r="D16" s="16">
        <v>85</v>
      </c>
      <c r="E16" s="16">
        <v>110</v>
      </c>
      <c r="F16" s="16">
        <v>119</v>
      </c>
      <c r="G16" s="16">
        <v>116</v>
      </c>
      <c r="H16" s="16">
        <v>125</v>
      </c>
      <c r="I16" s="16">
        <v>139</v>
      </c>
      <c r="J16" s="16">
        <v>145</v>
      </c>
      <c r="K16" s="16">
        <v>219</v>
      </c>
      <c r="L16" s="16">
        <v>225</v>
      </c>
      <c r="M16" s="16">
        <v>210</v>
      </c>
      <c r="N16" s="16">
        <v>201</v>
      </c>
      <c r="O16" s="16">
        <v>201</v>
      </c>
      <c r="P16" s="16">
        <v>202</v>
      </c>
      <c r="Q16" s="16">
        <v>195</v>
      </c>
      <c r="R16" s="16">
        <v>194</v>
      </c>
      <c r="S16" s="16">
        <v>181</v>
      </c>
      <c r="T16" s="16">
        <v>217</v>
      </c>
      <c r="U16" s="16">
        <v>238</v>
      </c>
      <c r="V16" s="112">
        <v>261</v>
      </c>
    </row>
    <row r="17" spans="1:22" ht="18" customHeight="1">
      <c r="A17" s="91" t="s">
        <v>107</v>
      </c>
      <c r="B17" s="16">
        <v>92</v>
      </c>
      <c r="C17" s="16">
        <v>195</v>
      </c>
      <c r="D17" s="16">
        <v>256</v>
      </c>
      <c r="E17" s="16">
        <v>269</v>
      </c>
      <c r="F17" s="16">
        <v>293</v>
      </c>
      <c r="G17" s="16">
        <v>280</v>
      </c>
      <c r="H17" s="16">
        <v>280</v>
      </c>
      <c r="I17" s="16">
        <v>287</v>
      </c>
      <c r="J17" s="16">
        <v>277</v>
      </c>
      <c r="K17" s="16">
        <v>266</v>
      </c>
      <c r="L17" s="16">
        <v>252</v>
      </c>
      <c r="M17" s="16">
        <v>223</v>
      </c>
      <c r="N17" s="16">
        <v>207</v>
      </c>
      <c r="O17" s="16">
        <v>198</v>
      </c>
      <c r="P17" s="16">
        <v>197</v>
      </c>
      <c r="Q17" s="16">
        <v>197</v>
      </c>
      <c r="R17" s="16">
        <v>205</v>
      </c>
      <c r="S17" s="16">
        <v>221</v>
      </c>
      <c r="T17" s="16">
        <v>241</v>
      </c>
      <c r="U17" s="16">
        <v>269</v>
      </c>
      <c r="V17" s="112">
        <v>288</v>
      </c>
    </row>
    <row r="18" spans="1:22" ht="18" customHeight="1">
      <c r="A18" s="91" t="s">
        <v>108</v>
      </c>
      <c r="B18" s="16">
        <v>78</v>
      </c>
      <c r="C18" s="16">
        <v>80</v>
      </c>
      <c r="D18" s="16">
        <v>88</v>
      </c>
      <c r="E18" s="16">
        <v>121</v>
      </c>
      <c r="F18" s="16">
        <v>146</v>
      </c>
      <c r="G18" s="16">
        <v>175</v>
      </c>
      <c r="H18" s="16">
        <v>218</v>
      </c>
      <c r="I18" s="16">
        <v>232</v>
      </c>
      <c r="J18" s="16">
        <v>219</v>
      </c>
      <c r="K18" s="16">
        <v>201</v>
      </c>
      <c r="L18" s="16">
        <v>186</v>
      </c>
      <c r="M18" s="16">
        <v>174</v>
      </c>
      <c r="N18" s="16">
        <v>160</v>
      </c>
      <c r="O18" s="16">
        <v>168</v>
      </c>
      <c r="P18" s="16">
        <v>170</v>
      </c>
      <c r="Q18" s="16">
        <v>164</v>
      </c>
      <c r="R18" s="16">
        <v>168</v>
      </c>
      <c r="S18" s="16">
        <v>202</v>
      </c>
      <c r="T18" s="16">
        <v>233</v>
      </c>
      <c r="U18" s="16">
        <v>236</v>
      </c>
      <c r="V18" s="112">
        <v>238</v>
      </c>
    </row>
    <row r="19" spans="1:22" ht="18" customHeight="1">
      <c r="A19" s="91" t="s">
        <v>109</v>
      </c>
      <c r="B19" s="16">
        <v>223</v>
      </c>
      <c r="C19" s="16">
        <v>290</v>
      </c>
      <c r="D19" s="16">
        <v>340</v>
      </c>
      <c r="E19" s="16">
        <v>357</v>
      </c>
      <c r="F19" s="16">
        <v>426</v>
      </c>
      <c r="G19" s="16">
        <v>472</v>
      </c>
      <c r="H19" s="16">
        <v>504</v>
      </c>
      <c r="I19" s="16">
        <v>519</v>
      </c>
      <c r="J19" s="16">
        <v>487</v>
      </c>
      <c r="K19" s="16">
        <v>469</v>
      </c>
      <c r="L19" s="16">
        <v>433</v>
      </c>
      <c r="M19" s="16">
        <v>400</v>
      </c>
      <c r="N19" s="16">
        <v>406</v>
      </c>
      <c r="O19" s="16">
        <v>399</v>
      </c>
      <c r="P19" s="16">
        <v>391</v>
      </c>
      <c r="Q19" s="16">
        <v>390</v>
      </c>
      <c r="R19" s="16">
        <v>428</v>
      </c>
      <c r="S19" s="16">
        <v>528</v>
      </c>
      <c r="T19" s="16">
        <v>639</v>
      </c>
      <c r="U19" s="16">
        <v>681</v>
      </c>
      <c r="V19" s="112">
        <v>710</v>
      </c>
    </row>
    <row r="20" spans="1:22" ht="18" customHeight="1">
      <c r="A20" s="91" t="s">
        <v>110</v>
      </c>
      <c r="B20" s="16">
        <v>29</v>
      </c>
      <c r="C20" s="16">
        <v>35</v>
      </c>
      <c r="D20" s="16">
        <v>45</v>
      </c>
      <c r="E20" s="16">
        <v>55</v>
      </c>
      <c r="F20" s="16">
        <v>63</v>
      </c>
      <c r="G20" s="16">
        <v>71</v>
      </c>
      <c r="H20" s="16">
        <v>87</v>
      </c>
      <c r="I20" s="16">
        <v>90</v>
      </c>
      <c r="J20" s="16">
        <v>79</v>
      </c>
      <c r="K20" s="16">
        <v>69</v>
      </c>
      <c r="L20" s="16">
        <v>64</v>
      </c>
      <c r="M20" s="16">
        <v>72</v>
      </c>
      <c r="N20" s="16">
        <v>68</v>
      </c>
      <c r="O20" s="16">
        <v>65</v>
      </c>
      <c r="P20" s="16">
        <v>66</v>
      </c>
      <c r="Q20" s="16">
        <v>72</v>
      </c>
      <c r="R20" s="16">
        <v>142</v>
      </c>
      <c r="S20" s="16">
        <v>185</v>
      </c>
      <c r="T20" s="16">
        <v>285</v>
      </c>
      <c r="U20" s="16">
        <v>302</v>
      </c>
      <c r="V20" s="112">
        <v>342</v>
      </c>
    </row>
    <row r="21" spans="1:22" ht="18" customHeight="1">
      <c r="A21" s="91" t="s">
        <v>111</v>
      </c>
      <c r="B21" s="16">
        <v>72</v>
      </c>
      <c r="C21" s="16">
        <v>73</v>
      </c>
      <c r="D21" s="16">
        <v>89</v>
      </c>
      <c r="E21" s="16">
        <v>119</v>
      </c>
      <c r="F21" s="16">
        <v>137</v>
      </c>
      <c r="G21" s="16">
        <v>116</v>
      </c>
      <c r="H21" s="16">
        <v>126</v>
      </c>
      <c r="I21" s="16">
        <v>150</v>
      </c>
      <c r="J21" s="16">
        <v>158</v>
      </c>
      <c r="K21" s="16">
        <v>167</v>
      </c>
      <c r="L21" s="16">
        <v>194</v>
      </c>
      <c r="M21" s="16">
        <v>178</v>
      </c>
      <c r="N21" s="16">
        <v>175</v>
      </c>
      <c r="O21" s="16">
        <v>186</v>
      </c>
      <c r="P21" s="16">
        <v>185</v>
      </c>
      <c r="Q21" s="16">
        <v>195</v>
      </c>
      <c r="R21" s="16">
        <v>187</v>
      </c>
      <c r="S21" s="16">
        <v>172</v>
      </c>
      <c r="T21" s="16">
        <v>185</v>
      </c>
      <c r="U21" s="16">
        <v>186</v>
      </c>
      <c r="V21" s="112">
        <v>181</v>
      </c>
    </row>
    <row r="22" spans="1:22" ht="18" customHeight="1">
      <c r="A22" s="98" t="s">
        <v>112</v>
      </c>
      <c r="B22" s="99">
        <f>SUM(B6:B21)</f>
        <v>2876</v>
      </c>
      <c r="C22" s="99">
        <f t="shared" ref="C22:U22" si="0">SUM(C6:C21)</f>
        <v>3676</v>
      </c>
      <c r="D22" s="99">
        <f t="shared" si="0"/>
        <v>4303</v>
      </c>
      <c r="E22" s="99">
        <f t="shared" si="0"/>
        <v>5075</v>
      </c>
      <c r="F22" s="99">
        <f t="shared" si="0"/>
        <v>5856</v>
      </c>
      <c r="G22" s="99">
        <f t="shared" si="0"/>
        <v>6442</v>
      </c>
      <c r="H22" s="99">
        <f t="shared" si="0"/>
        <v>7576</v>
      </c>
      <c r="I22" s="99">
        <f t="shared" si="0"/>
        <v>8119</v>
      </c>
      <c r="J22" s="99">
        <f t="shared" si="0"/>
        <v>8017</v>
      </c>
      <c r="K22" s="99">
        <f t="shared" si="0"/>
        <v>7803</v>
      </c>
      <c r="L22" s="99">
        <f t="shared" si="0"/>
        <v>7780</v>
      </c>
      <c r="M22" s="99">
        <f t="shared" si="0"/>
        <v>7475</v>
      </c>
      <c r="N22" s="99">
        <f t="shared" si="0"/>
        <v>6949</v>
      </c>
      <c r="O22" s="99">
        <f t="shared" si="0"/>
        <v>6933</v>
      </c>
      <c r="P22" s="99">
        <f t="shared" si="0"/>
        <v>6895</v>
      </c>
      <c r="Q22" s="99">
        <f t="shared" si="0"/>
        <v>6587</v>
      </c>
      <c r="R22" s="99">
        <f t="shared" si="0"/>
        <v>6633</v>
      </c>
      <c r="S22" s="99">
        <f t="shared" si="0"/>
        <v>6891</v>
      </c>
      <c r="T22" s="99">
        <f t="shared" si="0"/>
        <v>7331</v>
      </c>
      <c r="U22" s="99">
        <f t="shared" si="0"/>
        <v>7388</v>
      </c>
      <c r="V22" s="113">
        <f>SUM(V6:V21)</f>
        <v>7690</v>
      </c>
    </row>
    <row r="23" spans="1:22" ht="18" customHeight="1">
      <c r="A23" s="96" t="s">
        <v>113</v>
      </c>
      <c r="B23" s="97">
        <f>B24-B22</f>
        <v>1061</v>
      </c>
      <c r="C23" s="97">
        <f t="shared" ref="C23:U23" si="1">C24-C22</f>
        <v>1303</v>
      </c>
      <c r="D23" s="97">
        <f t="shared" si="1"/>
        <v>1460</v>
      </c>
      <c r="E23" s="97">
        <f t="shared" si="1"/>
        <v>1706</v>
      </c>
      <c r="F23" s="97">
        <f t="shared" si="1"/>
        <v>1910</v>
      </c>
      <c r="G23" s="97">
        <f t="shared" si="1"/>
        <v>2080</v>
      </c>
      <c r="H23" s="97">
        <f t="shared" si="1"/>
        <v>2350</v>
      </c>
      <c r="I23" s="97">
        <f t="shared" si="1"/>
        <v>2528</v>
      </c>
      <c r="J23" s="97">
        <f t="shared" si="1"/>
        <v>2564</v>
      </c>
      <c r="K23" s="97">
        <f t="shared" si="1"/>
        <v>2459</v>
      </c>
      <c r="L23" s="97">
        <f t="shared" si="1"/>
        <v>2411</v>
      </c>
      <c r="M23" s="97">
        <f t="shared" si="1"/>
        <v>2314</v>
      </c>
      <c r="N23" s="97">
        <f t="shared" si="1"/>
        <v>2312</v>
      </c>
      <c r="O23" s="97">
        <f t="shared" si="1"/>
        <v>2161</v>
      </c>
      <c r="P23" s="97">
        <f t="shared" si="1"/>
        <v>2162</v>
      </c>
      <c r="Q23" s="97">
        <f t="shared" si="1"/>
        <v>2080</v>
      </c>
      <c r="R23" s="97">
        <f t="shared" si="1"/>
        <v>2135</v>
      </c>
      <c r="S23" s="97">
        <f t="shared" si="1"/>
        <v>2403</v>
      </c>
      <c r="T23" s="97">
        <f t="shared" si="1"/>
        <v>2753</v>
      </c>
      <c r="U23" s="97">
        <f t="shared" si="1"/>
        <v>2957</v>
      </c>
      <c r="V23" s="112">
        <f>V24-V22</f>
        <v>3217</v>
      </c>
    </row>
    <row r="24" spans="1:22" ht="18" customHeight="1">
      <c r="A24" s="92" t="s">
        <v>38</v>
      </c>
      <c r="B24" s="61">
        <v>3937</v>
      </c>
      <c r="C24" s="61">
        <v>4979</v>
      </c>
      <c r="D24" s="61">
        <v>5763</v>
      </c>
      <c r="E24" s="61">
        <v>6781</v>
      </c>
      <c r="F24" s="61">
        <v>7766</v>
      </c>
      <c r="G24" s="61">
        <v>8522</v>
      </c>
      <c r="H24" s="61">
        <v>9926</v>
      </c>
      <c r="I24" s="61">
        <v>10647</v>
      </c>
      <c r="J24" s="61">
        <v>10581</v>
      </c>
      <c r="K24" s="61">
        <v>10262</v>
      </c>
      <c r="L24" s="61">
        <v>10191</v>
      </c>
      <c r="M24" s="61">
        <v>9789</v>
      </c>
      <c r="N24" s="61">
        <v>9261</v>
      </c>
      <c r="O24" s="61">
        <v>9094</v>
      </c>
      <c r="P24" s="61">
        <v>9057</v>
      </c>
      <c r="Q24" s="61">
        <v>8667</v>
      </c>
      <c r="R24" s="61">
        <v>8768</v>
      </c>
      <c r="S24" s="61">
        <v>9294</v>
      </c>
      <c r="T24" s="61">
        <v>10084</v>
      </c>
      <c r="U24" s="61">
        <v>10345</v>
      </c>
      <c r="V24" s="114">
        <v>10907</v>
      </c>
    </row>
    <row r="25" spans="1:22" ht="18" customHeight="1">
      <c r="A25" s="32" t="s">
        <v>52</v>
      </c>
      <c r="B25" s="33"/>
      <c r="C25" s="33"/>
      <c r="D25" s="33"/>
      <c r="E25" s="33"/>
      <c r="F25" s="32"/>
      <c r="G25" s="33"/>
      <c r="H25" s="33"/>
      <c r="I25" s="33"/>
      <c r="J25" s="33"/>
      <c r="K25" s="32"/>
      <c r="L25" s="33"/>
      <c r="M25" s="33"/>
      <c r="N25" s="33"/>
      <c r="O25" s="33"/>
      <c r="P25" s="32"/>
      <c r="Q25" s="33"/>
      <c r="R25" s="33"/>
      <c r="S25" s="33"/>
      <c r="T25" s="33"/>
      <c r="U25" s="33"/>
      <c r="V25" s="112"/>
    </row>
    <row r="26" spans="1:22" s="60" customFormat="1" ht="18" customHeight="1">
      <c r="A26" s="5" t="s">
        <v>114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112"/>
    </row>
    <row r="27" spans="1:22" ht="18" customHeight="1">
      <c r="V27" s="115"/>
    </row>
    <row r="28" spans="1:22" ht="18" customHeight="1">
      <c r="V28" s="115"/>
    </row>
    <row r="29" spans="1:22" ht="18" customHeight="1">
      <c r="A29" s="59" t="s">
        <v>48</v>
      </c>
      <c r="B29" s="89">
        <v>2002</v>
      </c>
      <c r="C29" s="89">
        <v>2003</v>
      </c>
      <c r="D29" s="89">
        <v>2004</v>
      </c>
      <c r="E29" s="89">
        <v>2005</v>
      </c>
      <c r="F29" s="89">
        <v>2006</v>
      </c>
      <c r="G29" s="89">
        <v>2007</v>
      </c>
      <c r="H29" s="89">
        <v>2008</v>
      </c>
      <c r="I29" s="89">
        <v>2009</v>
      </c>
      <c r="J29" s="89">
        <v>2010</v>
      </c>
      <c r="K29" s="89">
        <v>2011</v>
      </c>
      <c r="L29" s="89">
        <v>2012</v>
      </c>
      <c r="M29" s="89">
        <v>2013</v>
      </c>
      <c r="N29" s="89">
        <v>2014</v>
      </c>
      <c r="O29" s="89">
        <v>2015</v>
      </c>
      <c r="P29" s="89">
        <v>2016</v>
      </c>
      <c r="Q29" s="89">
        <v>2017</v>
      </c>
      <c r="R29" s="89">
        <v>2018</v>
      </c>
      <c r="S29" s="89">
        <v>2019</v>
      </c>
      <c r="T29" s="89">
        <v>2020</v>
      </c>
      <c r="U29" s="89">
        <v>2021</v>
      </c>
      <c r="V29" s="89">
        <v>2022</v>
      </c>
    </row>
    <row r="30" spans="1:22" ht="18" customHeight="1">
      <c r="A30" s="90" t="s">
        <v>95</v>
      </c>
      <c r="B30" s="16">
        <v>109</v>
      </c>
      <c r="C30" s="16">
        <v>122</v>
      </c>
      <c r="D30" s="16">
        <v>113</v>
      </c>
      <c r="E30" s="16">
        <v>122</v>
      </c>
      <c r="F30" s="16">
        <v>135</v>
      </c>
      <c r="G30" s="16">
        <v>145</v>
      </c>
      <c r="H30" s="16">
        <v>156</v>
      </c>
      <c r="I30" s="16">
        <v>164</v>
      </c>
      <c r="J30" s="16">
        <v>154</v>
      </c>
      <c r="K30" s="16">
        <v>127</v>
      </c>
      <c r="L30" s="16">
        <v>129</v>
      </c>
      <c r="M30" s="16">
        <v>124</v>
      </c>
      <c r="N30" s="16">
        <v>112</v>
      </c>
      <c r="O30" s="16">
        <v>117</v>
      </c>
      <c r="P30" s="16">
        <v>121</v>
      </c>
      <c r="Q30" s="16">
        <v>111</v>
      </c>
      <c r="R30" s="16">
        <v>108</v>
      </c>
      <c r="S30" s="16">
        <v>111</v>
      </c>
      <c r="T30" s="16">
        <v>111</v>
      </c>
      <c r="U30" s="16">
        <v>114</v>
      </c>
      <c r="V30" s="116">
        <v>123</v>
      </c>
    </row>
    <row r="31" spans="1:22" ht="18" customHeight="1">
      <c r="A31" s="91" t="s">
        <v>96</v>
      </c>
      <c r="B31" s="16">
        <v>10</v>
      </c>
      <c r="C31" s="16">
        <v>44</v>
      </c>
      <c r="D31" s="16">
        <v>62</v>
      </c>
      <c r="E31" s="16">
        <v>69</v>
      </c>
      <c r="F31" s="16">
        <v>83</v>
      </c>
      <c r="G31" s="16">
        <v>108</v>
      </c>
      <c r="H31" s="16">
        <v>157</v>
      </c>
      <c r="I31" s="16">
        <v>164</v>
      </c>
      <c r="J31" s="16">
        <v>177</v>
      </c>
      <c r="K31" s="16">
        <v>162</v>
      </c>
      <c r="L31" s="16">
        <v>195</v>
      </c>
      <c r="M31" s="16">
        <v>192</v>
      </c>
      <c r="N31" s="16">
        <v>172</v>
      </c>
      <c r="O31" s="16">
        <v>160</v>
      </c>
      <c r="P31" s="16">
        <v>150</v>
      </c>
      <c r="Q31" s="16">
        <v>110</v>
      </c>
      <c r="R31" s="16">
        <v>92</v>
      </c>
      <c r="S31" s="16">
        <v>84</v>
      </c>
      <c r="T31" s="16">
        <v>77</v>
      </c>
      <c r="U31" s="16">
        <v>77</v>
      </c>
      <c r="V31" s="117">
        <v>87</v>
      </c>
    </row>
    <row r="32" spans="1:22" ht="18" customHeight="1">
      <c r="A32" s="91" t="s">
        <v>97</v>
      </c>
      <c r="B32" s="16">
        <v>715</v>
      </c>
      <c r="C32" s="16">
        <v>731</v>
      </c>
      <c r="D32" s="16">
        <v>715</v>
      </c>
      <c r="E32" s="16">
        <v>727</v>
      </c>
      <c r="F32" s="16">
        <v>749</v>
      </c>
      <c r="G32" s="16">
        <v>776</v>
      </c>
      <c r="H32" s="16">
        <v>795</v>
      </c>
      <c r="I32" s="16">
        <v>815</v>
      </c>
      <c r="J32" s="16">
        <v>806</v>
      </c>
      <c r="K32" s="16">
        <v>771</v>
      </c>
      <c r="L32" s="16">
        <v>736</v>
      </c>
      <c r="M32" s="16">
        <v>723</v>
      </c>
      <c r="N32" s="16">
        <v>696</v>
      </c>
      <c r="O32" s="16">
        <v>698</v>
      </c>
      <c r="P32" s="16">
        <v>691</v>
      </c>
      <c r="Q32" s="16">
        <v>677</v>
      </c>
      <c r="R32" s="16">
        <v>681</v>
      </c>
      <c r="S32" s="16">
        <v>683</v>
      </c>
      <c r="T32" s="16">
        <v>695</v>
      </c>
      <c r="U32" s="16">
        <v>697</v>
      </c>
      <c r="V32" s="117">
        <v>696</v>
      </c>
    </row>
    <row r="33" spans="1:22" ht="18" customHeight="1">
      <c r="A33" s="91" t="s">
        <v>98</v>
      </c>
      <c r="B33" s="16">
        <v>93</v>
      </c>
      <c r="C33" s="16">
        <v>143</v>
      </c>
      <c r="D33" s="16">
        <v>194</v>
      </c>
      <c r="E33" s="16">
        <v>342</v>
      </c>
      <c r="F33" s="16">
        <v>438</v>
      </c>
      <c r="G33" s="16">
        <v>472</v>
      </c>
      <c r="H33" s="16">
        <v>508</v>
      </c>
      <c r="I33" s="16">
        <v>524</v>
      </c>
      <c r="J33" s="16">
        <v>494</v>
      </c>
      <c r="K33" s="16">
        <v>465</v>
      </c>
      <c r="L33" s="16">
        <v>440</v>
      </c>
      <c r="M33" s="16">
        <v>408</v>
      </c>
      <c r="N33" s="16">
        <v>304</v>
      </c>
      <c r="O33" s="16">
        <v>257</v>
      </c>
      <c r="P33" s="16">
        <v>240</v>
      </c>
      <c r="Q33" s="16">
        <v>189</v>
      </c>
      <c r="R33" s="16">
        <v>175</v>
      </c>
      <c r="S33" s="16">
        <v>174</v>
      </c>
      <c r="T33" s="16">
        <v>163</v>
      </c>
      <c r="U33" s="16">
        <v>164</v>
      </c>
      <c r="V33" s="117">
        <v>141</v>
      </c>
    </row>
    <row r="34" spans="1:22" ht="18" customHeight="1">
      <c r="A34" s="91" t="s">
        <v>99</v>
      </c>
      <c r="B34" s="16">
        <v>29</v>
      </c>
      <c r="C34" s="16">
        <v>169</v>
      </c>
      <c r="D34" s="16">
        <v>269</v>
      </c>
      <c r="E34" s="16">
        <v>332</v>
      </c>
      <c r="F34" s="16">
        <v>431</v>
      </c>
      <c r="G34" s="16">
        <v>538</v>
      </c>
      <c r="H34" s="16">
        <v>884</v>
      </c>
      <c r="I34" s="16">
        <v>950</v>
      </c>
      <c r="J34" s="16">
        <v>978</v>
      </c>
      <c r="K34" s="16">
        <v>999</v>
      </c>
      <c r="L34" s="16">
        <v>1079</v>
      </c>
      <c r="M34" s="16">
        <v>1032</v>
      </c>
      <c r="N34" s="16">
        <v>858</v>
      </c>
      <c r="O34" s="16">
        <v>881</v>
      </c>
      <c r="P34" s="16">
        <v>884</v>
      </c>
      <c r="Q34" s="16">
        <v>759</v>
      </c>
      <c r="R34" s="16">
        <v>728</v>
      </c>
      <c r="S34" s="16">
        <v>734</v>
      </c>
      <c r="T34" s="16">
        <v>718</v>
      </c>
      <c r="U34" s="16">
        <v>677</v>
      </c>
      <c r="V34" s="117">
        <v>642</v>
      </c>
    </row>
    <row r="35" spans="1:22" ht="18" customHeight="1">
      <c r="A35" s="91" t="s">
        <v>100</v>
      </c>
      <c r="B35" s="16">
        <v>56</v>
      </c>
      <c r="C35" s="16">
        <v>93</v>
      </c>
      <c r="D35" s="16">
        <v>149</v>
      </c>
      <c r="E35" s="16">
        <v>163</v>
      </c>
      <c r="F35" s="16">
        <v>222</v>
      </c>
      <c r="G35" s="16">
        <v>235</v>
      </c>
      <c r="H35" s="16">
        <v>261</v>
      </c>
      <c r="I35" s="16">
        <v>264</v>
      </c>
      <c r="J35" s="16">
        <v>218</v>
      </c>
      <c r="K35" s="16">
        <v>202</v>
      </c>
      <c r="L35" s="16">
        <v>187</v>
      </c>
      <c r="M35" s="16">
        <v>170</v>
      </c>
      <c r="N35" s="16">
        <v>173</v>
      </c>
      <c r="O35" s="16">
        <v>181</v>
      </c>
      <c r="P35" s="16">
        <v>169</v>
      </c>
      <c r="Q35" s="16">
        <v>171</v>
      </c>
      <c r="R35" s="16">
        <v>165</v>
      </c>
      <c r="S35" s="16">
        <v>176</v>
      </c>
      <c r="T35" s="16">
        <v>182</v>
      </c>
      <c r="U35" s="16">
        <v>177</v>
      </c>
      <c r="V35" s="117">
        <v>171</v>
      </c>
    </row>
    <row r="36" spans="1:22" ht="18" customHeight="1">
      <c r="A36" s="91" t="s">
        <v>101</v>
      </c>
      <c r="B36" s="16" t="s">
        <v>102</v>
      </c>
      <c r="C36" s="16" t="s">
        <v>102</v>
      </c>
      <c r="D36" s="16" t="s">
        <v>102</v>
      </c>
      <c r="E36" s="16">
        <v>52</v>
      </c>
      <c r="F36" s="16">
        <v>72</v>
      </c>
      <c r="G36" s="16">
        <v>83</v>
      </c>
      <c r="H36" s="16">
        <v>93</v>
      </c>
      <c r="I36" s="16">
        <v>105</v>
      </c>
      <c r="J36" s="16">
        <v>87</v>
      </c>
      <c r="K36" s="16">
        <v>66</v>
      </c>
      <c r="L36" s="16">
        <v>62</v>
      </c>
      <c r="M36" s="16">
        <v>54</v>
      </c>
      <c r="N36" s="16">
        <v>56</v>
      </c>
      <c r="O36" s="16">
        <v>55</v>
      </c>
      <c r="P36" s="16">
        <v>53</v>
      </c>
      <c r="Q36" s="16">
        <v>56</v>
      </c>
      <c r="R36" s="16">
        <v>70</v>
      </c>
      <c r="S36" s="16">
        <v>84</v>
      </c>
      <c r="T36" s="16">
        <v>100</v>
      </c>
      <c r="U36" s="16">
        <v>94</v>
      </c>
      <c r="V36" s="117">
        <v>97</v>
      </c>
    </row>
    <row r="37" spans="1:22" ht="18" customHeight="1">
      <c r="A37" s="91" t="s">
        <v>103</v>
      </c>
      <c r="B37" s="16">
        <v>32</v>
      </c>
      <c r="C37" s="16">
        <v>70</v>
      </c>
      <c r="D37" s="16">
        <v>91</v>
      </c>
      <c r="E37" s="16">
        <v>100</v>
      </c>
      <c r="F37" s="16">
        <v>106</v>
      </c>
      <c r="G37" s="16">
        <v>85</v>
      </c>
      <c r="H37" s="16">
        <v>100</v>
      </c>
      <c r="I37" s="16">
        <v>105</v>
      </c>
      <c r="J37" s="16">
        <v>107</v>
      </c>
      <c r="K37" s="16">
        <v>98</v>
      </c>
      <c r="L37" s="16">
        <v>100</v>
      </c>
      <c r="M37" s="16">
        <v>96</v>
      </c>
      <c r="N37" s="16">
        <v>91</v>
      </c>
      <c r="O37" s="16">
        <v>110</v>
      </c>
      <c r="P37" s="16">
        <v>130</v>
      </c>
      <c r="Q37" s="16">
        <v>129</v>
      </c>
      <c r="R37" s="16">
        <v>132</v>
      </c>
      <c r="S37" s="16">
        <v>113</v>
      </c>
      <c r="T37" s="16">
        <v>145</v>
      </c>
      <c r="U37" s="16">
        <v>135</v>
      </c>
      <c r="V37" s="117">
        <v>145</v>
      </c>
    </row>
    <row r="38" spans="1:22" ht="18" customHeight="1">
      <c r="A38" s="91" t="s">
        <v>104</v>
      </c>
      <c r="B38" s="16">
        <v>84</v>
      </c>
      <c r="C38" s="16">
        <v>122</v>
      </c>
      <c r="D38" s="16">
        <v>151</v>
      </c>
      <c r="E38" s="16">
        <v>182</v>
      </c>
      <c r="F38" s="16">
        <v>187</v>
      </c>
      <c r="G38" s="16">
        <v>245</v>
      </c>
      <c r="H38" s="16">
        <v>331</v>
      </c>
      <c r="I38" s="16">
        <v>380</v>
      </c>
      <c r="J38" s="16">
        <v>382</v>
      </c>
      <c r="K38" s="16">
        <v>346</v>
      </c>
      <c r="L38" s="16">
        <v>350</v>
      </c>
      <c r="M38" s="16">
        <v>346</v>
      </c>
      <c r="N38" s="16">
        <v>347</v>
      </c>
      <c r="O38" s="16">
        <v>337</v>
      </c>
      <c r="P38" s="16">
        <v>346</v>
      </c>
      <c r="Q38" s="16">
        <v>342</v>
      </c>
      <c r="R38" s="16">
        <v>348</v>
      </c>
      <c r="S38" s="16">
        <v>387</v>
      </c>
      <c r="T38" s="16">
        <v>417</v>
      </c>
      <c r="U38" s="16">
        <v>459</v>
      </c>
      <c r="V38" s="117">
        <v>560</v>
      </c>
    </row>
    <row r="39" spans="1:22" ht="18" customHeight="1">
      <c r="A39" s="91" t="s">
        <v>105</v>
      </c>
      <c r="B39" s="16">
        <v>103</v>
      </c>
      <c r="C39" s="16">
        <v>115</v>
      </c>
      <c r="D39" s="16">
        <v>154</v>
      </c>
      <c r="E39" s="16">
        <v>208</v>
      </c>
      <c r="F39" s="16">
        <v>245</v>
      </c>
      <c r="G39" s="16">
        <v>250</v>
      </c>
      <c r="H39" s="16">
        <v>285</v>
      </c>
      <c r="I39" s="16">
        <v>368</v>
      </c>
      <c r="J39" s="16">
        <v>369</v>
      </c>
      <c r="K39" s="16">
        <v>330</v>
      </c>
      <c r="L39" s="16">
        <v>281</v>
      </c>
      <c r="M39" s="16">
        <v>242</v>
      </c>
      <c r="N39" s="16">
        <v>242</v>
      </c>
      <c r="O39" s="16">
        <v>252</v>
      </c>
      <c r="P39" s="16">
        <v>258</v>
      </c>
      <c r="Q39" s="16">
        <v>262</v>
      </c>
      <c r="R39" s="16">
        <v>270</v>
      </c>
      <c r="S39" s="16">
        <v>304</v>
      </c>
      <c r="T39" s="16">
        <v>340</v>
      </c>
      <c r="U39" s="16">
        <v>336</v>
      </c>
      <c r="V39" s="117">
        <v>393</v>
      </c>
    </row>
    <row r="40" spans="1:22" ht="18" customHeight="1">
      <c r="A40" s="91" t="s">
        <v>106</v>
      </c>
      <c r="B40" s="16">
        <v>28</v>
      </c>
      <c r="C40" s="16">
        <v>33</v>
      </c>
      <c r="D40" s="16">
        <v>43</v>
      </c>
      <c r="E40" s="16">
        <v>53</v>
      </c>
      <c r="F40" s="16">
        <v>58</v>
      </c>
      <c r="G40" s="16">
        <v>54</v>
      </c>
      <c r="H40" s="16">
        <v>54</v>
      </c>
      <c r="I40" s="16">
        <v>58</v>
      </c>
      <c r="J40" s="16">
        <v>66</v>
      </c>
      <c r="K40" s="16">
        <v>102</v>
      </c>
      <c r="L40" s="16">
        <v>102</v>
      </c>
      <c r="M40" s="16">
        <v>100</v>
      </c>
      <c r="N40" s="16">
        <v>96</v>
      </c>
      <c r="O40" s="16">
        <v>94</v>
      </c>
      <c r="P40" s="16">
        <v>100</v>
      </c>
      <c r="Q40" s="16">
        <v>94</v>
      </c>
      <c r="R40" s="16">
        <v>92</v>
      </c>
      <c r="S40" s="16">
        <v>88</v>
      </c>
      <c r="T40" s="16">
        <v>102</v>
      </c>
      <c r="U40" s="16">
        <v>109</v>
      </c>
      <c r="V40" s="117">
        <v>123</v>
      </c>
    </row>
    <row r="41" spans="1:22" ht="18" customHeight="1">
      <c r="A41" s="91" t="s">
        <v>107</v>
      </c>
      <c r="B41" s="16">
        <v>47</v>
      </c>
      <c r="C41" s="16">
        <v>103</v>
      </c>
      <c r="D41" s="16">
        <v>130</v>
      </c>
      <c r="E41" s="16">
        <v>139</v>
      </c>
      <c r="F41" s="16">
        <v>154</v>
      </c>
      <c r="G41" s="16">
        <v>139</v>
      </c>
      <c r="H41" s="16">
        <v>142</v>
      </c>
      <c r="I41" s="16">
        <v>140</v>
      </c>
      <c r="J41" s="16">
        <v>139</v>
      </c>
      <c r="K41" s="16">
        <v>131</v>
      </c>
      <c r="L41" s="16">
        <v>123</v>
      </c>
      <c r="M41" s="16">
        <v>109</v>
      </c>
      <c r="N41" s="16">
        <v>103</v>
      </c>
      <c r="O41" s="16">
        <v>95</v>
      </c>
      <c r="P41" s="16">
        <v>99</v>
      </c>
      <c r="Q41" s="16">
        <v>99</v>
      </c>
      <c r="R41" s="16">
        <v>108</v>
      </c>
      <c r="S41" s="16">
        <v>114</v>
      </c>
      <c r="T41" s="16">
        <v>117</v>
      </c>
      <c r="U41" s="16">
        <v>137</v>
      </c>
      <c r="V41" s="117">
        <v>151</v>
      </c>
    </row>
    <row r="42" spans="1:22" ht="18" customHeight="1">
      <c r="A42" s="91" t="s">
        <v>108</v>
      </c>
      <c r="B42" s="16">
        <v>27</v>
      </c>
      <c r="C42" s="16">
        <v>26</v>
      </c>
      <c r="D42" s="16">
        <v>35</v>
      </c>
      <c r="E42" s="16">
        <v>54</v>
      </c>
      <c r="F42" s="16">
        <v>58</v>
      </c>
      <c r="G42" s="16">
        <v>76</v>
      </c>
      <c r="H42" s="16">
        <v>91</v>
      </c>
      <c r="I42" s="16">
        <v>98</v>
      </c>
      <c r="J42" s="16">
        <v>95</v>
      </c>
      <c r="K42" s="16">
        <v>81</v>
      </c>
      <c r="L42" s="16">
        <v>76</v>
      </c>
      <c r="M42" s="16">
        <v>72</v>
      </c>
      <c r="N42" s="16">
        <v>61</v>
      </c>
      <c r="O42" s="16">
        <v>63</v>
      </c>
      <c r="P42" s="16">
        <v>64</v>
      </c>
      <c r="Q42" s="16">
        <v>64</v>
      </c>
      <c r="R42" s="16">
        <v>68</v>
      </c>
      <c r="S42" s="16">
        <v>82</v>
      </c>
      <c r="T42" s="16">
        <v>92</v>
      </c>
      <c r="U42" s="16">
        <v>92</v>
      </c>
      <c r="V42" s="117">
        <v>89</v>
      </c>
    </row>
    <row r="43" spans="1:22" ht="18" customHeight="1">
      <c r="A43" s="91" t="s">
        <v>109</v>
      </c>
      <c r="B43" s="16">
        <v>104</v>
      </c>
      <c r="C43" s="16">
        <v>142</v>
      </c>
      <c r="D43" s="16">
        <v>170</v>
      </c>
      <c r="E43" s="16">
        <v>177</v>
      </c>
      <c r="F43" s="16">
        <v>212</v>
      </c>
      <c r="G43" s="16">
        <v>232</v>
      </c>
      <c r="H43" s="16">
        <v>249</v>
      </c>
      <c r="I43" s="16">
        <v>249</v>
      </c>
      <c r="J43" s="16">
        <v>231</v>
      </c>
      <c r="K43" s="16">
        <v>222</v>
      </c>
      <c r="L43" s="16">
        <v>207</v>
      </c>
      <c r="M43" s="16">
        <v>187</v>
      </c>
      <c r="N43" s="16">
        <v>184</v>
      </c>
      <c r="O43" s="16">
        <v>173</v>
      </c>
      <c r="P43" s="16">
        <v>171</v>
      </c>
      <c r="Q43" s="16">
        <v>170</v>
      </c>
      <c r="R43" s="16">
        <v>193</v>
      </c>
      <c r="S43" s="16">
        <v>230</v>
      </c>
      <c r="T43" s="16">
        <v>284</v>
      </c>
      <c r="U43" s="16">
        <v>297</v>
      </c>
      <c r="V43" s="117">
        <v>297</v>
      </c>
    </row>
    <row r="44" spans="1:22" ht="18" customHeight="1">
      <c r="A44" s="91" t="s">
        <v>110</v>
      </c>
      <c r="B44" s="16">
        <v>13</v>
      </c>
      <c r="C44" s="16">
        <v>15</v>
      </c>
      <c r="D44" s="16">
        <v>21</v>
      </c>
      <c r="E44" s="16">
        <v>28</v>
      </c>
      <c r="F44" s="16">
        <v>32</v>
      </c>
      <c r="G44" s="16">
        <v>31</v>
      </c>
      <c r="H44" s="16">
        <v>42</v>
      </c>
      <c r="I44" s="16">
        <v>43</v>
      </c>
      <c r="J44" s="16">
        <v>37</v>
      </c>
      <c r="K44" s="16">
        <v>31</v>
      </c>
      <c r="L44" s="16">
        <v>30</v>
      </c>
      <c r="M44" s="16">
        <v>31</v>
      </c>
      <c r="N44" s="16">
        <v>30</v>
      </c>
      <c r="O44" s="16">
        <v>28</v>
      </c>
      <c r="P44" s="16">
        <v>27</v>
      </c>
      <c r="Q44" s="16">
        <v>30</v>
      </c>
      <c r="R44" s="16">
        <v>61</v>
      </c>
      <c r="S44" s="16">
        <v>74</v>
      </c>
      <c r="T44" s="16">
        <v>120</v>
      </c>
      <c r="U44" s="16">
        <v>127</v>
      </c>
      <c r="V44" s="117">
        <v>148</v>
      </c>
    </row>
    <row r="45" spans="1:22" ht="18" customHeight="1">
      <c r="A45" s="91" t="s">
        <v>111</v>
      </c>
      <c r="B45" s="16">
        <v>46</v>
      </c>
      <c r="C45" s="16">
        <v>47</v>
      </c>
      <c r="D45" s="16">
        <v>54</v>
      </c>
      <c r="E45" s="16">
        <v>74</v>
      </c>
      <c r="F45" s="16">
        <v>83</v>
      </c>
      <c r="G45" s="16">
        <v>64</v>
      </c>
      <c r="H45" s="16">
        <v>66</v>
      </c>
      <c r="I45" s="16">
        <v>74</v>
      </c>
      <c r="J45" s="16">
        <v>75</v>
      </c>
      <c r="K45" s="16">
        <v>78</v>
      </c>
      <c r="L45" s="16">
        <v>95</v>
      </c>
      <c r="M45" s="16">
        <v>83</v>
      </c>
      <c r="N45" s="16">
        <v>80</v>
      </c>
      <c r="O45" s="16">
        <v>86</v>
      </c>
      <c r="P45" s="16">
        <v>84</v>
      </c>
      <c r="Q45" s="16">
        <v>90</v>
      </c>
      <c r="R45" s="16">
        <v>85</v>
      </c>
      <c r="S45" s="16">
        <v>76</v>
      </c>
      <c r="T45" s="16">
        <v>84</v>
      </c>
      <c r="U45" s="16">
        <v>85</v>
      </c>
      <c r="V45" s="117">
        <v>82</v>
      </c>
    </row>
    <row r="46" spans="1:22" ht="18" customHeight="1">
      <c r="A46" s="100" t="s">
        <v>112</v>
      </c>
      <c r="B46" s="102">
        <f>SUM(B30:B45)</f>
        <v>1496</v>
      </c>
      <c r="C46" s="102">
        <f t="shared" ref="C46:U46" si="2">SUM(C30:C45)</f>
        <v>1975</v>
      </c>
      <c r="D46" s="102">
        <f t="shared" si="2"/>
        <v>2351</v>
      </c>
      <c r="E46" s="102">
        <f t="shared" si="2"/>
        <v>2822</v>
      </c>
      <c r="F46" s="102">
        <f t="shared" si="2"/>
        <v>3265</v>
      </c>
      <c r="G46" s="102">
        <f t="shared" si="2"/>
        <v>3533</v>
      </c>
      <c r="H46" s="102">
        <f t="shared" si="2"/>
        <v>4214</v>
      </c>
      <c r="I46" s="102">
        <f t="shared" si="2"/>
        <v>4501</v>
      </c>
      <c r="J46" s="102">
        <f t="shared" si="2"/>
        <v>4415</v>
      </c>
      <c r="K46" s="102">
        <f t="shared" si="2"/>
        <v>4211</v>
      </c>
      <c r="L46" s="102">
        <f t="shared" si="2"/>
        <v>4192</v>
      </c>
      <c r="M46" s="102">
        <f t="shared" si="2"/>
        <v>3969</v>
      </c>
      <c r="N46" s="102">
        <f t="shared" si="2"/>
        <v>3605</v>
      </c>
      <c r="O46" s="102">
        <f t="shared" si="2"/>
        <v>3587</v>
      </c>
      <c r="P46" s="102">
        <f t="shared" si="2"/>
        <v>3587</v>
      </c>
      <c r="Q46" s="102">
        <f t="shared" si="2"/>
        <v>3353</v>
      </c>
      <c r="R46" s="102">
        <f t="shared" si="2"/>
        <v>3376</v>
      </c>
      <c r="S46" s="102">
        <f t="shared" si="2"/>
        <v>3514</v>
      </c>
      <c r="T46" s="102">
        <f t="shared" si="2"/>
        <v>3747</v>
      </c>
      <c r="U46" s="102">
        <f t="shared" si="2"/>
        <v>3777</v>
      </c>
      <c r="V46" s="118">
        <f>SUM(V30:V45)</f>
        <v>3945</v>
      </c>
    </row>
    <row r="47" spans="1:22" ht="18" customHeight="1">
      <c r="A47" s="101" t="s">
        <v>113</v>
      </c>
      <c r="B47" s="16">
        <f>B48-B46</f>
        <v>580</v>
      </c>
      <c r="C47" s="16">
        <f t="shared" ref="C47:U47" si="3">C48-C46</f>
        <v>721</v>
      </c>
      <c r="D47" s="16">
        <f t="shared" si="3"/>
        <v>819</v>
      </c>
      <c r="E47" s="16">
        <f t="shared" si="3"/>
        <v>939</v>
      </c>
      <c r="F47" s="16">
        <f t="shared" si="3"/>
        <v>1065</v>
      </c>
      <c r="G47" s="16">
        <f t="shared" si="3"/>
        <v>1141</v>
      </c>
      <c r="H47" s="16">
        <f t="shared" si="3"/>
        <v>1260</v>
      </c>
      <c r="I47" s="16">
        <f t="shared" si="3"/>
        <v>1346</v>
      </c>
      <c r="J47" s="16">
        <f t="shared" si="3"/>
        <v>1420</v>
      </c>
      <c r="K47" s="16">
        <f t="shared" si="3"/>
        <v>1376</v>
      </c>
      <c r="L47" s="16">
        <f t="shared" si="3"/>
        <v>1323</v>
      </c>
      <c r="M47" s="16">
        <f t="shared" si="3"/>
        <v>1268</v>
      </c>
      <c r="N47" s="16">
        <f t="shared" si="3"/>
        <v>1261</v>
      </c>
      <c r="O47" s="16">
        <f t="shared" si="3"/>
        <v>1165</v>
      </c>
      <c r="P47" s="16">
        <f t="shared" si="3"/>
        <v>1139</v>
      </c>
      <c r="Q47" s="16">
        <f t="shared" si="3"/>
        <v>1067</v>
      </c>
      <c r="R47" s="16">
        <f t="shared" si="3"/>
        <v>1102</v>
      </c>
      <c r="S47" s="16">
        <f t="shared" si="3"/>
        <v>1220</v>
      </c>
      <c r="T47" s="16">
        <f t="shared" si="3"/>
        <v>1413</v>
      </c>
      <c r="U47" s="16">
        <f t="shared" si="3"/>
        <v>1543</v>
      </c>
      <c r="V47" s="117">
        <f>V48-V46</f>
        <v>1732</v>
      </c>
    </row>
    <row r="48" spans="1:22" ht="18" customHeight="1">
      <c r="A48" s="93" t="s">
        <v>38</v>
      </c>
      <c r="B48" s="61">
        <v>2076</v>
      </c>
      <c r="C48" s="61">
        <v>2696</v>
      </c>
      <c r="D48" s="61">
        <v>3170</v>
      </c>
      <c r="E48" s="61">
        <v>3761</v>
      </c>
      <c r="F48" s="61">
        <v>4330</v>
      </c>
      <c r="G48" s="61">
        <v>4674</v>
      </c>
      <c r="H48" s="61">
        <v>5474</v>
      </c>
      <c r="I48" s="61">
        <v>5847</v>
      </c>
      <c r="J48" s="61">
        <v>5835</v>
      </c>
      <c r="K48" s="61">
        <v>5587</v>
      </c>
      <c r="L48" s="61">
        <v>5515</v>
      </c>
      <c r="M48" s="61">
        <v>5237</v>
      </c>
      <c r="N48" s="61">
        <v>4866</v>
      </c>
      <c r="O48" s="61">
        <v>4752</v>
      </c>
      <c r="P48" s="61">
        <v>4726</v>
      </c>
      <c r="Q48" s="61">
        <v>4420</v>
      </c>
      <c r="R48" s="61">
        <v>4478</v>
      </c>
      <c r="S48" s="61">
        <v>4734</v>
      </c>
      <c r="T48" s="61">
        <v>5160</v>
      </c>
      <c r="U48" s="61">
        <v>5320</v>
      </c>
      <c r="V48" s="119">
        <v>5677</v>
      </c>
    </row>
    <row r="49" spans="1:22" ht="18" customHeight="1">
      <c r="A49" s="57" t="s">
        <v>52</v>
      </c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15"/>
    </row>
    <row r="50" spans="1:22" ht="18" customHeight="1">
      <c r="A50" s="72" t="s">
        <v>114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15"/>
    </row>
    <row r="51" spans="1:22" ht="18" customHeight="1">
      <c r="A51" s="14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15"/>
    </row>
    <row r="52" spans="1:22">
      <c r="V52" s="115"/>
    </row>
    <row r="53" spans="1:22" ht="18" customHeight="1">
      <c r="A53" s="59" t="s">
        <v>49</v>
      </c>
      <c r="B53" s="89">
        <v>2002</v>
      </c>
      <c r="C53" s="89">
        <v>2003</v>
      </c>
      <c r="D53" s="89">
        <v>2004</v>
      </c>
      <c r="E53" s="89">
        <v>2005</v>
      </c>
      <c r="F53" s="89">
        <v>2006</v>
      </c>
      <c r="G53" s="89">
        <v>2007</v>
      </c>
      <c r="H53" s="89">
        <v>2008</v>
      </c>
      <c r="I53" s="89">
        <v>2009</v>
      </c>
      <c r="J53" s="89">
        <v>2010</v>
      </c>
      <c r="K53" s="89">
        <v>2011</v>
      </c>
      <c r="L53" s="89">
        <v>2012</v>
      </c>
      <c r="M53" s="89">
        <v>2013</v>
      </c>
      <c r="N53" s="89">
        <v>2014</v>
      </c>
      <c r="O53" s="89">
        <v>2015</v>
      </c>
      <c r="P53" s="89">
        <v>2016</v>
      </c>
      <c r="Q53" s="89">
        <v>2017</v>
      </c>
      <c r="R53" s="89">
        <v>2018</v>
      </c>
      <c r="S53" s="89">
        <v>2019</v>
      </c>
      <c r="T53" s="89">
        <v>2020</v>
      </c>
      <c r="U53" s="89">
        <v>2021</v>
      </c>
      <c r="V53" s="89">
        <v>2022</v>
      </c>
    </row>
    <row r="54" spans="1:22" ht="18" customHeight="1">
      <c r="A54" s="90" t="s">
        <v>95</v>
      </c>
      <c r="B54" s="16">
        <v>115</v>
      </c>
      <c r="C54" s="16">
        <v>115</v>
      </c>
      <c r="D54" s="16">
        <v>110</v>
      </c>
      <c r="E54" s="16">
        <v>116</v>
      </c>
      <c r="F54" s="16">
        <v>115</v>
      </c>
      <c r="G54" s="16">
        <v>124</v>
      </c>
      <c r="H54" s="16">
        <v>129</v>
      </c>
      <c r="I54" s="16">
        <v>137</v>
      </c>
      <c r="J54" s="16">
        <v>127</v>
      </c>
      <c r="K54" s="16">
        <v>108</v>
      </c>
      <c r="L54" s="16">
        <v>109</v>
      </c>
      <c r="M54" s="16">
        <v>106</v>
      </c>
      <c r="N54" s="16">
        <v>98</v>
      </c>
      <c r="O54" s="16">
        <v>101</v>
      </c>
      <c r="P54" s="16">
        <v>100</v>
      </c>
      <c r="Q54" s="16">
        <v>96</v>
      </c>
      <c r="R54" s="16">
        <v>106</v>
      </c>
      <c r="S54" s="16">
        <v>103</v>
      </c>
      <c r="T54" s="16">
        <v>91</v>
      </c>
      <c r="U54" s="16">
        <v>86</v>
      </c>
      <c r="V54" s="117">
        <v>97</v>
      </c>
    </row>
    <row r="55" spans="1:22" ht="18" customHeight="1">
      <c r="A55" s="91" t="s">
        <v>96</v>
      </c>
      <c r="B55" s="16">
        <v>5</v>
      </c>
      <c r="C55" s="16">
        <v>29</v>
      </c>
      <c r="D55" s="16">
        <v>47</v>
      </c>
      <c r="E55" s="16">
        <v>51</v>
      </c>
      <c r="F55" s="16">
        <v>66</v>
      </c>
      <c r="G55" s="16">
        <v>88</v>
      </c>
      <c r="H55" s="16">
        <v>123</v>
      </c>
      <c r="I55" s="16">
        <v>132</v>
      </c>
      <c r="J55" s="16">
        <v>130</v>
      </c>
      <c r="K55" s="16">
        <v>123</v>
      </c>
      <c r="L55" s="16">
        <v>142</v>
      </c>
      <c r="M55" s="16">
        <v>143</v>
      </c>
      <c r="N55" s="16">
        <v>136</v>
      </c>
      <c r="O55" s="16">
        <v>125</v>
      </c>
      <c r="P55" s="16">
        <v>119</v>
      </c>
      <c r="Q55" s="16">
        <v>99</v>
      </c>
      <c r="R55" s="16">
        <v>86</v>
      </c>
      <c r="S55" s="16">
        <v>85</v>
      </c>
      <c r="T55" s="16">
        <v>77</v>
      </c>
      <c r="U55" s="16">
        <v>76</v>
      </c>
      <c r="V55" s="117">
        <v>83</v>
      </c>
    </row>
    <row r="56" spans="1:22" ht="18" customHeight="1">
      <c r="A56" s="91" t="s">
        <v>97</v>
      </c>
      <c r="B56" s="16">
        <v>796</v>
      </c>
      <c r="C56" s="16">
        <v>819</v>
      </c>
      <c r="D56" s="16">
        <v>800</v>
      </c>
      <c r="E56" s="16">
        <v>815</v>
      </c>
      <c r="F56" s="16">
        <v>829</v>
      </c>
      <c r="G56" s="16">
        <v>831</v>
      </c>
      <c r="H56" s="16">
        <v>848</v>
      </c>
      <c r="I56" s="16">
        <v>863</v>
      </c>
      <c r="J56" s="16">
        <v>868</v>
      </c>
      <c r="K56" s="16">
        <v>845</v>
      </c>
      <c r="L56" s="16">
        <v>815</v>
      </c>
      <c r="M56" s="16">
        <v>804</v>
      </c>
      <c r="N56" s="16">
        <v>785</v>
      </c>
      <c r="O56" s="16">
        <v>778</v>
      </c>
      <c r="P56" s="16">
        <v>768</v>
      </c>
      <c r="Q56" s="16">
        <v>754</v>
      </c>
      <c r="R56" s="16">
        <v>763</v>
      </c>
      <c r="S56" s="16">
        <v>756</v>
      </c>
      <c r="T56" s="16">
        <v>751</v>
      </c>
      <c r="U56" s="16">
        <v>748</v>
      </c>
      <c r="V56" s="117">
        <v>750</v>
      </c>
    </row>
    <row r="57" spans="1:22" ht="18" customHeight="1">
      <c r="A57" s="91" t="s">
        <v>98</v>
      </c>
      <c r="B57" s="16">
        <v>61</v>
      </c>
      <c r="C57" s="16">
        <v>111</v>
      </c>
      <c r="D57" s="16">
        <v>170</v>
      </c>
      <c r="E57" s="16">
        <v>255</v>
      </c>
      <c r="F57" s="16">
        <v>307</v>
      </c>
      <c r="G57" s="16">
        <v>342</v>
      </c>
      <c r="H57" s="16">
        <v>375</v>
      </c>
      <c r="I57" s="16">
        <v>408</v>
      </c>
      <c r="J57" s="16">
        <v>396</v>
      </c>
      <c r="K57" s="16">
        <v>376</v>
      </c>
      <c r="L57" s="16">
        <v>358</v>
      </c>
      <c r="M57" s="16">
        <v>363</v>
      </c>
      <c r="N57" s="16">
        <v>316</v>
      </c>
      <c r="O57" s="16">
        <v>293</v>
      </c>
      <c r="P57" s="16">
        <v>281</v>
      </c>
      <c r="Q57" s="16">
        <v>260</v>
      </c>
      <c r="R57" s="16">
        <v>251</v>
      </c>
      <c r="S57" s="16">
        <v>241</v>
      </c>
      <c r="T57" s="16">
        <v>221</v>
      </c>
      <c r="U57" s="16">
        <v>217</v>
      </c>
      <c r="V57" s="117">
        <v>206</v>
      </c>
    </row>
    <row r="58" spans="1:22" ht="18" customHeight="1">
      <c r="A58" s="91" t="s">
        <v>99</v>
      </c>
      <c r="B58" s="16">
        <v>14</v>
      </c>
      <c r="C58" s="16">
        <v>91</v>
      </c>
      <c r="D58" s="16">
        <v>148</v>
      </c>
      <c r="E58" s="16">
        <v>213</v>
      </c>
      <c r="F58" s="16">
        <v>314</v>
      </c>
      <c r="G58" s="16">
        <v>444</v>
      </c>
      <c r="H58" s="16">
        <v>668</v>
      </c>
      <c r="I58" s="16">
        <v>739</v>
      </c>
      <c r="J58" s="16">
        <v>781</v>
      </c>
      <c r="K58" s="16">
        <v>812</v>
      </c>
      <c r="L58" s="16">
        <v>867</v>
      </c>
      <c r="M58" s="16">
        <v>853</v>
      </c>
      <c r="N58" s="16">
        <v>779</v>
      </c>
      <c r="O58" s="16">
        <v>779</v>
      </c>
      <c r="P58" s="16">
        <v>764</v>
      </c>
      <c r="Q58" s="16">
        <v>737</v>
      </c>
      <c r="R58" s="16">
        <v>710</v>
      </c>
      <c r="S58" s="16">
        <v>671</v>
      </c>
      <c r="T58" s="16">
        <v>658</v>
      </c>
      <c r="U58" s="16">
        <v>629</v>
      </c>
      <c r="V58" s="117">
        <v>627</v>
      </c>
    </row>
    <row r="59" spans="1:22" ht="18" customHeight="1">
      <c r="A59" s="91" t="s">
        <v>100</v>
      </c>
      <c r="B59" s="16">
        <v>33</v>
      </c>
      <c r="C59" s="16">
        <v>64</v>
      </c>
      <c r="D59" s="16">
        <v>101</v>
      </c>
      <c r="E59" s="16">
        <v>111</v>
      </c>
      <c r="F59" s="16">
        <v>144</v>
      </c>
      <c r="G59" s="16">
        <v>153</v>
      </c>
      <c r="H59" s="16">
        <v>163</v>
      </c>
      <c r="I59" s="16">
        <v>182</v>
      </c>
      <c r="J59" s="16">
        <v>175</v>
      </c>
      <c r="K59" s="16">
        <v>184</v>
      </c>
      <c r="L59" s="16">
        <v>173</v>
      </c>
      <c r="M59" s="16">
        <v>153</v>
      </c>
      <c r="N59" s="16">
        <v>160</v>
      </c>
      <c r="O59" s="16">
        <v>168</v>
      </c>
      <c r="P59" s="16">
        <v>160</v>
      </c>
      <c r="Q59" s="16">
        <v>160</v>
      </c>
      <c r="R59" s="16">
        <v>148</v>
      </c>
      <c r="S59" s="16">
        <v>151</v>
      </c>
      <c r="T59" s="16">
        <v>159</v>
      </c>
      <c r="U59" s="16">
        <v>154</v>
      </c>
      <c r="V59" s="117">
        <v>146</v>
      </c>
    </row>
    <row r="60" spans="1:22" ht="18" customHeight="1">
      <c r="A60" s="91" t="s">
        <v>101</v>
      </c>
      <c r="B60" s="16" t="s">
        <v>102</v>
      </c>
      <c r="C60" s="16" t="s">
        <v>102</v>
      </c>
      <c r="D60" s="16" t="s">
        <v>102</v>
      </c>
      <c r="E60" s="16">
        <v>32</v>
      </c>
      <c r="F60" s="16">
        <v>42</v>
      </c>
      <c r="G60" s="16">
        <v>58</v>
      </c>
      <c r="H60" s="16">
        <v>66</v>
      </c>
      <c r="I60" s="16">
        <v>73</v>
      </c>
      <c r="J60" s="16">
        <v>73</v>
      </c>
      <c r="K60" s="16">
        <v>66</v>
      </c>
      <c r="L60" s="16">
        <v>63</v>
      </c>
      <c r="M60" s="16">
        <v>61</v>
      </c>
      <c r="N60" s="16">
        <v>67</v>
      </c>
      <c r="O60" s="16">
        <v>73</v>
      </c>
      <c r="P60" s="16">
        <v>79</v>
      </c>
      <c r="Q60" s="16">
        <v>75</v>
      </c>
      <c r="R60" s="16">
        <v>87</v>
      </c>
      <c r="S60" s="16">
        <v>122</v>
      </c>
      <c r="T60" s="16">
        <v>146</v>
      </c>
      <c r="U60" s="16">
        <v>127</v>
      </c>
      <c r="V60" s="117">
        <v>139</v>
      </c>
    </row>
    <row r="61" spans="1:22" ht="18" customHeight="1">
      <c r="A61" s="91" t="s">
        <v>103</v>
      </c>
      <c r="B61" s="16">
        <v>24</v>
      </c>
      <c r="C61" s="16">
        <v>43</v>
      </c>
      <c r="D61" s="16">
        <v>59</v>
      </c>
      <c r="E61" s="16">
        <v>67</v>
      </c>
      <c r="F61" s="16">
        <v>88</v>
      </c>
      <c r="G61" s="16">
        <v>92</v>
      </c>
      <c r="H61" s="16">
        <v>100</v>
      </c>
      <c r="I61" s="16">
        <v>106</v>
      </c>
      <c r="J61" s="16">
        <v>117</v>
      </c>
      <c r="K61" s="16">
        <v>116</v>
      </c>
      <c r="L61" s="16">
        <v>111</v>
      </c>
      <c r="M61" s="16">
        <v>115</v>
      </c>
      <c r="N61" s="16">
        <v>114</v>
      </c>
      <c r="O61" s="16">
        <v>128</v>
      </c>
      <c r="P61" s="16">
        <v>144</v>
      </c>
      <c r="Q61" s="16">
        <v>150</v>
      </c>
      <c r="R61" s="16">
        <v>164</v>
      </c>
      <c r="S61" s="16">
        <v>157</v>
      </c>
      <c r="T61" s="16">
        <v>172</v>
      </c>
      <c r="U61" s="16">
        <v>181</v>
      </c>
      <c r="V61" s="117">
        <v>190</v>
      </c>
    </row>
    <row r="62" spans="1:22" ht="18" customHeight="1">
      <c r="A62" s="91" t="s">
        <v>104</v>
      </c>
      <c r="B62" s="16">
        <v>45</v>
      </c>
      <c r="C62" s="16">
        <v>51</v>
      </c>
      <c r="D62" s="16">
        <v>64</v>
      </c>
      <c r="E62" s="16">
        <v>84</v>
      </c>
      <c r="F62" s="16">
        <v>91</v>
      </c>
      <c r="G62" s="16">
        <v>125</v>
      </c>
      <c r="H62" s="16">
        <v>172</v>
      </c>
      <c r="I62" s="16">
        <v>197</v>
      </c>
      <c r="J62" s="16">
        <v>190</v>
      </c>
      <c r="K62" s="16">
        <v>193</v>
      </c>
      <c r="L62" s="16">
        <v>203</v>
      </c>
      <c r="M62" s="16">
        <v>208</v>
      </c>
      <c r="N62" s="16">
        <v>203</v>
      </c>
      <c r="O62" s="16">
        <v>199</v>
      </c>
      <c r="P62" s="16">
        <v>199</v>
      </c>
      <c r="Q62" s="16">
        <v>206</v>
      </c>
      <c r="R62" s="16">
        <v>193</v>
      </c>
      <c r="S62" s="16">
        <v>237</v>
      </c>
      <c r="T62" s="16">
        <v>268</v>
      </c>
      <c r="U62" s="16">
        <v>284</v>
      </c>
      <c r="V62" s="117">
        <v>325</v>
      </c>
    </row>
    <row r="63" spans="1:22" ht="18" customHeight="1">
      <c r="A63" s="91" t="s">
        <v>105</v>
      </c>
      <c r="B63" s="16">
        <v>3</v>
      </c>
      <c r="C63" s="16">
        <v>3</v>
      </c>
      <c r="D63" s="16">
        <v>3</v>
      </c>
      <c r="E63" s="16">
        <v>3</v>
      </c>
      <c r="F63" s="16">
        <v>8</v>
      </c>
      <c r="G63" s="16">
        <v>18</v>
      </c>
      <c r="H63" s="16">
        <v>22</v>
      </c>
      <c r="I63" s="16">
        <v>26</v>
      </c>
      <c r="J63" s="16">
        <v>23</v>
      </c>
      <c r="K63" s="16">
        <v>23</v>
      </c>
      <c r="L63" s="16">
        <v>26</v>
      </c>
      <c r="M63" s="16">
        <v>25</v>
      </c>
      <c r="N63" s="16">
        <v>23</v>
      </c>
      <c r="O63" s="16">
        <v>24</v>
      </c>
      <c r="P63" s="16">
        <v>28</v>
      </c>
      <c r="Q63" s="16">
        <v>31</v>
      </c>
      <c r="R63" s="16">
        <v>32</v>
      </c>
      <c r="S63" s="16">
        <v>29</v>
      </c>
      <c r="T63" s="16">
        <v>40</v>
      </c>
      <c r="U63" s="16">
        <v>44</v>
      </c>
      <c r="V63" s="117">
        <v>52</v>
      </c>
    </row>
    <row r="64" spans="1:22" ht="18" customHeight="1">
      <c r="A64" s="91" t="s">
        <v>106</v>
      </c>
      <c r="B64" s="16">
        <v>27</v>
      </c>
      <c r="C64" s="16">
        <v>35</v>
      </c>
      <c r="D64" s="16">
        <v>42</v>
      </c>
      <c r="E64" s="16">
        <v>57</v>
      </c>
      <c r="F64" s="16">
        <v>61</v>
      </c>
      <c r="G64" s="16">
        <v>62</v>
      </c>
      <c r="H64" s="16">
        <v>71</v>
      </c>
      <c r="I64" s="16">
        <v>81</v>
      </c>
      <c r="J64" s="16">
        <v>79</v>
      </c>
      <c r="K64" s="16">
        <v>117</v>
      </c>
      <c r="L64" s="16">
        <v>123</v>
      </c>
      <c r="M64" s="16">
        <v>110</v>
      </c>
      <c r="N64" s="16">
        <v>105</v>
      </c>
      <c r="O64" s="16">
        <v>107</v>
      </c>
      <c r="P64" s="16">
        <v>102</v>
      </c>
      <c r="Q64" s="16">
        <v>101</v>
      </c>
      <c r="R64" s="16">
        <v>102</v>
      </c>
      <c r="S64" s="16">
        <v>93</v>
      </c>
      <c r="T64" s="16">
        <v>115</v>
      </c>
      <c r="U64" s="16">
        <v>129</v>
      </c>
      <c r="V64" s="117">
        <v>138</v>
      </c>
    </row>
    <row r="65" spans="1:22" ht="18" customHeight="1">
      <c r="A65" s="91" t="s">
        <v>107</v>
      </c>
      <c r="B65" s="16">
        <v>45</v>
      </c>
      <c r="C65" s="16">
        <v>92</v>
      </c>
      <c r="D65" s="16">
        <v>126</v>
      </c>
      <c r="E65" s="16">
        <v>130</v>
      </c>
      <c r="F65" s="16">
        <v>139</v>
      </c>
      <c r="G65" s="16">
        <v>141</v>
      </c>
      <c r="H65" s="16">
        <v>138</v>
      </c>
      <c r="I65" s="16">
        <v>147</v>
      </c>
      <c r="J65" s="16">
        <v>138</v>
      </c>
      <c r="K65" s="16">
        <v>135</v>
      </c>
      <c r="L65" s="16">
        <v>129</v>
      </c>
      <c r="M65" s="16">
        <v>114</v>
      </c>
      <c r="N65" s="16">
        <v>104</v>
      </c>
      <c r="O65" s="16">
        <v>103</v>
      </c>
      <c r="P65" s="16">
        <v>98</v>
      </c>
      <c r="Q65" s="16">
        <v>98</v>
      </c>
      <c r="R65" s="16">
        <v>97</v>
      </c>
      <c r="S65" s="16">
        <v>107</v>
      </c>
      <c r="T65" s="16">
        <v>124</v>
      </c>
      <c r="U65" s="16">
        <v>132</v>
      </c>
      <c r="V65" s="117">
        <v>137</v>
      </c>
    </row>
    <row r="66" spans="1:22" ht="18" customHeight="1">
      <c r="A66" s="91" t="s">
        <v>108</v>
      </c>
      <c r="B66" s="16">
        <v>51</v>
      </c>
      <c r="C66" s="16">
        <v>54</v>
      </c>
      <c r="D66" s="16">
        <v>53</v>
      </c>
      <c r="E66" s="16">
        <v>67</v>
      </c>
      <c r="F66" s="16">
        <v>88</v>
      </c>
      <c r="G66" s="16">
        <v>99</v>
      </c>
      <c r="H66" s="16">
        <v>127</v>
      </c>
      <c r="I66" s="16">
        <v>134</v>
      </c>
      <c r="J66" s="16">
        <v>124</v>
      </c>
      <c r="K66" s="16">
        <v>120</v>
      </c>
      <c r="L66" s="16">
        <v>110</v>
      </c>
      <c r="M66" s="16">
        <v>102</v>
      </c>
      <c r="N66" s="16">
        <v>99</v>
      </c>
      <c r="O66" s="16">
        <v>105</v>
      </c>
      <c r="P66" s="16">
        <v>106</v>
      </c>
      <c r="Q66" s="16">
        <v>100</v>
      </c>
      <c r="R66" s="16">
        <v>100</v>
      </c>
      <c r="S66" s="16">
        <v>120</v>
      </c>
      <c r="T66" s="16">
        <v>141</v>
      </c>
      <c r="U66" s="16">
        <v>144</v>
      </c>
      <c r="V66" s="117">
        <v>149</v>
      </c>
    </row>
    <row r="67" spans="1:22" ht="18" customHeight="1">
      <c r="A67" s="91" t="s">
        <v>109</v>
      </c>
      <c r="B67" s="16">
        <v>119</v>
      </c>
      <c r="C67" s="16">
        <v>148</v>
      </c>
      <c r="D67" s="16">
        <v>170</v>
      </c>
      <c r="E67" s="16">
        <v>180</v>
      </c>
      <c r="F67" s="16">
        <v>214</v>
      </c>
      <c r="G67" s="16">
        <v>240</v>
      </c>
      <c r="H67" s="16">
        <v>255</v>
      </c>
      <c r="I67" s="16">
        <v>270</v>
      </c>
      <c r="J67" s="16">
        <v>256</v>
      </c>
      <c r="K67" s="16">
        <v>247</v>
      </c>
      <c r="L67" s="16">
        <v>226</v>
      </c>
      <c r="M67" s="16">
        <v>213</v>
      </c>
      <c r="N67" s="16">
        <v>222</v>
      </c>
      <c r="O67" s="16">
        <v>226</v>
      </c>
      <c r="P67" s="16">
        <v>220</v>
      </c>
      <c r="Q67" s="16">
        <v>220</v>
      </c>
      <c r="R67" s="16">
        <v>235</v>
      </c>
      <c r="S67" s="16">
        <v>298</v>
      </c>
      <c r="T67" s="16">
        <v>355</v>
      </c>
      <c r="U67" s="16">
        <v>384</v>
      </c>
      <c r="V67" s="117">
        <v>413</v>
      </c>
    </row>
    <row r="68" spans="1:22" ht="18" customHeight="1">
      <c r="A68" s="91" t="s">
        <v>110</v>
      </c>
      <c r="B68" s="16">
        <v>16</v>
      </c>
      <c r="C68" s="16">
        <v>20</v>
      </c>
      <c r="D68" s="16">
        <v>24</v>
      </c>
      <c r="E68" s="16">
        <v>27</v>
      </c>
      <c r="F68" s="16">
        <v>31</v>
      </c>
      <c r="G68" s="16">
        <v>40</v>
      </c>
      <c r="H68" s="16">
        <v>45</v>
      </c>
      <c r="I68" s="16">
        <v>47</v>
      </c>
      <c r="J68" s="16">
        <v>42</v>
      </c>
      <c r="K68" s="16">
        <v>38</v>
      </c>
      <c r="L68" s="16">
        <v>34</v>
      </c>
      <c r="M68" s="16">
        <v>41</v>
      </c>
      <c r="N68" s="16">
        <v>38</v>
      </c>
      <c r="O68" s="16">
        <v>37</v>
      </c>
      <c r="P68" s="16">
        <v>39</v>
      </c>
      <c r="Q68" s="16">
        <v>42</v>
      </c>
      <c r="R68" s="16">
        <v>81</v>
      </c>
      <c r="S68" s="16">
        <v>111</v>
      </c>
      <c r="T68" s="16">
        <v>165</v>
      </c>
      <c r="U68" s="16">
        <v>175</v>
      </c>
      <c r="V68" s="117">
        <v>194</v>
      </c>
    </row>
    <row r="69" spans="1:22" ht="18" customHeight="1">
      <c r="A69" s="91" t="s">
        <v>111</v>
      </c>
      <c r="B69" s="16">
        <v>26</v>
      </c>
      <c r="C69" s="16">
        <v>26</v>
      </c>
      <c r="D69" s="16">
        <v>35</v>
      </c>
      <c r="E69" s="16">
        <v>45</v>
      </c>
      <c r="F69" s="16">
        <v>54</v>
      </c>
      <c r="G69" s="16">
        <v>52</v>
      </c>
      <c r="H69" s="16">
        <v>60</v>
      </c>
      <c r="I69" s="16">
        <v>76</v>
      </c>
      <c r="J69" s="16">
        <v>83</v>
      </c>
      <c r="K69" s="16">
        <v>89</v>
      </c>
      <c r="L69" s="16">
        <v>99</v>
      </c>
      <c r="M69" s="16">
        <v>95</v>
      </c>
      <c r="N69" s="16">
        <v>95</v>
      </c>
      <c r="O69" s="16">
        <v>100</v>
      </c>
      <c r="P69" s="16">
        <v>101</v>
      </c>
      <c r="Q69" s="16">
        <v>105</v>
      </c>
      <c r="R69" s="16">
        <v>102</v>
      </c>
      <c r="S69" s="16">
        <v>96</v>
      </c>
      <c r="T69" s="16">
        <v>101</v>
      </c>
      <c r="U69" s="16">
        <v>101</v>
      </c>
      <c r="V69" s="117">
        <v>99</v>
      </c>
    </row>
    <row r="70" spans="1:22" ht="18" customHeight="1">
      <c r="A70" s="100" t="s">
        <v>112</v>
      </c>
      <c r="B70" s="102">
        <f>SUM(B54:B69)</f>
        <v>1380</v>
      </c>
      <c r="C70" s="102">
        <f t="shared" ref="C70:U70" si="4">SUM(C54:C69)</f>
        <v>1701</v>
      </c>
      <c r="D70" s="102">
        <f t="shared" si="4"/>
        <v>1952</v>
      </c>
      <c r="E70" s="102">
        <f t="shared" si="4"/>
        <v>2253</v>
      </c>
      <c r="F70" s="102">
        <f t="shared" si="4"/>
        <v>2591</v>
      </c>
      <c r="G70" s="102">
        <f t="shared" si="4"/>
        <v>2909</v>
      </c>
      <c r="H70" s="102">
        <f t="shared" si="4"/>
        <v>3362</v>
      </c>
      <c r="I70" s="102">
        <f t="shared" si="4"/>
        <v>3618</v>
      </c>
      <c r="J70" s="102">
        <f t="shared" si="4"/>
        <v>3602</v>
      </c>
      <c r="K70" s="102">
        <f t="shared" si="4"/>
        <v>3592</v>
      </c>
      <c r="L70" s="102">
        <f t="shared" si="4"/>
        <v>3588</v>
      </c>
      <c r="M70" s="102">
        <f t="shared" si="4"/>
        <v>3506</v>
      </c>
      <c r="N70" s="102">
        <f t="shared" si="4"/>
        <v>3344</v>
      </c>
      <c r="O70" s="102">
        <f t="shared" si="4"/>
        <v>3346</v>
      </c>
      <c r="P70" s="102">
        <f t="shared" si="4"/>
        <v>3308</v>
      </c>
      <c r="Q70" s="102">
        <f t="shared" si="4"/>
        <v>3234</v>
      </c>
      <c r="R70" s="102">
        <f t="shared" si="4"/>
        <v>3257</v>
      </c>
      <c r="S70" s="102">
        <f t="shared" si="4"/>
        <v>3377</v>
      </c>
      <c r="T70" s="102">
        <f t="shared" si="4"/>
        <v>3584</v>
      </c>
      <c r="U70" s="102">
        <f t="shared" si="4"/>
        <v>3611</v>
      </c>
      <c r="V70" s="118">
        <f>SUM(V54:V69)</f>
        <v>3745</v>
      </c>
    </row>
    <row r="71" spans="1:22" ht="18" customHeight="1">
      <c r="A71" s="101" t="s">
        <v>113</v>
      </c>
      <c r="B71" s="16">
        <f>B72-B70</f>
        <v>481</v>
      </c>
      <c r="C71" s="16">
        <f t="shared" ref="C71:U71" si="5">C72-C70</f>
        <v>582</v>
      </c>
      <c r="D71" s="16">
        <f t="shared" si="5"/>
        <v>641</v>
      </c>
      <c r="E71" s="16">
        <f t="shared" si="5"/>
        <v>767</v>
      </c>
      <c r="F71" s="16">
        <f t="shared" si="5"/>
        <v>845</v>
      </c>
      <c r="G71" s="16">
        <f t="shared" si="5"/>
        <v>939</v>
      </c>
      <c r="H71" s="16">
        <f t="shared" si="5"/>
        <v>1090</v>
      </c>
      <c r="I71" s="16">
        <f t="shared" si="5"/>
        <v>1182</v>
      </c>
      <c r="J71" s="16">
        <f t="shared" si="5"/>
        <v>1144</v>
      </c>
      <c r="K71" s="16">
        <f t="shared" si="5"/>
        <v>1083</v>
      </c>
      <c r="L71" s="16">
        <f t="shared" si="5"/>
        <v>1088</v>
      </c>
      <c r="M71" s="16">
        <f t="shared" si="5"/>
        <v>1046</v>
      </c>
      <c r="N71" s="16">
        <f t="shared" si="5"/>
        <v>1051</v>
      </c>
      <c r="O71" s="16">
        <f t="shared" si="5"/>
        <v>996</v>
      </c>
      <c r="P71" s="16">
        <f t="shared" si="5"/>
        <v>1023</v>
      </c>
      <c r="Q71" s="16">
        <f t="shared" si="5"/>
        <v>1013</v>
      </c>
      <c r="R71" s="16">
        <f t="shared" si="5"/>
        <v>1033</v>
      </c>
      <c r="S71" s="16">
        <f t="shared" si="5"/>
        <v>1183</v>
      </c>
      <c r="T71" s="16">
        <f t="shared" si="5"/>
        <v>1340</v>
      </c>
      <c r="U71" s="16">
        <f t="shared" si="5"/>
        <v>1414</v>
      </c>
      <c r="V71" s="117">
        <f>V72-V70</f>
        <v>1485</v>
      </c>
    </row>
    <row r="72" spans="1:22" ht="18" customHeight="1">
      <c r="A72" s="93" t="s">
        <v>38</v>
      </c>
      <c r="B72" s="61">
        <v>1861</v>
      </c>
      <c r="C72" s="61">
        <v>2283</v>
      </c>
      <c r="D72" s="61">
        <v>2593</v>
      </c>
      <c r="E72" s="61">
        <v>3020</v>
      </c>
      <c r="F72" s="61">
        <v>3436</v>
      </c>
      <c r="G72" s="61">
        <v>3848</v>
      </c>
      <c r="H72" s="61">
        <v>4452</v>
      </c>
      <c r="I72" s="61">
        <v>4800</v>
      </c>
      <c r="J72" s="61">
        <v>4746</v>
      </c>
      <c r="K72" s="61">
        <v>4675</v>
      </c>
      <c r="L72" s="61">
        <v>4676</v>
      </c>
      <c r="M72" s="61">
        <v>4552</v>
      </c>
      <c r="N72" s="61">
        <v>4395</v>
      </c>
      <c r="O72" s="61">
        <v>4342</v>
      </c>
      <c r="P72" s="61">
        <v>4331</v>
      </c>
      <c r="Q72" s="61">
        <v>4247</v>
      </c>
      <c r="R72" s="61">
        <v>4290</v>
      </c>
      <c r="S72" s="61">
        <v>4560</v>
      </c>
      <c r="T72" s="61">
        <v>4924</v>
      </c>
      <c r="U72" s="61">
        <v>5025</v>
      </c>
      <c r="V72" s="119">
        <v>5230</v>
      </c>
    </row>
    <row r="73" spans="1:22" ht="18" customHeight="1">
      <c r="A73" s="57" t="s">
        <v>52</v>
      </c>
    </row>
    <row r="74" spans="1:22">
      <c r="A74" s="72" t="s">
        <v>114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V74"/>
  <sheetViews>
    <sheetView zoomScale="70" zoomScaleNormal="70" zoomScalePageLayoutView="70" workbookViewId="0">
      <selection activeCell="A2" sqref="A2"/>
    </sheetView>
  </sheetViews>
  <sheetFormatPr defaultColWidth="10.875" defaultRowHeight="15"/>
  <cols>
    <col min="1" max="1" width="19" style="5" customWidth="1"/>
    <col min="2" max="21" width="10.875" style="5" customWidth="1"/>
    <col min="22" max="16384" width="10.875" style="5"/>
  </cols>
  <sheetData>
    <row r="1" spans="1:22" ht="30" customHeight="1">
      <c r="A1" s="20" t="s">
        <v>0</v>
      </c>
      <c r="B1" s="10"/>
      <c r="C1" s="10"/>
      <c r="D1" s="10"/>
      <c r="E1" s="11"/>
    </row>
    <row r="2" spans="1:22" ht="30" customHeight="1">
      <c r="A2" s="10" t="s">
        <v>115</v>
      </c>
      <c r="B2" s="10"/>
      <c r="C2" s="10"/>
      <c r="D2" s="10"/>
      <c r="E2" s="11"/>
    </row>
    <row r="5" spans="1:22" ht="18" customHeight="1">
      <c r="A5" s="58" t="s">
        <v>14</v>
      </c>
      <c r="B5" s="89" t="s">
        <v>18</v>
      </c>
      <c r="C5" s="89" t="s">
        <v>19</v>
      </c>
      <c r="D5" s="89" t="s">
        <v>20</v>
      </c>
      <c r="E5" s="89" t="s">
        <v>21</v>
      </c>
      <c r="F5" s="89" t="s">
        <v>22</v>
      </c>
      <c r="G5" s="89" t="s">
        <v>23</v>
      </c>
      <c r="H5" s="89" t="s">
        <v>24</v>
      </c>
      <c r="I5" s="89" t="s">
        <v>25</v>
      </c>
      <c r="J5" s="89" t="s">
        <v>26</v>
      </c>
      <c r="K5" s="89" t="s">
        <v>27</v>
      </c>
      <c r="L5" s="89" t="s">
        <v>28</v>
      </c>
      <c r="M5" s="89" t="s">
        <v>29</v>
      </c>
      <c r="N5" s="89" t="s">
        <v>30</v>
      </c>
      <c r="O5" s="89" t="s">
        <v>31</v>
      </c>
      <c r="P5" s="89" t="s">
        <v>32</v>
      </c>
      <c r="Q5" s="89" t="s">
        <v>33</v>
      </c>
      <c r="R5" s="89" t="s">
        <v>34</v>
      </c>
      <c r="S5" s="89" t="s">
        <v>35</v>
      </c>
      <c r="T5" s="89" t="s">
        <v>36</v>
      </c>
      <c r="U5" s="89" t="s">
        <v>37</v>
      </c>
      <c r="V5" s="110" t="s">
        <v>51</v>
      </c>
    </row>
    <row r="6" spans="1:22" ht="18" customHeight="1">
      <c r="A6" s="90" t="s">
        <v>95</v>
      </c>
      <c r="B6" s="62">
        <v>104</v>
      </c>
      <c r="C6" s="62">
        <v>120</v>
      </c>
      <c r="D6" s="62">
        <v>108</v>
      </c>
      <c r="E6" s="62">
        <v>122</v>
      </c>
      <c r="F6" s="62">
        <v>137</v>
      </c>
      <c r="G6" s="62">
        <v>156</v>
      </c>
      <c r="H6" s="62">
        <v>166</v>
      </c>
      <c r="I6" s="62">
        <v>187</v>
      </c>
      <c r="J6" s="62">
        <v>167</v>
      </c>
      <c r="K6" s="62">
        <v>127</v>
      </c>
      <c r="L6" s="62">
        <v>126</v>
      </c>
      <c r="M6" s="62">
        <v>118</v>
      </c>
      <c r="N6" s="62">
        <v>101</v>
      </c>
      <c r="O6" s="62">
        <v>103</v>
      </c>
      <c r="P6" s="62">
        <v>105</v>
      </c>
      <c r="Q6" s="62">
        <v>90</v>
      </c>
      <c r="R6" s="62">
        <v>86</v>
      </c>
      <c r="S6" s="62">
        <v>86</v>
      </c>
      <c r="T6" s="62">
        <v>79</v>
      </c>
      <c r="U6" s="62">
        <v>79</v>
      </c>
      <c r="V6" s="120">
        <v>104</v>
      </c>
    </row>
    <row r="7" spans="1:22" ht="18" customHeight="1">
      <c r="A7" s="91" t="s">
        <v>96</v>
      </c>
      <c r="B7" s="16">
        <v>13</v>
      </c>
      <c r="C7" s="16">
        <v>72</v>
      </c>
      <c r="D7" s="16">
        <v>109</v>
      </c>
      <c r="E7" s="16">
        <v>123</v>
      </c>
      <c r="F7" s="16">
        <v>151</v>
      </c>
      <c r="G7" s="16">
        <v>200</v>
      </c>
      <c r="H7" s="16">
        <v>285</v>
      </c>
      <c r="I7" s="16">
        <v>302</v>
      </c>
      <c r="J7" s="16">
        <v>313</v>
      </c>
      <c r="K7" s="16">
        <v>294</v>
      </c>
      <c r="L7" s="16">
        <v>354</v>
      </c>
      <c r="M7" s="16">
        <v>350</v>
      </c>
      <c r="N7" s="16">
        <v>337</v>
      </c>
      <c r="O7" s="16">
        <v>308</v>
      </c>
      <c r="P7" s="16">
        <v>293</v>
      </c>
      <c r="Q7" s="16">
        <v>219</v>
      </c>
      <c r="R7" s="63">
        <v>188</v>
      </c>
      <c r="S7" s="63">
        <v>179</v>
      </c>
      <c r="T7" s="63">
        <v>165</v>
      </c>
      <c r="U7" s="63">
        <v>163</v>
      </c>
      <c r="V7" s="121">
        <v>179</v>
      </c>
    </row>
    <row r="8" spans="1:22" ht="18" customHeight="1">
      <c r="A8" s="91" t="s">
        <v>97</v>
      </c>
      <c r="B8" s="16">
        <v>340</v>
      </c>
      <c r="C8" s="16">
        <v>372</v>
      </c>
      <c r="D8" s="16">
        <v>323</v>
      </c>
      <c r="E8" s="16">
        <v>368</v>
      </c>
      <c r="F8" s="16">
        <v>419</v>
      </c>
      <c r="G8" s="16">
        <v>438</v>
      </c>
      <c r="H8" s="16">
        <v>473</v>
      </c>
      <c r="I8" s="16">
        <v>497</v>
      </c>
      <c r="J8" s="16">
        <v>478</v>
      </c>
      <c r="K8" s="16">
        <v>391</v>
      </c>
      <c r="L8" s="16">
        <v>388</v>
      </c>
      <c r="M8" s="16">
        <v>381</v>
      </c>
      <c r="N8" s="16">
        <v>348</v>
      </c>
      <c r="O8" s="16">
        <v>344</v>
      </c>
      <c r="P8" s="16">
        <v>335</v>
      </c>
      <c r="Q8" s="16">
        <v>306</v>
      </c>
      <c r="R8" s="16">
        <v>338</v>
      </c>
      <c r="S8" s="16">
        <v>345</v>
      </c>
      <c r="T8" s="16">
        <v>346</v>
      </c>
      <c r="U8" s="16">
        <v>344</v>
      </c>
      <c r="V8" s="121">
        <v>329</v>
      </c>
    </row>
    <row r="9" spans="1:22" ht="18" customHeight="1">
      <c r="A9" s="91" t="s">
        <v>116</v>
      </c>
      <c r="B9" s="63">
        <v>45</v>
      </c>
      <c r="C9" s="16">
        <v>70</v>
      </c>
      <c r="D9" s="16">
        <v>85</v>
      </c>
      <c r="E9" s="16">
        <v>92</v>
      </c>
      <c r="F9" s="16">
        <v>105</v>
      </c>
      <c r="G9" s="16">
        <v>142</v>
      </c>
      <c r="H9" s="16">
        <v>185</v>
      </c>
      <c r="I9" s="16">
        <v>210</v>
      </c>
      <c r="J9" s="16">
        <v>212</v>
      </c>
      <c r="K9" s="16">
        <v>176</v>
      </c>
      <c r="L9" s="16">
        <v>176</v>
      </c>
      <c r="M9" s="16">
        <v>169</v>
      </c>
      <c r="N9" s="16">
        <v>157</v>
      </c>
      <c r="O9" s="16">
        <v>146</v>
      </c>
      <c r="P9" s="16">
        <v>161</v>
      </c>
      <c r="Q9" s="16">
        <v>152</v>
      </c>
      <c r="R9" s="16">
        <v>161</v>
      </c>
      <c r="S9" s="16">
        <v>191</v>
      </c>
      <c r="T9" s="16">
        <v>198</v>
      </c>
      <c r="U9" s="16">
        <v>214</v>
      </c>
      <c r="V9" s="121">
        <v>213</v>
      </c>
    </row>
    <row r="10" spans="1:22" ht="18" customHeight="1">
      <c r="A10" s="91" t="s">
        <v>98</v>
      </c>
      <c r="B10" s="16">
        <v>155</v>
      </c>
      <c r="C10" s="16">
        <v>254</v>
      </c>
      <c r="D10" s="16">
        <v>366</v>
      </c>
      <c r="E10" s="16">
        <v>606</v>
      </c>
      <c r="F10" s="16">
        <v>753</v>
      </c>
      <c r="G10" s="16">
        <v>824</v>
      </c>
      <c r="H10" s="16">
        <v>897</v>
      </c>
      <c r="I10" s="16">
        <v>956</v>
      </c>
      <c r="J10" s="16">
        <v>920</v>
      </c>
      <c r="K10" s="16">
        <v>873</v>
      </c>
      <c r="L10" s="16">
        <v>839</v>
      </c>
      <c r="M10" s="16">
        <v>818</v>
      </c>
      <c r="N10" s="16">
        <v>666</v>
      </c>
      <c r="O10" s="16">
        <v>609</v>
      </c>
      <c r="P10" s="16">
        <v>582</v>
      </c>
      <c r="Q10" s="16">
        <v>507</v>
      </c>
      <c r="R10" s="16">
        <v>487</v>
      </c>
      <c r="S10" s="16">
        <v>481</v>
      </c>
      <c r="T10" s="16">
        <v>446</v>
      </c>
      <c r="U10" s="16">
        <v>446</v>
      </c>
      <c r="V10" s="121">
        <v>402</v>
      </c>
    </row>
    <row r="11" spans="1:22" ht="18" customHeight="1">
      <c r="A11" s="91" t="s">
        <v>99</v>
      </c>
      <c r="B11" s="63">
        <v>37</v>
      </c>
      <c r="C11" s="63">
        <v>253</v>
      </c>
      <c r="D11" s="16">
        <v>407</v>
      </c>
      <c r="E11" s="16">
        <v>535</v>
      </c>
      <c r="F11" s="16">
        <v>746</v>
      </c>
      <c r="G11" s="16">
        <v>999</v>
      </c>
      <c r="H11" s="16">
        <v>1588</v>
      </c>
      <c r="I11" s="16">
        <v>1739</v>
      </c>
      <c r="J11" s="16">
        <v>1827</v>
      </c>
      <c r="K11" s="16">
        <v>1898</v>
      </c>
      <c r="L11" s="16">
        <v>2047</v>
      </c>
      <c r="M11" s="16">
        <v>2004</v>
      </c>
      <c r="N11" s="16">
        <v>1770</v>
      </c>
      <c r="O11" s="16">
        <v>1813</v>
      </c>
      <c r="P11" s="16">
        <v>1813</v>
      </c>
      <c r="Q11" s="16">
        <v>1673</v>
      </c>
      <c r="R11" s="16">
        <v>1606</v>
      </c>
      <c r="S11" s="16">
        <v>1582</v>
      </c>
      <c r="T11" s="16">
        <v>1560</v>
      </c>
      <c r="U11" s="16">
        <v>1494</v>
      </c>
      <c r="V11" s="121">
        <v>1469</v>
      </c>
    </row>
    <row r="12" spans="1:22" ht="18" customHeight="1">
      <c r="A12" s="91" t="s">
        <v>100</v>
      </c>
      <c r="B12" s="63">
        <v>90</v>
      </c>
      <c r="C12" s="63">
        <v>157</v>
      </c>
      <c r="D12" s="63">
        <v>252</v>
      </c>
      <c r="E12" s="16">
        <v>280</v>
      </c>
      <c r="F12" s="16">
        <v>376</v>
      </c>
      <c r="G12" s="16">
        <v>399</v>
      </c>
      <c r="H12" s="16">
        <v>437</v>
      </c>
      <c r="I12" s="16">
        <v>456</v>
      </c>
      <c r="J12" s="16">
        <v>401</v>
      </c>
      <c r="K12" s="16">
        <v>392</v>
      </c>
      <c r="L12" s="16">
        <v>360</v>
      </c>
      <c r="M12" s="16">
        <v>326</v>
      </c>
      <c r="N12" s="16">
        <v>348</v>
      </c>
      <c r="O12" s="16">
        <v>356</v>
      </c>
      <c r="P12" s="16">
        <v>332</v>
      </c>
      <c r="Q12" s="16">
        <v>320</v>
      </c>
      <c r="R12" s="16">
        <v>304</v>
      </c>
      <c r="S12" s="16">
        <v>315</v>
      </c>
      <c r="T12" s="16">
        <v>324</v>
      </c>
      <c r="U12" s="16">
        <v>319</v>
      </c>
      <c r="V12" s="121">
        <v>296</v>
      </c>
    </row>
    <row r="13" spans="1:22" ht="18" customHeight="1">
      <c r="A13" s="91" t="s">
        <v>101</v>
      </c>
      <c r="B13" s="63" t="s">
        <v>102</v>
      </c>
      <c r="C13" s="63" t="s">
        <v>102</v>
      </c>
      <c r="D13" s="63" t="s">
        <v>102</v>
      </c>
      <c r="E13" s="16">
        <v>83</v>
      </c>
      <c r="F13" s="16">
        <v>112</v>
      </c>
      <c r="G13" s="16">
        <v>139</v>
      </c>
      <c r="H13" s="16">
        <v>157</v>
      </c>
      <c r="I13" s="16">
        <v>176</v>
      </c>
      <c r="J13" s="16">
        <v>158</v>
      </c>
      <c r="K13" s="16">
        <v>132</v>
      </c>
      <c r="L13" s="16">
        <v>124</v>
      </c>
      <c r="M13" s="16">
        <v>114</v>
      </c>
      <c r="N13" s="16">
        <v>126</v>
      </c>
      <c r="O13" s="16">
        <v>132</v>
      </c>
      <c r="P13" s="16">
        <v>143</v>
      </c>
      <c r="Q13" s="16">
        <v>140</v>
      </c>
      <c r="R13" s="16">
        <v>167</v>
      </c>
      <c r="S13" s="16">
        <v>218</v>
      </c>
      <c r="T13" s="16">
        <v>261</v>
      </c>
      <c r="U13" s="16">
        <v>231</v>
      </c>
      <c r="V13" s="121">
        <v>242</v>
      </c>
    </row>
    <row r="14" spans="1:22" ht="18" customHeight="1">
      <c r="A14" s="91" t="s">
        <v>103</v>
      </c>
      <c r="B14" s="16">
        <v>81</v>
      </c>
      <c r="C14" s="16">
        <v>139</v>
      </c>
      <c r="D14" s="16">
        <v>172</v>
      </c>
      <c r="E14" s="16">
        <v>190</v>
      </c>
      <c r="F14" s="16">
        <v>215</v>
      </c>
      <c r="G14" s="16">
        <v>196</v>
      </c>
      <c r="H14" s="16">
        <v>206</v>
      </c>
      <c r="I14" s="16">
        <v>220</v>
      </c>
      <c r="J14" s="16">
        <v>238</v>
      </c>
      <c r="K14" s="16">
        <v>233</v>
      </c>
      <c r="L14" s="16">
        <v>227</v>
      </c>
      <c r="M14" s="16">
        <v>229</v>
      </c>
      <c r="N14" s="16">
        <v>222</v>
      </c>
      <c r="O14" s="16">
        <v>257</v>
      </c>
      <c r="P14" s="16">
        <v>300</v>
      </c>
      <c r="Q14" s="16">
        <v>297</v>
      </c>
      <c r="R14" s="16">
        <v>310</v>
      </c>
      <c r="S14" s="16">
        <v>291</v>
      </c>
      <c r="T14" s="16">
        <v>337</v>
      </c>
      <c r="U14" s="16">
        <v>331</v>
      </c>
      <c r="V14" s="121">
        <v>339</v>
      </c>
    </row>
    <row r="15" spans="1:22" ht="18" customHeight="1">
      <c r="A15" s="91" t="s">
        <v>104</v>
      </c>
      <c r="B15" s="16">
        <v>63</v>
      </c>
      <c r="C15" s="16">
        <v>104</v>
      </c>
      <c r="D15" s="16">
        <v>151</v>
      </c>
      <c r="E15" s="16">
        <v>200</v>
      </c>
      <c r="F15" s="16">
        <v>209</v>
      </c>
      <c r="G15" s="16">
        <v>313</v>
      </c>
      <c r="H15" s="16">
        <v>453</v>
      </c>
      <c r="I15" s="16">
        <v>536</v>
      </c>
      <c r="J15" s="16">
        <v>544</v>
      </c>
      <c r="K15" s="16">
        <v>535</v>
      </c>
      <c r="L15" s="16">
        <v>547</v>
      </c>
      <c r="M15" s="16">
        <v>559</v>
      </c>
      <c r="N15" s="16">
        <v>557</v>
      </c>
      <c r="O15" s="16">
        <v>519</v>
      </c>
      <c r="P15" s="16">
        <v>525</v>
      </c>
      <c r="Q15" s="16">
        <v>501</v>
      </c>
      <c r="R15" s="16">
        <v>496</v>
      </c>
      <c r="S15" s="16">
        <v>569</v>
      </c>
      <c r="T15" s="16">
        <v>610</v>
      </c>
      <c r="U15" s="16">
        <v>687</v>
      </c>
      <c r="V15" s="121">
        <v>814</v>
      </c>
    </row>
    <row r="16" spans="1:22" ht="18" customHeight="1">
      <c r="A16" s="91" t="s">
        <v>105</v>
      </c>
      <c r="B16" s="16">
        <v>104</v>
      </c>
      <c r="C16" s="16">
        <v>113</v>
      </c>
      <c r="D16" s="16">
        <v>146</v>
      </c>
      <c r="E16" s="16">
        <v>200</v>
      </c>
      <c r="F16" s="16">
        <v>241</v>
      </c>
      <c r="G16" s="16">
        <v>255</v>
      </c>
      <c r="H16" s="16">
        <v>290</v>
      </c>
      <c r="I16" s="16">
        <v>376</v>
      </c>
      <c r="J16" s="16">
        <v>372</v>
      </c>
      <c r="K16" s="16">
        <v>332</v>
      </c>
      <c r="L16" s="16">
        <v>288</v>
      </c>
      <c r="M16" s="16">
        <v>246</v>
      </c>
      <c r="N16" s="16">
        <v>242</v>
      </c>
      <c r="O16" s="16">
        <v>248</v>
      </c>
      <c r="P16" s="16">
        <v>258</v>
      </c>
      <c r="Q16" s="16">
        <v>261</v>
      </c>
      <c r="R16" s="16">
        <v>270</v>
      </c>
      <c r="S16" s="16">
        <v>302</v>
      </c>
      <c r="T16" s="16">
        <v>349</v>
      </c>
      <c r="U16" s="16">
        <v>353</v>
      </c>
      <c r="V16" s="121">
        <v>407</v>
      </c>
    </row>
    <row r="17" spans="1:22" ht="18" customHeight="1">
      <c r="A17" s="91" t="s">
        <v>108</v>
      </c>
      <c r="B17" s="63">
        <v>44</v>
      </c>
      <c r="C17" s="63">
        <v>51</v>
      </c>
      <c r="D17" s="63">
        <v>61</v>
      </c>
      <c r="E17" s="63">
        <v>85</v>
      </c>
      <c r="F17" s="63">
        <v>111</v>
      </c>
      <c r="G17" s="16">
        <v>138</v>
      </c>
      <c r="H17" s="16">
        <v>178</v>
      </c>
      <c r="I17" s="16">
        <v>186</v>
      </c>
      <c r="J17" s="16">
        <v>171</v>
      </c>
      <c r="K17" s="16">
        <v>152</v>
      </c>
      <c r="L17" s="16">
        <v>136</v>
      </c>
      <c r="M17" s="16">
        <v>124</v>
      </c>
      <c r="N17" s="16">
        <v>105</v>
      </c>
      <c r="O17" s="63">
        <v>112</v>
      </c>
      <c r="P17" s="63">
        <v>109</v>
      </c>
      <c r="Q17" s="63">
        <v>96</v>
      </c>
      <c r="R17" s="63">
        <v>96</v>
      </c>
      <c r="S17" s="63">
        <v>122</v>
      </c>
      <c r="T17" s="63">
        <v>152</v>
      </c>
      <c r="U17" s="63">
        <v>153</v>
      </c>
      <c r="V17" s="121">
        <v>145</v>
      </c>
    </row>
    <row r="18" spans="1:22" ht="18" customHeight="1">
      <c r="A18" s="91" t="s">
        <v>109</v>
      </c>
      <c r="B18" s="16">
        <v>202</v>
      </c>
      <c r="C18" s="16">
        <v>266</v>
      </c>
      <c r="D18" s="16">
        <v>307</v>
      </c>
      <c r="E18" s="16">
        <v>321</v>
      </c>
      <c r="F18" s="16">
        <v>387</v>
      </c>
      <c r="G18" s="16">
        <v>410</v>
      </c>
      <c r="H18" s="16">
        <v>411</v>
      </c>
      <c r="I18" s="16">
        <v>413</v>
      </c>
      <c r="J18" s="16">
        <v>368</v>
      </c>
      <c r="K18" s="16">
        <v>323</v>
      </c>
      <c r="L18" s="16">
        <v>270</v>
      </c>
      <c r="M18" s="16">
        <v>225</v>
      </c>
      <c r="N18" s="16">
        <v>182</v>
      </c>
      <c r="O18" s="16">
        <v>156</v>
      </c>
      <c r="P18" s="16">
        <v>148</v>
      </c>
      <c r="Q18" s="16">
        <v>142</v>
      </c>
      <c r="R18" s="16">
        <v>180</v>
      </c>
      <c r="S18" s="16">
        <v>272</v>
      </c>
      <c r="T18" s="16">
        <v>365</v>
      </c>
      <c r="U18" s="16">
        <v>407</v>
      </c>
      <c r="V18" s="121">
        <v>424</v>
      </c>
    </row>
    <row r="19" spans="1:22" ht="18" customHeight="1">
      <c r="A19" s="91" t="s">
        <v>110</v>
      </c>
      <c r="B19" s="16">
        <v>7</v>
      </c>
      <c r="C19" s="16">
        <v>6</v>
      </c>
      <c r="D19" s="16">
        <v>12</v>
      </c>
      <c r="E19" s="16">
        <v>20</v>
      </c>
      <c r="F19" s="16">
        <v>26</v>
      </c>
      <c r="G19" s="16">
        <v>23</v>
      </c>
      <c r="H19" s="16">
        <v>32</v>
      </c>
      <c r="I19" s="16">
        <v>32</v>
      </c>
      <c r="J19" s="16">
        <v>25</v>
      </c>
      <c r="K19" s="16">
        <v>19</v>
      </c>
      <c r="L19" s="16">
        <v>19</v>
      </c>
      <c r="M19" s="16">
        <v>23</v>
      </c>
      <c r="N19" s="16">
        <v>22</v>
      </c>
      <c r="O19" s="16">
        <v>20</v>
      </c>
      <c r="P19" s="16">
        <v>25</v>
      </c>
      <c r="Q19" s="16">
        <v>32</v>
      </c>
      <c r="R19" s="16">
        <v>96</v>
      </c>
      <c r="S19" s="16">
        <v>128</v>
      </c>
      <c r="T19" s="16">
        <v>219</v>
      </c>
      <c r="U19" s="16">
        <v>221</v>
      </c>
      <c r="V19" s="121">
        <v>250</v>
      </c>
    </row>
    <row r="20" spans="1:22" ht="18" customHeight="1">
      <c r="A20" s="91" t="s">
        <v>111</v>
      </c>
      <c r="B20" s="63">
        <v>70</v>
      </c>
      <c r="C20" s="63">
        <v>69</v>
      </c>
      <c r="D20" s="63">
        <v>84</v>
      </c>
      <c r="E20" s="63">
        <v>115</v>
      </c>
      <c r="F20" s="63">
        <v>137</v>
      </c>
      <c r="G20" s="63">
        <v>112</v>
      </c>
      <c r="H20" s="63">
        <v>118</v>
      </c>
      <c r="I20" s="63">
        <v>131</v>
      </c>
      <c r="J20" s="63">
        <v>142</v>
      </c>
      <c r="K20" s="63">
        <v>156</v>
      </c>
      <c r="L20" s="63">
        <v>184</v>
      </c>
      <c r="M20" s="63">
        <v>169</v>
      </c>
      <c r="N20" s="63">
        <v>170</v>
      </c>
      <c r="O20" s="63">
        <v>184</v>
      </c>
      <c r="P20" s="63">
        <v>179</v>
      </c>
      <c r="Q20" s="63">
        <v>190</v>
      </c>
      <c r="R20" s="16">
        <v>182</v>
      </c>
      <c r="S20" s="16">
        <v>162</v>
      </c>
      <c r="T20" s="16">
        <v>181</v>
      </c>
      <c r="U20" s="16">
        <v>179</v>
      </c>
      <c r="V20" s="121">
        <v>177</v>
      </c>
    </row>
    <row r="21" spans="1:22" ht="18" customHeight="1">
      <c r="A21" s="91" t="s">
        <v>117</v>
      </c>
      <c r="B21" s="63" t="s">
        <v>102</v>
      </c>
      <c r="C21" s="63" t="s">
        <v>102</v>
      </c>
      <c r="D21" s="63" t="s">
        <v>102</v>
      </c>
      <c r="E21" s="63">
        <v>23</v>
      </c>
      <c r="F21" s="63">
        <v>32</v>
      </c>
      <c r="G21" s="63">
        <v>37</v>
      </c>
      <c r="H21" s="16">
        <v>49</v>
      </c>
      <c r="I21" s="16">
        <v>62</v>
      </c>
      <c r="J21" s="16">
        <v>68</v>
      </c>
      <c r="K21" s="16">
        <v>83</v>
      </c>
      <c r="L21" s="16">
        <v>88</v>
      </c>
      <c r="M21" s="16">
        <v>91</v>
      </c>
      <c r="N21" s="16">
        <v>87</v>
      </c>
      <c r="O21" s="16">
        <v>102</v>
      </c>
      <c r="P21" s="16">
        <v>111</v>
      </c>
      <c r="Q21" s="16">
        <v>128</v>
      </c>
      <c r="R21" s="16">
        <v>144</v>
      </c>
      <c r="S21" s="16">
        <v>161</v>
      </c>
      <c r="T21" s="16">
        <v>171</v>
      </c>
      <c r="U21" s="16">
        <v>166</v>
      </c>
      <c r="V21" s="121">
        <v>176</v>
      </c>
    </row>
    <row r="22" spans="1:22" ht="18" customHeight="1">
      <c r="A22" s="98" t="s">
        <v>118</v>
      </c>
      <c r="B22" s="99">
        <f>SUM(B6:B21)</f>
        <v>1355</v>
      </c>
      <c r="C22" s="99">
        <f t="shared" ref="C22:U22" si="0">SUM(C6:C21)</f>
        <v>2046</v>
      </c>
      <c r="D22" s="99">
        <f t="shared" si="0"/>
        <v>2583</v>
      </c>
      <c r="E22" s="99">
        <f t="shared" si="0"/>
        <v>3363</v>
      </c>
      <c r="F22" s="99">
        <f t="shared" si="0"/>
        <v>4157</v>
      </c>
      <c r="G22" s="99">
        <f t="shared" si="0"/>
        <v>4781</v>
      </c>
      <c r="H22" s="99">
        <f t="shared" si="0"/>
        <v>5925</v>
      </c>
      <c r="I22" s="99">
        <f t="shared" si="0"/>
        <v>6479</v>
      </c>
      <c r="J22" s="99">
        <f t="shared" si="0"/>
        <v>6404</v>
      </c>
      <c r="K22" s="99">
        <f t="shared" si="0"/>
        <v>6116</v>
      </c>
      <c r="L22" s="99">
        <f t="shared" si="0"/>
        <v>6173</v>
      </c>
      <c r="M22" s="99">
        <f t="shared" si="0"/>
        <v>5946</v>
      </c>
      <c r="N22" s="99">
        <f t="shared" si="0"/>
        <v>5440</v>
      </c>
      <c r="O22" s="99">
        <f t="shared" si="0"/>
        <v>5409</v>
      </c>
      <c r="P22" s="99">
        <f t="shared" si="0"/>
        <v>5419</v>
      </c>
      <c r="Q22" s="99">
        <f t="shared" si="0"/>
        <v>5054</v>
      </c>
      <c r="R22" s="99">
        <f t="shared" si="0"/>
        <v>5111</v>
      </c>
      <c r="S22" s="99">
        <f t="shared" si="0"/>
        <v>5404</v>
      </c>
      <c r="T22" s="99">
        <f t="shared" si="0"/>
        <v>5763</v>
      </c>
      <c r="U22" s="99">
        <f t="shared" si="0"/>
        <v>5787</v>
      </c>
      <c r="V22" s="122">
        <f>SUM(V6:V21)</f>
        <v>5966</v>
      </c>
    </row>
    <row r="23" spans="1:22" ht="18" customHeight="1">
      <c r="A23" s="96" t="s">
        <v>119</v>
      </c>
      <c r="B23" s="97">
        <f>B24-B22</f>
        <v>731</v>
      </c>
      <c r="C23" s="97">
        <f t="shared" ref="C23:U23" si="1">C24-C22</f>
        <v>1036</v>
      </c>
      <c r="D23" s="97">
        <f t="shared" si="1"/>
        <v>1234</v>
      </c>
      <c r="E23" s="97">
        <f t="shared" si="1"/>
        <v>1442</v>
      </c>
      <c r="F23" s="97">
        <f t="shared" si="1"/>
        <v>1631</v>
      </c>
      <c r="G23" s="97">
        <f t="shared" si="1"/>
        <v>1728</v>
      </c>
      <c r="H23" s="97">
        <f t="shared" si="1"/>
        <v>1971</v>
      </c>
      <c r="I23" s="97">
        <f t="shared" si="1"/>
        <v>2117</v>
      </c>
      <c r="J23" s="97">
        <f t="shared" si="1"/>
        <v>2138</v>
      </c>
      <c r="K23" s="97">
        <f t="shared" si="1"/>
        <v>2067</v>
      </c>
      <c r="L23" s="97">
        <f t="shared" si="1"/>
        <v>1986</v>
      </c>
      <c r="M23" s="97">
        <f t="shared" si="1"/>
        <v>1856</v>
      </c>
      <c r="N23" s="97">
        <f t="shared" si="1"/>
        <v>1711</v>
      </c>
      <c r="O23" s="97">
        <f t="shared" si="1"/>
        <v>1509</v>
      </c>
      <c r="P23" s="97">
        <f t="shared" si="1"/>
        <v>1475</v>
      </c>
      <c r="Q23" s="97">
        <f t="shared" si="1"/>
        <v>1360</v>
      </c>
      <c r="R23" s="97">
        <f t="shared" si="1"/>
        <v>1405</v>
      </c>
      <c r="S23" s="97">
        <f t="shared" si="1"/>
        <v>1560</v>
      </c>
      <c r="T23" s="97">
        <f t="shared" si="1"/>
        <v>1911</v>
      </c>
      <c r="U23" s="97">
        <f t="shared" si="1"/>
        <v>2093</v>
      </c>
      <c r="V23" s="121">
        <f>V24-V22</f>
        <v>2301</v>
      </c>
    </row>
    <row r="24" spans="1:22" ht="18" customHeight="1">
      <c r="A24" s="92" t="s">
        <v>38</v>
      </c>
      <c r="B24" s="61">
        <v>2086</v>
      </c>
      <c r="C24" s="61">
        <v>3082</v>
      </c>
      <c r="D24" s="61">
        <v>3817</v>
      </c>
      <c r="E24" s="61">
        <v>4805</v>
      </c>
      <c r="F24" s="61">
        <v>5788</v>
      </c>
      <c r="G24" s="61">
        <v>6509</v>
      </c>
      <c r="H24" s="61">
        <v>7896</v>
      </c>
      <c r="I24" s="61">
        <v>8596</v>
      </c>
      <c r="J24" s="61">
        <v>8542</v>
      </c>
      <c r="K24" s="61">
        <v>8183</v>
      </c>
      <c r="L24" s="61">
        <v>8159</v>
      </c>
      <c r="M24" s="61">
        <v>7802</v>
      </c>
      <c r="N24" s="61">
        <v>7151</v>
      </c>
      <c r="O24" s="61">
        <v>6918</v>
      </c>
      <c r="P24" s="61">
        <v>6894</v>
      </c>
      <c r="Q24" s="61">
        <v>6414</v>
      </c>
      <c r="R24" s="61">
        <v>6516</v>
      </c>
      <c r="S24" s="61">
        <v>6964</v>
      </c>
      <c r="T24" s="61">
        <v>7674</v>
      </c>
      <c r="U24" s="61">
        <v>7880</v>
      </c>
      <c r="V24" s="123">
        <v>8267</v>
      </c>
    </row>
    <row r="25" spans="1:22" ht="18" customHeight="1">
      <c r="A25" s="32" t="s">
        <v>52</v>
      </c>
      <c r="B25" s="68"/>
      <c r="C25" s="68"/>
      <c r="D25" s="68"/>
      <c r="E25" s="68"/>
      <c r="F25" s="67"/>
      <c r="G25" s="68"/>
      <c r="H25" s="68"/>
      <c r="I25" s="68"/>
      <c r="J25" s="68"/>
      <c r="K25" s="67"/>
      <c r="L25" s="68"/>
      <c r="M25" s="68"/>
      <c r="N25" s="68"/>
      <c r="O25" s="68"/>
      <c r="P25" s="67"/>
      <c r="Q25" s="68"/>
      <c r="R25" s="68"/>
      <c r="S25" s="68"/>
      <c r="T25" s="68"/>
      <c r="U25" s="68"/>
      <c r="V25" s="121"/>
    </row>
    <row r="26" spans="1:22" s="60" customFormat="1" ht="18" customHeight="1">
      <c r="A26" s="5" t="s">
        <v>120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121"/>
    </row>
    <row r="27" spans="1:22" ht="18" customHeight="1"/>
    <row r="28" spans="1:22" ht="18" customHeight="1"/>
    <row r="29" spans="1:22" ht="18" customHeight="1">
      <c r="A29" s="59" t="s">
        <v>48</v>
      </c>
      <c r="B29" s="89">
        <v>2002</v>
      </c>
      <c r="C29" s="89">
        <v>2003</v>
      </c>
      <c r="D29" s="89">
        <v>2004</v>
      </c>
      <c r="E29" s="89">
        <v>2005</v>
      </c>
      <c r="F29" s="89">
        <v>2006</v>
      </c>
      <c r="G29" s="89">
        <v>2007</v>
      </c>
      <c r="H29" s="89">
        <v>2008</v>
      </c>
      <c r="I29" s="89">
        <v>2009</v>
      </c>
      <c r="J29" s="89">
        <v>2010</v>
      </c>
      <c r="K29" s="89">
        <v>2011</v>
      </c>
      <c r="L29" s="89">
        <v>2012</v>
      </c>
      <c r="M29" s="89">
        <v>2013</v>
      </c>
      <c r="N29" s="89">
        <v>2014</v>
      </c>
      <c r="O29" s="89">
        <v>2015</v>
      </c>
      <c r="P29" s="89">
        <v>2016</v>
      </c>
      <c r="Q29" s="89">
        <v>2017</v>
      </c>
      <c r="R29" s="89">
        <v>2018</v>
      </c>
      <c r="S29" s="89">
        <v>2019</v>
      </c>
      <c r="T29" s="89">
        <v>2020</v>
      </c>
      <c r="U29" s="89">
        <v>2021</v>
      </c>
      <c r="V29" s="124" t="s">
        <v>51</v>
      </c>
    </row>
    <row r="30" spans="1:22" ht="18" customHeight="1">
      <c r="A30" s="90" t="s">
        <v>95</v>
      </c>
      <c r="B30" s="62">
        <v>47</v>
      </c>
      <c r="C30" s="62">
        <v>61</v>
      </c>
      <c r="D30" s="62">
        <v>56</v>
      </c>
      <c r="E30" s="62">
        <v>63</v>
      </c>
      <c r="F30" s="62">
        <v>76</v>
      </c>
      <c r="G30" s="64">
        <v>84</v>
      </c>
      <c r="H30" s="64">
        <v>91</v>
      </c>
      <c r="I30" s="64">
        <v>104</v>
      </c>
      <c r="J30" s="64">
        <v>91</v>
      </c>
      <c r="K30" s="62">
        <v>65</v>
      </c>
      <c r="L30" s="62">
        <v>65</v>
      </c>
      <c r="M30" s="62">
        <v>61</v>
      </c>
      <c r="N30" s="64">
        <v>52</v>
      </c>
      <c r="O30" s="64">
        <v>55</v>
      </c>
      <c r="P30" s="64">
        <v>56</v>
      </c>
      <c r="Q30" s="64">
        <v>43</v>
      </c>
      <c r="R30" s="64">
        <v>40</v>
      </c>
      <c r="S30" s="64">
        <v>39</v>
      </c>
      <c r="T30" s="64">
        <v>40</v>
      </c>
      <c r="U30" s="64">
        <v>44</v>
      </c>
      <c r="V30" s="64">
        <v>53</v>
      </c>
    </row>
    <row r="31" spans="1:22" ht="18" customHeight="1">
      <c r="A31" s="91" t="s">
        <v>96</v>
      </c>
      <c r="B31" s="16">
        <v>9</v>
      </c>
      <c r="C31" s="16">
        <v>43</v>
      </c>
      <c r="D31" s="63">
        <v>61</v>
      </c>
      <c r="E31" s="16">
        <v>71</v>
      </c>
      <c r="F31" s="16">
        <v>85</v>
      </c>
      <c r="G31" s="63">
        <v>110</v>
      </c>
      <c r="H31" s="63">
        <v>160</v>
      </c>
      <c r="I31" s="63">
        <v>168</v>
      </c>
      <c r="J31" s="63">
        <v>181</v>
      </c>
      <c r="K31" s="63">
        <v>168</v>
      </c>
      <c r="L31" s="63">
        <v>209</v>
      </c>
      <c r="M31" s="63">
        <v>205</v>
      </c>
      <c r="N31" s="63">
        <v>189</v>
      </c>
      <c r="O31" s="63">
        <v>177</v>
      </c>
      <c r="P31" s="63">
        <v>167</v>
      </c>
      <c r="Q31" s="63">
        <v>114</v>
      </c>
      <c r="R31" s="63">
        <v>96</v>
      </c>
      <c r="S31" s="63">
        <v>88</v>
      </c>
      <c r="T31" s="63">
        <v>82</v>
      </c>
      <c r="U31" s="63">
        <v>82</v>
      </c>
      <c r="V31" s="16">
        <v>93</v>
      </c>
    </row>
    <row r="32" spans="1:22" ht="18" customHeight="1">
      <c r="A32" s="91" t="s">
        <v>97</v>
      </c>
      <c r="B32" s="63">
        <v>165</v>
      </c>
      <c r="C32" s="16">
        <v>179</v>
      </c>
      <c r="D32" s="16">
        <v>160</v>
      </c>
      <c r="E32" s="16">
        <v>186</v>
      </c>
      <c r="F32" s="16">
        <v>208</v>
      </c>
      <c r="G32" s="16">
        <v>225</v>
      </c>
      <c r="H32" s="16">
        <v>238</v>
      </c>
      <c r="I32" s="16">
        <v>251</v>
      </c>
      <c r="J32" s="16">
        <v>238</v>
      </c>
      <c r="K32" s="16">
        <v>189</v>
      </c>
      <c r="L32" s="16">
        <v>192</v>
      </c>
      <c r="M32" s="16">
        <v>184</v>
      </c>
      <c r="N32" s="16">
        <v>170</v>
      </c>
      <c r="O32" s="16">
        <v>164</v>
      </c>
      <c r="P32" s="16">
        <v>163</v>
      </c>
      <c r="Q32" s="16">
        <v>150</v>
      </c>
      <c r="R32" s="16">
        <v>159</v>
      </c>
      <c r="S32" s="16">
        <v>159</v>
      </c>
      <c r="T32" s="16">
        <v>171</v>
      </c>
      <c r="U32" s="16">
        <v>178</v>
      </c>
      <c r="V32" s="16">
        <v>169</v>
      </c>
    </row>
    <row r="33" spans="1:22" ht="18" customHeight="1">
      <c r="A33" s="91" t="s">
        <v>116</v>
      </c>
      <c r="B33" s="63">
        <v>28</v>
      </c>
      <c r="C33" s="63">
        <v>45</v>
      </c>
      <c r="D33" s="16">
        <v>57</v>
      </c>
      <c r="E33" s="16">
        <v>61</v>
      </c>
      <c r="F33" s="16">
        <v>72</v>
      </c>
      <c r="G33" s="16">
        <v>97</v>
      </c>
      <c r="H33" s="16">
        <v>125</v>
      </c>
      <c r="I33" s="16">
        <v>141</v>
      </c>
      <c r="J33" s="16">
        <v>141</v>
      </c>
      <c r="K33" s="16">
        <v>108</v>
      </c>
      <c r="L33" s="16">
        <v>107</v>
      </c>
      <c r="M33" s="16">
        <v>107</v>
      </c>
      <c r="N33" s="16">
        <v>97</v>
      </c>
      <c r="O33" s="16">
        <v>93</v>
      </c>
      <c r="P33" s="16">
        <v>98</v>
      </c>
      <c r="Q33" s="16">
        <v>93</v>
      </c>
      <c r="R33" s="16">
        <v>96</v>
      </c>
      <c r="S33" s="16">
        <v>117</v>
      </c>
      <c r="T33" s="16">
        <v>121</v>
      </c>
      <c r="U33" s="16">
        <v>128</v>
      </c>
      <c r="V33" s="16">
        <v>121</v>
      </c>
    </row>
    <row r="34" spans="1:22" ht="18" customHeight="1">
      <c r="A34" s="91" t="s">
        <v>98</v>
      </c>
      <c r="B34" s="63">
        <v>94</v>
      </c>
      <c r="C34" s="63">
        <v>145</v>
      </c>
      <c r="D34" s="16">
        <v>198</v>
      </c>
      <c r="E34" s="16">
        <v>348</v>
      </c>
      <c r="F34" s="16">
        <v>443</v>
      </c>
      <c r="G34" s="16">
        <v>478</v>
      </c>
      <c r="H34" s="16">
        <v>517</v>
      </c>
      <c r="I34" s="16">
        <v>539</v>
      </c>
      <c r="J34" s="16">
        <v>513</v>
      </c>
      <c r="K34" s="16">
        <v>485</v>
      </c>
      <c r="L34" s="16">
        <v>466</v>
      </c>
      <c r="M34" s="16">
        <v>437</v>
      </c>
      <c r="N34" s="16">
        <v>335</v>
      </c>
      <c r="O34" s="16">
        <v>291</v>
      </c>
      <c r="P34" s="16">
        <v>275</v>
      </c>
      <c r="Q34" s="16">
        <v>223</v>
      </c>
      <c r="R34" s="16">
        <v>211</v>
      </c>
      <c r="S34" s="16">
        <v>214</v>
      </c>
      <c r="T34" s="16">
        <v>202</v>
      </c>
      <c r="U34" s="16">
        <v>200</v>
      </c>
      <c r="V34" s="16">
        <v>172</v>
      </c>
    </row>
    <row r="35" spans="1:22" ht="18" customHeight="1">
      <c r="A35" s="91" t="s">
        <v>99</v>
      </c>
      <c r="B35" s="63">
        <v>27</v>
      </c>
      <c r="C35" s="63">
        <v>165</v>
      </c>
      <c r="D35" s="63">
        <v>266</v>
      </c>
      <c r="E35" s="63">
        <v>327</v>
      </c>
      <c r="F35" s="16">
        <v>430</v>
      </c>
      <c r="G35" s="16">
        <v>548</v>
      </c>
      <c r="H35" s="16">
        <v>905</v>
      </c>
      <c r="I35" s="16">
        <v>975</v>
      </c>
      <c r="J35" s="16">
        <v>1008</v>
      </c>
      <c r="K35" s="16">
        <v>1038</v>
      </c>
      <c r="L35" s="16">
        <v>1130</v>
      </c>
      <c r="M35" s="16">
        <v>1089</v>
      </c>
      <c r="N35" s="16">
        <v>926</v>
      </c>
      <c r="O35" s="16">
        <v>962</v>
      </c>
      <c r="P35" s="16">
        <v>971</v>
      </c>
      <c r="Q35" s="16">
        <v>852</v>
      </c>
      <c r="R35" s="16">
        <v>814</v>
      </c>
      <c r="S35" s="16">
        <v>827</v>
      </c>
      <c r="T35" s="16">
        <v>815</v>
      </c>
      <c r="U35" s="16">
        <v>781</v>
      </c>
      <c r="V35" s="16">
        <v>756</v>
      </c>
    </row>
    <row r="36" spans="1:22" ht="18" customHeight="1">
      <c r="A36" s="91" t="s">
        <v>100</v>
      </c>
      <c r="B36" s="63">
        <v>57</v>
      </c>
      <c r="C36" s="63">
        <v>93</v>
      </c>
      <c r="D36" s="63">
        <v>148</v>
      </c>
      <c r="E36" s="63">
        <v>165</v>
      </c>
      <c r="F36" s="63">
        <v>226</v>
      </c>
      <c r="G36" s="63">
        <v>240</v>
      </c>
      <c r="H36" s="63">
        <v>267</v>
      </c>
      <c r="I36" s="63">
        <v>269</v>
      </c>
      <c r="J36" s="63">
        <v>223</v>
      </c>
      <c r="K36" s="63">
        <v>206</v>
      </c>
      <c r="L36" s="63">
        <v>188</v>
      </c>
      <c r="M36" s="63">
        <v>172</v>
      </c>
      <c r="N36" s="63">
        <v>182</v>
      </c>
      <c r="O36" s="63">
        <v>183</v>
      </c>
      <c r="P36" s="63">
        <v>173</v>
      </c>
      <c r="Q36" s="63">
        <v>170</v>
      </c>
      <c r="R36" s="16">
        <v>160</v>
      </c>
      <c r="S36" s="16">
        <v>171</v>
      </c>
      <c r="T36" s="16">
        <v>176</v>
      </c>
      <c r="U36" s="16">
        <v>175</v>
      </c>
      <c r="V36" s="16">
        <v>163</v>
      </c>
    </row>
    <row r="37" spans="1:22" ht="18" customHeight="1">
      <c r="A37" s="91" t="s">
        <v>101</v>
      </c>
      <c r="B37" s="63" t="s">
        <v>102</v>
      </c>
      <c r="C37" s="63" t="s">
        <v>102</v>
      </c>
      <c r="D37" s="63" t="s">
        <v>102</v>
      </c>
      <c r="E37" s="63">
        <v>51</v>
      </c>
      <c r="F37" s="63">
        <v>71</v>
      </c>
      <c r="G37" s="63">
        <v>82</v>
      </c>
      <c r="H37" s="63">
        <v>92</v>
      </c>
      <c r="I37" s="63">
        <v>104</v>
      </c>
      <c r="J37" s="63">
        <v>87</v>
      </c>
      <c r="K37" s="63">
        <v>66</v>
      </c>
      <c r="L37" s="63">
        <v>62</v>
      </c>
      <c r="M37" s="63">
        <v>54</v>
      </c>
      <c r="N37" s="63">
        <v>59</v>
      </c>
      <c r="O37" s="63">
        <v>57</v>
      </c>
      <c r="P37" s="63">
        <v>61</v>
      </c>
      <c r="Q37" s="63">
        <v>64</v>
      </c>
      <c r="R37" s="63">
        <v>78</v>
      </c>
      <c r="S37" s="16">
        <v>94</v>
      </c>
      <c r="T37" s="16">
        <v>111</v>
      </c>
      <c r="U37" s="16">
        <v>103</v>
      </c>
      <c r="V37" s="16">
        <v>104</v>
      </c>
    </row>
    <row r="38" spans="1:22" ht="18" customHeight="1">
      <c r="A38" s="91" t="s">
        <v>103</v>
      </c>
      <c r="B38" s="16">
        <v>47</v>
      </c>
      <c r="C38" s="16">
        <v>85</v>
      </c>
      <c r="D38" s="16">
        <v>103</v>
      </c>
      <c r="E38" s="16">
        <v>113</v>
      </c>
      <c r="F38" s="16">
        <v>119</v>
      </c>
      <c r="G38" s="16">
        <v>98</v>
      </c>
      <c r="H38" s="16">
        <v>104</v>
      </c>
      <c r="I38" s="16">
        <v>114</v>
      </c>
      <c r="J38" s="16">
        <v>118</v>
      </c>
      <c r="K38" s="16">
        <v>112</v>
      </c>
      <c r="L38" s="16">
        <v>112</v>
      </c>
      <c r="M38" s="16">
        <v>109</v>
      </c>
      <c r="N38" s="16">
        <v>104</v>
      </c>
      <c r="O38" s="16">
        <v>128</v>
      </c>
      <c r="P38" s="16">
        <v>153</v>
      </c>
      <c r="Q38" s="16">
        <v>147</v>
      </c>
      <c r="R38" s="16">
        <v>148</v>
      </c>
      <c r="S38" s="16">
        <v>135</v>
      </c>
      <c r="T38" s="16">
        <v>164</v>
      </c>
      <c r="U38" s="16">
        <v>152</v>
      </c>
      <c r="V38" s="16">
        <v>152</v>
      </c>
    </row>
    <row r="39" spans="1:22" ht="18" customHeight="1">
      <c r="A39" s="91" t="s">
        <v>104</v>
      </c>
      <c r="B39" s="63">
        <v>45</v>
      </c>
      <c r="C39" s="16">
        <v>80</v>
      </c>
      <c r="D39" s="16">
        <v>116</v>
      </c>
      <c r="E39" s="16">
        <v>148</v>
      </c>
      <c r="F39" s="16">
        <v>148</v>
      </c>
      <c r="G39" s="16">
        <v>215</v>
      </c>
      <c r="H39" s="16">
        <v>300</v>
      </c>
      <c r="I39" s="16">
        <v>352</v>
      </c>
      <c r="J39" s="16">
        <v>362</v>
      </c>
      <c r="K39" s="16">
        <v>342</v>
      </c>
      <c r="L39" s="16">
        <v>345</v>
      </c>
      <c r="M39" s="16">
        <v>348</v>
      </c>
      <c r="N39" s="16">
        <v>342</v>
      </c>
      <c r="O39" s="16">
        <v>321</v>
      </c>
      <c r="P39" s="16">
        <v>318</v>
      </c>
      <c r="Q39" s="16">
        <v>300</v>
      </c>
      <c r="R39" s="16">
        <v>300</v>
      </c>
      <c r="S39" s="16">
        <v>334</v>
      </c>
      <c r="T39" s="16">
        <v>356</v>
      </c>
      <c r="U39" s="16">
        <v>406</v>
      </c>
      <c r="V39" s="16">
        <v>497</v>
      </c>
    </row>
    <row r="40" spans="1:22" ht="18" customHeight="1">
      <c r="A40" s="91" t="s">
        <v>105</v>
      </c>
      <c r="B40" s="63">
        <v>101</v>
      </c>
      <c r="C40" s="16">
        <v>110</v>
      </c>
      <c r="D40" s="16">
        <v>143</v>
      </c>
      <c r="E40" s="16">
        <v>197</v>
      </c>
      <c r="F40" s="16">
        <v>233</v>
      </c>
      <c r="G40" s="16">
        <v>237</v>
      </c>
      <c r="H40" s="16">
        <v>267</v>
      </c>
      <c r="I40" s="16">
        <v>350</v>
      </c>
      <c r="J40" s="16">
        <v>348</v>
      </c>
      <c r="K40" s="16">
        <v>307</v>
      </c>
      <c r="L40" s="16">
        <v>260</v>
      </c>
      <c r="M40" s="16">
        <v>219</v>
      </c>
      <c r="N40" s="16">
        <v>219</v>
      </c>
      <c r="O40" s="16">
        <v>223</v>
      </c>
      <c r="P40" s="63">
        <v>228</v>
      </c>
      <c r="Q40" s="63">
        <v>228</v>
      </c>
      <c r="R40" s="63">
        <v>233</v>
      </c>
      <c r="S40" s="16">
        <v>268</v>
      </c>
      <c r="T40" s="16">
        <v>303</v>
      </c>
      <c r="U40" s="16">
        <v>301</v>
      </c>
      <c r="V40" s="16">
        <v>350</v>
      </c>
    </row>
    <row r="41" spans="1:22" ht="18" customHeight="1">
      <c r="A41" s="91" t="s">
        <v>108</v>
      </c>
      <c r="B41" s="63">
        <v>8</v>
      </c>
      <c r="C41" s="63">
        <v>9</v>
      </c>
      <c r="D41" s="63">
        <v>18</v>
      </c>
      <c r="E41" s="63">
        <v>31</v>
      </c>
      <c r="F41" s="63">
        <v>37</v>
      </c>
      <c r="G41" s="63">
        <v>54</v>
      </c>
      <c r="H41" s="63">
        <v>69</v>
      </c>
      <c r="I41" s="63">
        <v>73</v>
      </c>
      <c r="J41" s="63">
        <v>68</v>
      </c>
      <c r="K41" s="63">
        <v>56</v>
      </c>
      <c r="L41" s="63">
        <v>52</v>
      </c>
      <c r="M41" s="63">
        <v>45</v>
      </c>
      <c r="N41" s="63">
        <v>35</v>
      </c>
      <c r="O41" s="63">
        <v>37</v>
      </c>
      <c r="P41" s="63">
        <v>36</v>
      </c>
      <c r="Q41" s="63">
        <v>33</v>
      </c>
      <c r="R41" s="63">
        <v>36</v>
      </c>
      <c r="S41" s="63">
        <v>46</v>
      </c>
      <c r="T41" s="63">
        <v>58</v>
      </c>
      <c r="U41" s="63">
        <v>58</v>
      </c>
      <c r="V41" s="16">
        <v>49</v>
      </c>
    </row>
    <row r="42" spans="1:22" ht="18" customHeight="1">
      <c r="A42" s="91" t="s">
        <v>109</v>
      </c>
      <c r="B42" s="16">
        <v>92</v>
      </c>
      <c r="C42" s="16">
        <v>130</v>
      </c>
      <c r="D42" s="16">
        <v>154</v>
      </c>
      <c r="E42" s="16">
        <v>159</v>
      </c>
      <c r="F42" s="16">
        <v>193</v>
      </c>
      <c r="G42" s="16">
        <v>203</v>
      </c>
      <c r="H42" s="16">
        <v>209</v>
      </c>
      <c r="I42" s="16">
        <v>200</v>
      </c>
      <c r="J42" s="16">
        <v>180</v>
      </c>
      <c r="K42" s="16">
        <v>156</v>
      </c>
      <c r="L42" s="16">
        <v>130</v>
      </c>
      <c r="M42" s="16">
        <v>106</v>
      </c>
      <c r="N42" s="16">
        <v>84</v>
      </c>
      <c r="O42" s="16">
        <v>67</v>
      </c>
      <c r="P42" s="16">
        <v>62</v>
      </c>
      <c r="Q42" s="16">
        <v>56</v>
      </c>
      <c r="R42" s="16">
        <v>76</v>
      </c>
      <c r="S42" s="16">
        <v>110</v>
      </c>
      <c r="T42" s="16">
        <v>158</v>
      </c>
      <c r="U42" s="16">
        <v>170</v>
      </c>
      <c r="V42" s="16">
        <v>165</v>
      </c>
    </row>
    <row r="43" spans="1:22" ht="18" customHeight="1">
      <c r="A43" s="91" t="s">
        <v>110</v>
      </c>
      <c r="B43" s="16">
        <v>3</v>
      </c>
      <c r="C43" s="16">
        <v>2</v>
      </c>
      <c r="D43" s="16">
        <v>3</v>
      </c>
      <c r="E43" s="16">
        <v>8</v>
      </c>
      <c r="F43" s="16">
        <v>11</v>
      </c>
      <c r="G43" s="16">
        <v>6</v>
      </c>
      <c r="H43" s="16">
        <v>12</v>
      </c>
      <c r="I43" s="16">
        <v>9</v>
      </c>
      <c r="J43" s="16">
        <v>7</v>
      </c>
      <c r="K43" s="16">
        <v>5</v>
      </c>
      <c r="L43" s="16">
        <v>4</v>
      </c>
      <c r="M43" s="16">
        <v>7</v>
      </c>
      <c r="N43" s="16">
        <v>9</v>
      </c>
      <c r="O43" s="16">
        <v>7</v>
      </c>
      <c r="P43" s="63">
        <v>7</v>
      </c>
      <c r="Q43" s="63">
        <v>11</v>
      </c>
      <c r="R43" s="63">
        <v>42</v>
      </c>
      <c r="S43" s="63">
        <v>47</v>
      </c>
      <c r="T43" s="63">
        <v>89</v>
      </c>
      <c r="U43" s="63">
        <v>93</v>
      </c>
      <c r="V43" s="63">
        <v>105</v>
      </c>
    </row>
    <row r="44" spans="1:22" ht="18" customHeight="1">
      <c r="A44" s="91" t="s">
        <v>111</v>
      </c>
      <c r="B44" s="63">
        <v>45</v>
      </c>
      <c r="C44" s="63">
        <v>44</v>
      </c>
      <c r="D44" s="63">
        <v>54</v>
      </c>
      <c r="E44" s="63">
        <v>22</v>
      </c>
      <c r="F44" s="63">
        <v>87</v>
      </c>
      <c r="G44" s="63">
        <v>68</v>
      </c>
      <c r="H44" s="63">
        <v>71</v>
      </c>
      <c r="I44" s="63">
        <v>74</v>
      </c>
      <c r="J44" s="63">
        <v>77</v>
      </c>
      <c r="K44" s="63">
        <v>83</v>
      </c>
      <c r="L44" s="63">
        <v>99</v>
      </c>
      <c r="M44" s="63">
        <v>88</v>
      </c>
      <c r="N44" s="63">
        <v>87</v>
      </c>
      <c r="O44" s="63">
        <v>95</v>
      </c>
      <c r="P44" s="63">
        <v>88</v>
      </c>
      <c r="Q44" s="63">
        <v>96</v>
      </c>
      <c r="R44" s="63">
        <v>93</v>
      </c>
      <c r="S44" s="63">
        <v>81</v>
      </c>
      <c r="T44" s="16">
        <v>92</v>
      </c>
      <c r="U44" s="16">
        <v>92</v>
      </c>
      <c r="V44" s="16">
        <v>90</v>
      </c>
    </row>
    <row r="45" spans="1:22" ht="18" customHeight="1">
      <c r="A45" s="91" t="s">
        <v>117</v>
      </c>
      <c r="B45" s="63" t="s">
        <v>102</v>
      </c>
      <c r="C45" s="63" t="s">
        <v>102</v>
      </c>
      <c r="D45" s="63" t="s">
        <v>102</v>
      </c>
      <c r="E45" s="63">
        <v>74</v>
      </c>
      <c r="F45" s="63">
        <v>28</v>
      </c>
      <c r="G45" s="63">
        <v>32</v>
      </c>
      <c r="H45" s="63">
        <v>45</v>
      </c>
      <c r="I45" s="63">
        <v>53</v>
      </c>
      <c r="J45" s="63">
        <v>57</v>
      </c>
      <c r="K45" s="63">
        <v>73</v>
      </c>
      <c r="L45" s="63">
        <v>71</v>
      </c>
      <c r="M45" s="63">
        <v>70</v>
      </c>
      <c r="N45" s="63">
        <v>64</v>
      </c>
      <c r="O45" s="63">
        <v>76</v>
      </c>
      <c r="P45" s="16">
        <v>83</v>
      </c>
      <c r="Q45" s="16">
        <v>94</v>
      </c>
      <c r="R45" s="16">
        <v>106</v>
      </c>
      <c r="S45" s="16">
        <v>114</v>
      </c>
      <c r="T45" s="16">
        <v>128</v>
      </c>
      <c r="U45" s="16">
        <v>126</v>
      </c>
      <c r="V45" s="16">
        <v>132</v>
      </c>
    </row>
    <row r="46" spans="1:22" ht="18" customHeight="1">
      <c r="A46" s="103" t="s">
        <v>118</v>
      </c>
      <c r="B46" s="102">
        <f>SUM(B30:B45)</f>
        <v>768</v>
      </c>
      <c r="C46" s="102">
        <f t="shared" ref="C46:U46" si="2">SUM(C30:C45)</f>
        <v>1191</v>
      </c>
      <c r="D46" s="102">
        <f t="shared" si="2"/>
        <v>1537</v>
      </c>
      <c r="E46" s="102">
        <f t="shared" si="2"/>
        <v>2024</v>
      </c>
      <c r="F46" s="102">
        <f t="shared" si="2"/>
        <v>2467</v>
      </c>
      <c r="G46" s="102">
        <f t="shared" si="2"/>
        <v>2777</v>
      </c>
      <c r="H46" s="102">
        <f t="shared" si="2"/>
        <v>3472</v>
      </c>
      <c r="I46" s="102">
        <f t="shared" si="2"/>
        <v>3776</v>
      </c>
      <c r="J46" s="102">
        <f t="shared" si="2"/>
        <v>3699</v>
      </c>
      <c r="K46" s="102">
        <f t="shared" si="2"/>
        <v>3459</v>
      </c>
      <c r="L46" s="102">
        <f t="shared" si="2"/>
        <v>3492</v>
      </c>
      <c r="M46" s="102">
        <f t="shared" si="2"/>
        <v>3301</v>
      </c>
      <c r="N46" s="102">
        <f t="shared" si="2"/>
        <v>2954</v>
      </c>
      <c r="O46" s="102">
        <f t="shared" si="2"/>
        <v>2936</v>
      </c>
      <c r="P46" s="102">
        <f t="shared" si="2"/>
        <v>2939</v>
      </c>
      <c r="Q46" s="102">
        <f t="shared" si="2"/>
        <v>2674</v>
      </c>
      <c r="R46" s="102">
        <f t="shared" si="2"/>
        <v>2688</v>
      </c>
      <c r="S46" s="102">
        <f t="shared" si="2"/>
        <v>2844</v>
      </c>
      <c r="T46" s="102">
        <f t="shared" si="2"/>
        <v>3066</v>
      </c>
      <c r="U46" s="102">
        <f t="shared" si="2"/>
        <v>3089</v>
      </c>
      <c r="V46" s="102">
        <f>SUM(V30:V45)</f>
        <v>3171</v>
      </c>
    </row>
    <row r="47" spans="1:22" ht="18" customHeight="1">
      <c r="A47" s="101" t="s">
        <v>119</v>
      </c>
      <c r="B47" s="16">
        <f>B48-B46</f>
        <v>392</v>
      </c>
      <c r="C47" s="16">
        <f t="shared" ref="C47:U47" si="3">C48-C46</f>
        <v>566</v>
      </c>
      <c r="D47" s="16">
        <f t="shared" si="3"/>
        <v>678</v>
      </c>
      <c r="E47" s="16">
        <f t="shared" si="3"/>
        <v>768</v>
      </c>
      <c r="F47" s="16">
        <f t="shared" si="3"/>
        <v>872</v>
      </c>
      <c r="G47" s="16">
        <f t="shared" si="3"/>
        <v>899</v>
      </c>
      <c r="H47" s="16">
        <f t="shared" si="3"/>
        <v>994</v>
      </c>
      <c r="I47" s="16">
        <f t="shared" si="3"/>
        <v>1052</v>
      </c>
      <c r="J47" s="16">
        <f t="shared" si="3"/>
        <v>1126</v>
      </c>
      <c r="K47" s="16">
        <f t="shared" si="3"/>
        <v>1100</v>
      </c>
      <c r="L47" s="16">
        <f t="shared" si="3"/>
        <v>1034</v>
      </c>
      <c r="M47" s="16">
        <f t="shared" si="3"/>
        <v>963</v>
      </c>
      <c r="N47" s="16">
        <f t="shared" si="3"/>
        <v>900</v>
      </c>
      <c r="O47" s="16">
        <f t="shared" si="3"/>
        <v>787</v>
      </c>
      <c r="P47" s="16">
        <f t="shared" si="3"/>
        <v>751</v>
      </c>
      <c r="Q47" s="16">
        <f t="shared" si="3"/>
        <v>672</v>
      </c>
      <c r="R47" s="16">
        <f t="shared" si="3"/>
        <v>701</v>
      </c>
      <c r="S47" s="16">
        <f t="shared" si="3"/>
        <v>758</v>
      </c>
      <c r="T47" s="16">
        <f t="shared" si="3"/>
        <v>937</v>
      </c>
      <c r="U47" s="16">
        <f t="shared" si="3"/>
        <v>1052</v>
      </c>
      <c r="V47" s="16">
        <f>V48-V46</f>
        <v>1232</v>
      </c>
    </row>
    <row r="48" spans="1:22" ht="18" customHeight="1">
      <c r="A48" s="93" t="s">
        <v>38</v>
      </c>
      <c r="B48" s="61">
        <v>1160</v>
      </c>
      <c r="C48" s="61">
        <v>1757</v>
      </c>
      <c r="D48" s="61">
        <v>2215</v>
      </c>
      <c r="E48" s="61">
        <v>2792</v>
      </c>
      <c r="F48" s="61">
        <v>3339</v>
      </c>
      <c r="G48" s="61">
        <v>3676</v>
      </c>
      <c r="H48" s="61">
        <v>4466</v>
      </c>
      <c r="I48" s="61">
        <v>4828</v>
      </c>
      <c r="J48" s="61">
        <v>4825</v>
      </c>
      <c r="K48" s="61">
        <v>4559</v>
      </c>
      <c r="L48" s="61">
        <v>4526</v>
      </c>
      <c r="M48" s="61">
        <v>4264</v>
      </c>
      <c r="N48" s="61">
        <v>3854</v>
      </c>
      <c r="O48" s="61">
        <v>3723</v>
      </c>
      <c r="P48" s="61">
        <v>3690</v>
      </c>
      <c r="Q48" s="61">
        <v>3346</v>
      </c>
      <c r="R48" s="61">
        <v>3389</v>
      </c>
      <c r="S48" s="61">
        <v>3602</v>
      </c>
      <c r="T48" s="61">
        <v>4003</v>
      </c>
      <c r="U48" s="61">
        <v>4141</v>
      </c>
      <c r="V48" s="125">
        <v>4403</v>
      </c>
    </row>
    <row r="49" spans="1:22" ht="18" customHeight="1">
      <c r="A49" s="57" t="s">
        <v>52</v>
      </c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</row>
    <row r="50" spans="1:22" ht="18" customHeight="1">
      <c r="A50" s="72" t="s">
        <v>120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</row>
    <row r="51" spans="1:22" ht="18" customHeight="1">
      <c r="A51" s="14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</row>
    <row r="53" spans="1:22" ht="18" customHeight="1">
      <c r="A53" s="59" t="s">
        <v>49</v>
      </c>
      <c r="B53" s="89">
        <v>2002</v>
      </c>
      <c r="C53" s="89">
        <v>2003</v>
      </c>
      <c r="D53" s="89">
        <v>2004</v>
      </c>
      <c r="E53" s="89">
        <v>2005</v>
      </c>
      <c r="F53" s="89">
        <v>2006</v>
      </c>
      <c r="G53" s="89">
        <v>2007</v>
      </c>
      <c r="H53" s="89">
        <v>2008</v>
      </c>
      <c r="I53" s="89">
        <v>2009</v>
      </c>
      <c r="J53" s="89">
        <v>2010</v>
      </c>
      <c r="K53" s="89">
        <v>2011</v>
      </c>
      <c r="L53" s="89">
        <v>2012</v>
      </c>
      <c r="M53" s="89">
        <v>2013</v>
      </c>
      <c r="N53" s="89">
        <v>2014</v>
      </c>
      <c r="O53" s="89">
        <v>2015</v>
      </c>
      <c r="P53" s="89">
        <v>2016</v>
      </c>
      <c r="Q53" s="89">
        <v>2017</v>
      </c>
      <c r="R53" s="89">
        <v>2018</v>
      </c>
      <c r="S53" s="89">
        <v>2019</v>
      </c>
      <c r="T53" s="89">
        <v>2020</v>
      </c>
      <c r="U53" s="89">
        <v>2021</v>
      </c>
      <c r="V53" s="124" t="s">
        <v>51</v>
      </c>
    </row>
    <row r="54" spans="1:22" ht="18" customHeight="1">
      <c r="A54" s="90" t="s">
        <v>95</v>
      </c>
      <c r="B54" s="16">
        <v>57</v>
      </c>
      <c r="C54" s="16">
        <v>59</v>
      </c>
      <c r="D54" s="16">
        <v>52</v>
      </c>
      <c r="E54" s="16">
        <v>59</v>
      </c>
      <c r="F54" s="16">
        <v>61</v>
      </c>
      <c r="G54" s="16">
        <v>72</v>
      </c>
      <c r="H54" s="16">
        <v>75</v>
      </c>
      <c r="I54" s="16">
        <v>83</v>
      </c>
      <c r="J54" s="16">
        <v>76</v>
      </c>
      <c r="K54" s="16">
        <v>62</v>
      </c>
      <c r="L54" s="16">
        <v>61</v>
      </c>
      <c r="M54" s="16">
        <v>57</v>
      </c>
      <c r="N54" s="16">
        <v>49</v>
      </c>
      <c r="O54" s="16">
        <v>48</v>
      </c>
      <c r="P54" s="16">
        <v>49</v>
      </c>
      <c r="Q54" s="16">
        <v>47</v>
      </c>
      <c r="R54" s="16">
        <v>46</v>
      </c>
      <c r="S54" s="16">
        <v>47</v>
      </c>
      <c r="T54" s="16">
        <v>39</v>
      </c>
      <c r="U54" s="16">
        <v>35</v>
      </c>
      <c r="V54" s="16">
        <v>51</v>
      </c>
    </row>
    <row r="55" spans="1:22" ht="18" customHeight="1">
      <c r="A55" s="91" t="s">
        <v>96</v>
      </c>
      <c r="B55" s="16">
        <v>4</v>
      </c>
      <c r="C55" s="16">
        <v>29</v>
      </c>
      <c r="D55" s="16">
        <v>48</v>
      </c>
      <c r="E55" s="16">
        <v>52</v>
      </c>
      <c r="F55" s="16">
        <v>66</v>
      </c>
      <c r="G55" s="16">
        <v>90</v>
      </c>
      <c r="H55" s="16">
        <v>125</v>
      </c>
      <c r="I55" s="16">
        <v>134</v>
      </c>
      <c r="J55" s="16">
        <v>132</v>
      </c>
      <c r="K55" s="16">
        <v>126</v>
      </c>
      <c r="L55" s="16">
        <v>145</v>
      </c>
      <c r="M55" s="16">
        <v>145</v>
      </c>
      <c r="N55" s="16">
        <v>148</v>
      </c>
      <c r="O55" s="16">
        <v>131</v>
      </c>
      <c r="P55" s="16">
        <v>126</v>
      </c>
      <c r="Q55" s="16">
        <v>105</v>
      </c>
      <c r="R55" s="16">
        <v>92</v>
      </c>
      <c r="S55" s="16">
        <v>91</v>
      </c>
      <c r="T55" s="16">
        <v>83</v>
      </c>
      <c r="U55" s="16">
        <v>81</v>
      </c>
      <c r="V55" s="16">
        <v>86</v>
      </c>
    </row>
    <row r="56" spans="1:22" ht="18" customHeight="1">
      <c r="A56" s="91" t="s">
        <v>97</v>
      </c>
      <c r="B56" s="16">
        <v>175</v>
      </c>
      <c r="C56" s="16">
        <v>193</v>
      </c>
      <c r="D56" s="16">
        <v>163</v>
      </c>
      <c r="E56" s="16">
        <v>182</v>
      </c>
      <c r="F56" s="16">
        <v>211</v>
      </c>
      <c r="G56" s="16">
        <v>213</v>
      </c>
      <c r="H56" s="16">
        <v>235</v>
      </c>
      <c r="I56" s="16">
        <v>246</v>
      </c>
      <c r="J56" s="16">
        <v>240</v>
      </c>
      <c r="K56" s="16">
        <v>202</v>
      </c>
      <c r="L56" s="16">
        <v>196</v>
      </c>
      <c r="M56" s="16">
        <v>197</v>
      </c>
      <c r="N56" s="16">
        <v>178</v>
      </c>
      <c r="O56" s="16">
        <v>180</v>
      </c>
      <c r="P56" s="16">
        <v>172</v>
      </c>
      <c r="Q56" s="16">
        <v>156</v>
      </c>
      <c r="R56" s="16">
        <v>179</v>
      </c>
      <c r="S56" s="16">
        <v>186</v>
      </c>
      <c r="T56" s="16">
        <v>175</v>
      </c>
      <c r="U56" s="16">
        <v>166</v>
      </c>
      <c r="V56" s="16">
        <v>160</v>
      </c>
    </row>
    <row r="57" spans="1:22" ht="18" customHeight="1">
      <c r="A57" s="91" t="s">
        <v>116</v>
      </c>
      <c r="B57" s="16">
        <v>17</v>
      </c>
      <c r="C57" s="16">
        <v>25</v>
      </c>
      <c r="D57" s="16">
        <v>28</v>
      </c>
      <c r="E57" s="16">
        <v>31</v>
      </c>
      <c r="F57" s="16">
        <v>33</v>
      </c>
      <c r="G57" s="16">
        <v>45</v>
      </c>
      <c r="H57" s="16">
        <v>60</v>
      </c>
      <c r="I57" s="16">
        <v>69</v>
      </c>
      <c r="J57" s="16">
        <v>71</v>
      </c>
      <c r="K57" s="16">
        <v>68</v>
      </c>
      <c r="L57" s="16">
        <v>69</v>
      </c>
      <c r="M57" s="16">
        <v>62</v>
      </c>
      <c r="N57" s="16">
        <v>60</v>
      </c>
      <c r="O57" s="16">
        <v>53</v>
      </c>
      <c r="P57" s="16">
        <v>63</v>
      </c>
      <c r="Q57" s="16">
        <v>59</v>
      </c>
      <c r="R57" s="16">
        <v>65</v>
      </c>
      <c r="S57" s="16">
        <v>74</v>
      </c>
      <c r="T57" s="16">
        <v>77</v>
      </c>
      <c r="U57" s="16">
        <v>86</v>
      </c>
      <c r="V57" s="16">
        <v>92</v>
      </c>
    </row>
    <row r="58" spans="1:22" ht="18" customHeight="1">
      <c r="A58" s="91" t="s">
        <v>98</v>
      </c>
      <c r="B58" s="16">
        <v>61</v>
      </c>
      <c r="C58" s="16">
        <v>109</v>
      </c>
      <c r="D58" s="16">
        <v>168</v>
      </c>
      <c r="E58" s="16">
        <v>258</v>
      </c>
      <c r="F58" s="16">
        <v>310</v>
      </c>
      <c r="G58" s="16">
        <v>346</v>
      </c>
      <c r="H58" s="16">
        <v>380</v>
      </c>
      <c r="I58" s="16">
        <v>417</v>
      </c>
      <c r="J58" s="16">
        <v>407</v>
      </c>
      <c r="K58" s="16">
        <v>388</v>
      </c>
      <c r="L58" s="16">
        <v>373</v>
      </c>
      <c r="M58" s="16">
        <v>381</v>
      </c>
      <c r="N58" s="16">
        <v>331</v>
      </c>
      <c r="O58" s="16">
        <v>318</v>
      </c>
      <c r="P58" s="16">
        <v>307</v>
      </c>
      <c r="Q58" s="16">
        <v>284</v>
      </c>
      <c r="R58" s="16">
        <v>276</v>
      </c>
      <c r="S58" s="16">
        <v>267</v>
      </c>
      <c r="T58" s="16">
        <v>244</v>
      </c>
      <c r="U58" s="16">
        <v>246</v>
      </c>
      <c r="V58" s="16">
        <v>230</v>
      </c>
    </row>
    <row r="59" spans="1:22" ht="18" customHeight="1">
      <c r="A59" s="91" t="s">
        <v>99</v>
      </c>
      <c r="B59" s="16">
        <v>10</v>
      </c>
      <c r="C59" s="16">
        <v>88</v>
      </c>
      <c r="D59" s="16">
        <v>141</v>
      </c>
      <c r="E59" s="16">
        <v>208</v>
      </c>
      <c r="F59" s="16">
        <v>316</v>
      </c>
      <c r="G59" s="16">
        <v>451</v>
      </c>
      <c r="H59" s="16">
        <v>683</v>
      </c>
      <c r="I59" s="16">
        <v>764</v>
      </c>
      <c r="J59" s="16">
        <v>819</v>
      </c>
      <c r="K59" s="16">
        <v>860</v>
      </c>
      <c r="L59" s="16">
        <v>917</v>
      </c>
      <c r="M59" s="16">
        <v>915</v>
      </c>
      <c r="N59" s="16">
        <v>844</v>
      </c>
      <c r="O59" s="16">
        <v>851</v>
      </c>
      <c r="P59" s="16">
        <v>842</v>
      </c>
      <c r="Q59" s="16">
        <v>821</v>
      </c>
      <c r="R59" s="16">
        <v>792</v>
      </c>
      <c r="S59" s="16">
        <v>755</v>
      </c>
      <c r="T59" s="16">
        <v>745</v>
      </c>
      <c r="U59" s="16">
        <v>713</v>
      </c>
      <c r="V59" s="16">
        <v>713</v>
      </c>
    </row>
    <row r="60" spans="1:22" ht="18" customHeight="1">
      <c r="A60" s="91" t="s">
        <v>100</v>
      </c>
      <c r="B60" s="16">
        <v>33</v>
      </c>
      <c r="C60" s="16">
        <v>64</v>
      </c>
      <c r="D60" s="16">
        <v>104</v>
      </c>
      <c r="E60" s="16">
        <v>115</v>
      </c>
      <c r="F60" s="16">
        <v>150</v>
      </c>
      <c r="G60" s="16">
        <v>159</v>
      </c>
      <c r="H60" s="16">
        <v>170</v>
      </c>
      <c r="I60" s="16">
        <v>187</v>
      </c>
      <c r="J60" s="16">
        <v>178</v>
      </c>
      <c r="K60" s="16">
        <v>186</v>
      </c>
      <c r="L60" s="16">
        <v>172</v>
      </c>
      <c r="M60" s="16">
        <v>154</v>
      </c>
      <c r="N60" s="16">
        <v>166</v>
      </c>
      <c r="O60" s="16">
        <v>173</v>
      </c>
      <c r="P60" s="16">
        <v>159</v>
      </c>
      <c r="Q60" s="16">
        <v>150</v>
      </c>
      <c r="R60" s="16">
        <v>144</v>
      </c>
      <c r="S60" s="16">
        <v>144</v>
      </c>
      <c r="T60" s="16">
        <v>148</v>
      </c>
      <c r="U60" s="16">
        <v>144</v>
      </c>
      <c r="V60" s="16">
        <v>133</v>
      </c>
    </row>
    <row r="61" spans="1:22" ht="18" customHeight="1">
      <c r="A61" s="91" t="s">
        <v>101</v>
      </c>
      <c r="B61" s="16" t="s">
        <v>102</v>
      </c>
      <c r="C61" s="16" t="s">
        <v>102</v>
      </c>
      <c r="D61" s="16" t="s">
        <v>102</v>
      </c>
      <c r="E61" s="16">
        <v>32</v>
      </c>
      <c r="F61" s="16">
        <v>41</v>
      </c>
      <c r="G61" s="16">
        <v>57</v>
      </c>
      <c r="H61" s="16">
        <v>65</v>
      </c>
      <c r="I61" s="16">
        <v>72</v>
      </c>
      <c r="J61" s="16">
        <v>71</v>
      </c>
      <c r="K61" s="16">
        <v>66</v>
      </c>
      <c r="L61" s="16">
        <v>62</v>
      </c>
      <c r="M61" s="16">
        <v>60</v>
      </c>
      <c r="N61" s="16">
        <v>67</v>
      </c>
      <c r="O61" s="16">
        <v>75</v>
      </c>
      <c r="P61" s="16">
        <v>82</v>
      </c>
      <c r="Q61" s="16">
        <v>76</v>
      </c>
      <c r="R61" s="16">
        <v>89</v>
      </c>
      <c r="S61" s="16">
        <v>124</v>
      </c>
      <c r="T61" s="16">
        <v>150</v>
      </c>
      <c r="U61" s="16">
        <v>128</v>
      </c>
      <c r="V61" s="16">
        <v>138</v>
      </c>
    </row>
    <row r="62" spans="1:22" ht="18" customHeight="1">
      <c r="A62" s="91" t="s">
        <v>103</v>
      </c>
      <c r="B62" s="16">
        <v>34</v>
      </c>
      <c r="C62" s="16">
        <v>54</v>
      </c>
      <c r="D62" s="16">
        <v>69</v>
      </c>
      <c r="E62" s="16">
        <v>77</v>
      </c>
      <c r="F62" s="16">
        <v>96</v>
      </c>
      <c r="G62" s="16">
        <v>98</v>
      </c>
      <c r="H62" s="16">
        <v>102</v>
      </c>
      <c r="I62" s="16">
        <v>106</v>
      </c>
      <c r="J62" s="16">
        <v>120</v>
      </c>
      <c r="K62" s="16">
        <v>121</v>
      </c>
      <c r="L62" s="16">
        <v>115</v>
      </c>
      <c r="M62" s="16">
        <v>120</v>
      </c>
      <c r="N62" s="16">
        <v>118</v>
      </c>
      <c r="O62" s="16">
        <v>129</v>
      </c>
      <c r="P62" s="16">
        <v>147</v>
      </c>
      <c r="Q62" s="16">
        <v>150</v>
      </c>
      <c r="R62" s="16">
        <v>162</v>
      </c>
      <c r="S62" s="16">
        <v>156</v>
      </c>
      <c r="T62" s="16">
        <v>173</v>
      </c>
      <c r="U62" s="16">
        <v>179</v>
      </c>
      <c r="V62" s="16">
        <v>187</v>
      </c>
    </row>
    <row r="63" spans="1:22" ht="18" customHeight="1">
      <c r="A63" s="91" t="s">
        <v>104</v>
      </c>
      <c r="B63" s="16">
        <v>18</v>
      </c>
      <c r="C63" s="16">
        <v>24</v>
      </c>
      <c r="D63" s="16">
        <v>35</v>
      </c>
      <c r="E63" s="16">
        <v>52</v>
      </c>
      <c r="F63" s="16">
        <v>61</v>
      </c>
      <c r="G63" s="16">
        <v>98</v>
      </c>
      <c r="H63" s="16">
        <v>153</v>
      </c>
      <c r="I63" s="16">
        <v>184</v>
      </c>
      <c r="J63" s="16">
        <v>182</v>
      </c>
      <c r="K63" s="16">
        <v>193</v>
      </c>
      <c r="L63" s="16">
        <v>202</v>
      </c>
      <c r="M63" s="16">
        <v>211</v>
      </c>
      <c r="N63" s="16">
        <v>215</v>
      </c>
      <c r="O63" s="16">
        <v>198</v>
      </c>
      <c r="P63" s="16">
        <v>207</v>
      </c>
      <c r="Q63" s="16">
        <v>201</v>
      </c>
      <c r="R63" s="16">
        <v>196</v>
      </c>
      <c r="S63" s="16">
        <v>235</v>
      </c>
      <c r="T63" s="16">
        <v>254</v>
      </c>
      <c r="U63" s="16">
        <v>281</v>
      </c>
      <c r="V63" s="16">
        <v>317</v>
      </c>
    </row>
    <row r="64" spans="1:22" ht="18" customHeight="1">
      <c r="A64" s="91" t="s">
        <v>105</v>
      </c>
      <c r="B64" s="16">
        <v>3</v>
      </c>
      <c r="C64" s="16">
        <v>3</v>
      </c>
      <c r="D64" s="16">
        <v>3</v>
      </c>
      <c r="E64" s="16">
        <v>3</v>
      </c>
      <c r="F64" s="16">
        <v>8</v>
      </c>
      <c r="G64" s="16">
        <v>18</v>
      </c>
      <c r="H64" s="16">
        <v>23</v>
      </c>
      <c r="I64" s="16">
        <v>26</v>
      </c>
      <c r="J64" s="16">
        <v>24</v>
      </c>
      <c r="K64" s="16">
        <v>25</v>
      </c>
      <c r="L64" s="16">
        <v>28</v>
      </c>
      <c r="M64" s="16">
        <v>27</v>
      </c>
      <c r="N64" s="16">
        <v>23</v>
      </c>
      <c r="O64" s="16">
        <v>25</v>
      </c>
      <c r="P64" s="16">
        <v>30</v>
      </c>
      <c r="Q64" s="16">
        <v>33</v>
      </c>
      <c r="R64" s="16">
        <v>37</v>
      </c>
      <c r="S64" s="16">
        <v>34</v>
      </c>
      <c r="T64" s="16">
        <v>46</v>
      </c>
      <c r="U64" s="16">
        <v>52</v>
      </c>
      <c r="V64" s="16">
        <v>57</v>
      </c>
    </row>
    <row r="65" spans="1:22" ht="18" customHeight="1">
      <c r="A65" s="91" t="s">
        <v>108</v>
      </c>
      <c r="B65" s="16">
        <v>36</v>
      </c>
      <c r="C65" s="16">
        <v>42</v>
      </c>
      <c r="D65" s="16">
        <v>43</v>
      </c>
      <c r="E65" s="16">
        <v>54</v>
      </c>
      <c r="F65" s="16">
        <v>74</v>
      </c>
      <c r="G65" s="16">
        <v>84</v>
      </c>
      <c r="H65" s="16">
        <v>109</v>
      </c>
      <c r="I65" s="16">
        <v>113</v>
      </c>
      <c r="J65" s="16">
        <v>103</v>
      </c>
      <c r="K65" s="16">
        <v>96</v>
      </c>
      <c r="L65" s="16">
        <v>84</v>
      </c>
      <c r="M65" s="16">
        <v>79</v>
      </c>
      <c r="N65" s="16">
        <v>70</v>
      </c>
      <c r="O65" s="16">
        <v>75</v>
      </c>
      <c r="P65" s="16">
        <v>73</v>
      </c>
      <c r="Q65" s="16">
        <v>63</v>
      </c>
      <c r="R65" s="16">
        <v>60</v>
      </c>
      <c r="S65" s="16">
        <v>76</v>
      </c>
      <c r="T65" s="16">
        <v>94</v>
      </c>
      <c r="U65" s="16">
        <v>95</v>
      </c>
      <c r="V65" s="16">
        <v>96</v>
      </c>
    </row>
    <row r="66" spans="1:22" ht="18" customHeight="1">
      <c r="A66" s="91" t="s">
        <v>109</v>
      </c>
      <c r="B66" s="16">
        <v>110</v>
      </c>
      <c r="C66" s="16">
        <v>136</v>
      </c>
      <c r="D66" s="16">
        <v>153</v>
      </c>
      <c r="E66" s="16">
        <v>162</v>
      </c>
      <c r="F66" s="16">
        <v>194</v>
      </c>
      <c r="G66" s="16">
        <v>207</v>
      </c>
      <c r="H66" s="16">
        <v>202</v>
      </c>
      <c r="I66" s="16">
        <v>213</v>
      </c>
      <c r="J66" s="16">
        <v>188</v>
      </c>
      <c r="K66" s="16">
        <v>167</v>
      </c>
      <c r="L66" s="16">
        <v>140</v>
      </c>
      <c r="M66" s="16">
        <v>119</v>
      </c>
      <c r="N66" s="16">
        <v>98</v>
      </c>
      <c r="O66" s="16">
        <v>89</v>
      </c>
      <c r="P66" s="16">
        <v>86</v>
      </c>
      <c r="Q66" s="16">
        <v>86</v>
      </c>
      <c r="R66" s="16">
        <v>104</v>
      </c>
      <c r="S66" s="16">
        <v>162</v>
      </c>
      <c r="T66" s="16">
        <v>207</v>
      </c>
      <c r="U66" s="16">
        <v>237</v>
      </c>
      <c r="V66" s="16">
        <v>259</v>
      </c>
    </row>
    <row r="67" spans="1:22" ht="18" customHeight="1">
      <c r="A67" s="91" t="s">
        <v>110</v>
      </c>
      <c r="B67" s="16">
        <v>4</v>
      </c>
      <c r="C67" s="16">
        <v>4</v>
      </c>
      <c r="D67" s="16">
        <v>9</v>
      </c>
      <c r="E67" s="16">
        <v>12</v>
      </c>
      <c r="F67" s="16">
        <v>15</v>
      </c>
      <c r="G67" s="16">
        <v>17</v>
      </c>
      <c r="H67" s="16">
        <v>20</v>
      </c>
      <c r="I67" s="16">
        <v>23</v>
      </c>
      <c r="J67" s="16">
        <v>18</v>
      </c>
      <c r="K67" s="16">
        <v>14</v>
      </c>
      <c r="L67" s="16">
        <v>15</v>
      </c>
      <c r="M67" s="16">
        <v>16</v>
      </c>
      <c r="N67" s="16">
        <v>13</v>
      </c>
      <c r="O67" s="16">
        <v>13</v>
      </c>
      <c r="P67" s="16">
        <v>18</v>
      </c>
      <c r="Q67" s="16">
        <v>21</v>
      </c>
      <c r="R67" s="16">
        <v>54</v>
      </c>
      <c r="S67" s="16">
        <v>81</v>
      </c>
      <c r="T67" s="16">
        <v>130</v>
      </c>
      <c r="U67" s="16">
        <v>128</v>
      </c>
      <c r="V67" s="16">
        <v>145</v>
      </c>
    </row>
    <row r="68" spans="1:22" ht="18" customHeight="1">
      <c r="A68" s="91" t="s">
        <v>111</v>
      </c>
      <c r="B68" s="16">
        <v>25</v>
      </c>
      <c r="C68" s="16">
        <v>25</v>
      </c>
      <c r="D68" s="16">
        <v>30</v>
      </c>
      <c r="E68" s="16">
        <v>93</v>
      </c>
      <c r="F68" s="16">
        <v>50</v>
      </c>
      <c r="G68" s="16">
        <v>44</v>
      </c>
      <c r="H68" s="16">
        <v>47</v>
      </c>
      <c r="I68" s="16">
        <v>57</v>
      </c>
      <c r="J68" s="16">
        <v>65</v>
      </c>
      <c r="K68" s="16">
        <v>73</v>
      </c>
      <c r="L68" s="16">
        <v>85</v>
      </c>
      <c r="M68" s="16">
        <v>81</v>
      </c>
      <c r="N68" s="16">
        <v>83</v>
      </c>
      <c r="O68" s="16">
        <v>89</v>
      </c>
      <c r="P68" s="16">
        <v>91</v>
      </c>
      <c r="Q68" s="16">
        <v>94</v>
      </c>
      <c r="R68" s="16">
        <v>89</v>
      </c>
      <c r="S68" s="16">
        <v>81</v>
      </c>
      <c r="T68" s="16">
        <v>89</v>
      </c>
      <c r="U68" s="16">
        <v>87</v>
      </c>
      <c r="V68" s="16">
        <v>87</v>
      </c>
    </row>
    <row r="69" spans="1:22" ht="18" customHeight="1">
      <c r="A69" s="91" t="s">
        <v>117</v>
      </c>
      <c r="B69" s="16" t="s">
        <v>102</v>
      </c>
      <c r="C69" s="16" t="s">
        <v>102</v>
      </c>
      <c r="D69" s="16" t="s">
        <v>102</v>
      </c>
      <c r="E69" s="16">
        <v>-51</v>
      </c>
      <c r="F69" s="16">
        <v>4</v>
      </c>
      <c r="G69" s="16">
        <v>5</v>
      </c>
      <c r="H69" s="16">
        <v>4</v>
      </c>
      <c r="I69" s="16">
        <v>9</v>
      </c>
      <c r="J69" s="16">
        <v>11</v>
      </c>
      <c r="K69" s="16">
        <v>10</v>
      </c>
      <c r="L69" s="16">
        <v>17</v>
      </c>
      <c r="M69" s="16">
        <v>21</v>
      </c>
      <c r="N69" s="16">
        <v>23</v>
      </c>
      <c r="O69" s="16">
        <v>26</v>
      </c>
      <c r="P69" s="16">
        <v>28</v>
      </c>
      <c r="Q69" s="16">
        <v>34</v>
      </c>
      <c r="R69" s="16">
        <v>38</v>
      </c>
      <c r="S69" s="16">
        <v>47</v>
      </c>
      <c r="T69" s="16">
        <v>43</v>
      </c>
      <c r="U69" s="16">
        <v>40</v>
      </c>
      <c r="V69" s="16">
        <v>44</v>
      </c>
    </row>
    <row r="70" spans="1:22" ht="18" customHeight="1">
      <c r="A70" s="100" t="s">
        <v>118</v>
      </c>
      <c r="B70" s="102">
        <f>SUM(B54:B69)</f>
        <v>587</v>
      </c>
      <c r="C70" s="102">
        <f t="shared" ref="C70:U70" si="4">SUM(C54:C69)</f>
        <v>855</v>
      </c>
      <c r="D70" s="102">
        <f t="shared" si="4"/>
        <v>1046</v>
      </c>
      <c r="E70" s="102">
        <f t="shared" si="4"/>
        <v>1339</v>
      </c>
      <c r="F70" s="102">
        <f t="shared" si="4"/>
        <v>1690</v>
      </c>
      <c r="G70" s="102">
        <f t="shared" si="4"/>
        <v>2004</v>
      </c>
      <c r="H70" s="102">
        <f t="shared" si="4"/>
        <v>2453</v>
      </c>
      <c r="I70" s="102">
        <f t="shared" si="4"/>
        <v>2703</v>
      </c>
      <c r="J70" s="102">
        <f t="shared" si="4"/>
        <v>2705</v>
      </c>
      <c r="K70" s="102">
        <f t="shared" si="4"/>
        <v>2657</v>
      </c>
      <c r="L70" s="102">
        <f t="shared" si="4"/>
        <v>2681</v>
      </c>
      <c r="M70" s="102">
        <f t="shared" si="4"/>
        <v>2645</v>
      </c>
      <c r="N70" s="102">
        <f t="shared" si="4"/>
        <v>2486</v>
      </c>
      <c r="O70" s="102">
        <f t="shared" si="4"/>
        <v>2473</v>
      </c>
      <c r="P70" s="102">
        <f t="shared" si="4"/>
        <v>2480</v>
      </c>
      <c r="Q70" s="102">
        <f t="shared" si="4"/>
        <v>2380</v>
      </c>
      <c r="R70" s="102">
        <f t="shared" si="4"/>
        <v>2423</v>
      </c>
      <c r="S70" s="102">
        <f t="shared" si="4"/>
        <v>2560</v>
      </c>
      <c r="T70" s="102">
        <f t="shared" si="4"/>
        <v>2697</v>
      </c>
      <c r="U70" s="102">
        <f t="shared" si="4"/>
        <v>2698</v>
      </c>
      <c r="V70" s="102">
        <f>SUM(V54:V69)</f>
        <v>2795</v>
      </c>
    </row>
    <row r="71" spans="1:22" ht="18" customHeight="1">
      <c r="A71" s="101" t="s">
        <v>119</v>
      </c>
      <c r="B71" s="16">
        <f>B72-B70</f>
        <v>339</v>
      </c>
      <c r="C71" s="16">
        <f t="shared" ref="C71:U71" si="5">C72-C70</f>
        <v>470</v>
      </c>
      <c r="D71" s="16">
        <f t="shared" si="5"/>
        <v>556</v>
      </c>
      <c r="E71" s="16">
        <f t="shared" si="5"/>
        <v>674</v>
      </c>
      <c r="F71" s="16">
        <f t="shared" si="5"/>
        <v>759</v>
      </c>
      <c r="G71" s="16">
        <f t="shared" si="5"/>
        <v>829</v>
      </c>
      <c r="H71" s="16">
        <f t="shared" si="5"/>
        <v>977</v>
      </c>
      <c r="I71" s="16">
        <f t="shared" si="5"/>
        <v>1065</v>
      </c>
      <c r="J71" s="16">
        <f t="shared" si="5"/>
        <v>1012</v>
      </c>
      <c r="K71" s="16">
        <f t="shared" si="5"/>
        <v>967</v>
      </c>
      <c r="L71" s="16">
        <f t="shared" si="5"/>
        <v>952</v>
      </c>
      <c r="M71" s="16">
        <f t="shared" si="5"/>
        <v>893</v>
      </c>
      <c r="N71" s="16">
        <f t="shared" si="5"/>
        <v>811</v>
      </c>
      <c r="O71" s="16">
        <f t="shared" si="5"/>
        <v>722</v>
      </c>
      <c r="P71" s="16">
        <f t="shared" si="5"/>
        <v>724</v>
      </c>
      <c r="Q71" s="16">
        <f t="shared" si="5"/>
        <v>688</v>
      </c>
      <c r="R71" s="16">
        <f t="shared" si="5"/>
        <v>704</v>
      </c>
      <c r="S71" s="16">
        <f t="shared" si="5"/>
        <v>802</v>
      </c>
      <c r="T71" s="16">
        <f t="shared" si="5"/>
        <v>974</v>
      </c>
      <c r="U71" s="16">
        <f t="shared" si="5"/>
        <v>1041</v>
      </c>
      <c r="V71" s="16">
        <f>V72-V70</f>
        <v>1069</v>
      </c>
    </row>
    <row r="72" spans="1:22" ht="18" customHeight="1">
      <c r="A72" s="93" t="s">
        <v>38</v>
      </c>
      <c r="B72" s="61">
        <v>926</v>
      </c>
      <c r="C72" s="61">
        <v>1325</v>
      </c>
      <c r="D72" s="61">
        <v>1602</v>
      </c>
      <c r="E72" s="61">
        <v>2013</v>
      </c>
      <c r="F72" s="61">
        <v>2449</v>
      </c>
      <c r="G72" s="61">
        <v>2833</v>
      </c>
      <c r="H72" s="61">
        <v>3430</v>
      </c>
      <c r="I72" s="61">
        <v>3768</v>
      </c>
      <c r="J72" s="61">
        <v>3717</v>
      </c>
      <c r="K72" s="61">
        <v>3624</v>
      </c>
      <c r="L72" s="61">
        <v>3633</v>
      </c>
      <c r="M72" s="61">
        <v>3538</v>
      </c>
      <c r="N72" s="61">
        <v>3297</v>
      </c>
      <c r="O72" s="61">
        <v>3195</v>
      </c>
      <c r="P72" s="61">
        <v>3204</v>
      </c>
      <c r="Q72" s="61">
        <v>3068</v>
      </c>
      <c r="R72" s="61">
        <v>3127</v>
      </c>
      <c r="S72" s="61">
        <v>3362</v>
      </c>
      <c r="T72" s="61">
        <v>3671</v>
      </c>
      <c r="U72" s="61">
        <v>3739</v>
      </c>
      <c r="V72" s="125">
        <v>3864</v>
      </c>
    </row>
    <row r="73" spans="1:22" ht="18" customHeight="1">
      <c r="A73" s="57" t="s">
        <v>52</v>
      </c>
    </row>
    <row r="74" spans="1:22" ht="18" customHeight="1">
      <c r="A74" s="72" t="s">
        <v>120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V21"/>
  <sheetViews>
    <sheetView zoomScale="70" zoomScaleNormal="70" zoomScalePageLayoutView="70" workbookViewId="0">
      <selection activeCell="U8" sqref="U8:V9"/>
    </sheetView>
  </sheetViews>
  <sheetFormatPr defaultColWidth="10.875" defaultRowHeight="15"/>
  <cols>
    <col min="1" max="1" width="25" style="5" customWidth="1"/>
    <col min="2" max="16384" width="10.875" style="5"/>
  </cols>
  <sheetData>
    <row r="1" spans="1:22" ht="29.1">
      <c r="A1" s="20" t="s">
        <v>0</v>
      </c>
    </row>
    <row r="2" spans="1:22" ht="24">
      <c r="A2" s="10" t="s">
        <v>11</v>
      </c>
    </row>
    <row r="3" spans="1:22" ht="18" customHeight="1"/>
    <row r="4" spans="1:22" ht="18" customHeight="1">
      <c r="A4" s="33" t="s">
        <v>121</v>
      </c>
    </row>
    <row r="5" spans="1:22" ht="18" customHeight="1"/>
    <row r="6" spans="1:22" ht="18" customHeight="1">
      <c r="A6" s="65"/>
      <c r="B6" s="94">
        <v>2002</v>
      </c>
      <c r="C6" s="94">
        <v>2003</v>
      </c>
      <c r="D6" s="94">
        <v>2004</v>
      </c>
      <c r="E6" s="94">
        <v>2005</v>
      </c>
      <c r="F6" s="94">
        <v>2006</v>
      </c>
      <c r="G6" s="94">
        <v>2007</v>
      </c>
      <c r="H6" s="94">
        <v>2008</v>
      </c>
      <c r="I6" s="94">
        <v>2009</v>
      </c>
      <c r="J6" s="94">
        <v>2010</v>
      </c>
      <c r="K6" s="94">
        <v>2011</v>
      </c>
      <c r="L6" s="94">
        <v>2012</v>
      </c>
      <c r="M6" s="94">
        <v>2013</v>
      </c>
      <c r="N6" s="94">
        <v>2014</v>
      </c>
      <c r="O6" s="94">
        <v>2015</v>
      </c>
      <c r="P6" s="94">
        <v>2016</v>
      </c>
      <c r="Q6" s="94">
        <v>2017</v>
      </c>
      <c r="R6" s="94">
        <v>2018</v>
      </c>
      <c r="S6" s="94">
        <v>2019</v>
      </c>
      <c r="T6" s="94">
        <v>2020</v>
      </c>
      <c r="U6" s="94">
        <v>2021</v>
      </c>
      <c r="V6" s="94">
        <v>2022</v>
      </c>
    </row>
    <row r="7" spans="1:22" ht="18" customHeight="1">
      <c r="A7" s="66" t="s">
        <v>38</v>
      </c>
      <c r="B7" s="24">
        <v>714</v>
      </c>
      <c r="C7" s="24">
        <v>684</v>
      </c>
      <c r="D7" s="24">
        <v>753</v>
      </c>
      <c r="E7" s="24">
        <v>764</v>
      </c>
      <c r="F7" s="24">
        <v>755</v>
      </c>
      <c r="G7" s="24">
        <v>830</v>
      </c>
      <c r="H7" s="24">
        <v>785</v>
      </c>
      <c r="I7" s="24">
        <v>781</v>
      </c>
      <c r="J7" s="24">
        <v>822</v>
      </c>
      <c r="K7" s="24">
        <v>773</v>
      </c>
      <c r="L7" s="24">
        <v>699</v>
      </c>
      <c r="M7" s="24">
        <v>640</v>
      </c>
      <c r="N7" s="24">
        <v>685</v>
      </c>
      <c r="O7" s="24">
        <v>626</v>
      </c>
      <c r="P7" s="24">
        <v>648</v>
      </c>
      <c r="Q7" s="24">
        <v>614</v>
      </c>
      <c r="R7" s="24">
        <v>584</v>
      </c>
      <c r="S7" s="24">
        <v>699</v>
      </c>
      <c r="T7" s="24">
        <v>517</v>
      </c>
      <c r="U7" s="24">
        <f>SUM(U8:U9)</f>
        <v>520</v>
      </c>
      <c r="V7" s="24">
        <f>SUM(V8:V9)</f>
        <v>531</v>
      </c>
    </row>
    <row r="8" spans="1:22" ht="18" customHeight="1">
      <c r="A8" s="75" t="s">
        <v>61</v>
      </c>
      <c r="B8" s="16">
        <v>659</v>
      </c>
      <c r="C8" s="16">
        <v>631</v>
      </c>
      <c r="D8" s="16">
        <v>689</v>
      </c>
      <c r="E8" s="16">
        <v>683</v>
      </c>
      <c r="F8" s="16">
        <v>674</v>
      </c>
      <c r="G8" s="16">
        <v>705</v>
      </c>
      <c r="H8" s="16">
        <v>648</v>
      </c>
      <c r="I8" s="16">
        <v>672</v>
      </c>
      <c r="J8" s="16">
        <v>688</v>
      </c>
      <c r="K8" s="16">
        <v>656</v>
      </c>
      <c r="L8" s="16">
        <v>595</v>
      </c>
      <c r="M8" s="16">
        <v>550</v>
      </c>
      <c r="N8" s="16">
        <v>590</v>
      </c>
      <c r="O8" s="16">
        <v>549</v>
      </c>
      <c r="P8" s="16">
        <v>556</v>
      </c>
      <c r="Q8" s="16">
        <v>516</v>
      </c>
      <c r="R8" s="63">
        <v>494</v>
      </c>
      <c r="S8" s="63">
        <v>595</v>
      </c>
      <c r="T8" s="63">
        <v>418</v>
      </c>
      <c r="U8" s="16">
        <v>431</v>
      </c>
      <c r="V8" s="16">
        <v>415</v>
      </c>
    </row>
    <row r="9" spans="1:22" ht="18" customHeight="1">
      <c r="A9" s="76" t="s">
        <v>62</v>
      </c>
      <c r="B9" s="18">
        <v>55</v>
      </c>
      <c r="C9" s="18">
        <v>53</v>
      </c>
      <c r="D9" s="18">
        <v>64</v>
      </c>
      <c r="E9" s="18">
        <v>81</v>
      </c>
      <c r="F9" s="18">
        <v>81</v>
      </c>
      <c r="G9" s="18">
        <v>125</v>
      </c>
      <c r="H9" s="18">
        <v>137</v>
      </c>
      <c r="I9" s="18">
        <v>109</v>
      </c>
      <c r="J9" s="18">
        <v>134</v>
      </c>
      <c r="K9" s="18">
        <v>117</v>
      </c>
      <c r="L9" s="18">
        <v>104</v>
      </c>
      <c r="M9" s="18">
        <v>90</v>
      </c>
      <c r="N9" s="18">
        <v>95</v>
      </c>
      <c r="O9" s="18">
        <v>77</v>
      </c>
      <c r="P9" s="18">
        <v>92</v>
      </c>
      <c r="Q9" s="18">
        <v>98</v>
      </c>
      <c r="R9" s="18">
        <v>90</v>
      </c>
      <c r="S9" s="18">
        <v>104</v>
      </c>
      <c r="T9" s="18">
        <v>99</v>
      </c>
      <c r="U9" s="18">
        <v>89</v>
      </c>
      <c r="V9" s="18">
        <v>116</v>
      </c>
    </row>
    <row r="10" spans="1:22" ht="18" customHeight="1">
      <c r="A10" s="32" t="s">
        <v>47</v>
      </c>
    </row>
    <row r="11" spans="1:22" ht="18" customHeight="1"/>
    <row r="12" spans="1:22" ht="18" customHeight="1">
      <c r="A12" s="33" t="s">
        <v>122</v>
      </c>
    </row>
    <row r="13" spans="1:22" ht="18" customHeight="1"/>
    <row r="14" spans="1:22" ht="18" customHeight="1">
      <c r="A14" s="65"/>
      <c r="B14" s="94">
        <v>2002</v>
      </c>
      <c r="C14" s="94">
        <v>2003</v>
      </c>
      <c r="D14" s="94">
        <v>2004</v>
      </c>
      <c r="E14" s="94">
        <v>2005</v>
      </c>
      <c r="F14" s="94">
        <v>2006</v>
      </c>
      <c r="G14" s="94">
        <v>2007</v>
      </c>
      <c r="H14" s="94">
        <v>2008</v>
      </c>
      <c r="I14" s="94">
        <v>2009</v>
      </c>
      <c r="J14" s="94">
        <v>2010</v>
      </c>
      <c r="K14" s="94">
        <v>2011</v>
      </c>
      <c r="L14" s="94">
        <v>2012</v>
      </c>
      <c r="M14" s="94">
        <v>2013</v>
      </c>
      <c r="N14" s="94">
        <v>2014</v>
      </c>
      <c r="O14" s="94">
        <v>2015</v>
      </c>
      <c r="P14" s="94">
        <v>2016</v>
      </c>
      <c r="Q14" s="94">
        <v>2017</v>
      </c>
      <c r="R14" s="94">
        <v>2018</v>
      </c>
      <c r="S14" s="94">
        <v>2019</v>
      </c>
      <c r="T14" s="94">
        <v>2020</v>
      </c>
      <c r="U14" s="94">
        <v>2021</v>
      </c>
      <c r="V14" s="94">
        <v>2022</v>
      </c>
    </row>
    <row r="15" spans="1:22" ht="18" customHeight="1">
      <c r="A15" s="66" t="s">
        <v>38</v>
      </c>
      <c r="B15" s="69">
        <v>1</v>
      </c>
      <c r="C15" s="69">
        <v>1</v>
      </c>
      <c r="D15" s="69">
        <v>1</v>
      </c>
      <c r="E15" s="69">
        <v>1</v>
      </c>
      <c r="F15" s="69">
        <v>1</v>
      </c>
      <c r="G15" s="69">
        <v>1</v>
      </c>
      <c r="H15" s="69">
        <v>1</v>
      </c>
      <c r="I15" s="69">
        <v>1</v>
      </c>
      <c r="J15" s="69">
        <v>1</v>
      </c>
      <c r="K15" s="69">
        <v>1</v>
      </c>
      <c r="L15" s="69">
        <v>1</v>
      </c>
      <c r="M15" s="69">
        <v>1</v>
      </c>
      <c r="N15" s="69">
        <v>1</v>
      </c>
      <c r="O15" s="69">
        <v>1</v>
      </c>
      <c r="P15" s="69">
        <v>1</v>
      </c>
      <c r="Q15" s="69">
        <v>1</v>
      </c>
      <c r="R15" s="69">
        <v>1</v>
      </c>
      <c r="S15" s="69">
        <v>1</v>
      </c>
      <c r="T15" s="69">
        <v>1</v>
      </c>
      <c r="U15" s="69">
        <f>SUM(U16:U17)</f>
        <v>1</v>
      </c>
      <c r="V15" s="69">
        <f t="shared" ref="V15" si="0">SUM(V16:V17)</f>
        <v>1</v>
      </c>
    </row>
    <row r="16" spans="1:22" ht="18" customHeight="1">
      <c r="A16" s="75" t="s">
        <v>61</v>
      </c>
      <c r="B16" s="70">
        <v>0.92296918767507008</v>
      </c>
      <c r="C16" s="70">
        <v>0.92251461988304095</v>
      </c>
      <c r="D16" s="70">
        <v>0.91500664010624166</v>
      </c>
      <c r="E16" s="70">
        <v>0.89397905759162299</v>
      </c>
      <c r="F16" s="70">
        <v>0.89271523178807943</v>
      </c>
      <c r="G16" s="70">
        <v>0.8493975903614458</v>
      </c>
      <c r="H16" s="70">
        <v>0.82547770700636947</v>
      </c>
      <c r="I16" s="70">
        <v>0.86043533930857874</v>
      </c>
      <c r="J16" s="70">
        <v>0.83698296836982966</v>
      </c>
      <c r="K16" s="70">
        <v>0.84864165588615781</v>
      </c>
      <c r="L16" s="70">
        <v>0.85121602288984266</v>
      </c>
      <c r="M16" s="70">
        <v>0.859375</v>
      </c>
      <c r="N16" s="70">
        <v>0.86131386861313863</v>
      </c>
      <c r="O16" s="70">
        <v>0.8769968051118211</v>
      </c>
      <c r="P16" s="70">
        <v>0.85802469135802473</v>
      </c>
      <c r="Q16" s="70">
        <v>0.8403908794788274</v>
      </c>
      <c r="R16" s="70">
        <v>0.84589041095890416</v>
      </c>
      <c r="S16" s="70">
        <v>0.85121602288984266</v>
      </c>
      <c r="T16" s="70">
        <f>T8/$T$7</f>
        <v>0.80851063829787229</v>
      </c>
      <c r="U16" s="70">
        <f>U8/U7</f>
        <v>0.8288461538461539</v>
      </c>
      <c r="V16" s="70">
        <f t="shared" ref="V16" si="1">V8/V7</f>
        <v>0.78154425612052736</v>
      </c>
    </row>
    <row r="17" spans="1:22" ht="18" customHeight="1">
      <c r="A17" s="76" t="s">
        <v>62</v>
      </c>
      <c r="B17" s="71">
        <v>7.7030812324929976E-2</v>
      </c>
      <c r="C17" s="71">
        <v>7.748538011695906E-2</v>
      </c>
      <c r="D17" s="71">
        <v>8.4993359893758294E-2</v>
      </c>
      <c r="E17" s="71">
        <v>0.10602094240837696</v>
      </c>
      <c r="F17" s="71">
        <v>0.10728476821192053</v>
      </c>
      <c r="G17" s="71">
        <v>0.15060240963855423</v>
      </c>
      <c r="H17" s="71">
        <v>0.17452229299363056</v>
      </c>
      <c r="I17" s="71">
        <v>0.13956466069142126</v>
      </c>
      <c r="J17" s="71">
        <v>0.16301703163017031</v>
      </c>
      <c r="K17" s="71">
        <v>0.15135834411384216</v>
      </c>
      <c r="L17" s="71">
        <v>0.14878397711015737</v>
      </c>
      <c r="M17" s="71">
        <v>0.140625</v>
      </c>
      <c r="N17" s="71">
        <v>0.13868613138686131</v>
      </c>
      <c r="O17" s="71">
        <v>0.12300319488817892</v>
      </c>
      <c r="P17" s="71">
        <v>0.1419753086419753</v>
      </c>
      <c r="Q17" s="71">
        <v>0.15960912052117263</v>
      </c>
      <c r="R17" s="71">
        <v>0.1541095890410959</v>
      </c>
      <c r="S17" s="71">
        <v>0.14878397711015737</v>
      </c>
      <c r="T17" s="104">
        <f>T9/$T$7</f>
        <v>0.19148936170212766</v>
      </c>
      <c r="U17" s="104">
        <f>U9/U7</f>
        <v>0.17115384615384616</v>
      </c>
      <c r="V17" s="104">
        <f t="shared" ref="V17" si="2">V9/V7</f>
        <v>0.2184557438794727</v>
      </c>
    </row>
    <row r="18" spans="1:22" ht="18" customHeight="1">
      <c r="A18" s="57" t="s">
        <v>52</v>
      </c>
    </row>
    <row r="19" spans="1:22" ht="18" customHeight="1"/>
    <row r="20" spans="1:22" ht="18" customHeight="1"/>
    <row r="21" spans="1:22" ht="18" customHeight="1"/>
  </sheetData>
  <pageMargins left="0.7" right="0.7" top="0.75" bottom="0.75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4"/>
  <sheetViews>
    <sheetView zoomScaleNormal="327" zoomScalePageLayoutView="327" workbookViewId="0">
      <selection activeCell="B24" sqref="B24:H24"/>
    </sheetView>
  </sheetViews>
  <sheetFormatPr defaultColWidth="10.875" defaultRowHeight="15.95"/>
  <cols>
    <col min="1" max="16384" width="10.875" style="2"/>
  </cols>
  <sheetData>
    <row r="1" spans="1:10">
      <c r="A1" s="1" t="s">
        <v>0</v>
      </c>
    </row>
    <row r="4" spans="1:10" ht="26.1">
      <c r="B4" s="3" t="s">
        <v>1</v>
      </c>
    </row>
    <row r="6" spans="1:10" ht="15.95" customHeight="1">
      <c r="B6" s="144" t="s">
        <v>2</v>
      </c>
      <c r="C6" s="144"/>
      <c r="D6" s="144"/>
      <c r="E6" s="144"/>
      <c r="F6" s="144"/>
      <c r="G6" s="144"/>
      <c r="H6" s="144"/>
      <c r="I6" s="144"/>
      <c r="J6" s="144"/>
    </row>
    <row r="8" spans="1:10">
      <c r="B8" s="142" t="s">
        <v>3</v>
      </c>
      <c r="C8" s="142"/>
      <c r="D8" s="142"/>
      <c r="E8" s="142"/>
      <c r="F8" s="142"/>
      <c r="G8" s="142"/>
    </row>
    <row r="9" spans="1:10">
      <c r="E9" s="4"/>
    </row>
    <row r="10" spans="1:10">
      <c r="B10" s="142" t="s">
        <v>4</v>
      </c>
      <c r="C10" s="142"/>
      <c r="D10" s="142"/>
      <c r="E10" s="142"/>
      <c r="F10" s="142"/>
      <c r="G10" s="142"/>
    </row>
    <row r="12" spans="1:10">
      <c r="B12" s="142" t="s">
        <v>5</v>
      </c>
      <c r="C12" s="142"/>
      <c r="D12" s="142"/>
      <c r="E12" s="142"/>
      <c r="F12" s="142"/>
      <c r="G12" s="142"/>
    </row>
    <row r="14" spans="1:10">
      <c r="B14" s="142" t="s">
        <v>6</v>
      </c>
      <c r="C14" s="142"/>
      <c r="D14" s="142"/>
      <c r="E14" s="142"/>
      <c r="F14" s="142"/>
      <c r="G14" s="142"/>
      <c r="H14" s="142"/>
      <c r="I14" s="142"/>
      <c r="J14" s="142"/>
    </row>
    <row r="16" spans="1:10">
      <c r="B16" s="142" t="s">
        <v>7</v>
      </c>
      <c r="C16" s="142"/>
      <c r="D16" s="142"/>
      <c r="E16" s="142"/>
      <c r="F16" s="142"/>
      <c r="G16" s="142"/>
      <c r="H16" s="142"/>
      <c r="I16" s="142"/>
    </row>
    <row r="18" spans="2:10">
      <c r="B18" s="142" t="s">
        <v>8</v>
      </c>
      <c r="C18" s="142"/>
      <c r="D18" s="142"/>
      <c r="E18" s="142"/>
      <c r="F18" s="142"/>
      <c r="G18" s="142"/>
      <c r="H18" s="142"/>
      <c r="I18" s="142"/>
    </row>
    <row r="20" spans="2:10">
      <c r="B20" s="142" t="s">
        <v>9</v>
      </c>
      <c r="C20" s="142"/>
      <c r="D20" s="142"/>
      <c r="E20" s="142"/>
      <c r="F20" s="142"/>
      <c r="G20" s="142"/>
      <c r="H20" s="142"/>
      <c r="I20" s="142"/>
      <c r="J20" s="142"/>
    </row>
    <row r="22" spans="2:10">
      <c r="B22" s="142" t="s">
        <v>10</v>
      </c>
      <c r="C22" s="142"/>
      <c r="D22" s="142"/>
      <c r="E22" s="142"/>
      <c r="F22" s="142"/>
      <c r="G22" s="142"/>
      <c r="H22" s="142"/>
      <c r="I22" s="142"/>
    </row>
    <row r="24" spans="2:10">
      <c r="B24" s="143" t="s">
        <v>11</v>
      </c>
      <c r="C24" s="143"/>
      <c r="D24" s="143"/>
      <c r="E24" s="143"/>
      <c r="F24" s="143"/>
      <c r="G24" s="143"/>
      <c r="H24" s="143"/>
    </row>
  </sheetData>
  <mergeCells count="10">
    <mergeCell ref="B6:J6"/>
    <mergeCell ref="B8:G8"/>
    <mergeCell ref="B10:G10"/>
    <mergeCell ref="B12:G12"/>
    <mergeCell ref="B14:J14"/>
    <mergeCell ref="B18:I18"/>
    <mergeCell ref="B20:J20"/>
    <mergeCell ref="B22:I22"/>
    <mergeCell ref="B16:I16"/>
    <mergeCell ref="B24:H24"/>
  </mergeCells>
  <hyperlinks>
    <hyperlink ref="C14" location="'Grupos de edad'!A1" display="'5. Grandes grupos de edad de los residentes con nacionalidad extranjera. Evolución 2002-2020" xr:uid="{00000000-0004-0000-0100-000000000000}"/>
    <hyperlink ref="D14" location="'Grupos de edad'!A1" display="'5. Grandes grupos de edad de los residentes con nacionalidad extranjera. Evolución 2002-2020" xr:uid="{00000000-0004-0000-0100-000001000000}"/>
    <hyperlink ref="E14" location="'Grupos de edad'!A1" display="'5. Grandes grupos de edad de los residentes con nacionalidad extranjera. Evolución 2002-2020" xr:uid="{00000000-0004-0000-0100-000002000000}"/>
    <hyperlink ref="F14" location="'Grupos de edad'!A1" display="'5. Grandes grupos de edad de los residentes con nacionalidad extranjera. Evolución 2002-2020" xr:uid="{00000000-0004-0000-0100-000003000000}"/>
    <hyperlink ref="G14" location="'Grupos de edad'!A1" display="'5. Grandes grupos de edad de los residentes con nacionalidad extranjera. Evolución 2002-2020" xr:uid="{00000000-0004-0000-0100-000004000000}"/>
    <hyperlink ref="H14" location="'Grupos de edad'!A1" display="'5. Grandes grupos de edad de los residentes con nacionalidad extranjera. Evolución 2002-2020" xr:uid="{00000000-0004-0000-0100-000005000000}"/>
    <hyperlink ref="I14" location="'Grupos de edad'!A1" display="'5. Grandes grupos de edad de los residentes con nacionalidad extranjera. Evolución 2002-2020" xr:uid="{00000000-0004-0000-0100-000006000000}"/>
    <hyperlink ref="J14" location="'Grupos de edad'!A1" display="'5. Grandes grupos de edad de los residentes con nacionalidad extranjera. Evolución 2002-2020" xr:uid="{00000000-0004-0000-0100-000007000000}"/>
    <hyperlink ref="C18" location="'Continente de nacionalidad'!A1" display="'7. Residentes con nacionalidad extranjera según continentes. Evolución 2002-2020" xr:uid="{00000000-0004-0000-0100-000008000000}"/>
    <hyperlink ref="D18" location="'Continente de nacionalidad'!A1" display="'7. Residentes con nacionalidad extranjera según continentes. Evolución 2002-2020" xr:uid="{00000000-0004-0000-0100-000009000000}"/>
    <hyperlink ref="E18" location="'Continente de nacionalidad'!A1" display="'7. Residentes con nacionalidad extranjera según continentes. Evolución 2002-2020" xr:uid="{00000000-0004-0000-0100-00000A000000}"/>
    <hyperlink ref="F18" location="'Continente de nacionalidad'!A1" display="'7. Residentes con nacionalidad extranjera según continentes. Evolución 2002-2020" xr:uid="{00000000-0004-0000-0100-00000B000000}"/>
    <hyperlink ref="G18" location="'Continente de nacionalidad'!A1" display="'7. Residentes con nacionalidad extranjera según continentes. Evolución 2002-2020" xr:uid="{00000000-0004-0000-0100-00000C000000}"/>
    <hyperlink ref="H18" location="'Continente de nacionalidad'!A1" display="'7. Residentes con nacionalidad extranjera según continentes. Evolución 2002-2020" xr:uid="{00000000-0004-0000-0100-00000D000000}"/>
    <hyperlink ref="I18" location="'Continente de nacionalidad'!A1" display="'7. Residentes con nacionalidad extranjera según continentes. Evolución 2002-2020" xr:uid="{00000000-0004-0000-0100-00000E000000}"/>
    <hyperlink ref="C20" location="'Principales países nacimiento'!A1" display="'8. Residentes nacidos en el extranjero, según los 16 principales países de nacimiento. Evolución 2002-2020" xr:uid="{00000000-0004-0000-0100-00000F000000}"/>
    <hyperlink ref="D20" location="'Principales países nacimiento'!A1" display="'8. Residentes nacidos en el extranjero, según los 16 principales países de nacimiento. Evolución 2002-2020" xr:uid="{00000000-0004-0000-0100-000010000000}"/>
    <hyperlink ref="E20" location="'Principales países nacimiento'!A1" display="'8. Residentes nacidos en el extranjero, según los 16 principales países de nacimiento. Evolución 2002-2020" xr:uid="{00000000-0004-0000-0100-000011000000}"/>
    <hyperlink ref="F20" location="'Principales países nacimiento'!A1" display="'8. Residentes nacidos en el extranjero, según los 16 principales países de nacimiento. Evolución 2002-2020" xr:uid="{00000000-0004-0000-0100-000012000000}"/>
    <hyperlink ref="G20" location="'Principales países nacimiento'!A1" display="'8. Residentes nacidos en el extranjero, según los 16 principales países de nacimiento. Evolución 2002-2020" xr:uid="{00000000-0004-0000-0100-000013000000}"/>
    <hyperlink ref="H20" location="'Principales países nacimiento'!A1" display="'8. Residentes nacidos en el extranjero, según los 16 principales países de nacimiento. Evolución 2002-2020" xr:uid="{00000000-0004-0000-0100-000014000000}"/>
    <hyperlink ref="I20" location="'Principales países nacimiento'!A1" display="'8. Residentes nacidos en el extranjero, según los 16 principales países de nacimiento. Evolución 2002-2020" xr:uid="{00000000-0004-0000-0100-000015000000}"/>
    <hyperlink ref="J20" location="'Principales países nacimiento'!A1" display="'8. Residentes nacidos en el extranjero, según los 16 principales países de nacimiento. Evolución 2002-2020" xr:uid="{00000000-0004-0000-0100-000016000000}"/>
    <hyperlink ref="C22" location="'Principales nacionalidades'!A1" display="'9. Residentes nacidos en el extranjero, según las 16 principales nacionalidades. Evolución 2002-2020" xr:uid="{00000000-0004-0000-0100-000017000000}"/>
    <hyperlink ref="D22" location="'Principales nacionalidades'!A1" display="'9. Residentes nacidos en el extranjero, según las 16 principales nacionalidades. Evolución 2002-2020" xr:uid="{00000000-0004-0000-0100-000018000000}"/>
    <hyperlink ref="E22" location="'Principales nacionalidades'!A1" display="'9. Residentes nacidos en el extranjero, según las 16 principales nacionalidades. Evolución 2002-2020" xr:uid="{00000000-0004-0000-0100-000019000000}"/>
    <hyperlink ref="F22" location="'Principales nacionalidades'!A1" display="'9. Residentes nacidos en el extranjero, según las 16 principales nacionalidades. Evolución 2002-2020" xr:uid="{00000000-0004-0000-0100-00001A000000}"/>
    <hyperlink ref="G22" location="'Principales nacionalidades'!A1" display="'9. Residentes nacidos en el extranjero, según las 16 principales nacionalidades. Evolución 2002-2020" xr:uid="{00000000-0004-0000-0100-00001B000000}"/>
    <hyperlink ref="H22" location="'Principales nacionalidades'!A1" display="'9. Residentes nacidos en el extranjero, según las 16 principales nacionalidades. Evolución 2002-2020" xr:uid="{00000000-0004-0000-0100-00001C000000}"/>
    <hyperlink ref="I22" location="'Principales nacionalidades'!A1" display="'9. Residentes nacidos en el extranjero, según las 16 principales nacionalidades. Evolución 2002-2020" xr:uid="{00000000-0004-0000-0100-00001D000000}"/>
    <hyperlink ref="C24" location="Nacimientos!A1" display="10. Total de nacimientos según la nacionalidad de la madre. Evolución 2002-2019 " xr:uid="{00000000-0004-0000-0100-00001E000000}"/>
    <hyperlink ref="D24" location="Nacimientos!A1" display="10. Total de nacimientos según la nacionalidad de la madre. Evolución 2002-2019 " xr:uid="{00000000-0004-0000-0100-00001F000000}"/>
    <hyperlink ref="E24" location="Nacimientos!A1" display="10. Total de nacimientos según la nacionalidad de la madre. Evolución 2002-2019 " xr:uid="{00000000-0004-0000-0100-000020000000}"/>
    <hyperlink ref="F24" location="Nacimientos!A1" display="10. Total de nacimientos según la nacionalidad de la madre. Evolución 2002-2019 " xr:uid="{00000000-0004-0000-0100-000021000000}"/>
    <hyperlink ref="G24" location="Nacimientos!A1" display="10. Total de nacimientos según la nacionalidad de la madre. Evolución 2002-2019 " xr:uid="{00000000-0004-0000-0100-000022000000}"/>
    <hyperlink ref="H24" location="Nacimientos!A1" display="10. Total de nacimientos según la nacionalidad de la madre. Evolución 2002-2019 " xr:uid="{00000000-0004-0000-0100-000023000000}"/>
    <hyperlink ref="B6" location="'Lugar nacimiento'!A1" display="'1. Lugar de nacimiento del total de población. Evolución 2002-2020" xr:uid="{00000000-0004-0000-0100-000024000000}"/>
    <hyperlink ref="C6" location="'Lugar nacimiento'!A1" display="'1. Lugar de nacimiento del total de población. Evolución 2002-2020" xr:uid="{00000000-0004-0000-0100-000025000000}"/>
    <hyperlink ref="D6" location="'Lugar nacimiento'!A1" display="'1. Lugar de nacimiento del total de población. Evolución 2002-2020" xr:uid="{00000000-0004-0000-0100-000026000000}"/>
    <hyperlink ref="E6" location="'Lugar nacimiento'!A1" display="'1. Lugar de nacimiento del total de población. Evolución 2002-2020" xr:uid="{00000000-0004-0000-0100-000027000000}"/>
    <hyperlink ref="F6" location="'Lugar nacimiento'!A1" display="'1. Lugar de nacimiento del total de población. Evolución 2002-2020" xr:uid="{00000000-0004-0000-0100-000028000000}"/>
    <hyperlink ref="G6" location="'Lugar nacimiento'!A1" display="'1. Lugar de nacimiento del total de población. Evolución 2002-2020" xr:uid="{00000000-0004-0000-0100-000029000000}"/>
    <hyperlink ref="H6" location="'Lugar nacimiento'!A1" display="'1. Lugar de nacimiento del total de población. Evolución 2002-2020" xr:uid="{00000000-0004-0000-0100-00002A000000}"/>
    <hyperlink ref="I6" location="'Lugar nacimiento'!A1" display="'1. Lugar de nacimiento del total de población. Evolución 2002-2020" xr:uid="{00000000-0004-0000-0100-00002B000000}"/>
    <hyperlink ref="J6" location="'Lugar nacimiento'!A1" display="'1. Lugar de nacimiento del total de población. Evolución 2002-2020" xr:uid="{00000000-0004-0000-0100-00002C000000}"/>
    <hyperlink ref="B8" location="'Nacimiento (Esp-ext)'!A1" display="'2. Nacidos en España o en el extranjero. Evolución 2002-2020" xr:uid="{00000000-0004-0000-0100-00002D000000}"/>
    <hyperlink ref="C8" location="'Nacimiento (Esp-ext)'!A1" display="'2. Nacidos en España o en el extranjero. Evolución 2002-2020" xr:uid="{00000000-0004-0000-0100-00002E000000}"/>
    <hyperlink ref="D8" location="'Nacimiento (Esp-ext)'!A1" display="'2. Nacidos en España o en el extranjero. Evolución 2002-2020" xr:uid="{00000000-0004-0000-0100-00002F000000}"/>
    <hyperlink ref="E8" location="'Nacimiento (Esp-ext)'!A1" display="'2. Nacidos en España o en el extranjero. Evolución 2002-2020" xr:uid="{00000000-0004-0000-0100-000030000000}"/>
    <hyperlink ref="F8" location="'Nacimiento (Esp-ext)'!A1" display="'2. Nacidos en España o en el extranjero. Evolución 2002-2020" xr:uid="{00000000-0004-0000-0100-000031000000}"/>
    <hyperlink ref="G8" location="'Nacimiento (Esp-ext)'!A1" display="'2. Nacidos en España o en el extranjero. Evolución 2002-2020" xr:uid="{00000000-0004-0000-0100-000032000000}"/>
    <hyperlink ref="B10" location="'Nacionalidad (esp-extr)'!A1" display="'3. Nacionalidad española o extranjera. Evolución 2002-2020" xr:uid="{00000000-0004-0000-0100-000033000000}"/>
    <hyperlink ref="C10" location="'Nacionalidad (esp-extr)'!A1" display="'3. Nacionalidad española o extranjera. Evolución 2002-2020" xr:uid="{00000000-0004-0000-0100-000034000000}"/>
    <hyperlink ref="D10" location="'Nacionalidad (esp-extr)'!A1" display="'3. Nacionalidad española o extranjera. Evolución 2002-2020" xr:uid="{00000000-0004-0000-0100-000035000000}"/>
    <hyperlink ref="E10" location="'Nacionalidad (esp-extr)'!A1" display="'3. Nacionalidad española o extranjera. Evolución 2002-2020" xr:uid="{00000000-0004-0000-0100-000036000000}"/>
    <hyperlink ref="F10" location="'Nacionalidad (esp-extr)'!A1" display="'3. Nacionalidad española o extranjera. Evolución 2002-2020" xr:uid="{00000000-0004-0000-0100-000037000000}"/>
    <hyperlink ref="G10" location="'Nacionalidad (esp-extr)'!A1" display="'3. Nacionalidad española o extranjera. Evolución 2002-2020" xr:uid="{00000000-0004-0000-0100-000038000000}"/>
    <hyperlink ref="B12" location="'Variación interanual'!A1" display="'4. Variación interanual de los españoles y extranjeros. Evolución 2003-2020" xr:uid="{00000000-0004-0000-0100-000039000000}"/>
    <hyperlink ref="C12" location="'Variación interanual'!A1" display="'4. Variación interanual de los españoles y extranjeros. Evolución 2003-2020" xr:uid="{00000000-0004-0000-0100-00003A000000}"/>
    <hyperlink ref="D12" location="'Variación interanual'!A1" display="'4. Variación interanual de los españoles y extranjeros. Evolución 2003-2020" xr:uid="{00000000-0004-0000-0100-00003B000000}"/>
    <hyperlink ref="E12" location="'Variación interanual'!A1" display="'4. Variación interanual de los españoles y extranjeros. Evolución 2003-2020" xr:uid="{00000000-0004-0000-0100-00003C000000}"/>
    <hyperlink ref="F12" location="'Variación interanual'!A1" display="'4. Variación interanual de los españoles y extranjeros. Evolución 2003-2020" xr:uid="{00000000-0004-0000-0100-00003D000000}"/>
    <hyperlink ref="G12" location="'Variación interanual'!A1" display="'4. Variación interanual de los españoles y extranjeros. Evolución 2003-2020" xr:uid="{00000000-0004-0000-0100-00003E000000}"/>
    <hyperlink ref="B14" location="'Grupos de edad'!A1" display="'5. Grandes grupos de edad de los residentes con nacionalidad extranjera. Evolución 2002-2020" xr:uid="{00000000-0004-0000-0100-00003F000000}"/>
    <hyperlink ref="B16" location="'Continente de nacimiento'!A1" display="'6. Residentes nacidos en el extranjero según continentes. Evolución 2002-2020" xr:uid="{00000000-0004-0000-0100-000040000000}"/>
    <hyperlink ref="C16" location="'Continente de nacimiento'!A1" display="'6. Residentes nacidos en el extranjero según continentes. Evolución 2002-2020" xr:uid="{00000000-0004-0000-0100-000041000000}"/>
    <hyperlink ref="D16" location="'Continente de nacimiento'!A1" display="'6. Residentes nacidos en el extranjero según continentes. Evolución 2002-2020" xr:uid="{00000000-0004-0000-0100-000042000000}"/>
    <hyperlink ref="E16" location="'Continente de nacimiento'!A1" display="'6. Residentes nacidos en el extranjero según continentes. Evolución 2002-2020" xr:uid="{00000000-0004-0000-0100-000043000000}"/>
    <hyperlink ref="F16" location="'Continente de nacimiento'!A1" display="'6. Residentes nacidos en el extranjero según continentes. Evolución 2002-2020" xr:uid="{00000000-0004-0000-0100-000044000000}"/>
    <hyperlink ref="G16" location="'Continente de nacimiento'!A1" display="'6. Residentes nacidos en el extranjero según continentes. Evolución 2002-2020" xr:uid="{00000000-0004-0000-0100-000045000000}"/>
    <hyperlink ref="H16" location="'Continente de nacimiento'!A1" display="'6. Residentes nacidos en el extranjero según continentes. Evolución 2002-2020" xr:uid="{00000000-0004-0000-0100-000046000000}"/>
    <hyperlink ref="I16" location="'Continente de nacimiento'!A1" display="'6. Residentes nacidos en el extranjero según continentes. Evolución 2002-2020" xr:uid="{00000000-0004-0000-0100-000047000000}"/>
    <hyperlink ref="B18" location="'Continente de nacionalidad'!A1" display="'7. Residentes con nacionalidad extranjera según continentes. Evolución 2002-2020" xr:uid="{00000000-0004-0000-0100-000048000000}"/>
    <hyperlink ref="B20" location="'Principales países nacimiento'!A1" display="'8. Residentes nacidos en el extranjero, según los 16 principales países de nacimiento. Evolución 2002-2020" xr:uid="{00000000-0004-0000-0100-000049000000}"/>
    <hyperlink ref="B22" location="'Principales nacionalidades'!A1" display="'9. Residentes nacidos en el extranjero, según las 16 principales nacionalidades. Evolución 2002-2020" xr:uid="{00000000-0004-0000-0100-00004A000000}"/>
    <hyperlink ref="B24" location="Nacimientos!A1" display="10. Total de nacimientos según la nacionalidad de la madre. Evolución 2002-2019 " xr:uid="{00000000-0004-0000-0100-00004B000000}"/>
  </hyperlinks>
  <pageMargins left="0.7" right="0.7" top="0.75" bottom="0.75" header="0.3" footer="0.3"/>
  <pageSetup paperSize="9" orientation="portrait" horizontalDpi="0" verticalDpi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85"/>
  <sheetViews>
    <sheetView tabSelected="1" topLeftCell="A33" zoomScale="70" zoomScaleNormal="70" zoomScalePageLayoutView="70" workbookViewId="0">
      <selection activeCell="A48" sqref="A48"/>
    </sheetView>
  </sheetViews>
  <sheetFormatPr defaultColWidth="10.875" defaultRowHeight="15"/>
  <cols>
    <col min="1" max="1" width="37.875" style="5" customWidth="1"/>
    <col min="2" max="4" width="10.875" style="5" customWidth="1"/>
    <col min="5" max="16384" width="10.875" style="5"/>
  </cols>
  <sheetData>
    <row r="1" spans="1:25" ht="30" customHeight="1">
      <c r="A1" s="20" t="s">
        <v>0</v>
      </c>
      <c r="B1" s="20"/>
      <c r="C1" s="20"/>
      <c r="D1" s="20"/>
      <c r="E1" s="10"/>
      <c r="F1" s="10"/>
      <c r="G1" s="10"/>
      <c r="H1" s="11"/>
    </row>
    <row r="2" spans="1:25" ht="30" customHeight="1">
      <c r="A2" s="10" t="s">
        <v>12</v>
      </c>
      <c r="B2" s="10"/>
      <c r="C2" s="10"/>
      <c r="D2" s="10"/>
      <c r="E2" s="10"/>
      <c r="F2" s="10"/>
      <c r="G2" s="10"/>
      <c r="H2" s="11"/>
    </row>
    <row r="3" spans="1:25" ht="15" customHeight="1">
      <c r="A3" s="10"/>
      <c r="B3" s="10"/>
      <c r="C3" s="10"/>
      <c r="D3" s="10"/>
      <c r="E3" s="10"/>
      <c r="F3" s="10"/>
      <c r="G3" s="10"/>
      <c r="H3" s="11"/>
    </row>
    <row r="4" spans="1:25" ht="15" customHeight="1">
      <c r="A4" s="10"/>
      <c r="B4" s="10"/>
      <c r="C4" s="10"/>
      <c r="D4" s="10"/>
      <c r="E4" s="10"/>
      <c r="F4" s="10"/>
      <c r="G4" s="10"/>
      <c r="H4" s="11"/>
    </row>
    <row r="5" spans="1:25" ht="18" customHeight="1">
      <c r="A5" s="8" t="s">
        <v>13</v>
      </c>
      <c r="B5" s="8"/>
      <c r="C5" s="8"/>
      <c r="D5" s="8"/>
      <c r="E5" s="8"/>
      <c r="F5" s="8"/>
      <c r="G5" s="8"/>
      <c r="H5" s="8"/>
    </row>
    <row r="6" spans="1:25" ht="15" customHeight="1"/>
    <row r="7" spans="1:25" ht="18" customHeight="1">
      <c r="A7" s="21" t="s">
        <v>14</v>
      </c>
      <c r="B7" s="73" t="s">
        <v>15</v>
      </c>
      <c r="C7" s="73" t="s">
        <v>16</v>
      </c>
      <c r="D7" s="73" t="s">
        <v>17</v>
      </c>
      <c r="E7" s="73" t="s">
        <v>18</v>
      </c>
      <c r="F7" s="73" t="s">
        <v>19</v>
      </c>
      <c r="G7" s="73" t="s">
        <v>20</v>
      </c>
      <c r="H7" s="73" t="s">
        <v>21</v>
      </c>
      <c r="I7" s="73" t="s">
        <v>22</v>
      </c>
      <c r="J7" s="73" t="s">
        <v>23</v>
      </c>
      <c r="K7" s="73" t="s">
        <v>24</v>
      </c>
      <c r="L7" s="73" t="s">
        <v>25</v>
      </c>
      <c r="M7" s="73" t="s">
        <v>26</v>
      </c>
      <c r="N7" s="73" t="s">
        <v>27</v>
      </c>
      <c r="O7" s="73" t="s">
        <v>28</v>
      </c>
      <c r="P7" s="73" t="s">
        <v>29</v>
      </c>
      <c r="Q7" s="73" t="s">
        <v>30</v>
      </c>
      <c r="R7" s="73" t="s">
        <v>31</v>
      </c>
      <c r="S7" s="73" t="s">
        <v>32</v>
      </c>
      <c r="T7" s="73" t="s">
        <v>33</v>
      </c>
      <c r="U7" s="73" t="s">
        <v>34</v>
      </c>
      <c r="V7" s="73" t="s">
        <v>35</v>
      </c>
      <c r="W7" s="73" t="s">
        <v>36</v>
      </c>
      <c r="X7" s="73" t="s">
        <v>37</v>
      </c>
      <c r="Y7" s="73">
        <v>2022</v>
      </c>
    </row>
    <row r="8" spans="1:25" ht="18" customHeight="1">
      <c r="A8" s="15" t="s">
        <v>38</v>
      </c>
      <c r="B8" s="24">
        <v>72349</v>
      </c>
      <c r="C8" s="24">
        <v>71824</v>
      </c>
      <c r="D8" s="24">
        <v>73843</v>
      </c>
      <c r="E8" s="24">
        <v>73748</v>
      </c>
      <c r="F8" s="24">
        <v>74905</v>
      </c>
      <c r="G8" s="24">
        <v>76559</v>
      </c>
      <c r="H8" s="24">
        <v>78070</v>
      </c>
      <c r="I8" s="24">
        <v>79221</v>
      </c>
      <c r="J8" s="24">
        <v>80360</v>
      </c>
      <c r="K8" s="24">
        <v>82139</v>
      </c>
      <c r="L8" s="24">
        <v>83046</v>
      </c>
      <c r="M8" s="24">
        <v>83011</v>
      </c>
      <c r="N8" s="24">
        <v>82819</v>
      </c>
      <c r="O8" s="24">
        <v>82423</v>
      </c>
      <c r="P8" s="24">
        <v>81816</v>
      </c>
      <c r="Q8" s="24">
        <v>81279</v>
      </c>
      <c r="R8" s="24">
        <v>80978</v>
      </c>
      <c r="S8" s="24">
        <v>80623</v>
      </c>
      <c r="T8" s="24">
        <v>79914</v>
      </c>
      <c r="U8" s="24">
        <v>79579</v>
      </c>
      <c r="V8" s="24">
        <v>79869</v>
      </c>
      <c r="W8" s="24">
        <v>80356</v>
      </c>
      <c r="X8" s="24">
        <v>80789</v>
      </c>
      <c r="Y8" s="24">
        <v>81245</v>
      </c>
    </row>
    <row r="9" spans="1:25" ht="18" customHeight="1">
      <c r="A9" s="12" t="s">
        <v>39</v>
      </c>
      <c r="B9" s="23">
        <v>62524</v>
      </c>
      <c r="C9" s="23">
        <v>61775</v>
      </c>
      <c r="D9" s="23">
        <v>63047</v>
      </c>
      <c r="E9" s="23">
        <v>62588</v>
      </c>
      <c r="F9" s="23">
        <v>62743</v>
      </c>
      <c r="G9" s="23">
        <v>63476</v>
      </c>
      <c r="H9" s="23">
        <v>63857</v>
      </c>
      <c r="I9" s="23">
        <v>64022</v>
      </c>
      <c r="J9" s="23">
        <v>64382</v>
      </c>
      <c r="K9" s="23">
        <v>64736</v>
      </c>
      <c r="L9" s="23">
        <v>64978</v>
      </c>
      <c r="M9" s="23">
        <v>65083</v>
      </c>
      <c r="N9" s="23">
        <v>65276</v>
      </c>
      <c r="O9" s="23">
        <v>65032</v>
      </c>
      <c r="P9" s="23">
        <v>64897</v>
      </c>
      <c r="Q9" s="23">
        <v>64939</v>
      </c>
      <c r="R9" s="23">
        <v>64861</v>
      </c>
      <c r="S9" s="23">
        <v>64626</v>
      </c>
      <c r="T9" s="23">
        <v>64415</v>
      </c>
      <c r="U9" s="23">
        <v>64048</v>
      </c>
      <c r="V9" s="23">
        <v>63851</v>
      </c>
      <c r="W9" s="23">
        <v>63568</v>
      </c>
      <c r="X9" s="23">
        <v>63665</v>
      </c>
      <c r="Y9" s="23">
        <v>63592</v>
      </c>
    </row>
    <row r="10" spans="1:25" ht="18" customHeight="1">
      <c r="A10" s="13" t="s">
        <v>40</v>
      </c>
      <c r="B10" s="16">
        <v>43864</v>
      </c>
      <c r="C10" s="16">
        <v>42781</v>
      </c>
      <c r="D10" s="16">
        <v>43396</v>
      </c>
      <c r="E10" s="16">
        <v>42890</v>
      </c>
      <c r="F10" s="16">
        <v>42933</v>
      </c>
      <c r="G10" s="16">
        <v>42988</v>
      </c>
      <c r="H10" s="16">
        <v>43039</v>
      </c>
      <c r="I10" s="16">
        <v>42916</v>
      </c>
      <c r="J10" s="16">
        <v>42893</v>
      </c>
      <c r="K10" s="16">
        <v>42998</v>
      </c>
      <c r="L10" s="16">
        <v>43039</v>
      </c>
      <c r="M10" s="16">
        <v>43106</v>
      </c>
      <c r="N10" s="16">
        <v>43125</v>
      </c>
      <c r="O10" s="16">
        <v>43033</v>
      </c>
      <c r="P10" s="16">
        <v>42924</v>
      </c>
      <c r="Q10" s="16">
        <v>42955</v>
      </c>
      <c r="R10" s="16">
        <v>42862</v>
      </c>
      <c r="S10" s="16">
        <v>42718</v>
      </c>
      <c r="T10" s="16">
        <v>42493</v>
      </c>
      <c r="U10" s="16">
        <v>42225</v>
      </c>
      <c r="V10" s="16">
        <v>41963</v>
      </c>
      <c r="W10" s="16">
        <v>41667</v>
      </c>
      <c r="X10" s="16">
        <v>41359</v>
      </c>
      <c r="Y10" s="16">
        <v>41036</v>
      </c>
    </row>
    <row r="11" spans="1:25" ht="18" customHeight="1">
      <c r="A11" s="13" t="s">
        <v>41</v>
      </c>
      <c r="B11" s="16">
        <v>3427</v>
      </c>
      <c r="C11" s="16">
        <v>3465</v>
      </c>
      <c r="D11" s="16">
        <v>3647</v>
      </c>
      <c r="E11" s="16">
        <v>3659</v>
      </c>
      <c r="F11" s="16">
        <v>3729</v>
      </c>
      <c r="G11" s="16">
        <v>3953</v>
      </c>
      <c r="H11" s="16">
        <v>4022</v>
      </c>
      <c r="I11" s="16">
        <v>4114</v>
      </c>
      <c r="J11" s="16">
        <v>4228</v>
      </c>
      <c r="K11" s="16">
        <v>4273</v>
      </c>
      <c r="L11" s="16">
        <v>4277</v>
      </c>
      <c r="M11" s="16">
        <v>4290</v>
      </c>
      <c r="N11" s="16">
        <v>4330</v>
      </c>
      <c r="O11" s="16">
        <v>4302</v>
      </c>
      <c r="P11" s="16">
        <v>4281</v>
      </c>
      <c r="Q11" s="16">
        <v>4252</v>
      </c>
      <c r="R11" s="16">
        <v>4261</v>
      </c>
      <c r="S11" s="16">
        <v>4246</v>
      </c>
      <c r="T11" s="16">
        <v>4267</v>
      </c>
      <c r="U11" s="16">
        <v>4241</v>
      </c>
      <c r="V11" s="16">
        <v>4228</v>
      </c>
      <c r="W11" s="16">
        <v>4220</v>
      </c>
      <c r="X11" s="16">
        <v>4287</v>
      </c>
      <c r="Y11" s="16">
        <v>4301</v>
      </c>
    </row>
    <row r="12" spans="1:25" ht="18" customHeight="1">
      <c r="A12" s="13" t="s">
        <v>42</v>
      </c>
      <c r="B12" s="16">
        <v>14685</v>
      </c>
      <c r="C12" s="16">
        <v>14976</v>
      </c>
      <c r="D12" s="16">
        <v>15436</v>
      </c>
      <c r="E12" s="16">
        <v>15483</v>
      </c>
      <c r="F12" s="16">
        <v>15539</v>
      </c>
      <c r="G12" s="16">
        <v>15983</v>
      </c>
      <c r="H12" s="16">
        <v>16230</v>
      </c>
      <c r="I12" s="16">
        <v>16408</v>
      </c>
      <c r="J12" s="16">
        <v>16655</v>
      </c>
      <c r="K12" s="16">
        <v>16845</v>
      </c>
      <c r="L12" s="16">
        <v>17040</v>
      </c>
      <c r="M12" s="16">
        <v>17078</v>
      </c>
      <c r="N12" s="16">
        <v>17206</v>
      </c>
      <c r="O12" s="16">
        <v>17103</v>
      </c>
      <c r="P12" s="16">
        <v>17092</v>
      </c>
      <c r="Q12" s="16">
        <v>17136</v>
      </c>
      <c r="R12" s="16">
        <v>17139</v>
      </c>
      <c r="S12" s="16">
        <v>17065</v>
      </c>
      <c r="T12" s="16">
        <v>17062</v>
      </c>
      <c r="U12" s="16">
        <v>16985</v>
      </c>
      <c r="V12" s="16">
        <v>17050</v>
      </c>
      <c r="W12" s="16">
        <v>17080</v>
      </c>
      <c r="X12" s="16">
        <v>17398</v>
      </c>
      <c r="Y12" s="16">
        <v>17623</v>
      </c>
    </row>
    <row r="13" spans="1:25" ht="18" customHeight="1">
      <c r="A13" s="13" t="s">
        <v>43</v>
      </c>
      <c r="B13" s="16">
        <v>549</v>
      </c>
      <c r="C13" s="16">
        <v>553</v>
      </c>
      <c r="D13" s="16">
        <v>568</v>
      </c>
      <c r="E13" s="16">
        <v>556</v>
      </c>
      <c r="F13" s="16">
        <v>542</v>
      </c>
      <c r="G13" s="16">
        <v>552</v>
      </c>
      <c r="H13" s="16">
        <v>566</v>
      </c>
      <c r="I13" s="16">
        <v>584</v>
      </c>
      <c r="J13" s="16">
        <v>606</v>
      </c>
      <c r="K13" s="16">
        <v>620</v>
      </c>
      <c r="L13" s="16">
        <v>622</v>
      </c>
      <c r="M13" s="16">
        <v>609</v>
      </c>
      <c r="N13" s="16">
        <v>615</v>
      </c>
      <c r="O13" s="16">
        <v>594</v>
      </c>
      <c r="P13" s="16">
        <v>600</v>
      </c>
      <c r="Q13" s="16">
        <v>596</v>
      </c>
      <c r="R13" s="16">
        <v>599</v>
      </c>
      <c r="S13" s="16">
        <v>597</v>
      </c>
      <c r="T13" s="16">
        <v>593</v>
      </c>
      <c r="U13" s="16">
        <v>597</v>
      </c>
      <c r="V13" s="16">
        <v>610</v>
      </c>
      <c r="W13" s="16">
        <v>601</v>
      </c>
      <c r="X13" s="16">
        <v>621</v>
      </c>
      <c r="Y13" s="16">
        <v>632</v>
      </c>
    </row>
    <row r="14" spans="1:25" ht="18" customHeight="1">
      <c r="A14" s="12" t="s">
        <v>44</v>
      </c>
      <c r="B14" s="23">
        <v>9825</v>
      </c>
      <c r="C14" s="23">
        <v>10049</v>
      </c>
      <c r="D14" s="23">
        <v>10796</v>
      </c>
      <c r="E14" s="23">
        <v>11160</v>
      </c>
      <c r="F14" s="23">
        <v>12162</v>
      </c>
      <c r="G14" s="23">
        <v>13083</v>
      </c>
      <c r="H14" s="23">
        <v>14213</v>
      </c>
      <c r="I14" s="23">
        <v>15199</v>
      </c>
      <c r="J14" s="23">
        <v>15978</v>
      </c>
      <c r="K14" s="23">
        <v>17403</v>
      </c>
      <c r="L14" s="23">
        <v>18068</v>
      </c>
      <c r="M14" s="23">
        <v>17928</v>
      </c>
      <c r="N14" s="23">
        <v>17543</v>
      </c>
      <c r="O14" s="23">
        <v>17391</v>
      </c>
      <c r="P14" s="23">
        <v>16919</v>
      </c>
      <c r="Q14" s="23">
        <v>16340</v>
      </c>
      <c r="R14" s="23">
        <v>16117</v>
      </c>
      <c r="S14" s="23">
        <v>15997</v>
      </c>
      <c r="T14" s="23">
        <v>15499</v>
      </c>
      <c r="U14" s="23">
        <v>15531</v>
      </c>
      <c r="V14" s="23">
        <v>16018</v>
      </c>
      <c r="W14" s="23">
        <v>16788</v>
      </c>
      <c r="X14" s="23">
        <v>17124</v>
      </c>
      <c r="Y14" s="23">
        <v>17653</v>
      </c>
    </row>
    <row r="15" spans="1:25" ht="18" customHeight="1">
      <c r="A15" s="13" t="s">
        <v>45</v>
      </c>
      <c r="B15" s="16">
        <v>7120</v>
      </c>
      <c r="C15" s="16">
        <v>7199</v>
      </c>
      <c r="D15" s="16">
        <v>7311</v>
      </c>
      <c r="E15" s="16">
        <v>7223</v>
      </c>
      <c r="F15" s="16">
        <v>7183</v>
      </c>
      <c r="G15" s="16">
        <v>7320</v>
      </c>
      <c r="H15" s="16">
        <v>7432</v>
      </c>
      <c r="I15" s="16">
        <v>7433</v>
      </c>
      <c r="J15" s="16">
        <v>7456</v>
      </c>
      <c r="K15" s="16">
        <v>7477</v>
      </c>
      <c r="L15" s="16">
        <v>7421</v>
      </c>
      <c r="M15" s="16">
        <v>7347</v>
      </c>
      <c r="N15" s="16">
        <v>7281</v>
      </c>
      <c r="O15" s="16">
        <v>7200</v>
      </c>
      <c r="P15" s="16">
        <v>7130</v>
      </c>
      <c r="Q15" s="16">
        <v>7079</v>
      </c>
      <c r="R15" s="16">
        <v>7023</v>
      </c>
      <c r="S15" s="16">
        <v>6940</v>
      </c>
      <c r="T15" s="16">
        <v>6832</v>
      </c>
      <c r="U15" s="16">
        <v>6763</v>
      </c>
      <c r="V15" s="16">
        <v>6724</v>
      </c>
      <c r="W15" s="16">
        <v>6704</v>
      </c>
      <c r="X15" s="16">
        <v>6779</v>
      </c>
      <c r="Y15" s="16">
        <v>6746</v>
      </c>
    </row>
    <row r="16" spans="1:25" ht="18" customHeight="1">
      <c r="A16" s="17" t="s">
        <v>46</v>
      </c>
      <c r="B16" s="18">
        <v>2705</v>
      </c>
      <c r="C16" s="18">
        <v>2850</v>
      </c>
      <c r="D16" s="18">
        <v>3485</v>
      </c>
      <c r="E16" s="18">
        <v>3937</v>
      </c>
      <c r="F16" s="18">
        <v>4979</v>
      </c>
      <c r="G16" s="18">
        <v>5763</v>
      </c>
      <c r="H16" s="18">
        <v>6781</v>
      </c>
      <c r="I16" s="18">
        <v>7766</v>
      </c>
      <c r="J16" s="18">
        <v>8522</v>
      </c>
      <c r="K16" s="18">
        <v>9926</v>
      </c>
      <c r="L16" s="18">
        <v>10647</v>
      </c>
      <c r="M16" s="18">
        <v>10581</v>
      </c>
      <c r="N16" s="18">
        <v>10262</v>
      </c>
      <c r="O16" s="18">
        <v>10191</v>
      </c>
      <c r="P16" s="18">
        <v>9789</v>
      </c>
      <c r="Q16" s="18">
        <v>9261</v>
      </c>
      <c r="R16" s="18">
        <v>9094</v>
      </c>
      <c r="S16" s="18">
        <v>9057</v>
      </c>
      <c r="T16" s="18">
        <v>8667</v>
      </c>
      <c r="U16" s="18">
        <v>8768</v>
      </c>
      <c r="V16" s="18">
        <v>9294</v>
      </c>
      <c r="W16" s="18">
        <v>10084</v>
      </c>
      <c r="X16" s="18">
        <v>10345</v>
      </c>
      <c r="Y16" s="18">
        <v>10907</v>
      </c>
    </row>
    <row r="17" spans="1:25" ht="18" customHeight="1">
      <c r="A17" s="14" t="s">
        <v>47</v>
      </c>
      <c r="B17" s="14"/>
      <c r="C17" s="14"/>
      <c r="D17" s="14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</row>
    <row r="18" spans="1:25" ht="18" customHeight="1">
      <c r="A18" s="14"/>
      <c r="B18" s="14"/>
      <c r="C18" s="14"/>
      <c r="D18" s="14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</row>
    <row r="19" spans="1:25" ht="18" customHeight="1"/>
    <row r="20" spans="1:25" ht="18" customHeight="1">
      <c r="A20" s="22" t="s">
        <v>48</v>
      </c>
      <c r="B20" s="73" t="s">
        <v>15</v>
      </c>
      <c r="C20" s="73" t="s">
        <v>16</v>
      </c>
      <c r="D20" s="73" t="s">
        <v>17</v>
      </c>
      <c r="E20" s="73">
        <v>2002</v>
      </c>
      <c r="F20" s="73">
        <v>2003</v>
      </c>
      <c r="G20" s="73">
        <v>2004</v>
      </c>
      <c r="H20" s="73">
        <v>2005</v>
      </c>
      <c r="I20" s="73">
        <v>2006</v>
      </c>
      <c r="J20" s="73">
        <v>2007</v>
      </c>
      <c r="K20" s="73">
        <v>2008</v>
      </c>
      <c r="L20" s="73">
        <v>2009</v>
      </c>
      <c r="M20" s="73">
        <v>2010</v>
      </c>
      <c r="N20" s="73">
        <v>2011</v>
      </c>
      <c r="O20" s="73">
        <v>2012</v>
      </c>
      <c r="P20" s="73">
        <v>2013</v>
      </c>
      <c r="Q20" s="73">
        <v>2014</v>
      </c>
      <c r="R20" s="73">
        <v>2015</v>
      </c>
      <c r="S20" s="73">
        <v>2016</v>
      </c>
      <c r="T20" s="73">
        <v>2017</v>
      </c>
      <c r="U20" s="73">
        <v>2018</v>
      </c>
      <c r="V20" s="73">
        <v>2019</v>
      </c>
      <c r="W20" s="73">
        <v>2020</v>
      </c>
      <c r="X20" s="73">
        <v>2021</v>
      </c>
      <c r="Y20" s="73">
        <v>2022</v>
      </c>
    </row>
    <row r="21" spans="1:25" ht="18" customHeight="1">
      <c r="A21" s="66" t="s">
        <v>38</v>
      </c>
      <c r="B21" s="24">
        <v>35605</v>
      </c>
      <c r="C21" s="24">
        <v>35359</v>
      </c>
      <c r="D21" s="24">
        <v>36448</v>
      </c>
      <c r="E21" s="24">
        <v>36435</v>
      </c>
      <c r="F21" s="24">
        <v>37143</v>
      </c>
      <c r="G21" s="24">
        <v>38131</v>
      </c>
      <c r="H21" s="24">
        <v>39027</v>
      </c>
      <c r="I21" s="24">
        <v>39712</v>
      </c>
      <c r="J21" s="24">
        <v>40248</v>
      </c>
      <c r="K21" s="24">
        <v>41261</v>
      </c>
      <c r="L21" s="24">
        <v>41742</v>
      </c>
      <c r="M21" s="24">
        <v>41746</v>
      </c>
      <c r="N21" s="24">
        <v>41567</v>
      </c>
      <c r="O21" s="24">
        <v>41333</v>
      </c>
      <c r="P21" s="24">
        <v>40925</v>
      </c>
      <c r="Q21" s="24">
        <v>40548</v>
      </c>
      <c r="R21" s="24">
        <v>40372</v>
      </c>
      <c r="S21" s="24">
        <v>40165</v>
      </c>
      <c r="T21" s="24">
        <v>39701</v>
      </c>
      <c r="U21" s="24">
        <v>39525</v>
      </c>
      <c r="V21" s="24">
        <v>39704</v>
      </c>
      <c r="W21" s="24">
        <v>39985</v>
      </c>
      <c r="X21" s="24">
        <v>40308</v>
      </c>
      <c r="Y21" s="24">
        <v>40585</v>
      </c>
    </row>
    <row r="22" spans="1:25" ht="18" customHeight="1">
      <c r="A22" s="74" t="s">
        <v>39</v>
      </c>
      <c r="B22" s="23">
        <v>30873</v>
      </c>
      <c r="C22" s="23">
        <v>30474</v>
      </c>
      <c r="D22" s="23">
        <v>31128</v>
      </c>
      <c r="E22" s="23">
        <v>30904</v>
      </c>
      <c r="F22" s="23">
        <v>31026</v>
      </c>
      <c r="G22" s="23">
        <v>31453</v>
      </c>
      <c r="H22" s="23">
        <v>31726</v>
      </c>
      <c r="I22" s="23">
        <v>31818</v>
      </c>
      <c r="J22" s="23">
        <v>31984</v>
      </c>
      <c r="K22" s="23">
        <v>32177</v>
      </c>
      <c r="L22" s="23">
        <v>32303</v>
      </c>
      <c r="M22" s="23">
        <v>32380</v>
      </c>
      <c r="N22" s="23">
        <v>32488</v>
      </c>
      <c r="O22" s="23">
        <v>32382</v>
      </c>
      <c r="P22" s="23">
        <v>32271</v>
      </c>
      <c r="Q22" s="23">
        <v>32303</v>
      </c>
      <c r="R22" s="23">
        <v>32267</v>
      </c>
      <c r="S22" s="23">
        <v>32139</v>
      </c>
      <c r="T22" s="23">
        <v>32026</v>
      </c>
      <c r="U22" s="23">
        <v>31835</v>
      </c>
      <c r="V22" s="23">
        <v>31758</v>
      </c>
      <c r="W22" s="23">
        <v>31616</v>
      </c>
      <c r="X22" s="23">
        <v>31712</v>
      </c>
      <c r="Y22" s="23">
        <v>31653</v>
      </c>
    </row>
    <row r="23" spans="1:25" ht="18" customHeight="1">
      <c r="A23" s="75" t="s">
        <v>40</v>
      </c>
      <c r="B23" s="16">
        <v>21706</v>
      </c>
      <c r="C23" s="16">
        <v>21121</v>
      </c>
      <c r="D23" s="16">
        <v>21413</v>
      </c>
      <c r="E23" s="16">
        <v>21162</v>
      </c>
      <c r="F23" s="16">
        <v>21218</v>
      </c>
      <c r="G23" s="16">
        <v>21265</v>
      </c>
      <c r="H23" s="16">
        <v>21309</v>
      </c>
      <c r="I23" s="16">
        <v>21210</v>
      </c>
      <c r="J23" s="16">
        <v>21153</v>
      </c>
      <c r="K23" s="16">
        <v>21202</v>
      </c>
      <c r="L23" s="16">
        <v>21193</v>
      </c>
      <c r="M23" s="16">
        <v>21249</v>
      </c>
      <c r="N23" s="16">
        <v>21274</v>
      </c>
      <c r="O23" s="16">
        <v>21206</v>
      </c>
      <c r="P23" s="16">
        <v>21116</v>
      </c>
      <c r="Q23" s="16">
        <v>21149</v>
      </c>
      <c r="R23" s="16">
        <v>21103</v>
      </c>
      <c r="S23" s="16">
        <v>21043</v>
      </c>
      <c r="T23" s="16">
        <v>20946</v>
      </c>
      <c r="U23" s="16">
        <v>20835</v>
      </c>
      <c r="V23" s="16">
        <v>20707</v>
      </c>
      <c r="W23" s="16">
        <v>20560</v>
      </c>
      <c r="X23" s="16">
        <v>20416</v>
      </c>
      <c r="Y23" s="16">
        <v>20212</v>
      </c>
    </row>
    <row r="24" spans="1:25" ht="18" customHeight="1">
      <c r="A24" s="75" t="s">
        <v>41</v>
      </c>
      <c r="B24" s="16">
        <v>1584</v>
      </c>
      <c r="C24" s="16">
        <v>1618</v>
      </c>
      <c r="D24" s="16">
        <v>1700</v>
      </c>
      <c r="E24" s="16">
        <v>1710</v>
      </c>
      <c r="F24" s="16">
        <v>1746</v>
      </c>
      <c r="G24" s="16">
        <v>1877</v>
      </c>
      <c r="H24" s="16">
        <v>1920</v>
      </c>
      <c r="I24" s="16">
        <v>1967</v>
      </c>
      <c r="J24" s="16">
        <v>2026</v>
      </c>
      <c r="K24" s="16">
        <v>2067</v>
      </c>
      <c r="L24" s="16">
        <v>2066</v>
      </c>
      <c r="M24" s="16">
        <v>2060</v>
      </c>
      <c r="N24" s="16">
        <v>2071</v>
      </c>
      <c r="O24" s="16">
        <v>2067</v>
      </c>
      <c r="P24" s="16">
        <v>2059</v>
      </c>
      <c r="Q24" s="16">
        <v>2045</v>
      </c>
      <c r="R24" s="16">
        <v>2047</v>
      </c>
      <c r="S24" s="16">
        <v>2034</v>
      </c>
      <c r="T24" s="16">
        <v>2035</v>
      </c>
      <c r="U24" s="16">
        <v>2011</v>
      </c>
      <c r="V24" s="16">
        <v>2013</v>
      </c>
      <c r="W24" s="16">
        <v>2002</v>
      </c>
      <c r="X24" s="16">
        <v>2040</v>
      </c>
      <c r="Y24" s="16">
        <v>2043</v>
      </c>
    </row>
    <row r="25" spans="1:25" ht="18" customHeight="1">
      <c r="A25" s="75" t="s">
        <v>42</v>
      </c>
      <c r="B25" s="16">
        <v>7328</v>
      </c>
      <c r="C25" s="16">
        <v>7476</v>
      </c>
      <c r="D25" s="16">
        <v>7741</v>
      </c>
      <c r="E25" s="16">
        <v>7762</v>
      </c>
      <c r="F25" s="16">
        <v>7796</v>
      </c>
      <c r="G25" s="16">
        <v>8037</v>
      </c>
      <c r="H25" s="16">
        <v>8217</v>
      </c>
      <c r="I25" s="16">
        <v>8355</v>
      </c>
      <c r="J25" s="16">
        <v>8507</v>
      </c>
      <c r="K25" s="16">
        <v>8606</v>
      </c>
      <c r="L25" s="16">
        <v>8737</v>
      </c>
      <c r="M25" s="16">
        <v>8775</v>
      </c>
      <c r="N25" s="16">
        <v>8845</v>
      </c>
      <c r="O25" s="16">
        <v>8820</v>
      </c>
      <c r="P25" s="16">
        <v>8801</v>
      </c>
      <c r="Q25" s="16">
        <v>8812</v>
      </c>
      <c r="R25" s="16">
        <v>8820</v>
      </c>
      <c r="S25" s="16">
        <v>8764</v>
      </c>
      <c r="T25" s="16">
        <v>8751</v>
      </c>
      <c r="U25" s="16">
        <v>8702</v>
      </c>
      <c r="V25" s="16">
        <v>8750</v>
      </c>
      <c r="W25" s="16">
        <v>8768</v>
      </c>
      <c r="X25" s="16">
        <v>8957</v>
      </c>
      <c r="Y25" s="16">
        <v>9083</v>
      </c>
    </row>
    <row r="26" spans="1:25" ht="18" customHeight="1">
      <c r="A26" s="75" t="s">
        <v>43</v>
      </c>
      <c r="B26" s="16">
        <v>255</v>
      </c>
      <c r="C26" s="16">
        <v>259</v>
      </c>
      <c r="D26" s="16">
        <v>274</v>
      </c>
      <c r="E26" s="16">
        <v>270</v>
      </c>
      <c r="F26" s="16">
        <v>266</v>
      </c>
      <c r="G26" s="16">
        <v>274</v>
      </c>
      <c r="H26" s="16">
        <v>280</v>
      </c>
      <c r="I26" s="16">
        <v>286</v>
      </c>
      <c r="J26" s="16">
        <v>298</v>
      </c>
      <c r="K26" s="16">
        <v>302</v>
      </c>
      <c r="L26" s="16">
        <v>307</v>
      </c>
      <c r="M26" s="16">
        <v>296</v>
      </c>
      <c r="N26" s="16">
        <v>298</v>
      </c>
      <c r="O26" s="16">
        <v>289</v>
      </c>
      <c r="P26" s="16">
        <v>295</v>
      </c>
      <c r="Q26" s="16">
        <v>297</v>
      </c>
      <c r="R26" s="16">
        <v>297</v>
      </c>
      <c r="S26" s="16">
        <v>298</v>
      </c>
      <c r="T26" s="16">
        <v>294</v>
      </c>
      <c r="U26" s="16">
        <v>287</v>
      </c>
      <c r="V26" s="16">
        <v>288</v>
      </c>
      <c r="W26" s="16">
        <v>286</v>
      </c>
      <c r="X26" s="16">
        <v>299</v>
      </c>
      <c r="Y26" s="16">
        <v>315</v>
      </c>
    </row>
    <row r="27" spans="1:25" ht="18" customHeight="1">
      <c r="A27" s="74" t="s">
        <v>44</v>
      </c>
      <c r="B27" s="23">
        <v>4732</v>
      </c>
      <c r="C27" s="23">
        <v>4885</v>
      </c>
      <c r="D27" s="23">
        <v>5320</v>
      </c>
      <c r="E27" s="23">
        <v>5531</v>
      </c>
      <c r="F27" s="23">
        <v>6117</v>
      </c>
      <c r="G27" s="23">
        <v>6678</v>
      </c>
      <c r="H27" s="23">
        <v>7301</v>
      </c>
      <c r="I27" s="23">
        <v>7894</v>
      </c>
      <c r="J27" s="23">
        <v>8264</v>
      </c>
      <c r="K27" s="23">
        <v>9084</v>
      </c>
      <c r="L27" s="23">
        <v>9439</v>
      </c>
      <c r="M27" s="23">
        <v>9366</v>
      </c>
      <c r="N27" s="23">
        <v>9079</v>
      </c>
      <c r="O27" s="23">
        <v>8951</v>
      </c>
      <c r="P27" s="23">
        <v>8654</v>
      </c>
      <c r="Q27" s="23">
        <v>8245</v>
      </c>
      <c r="R27" s="23">
        <v>8105</v>
      </c>
      <c r="S27" s="23">
        <v>8026</v>
      </c>
      <c r="T27" s="23">
        <v>7675</v>
      </c>
      <c r="U27" s="23">
        <v>7690</v>
      </c>
      <c r="V27" s="23">
        <v>7946</v>
      </c>
      <c r="W27" s="23">
        <v>8369</v>
      </c>
      <c r="X27" s="23">
        <v>8596</v>
      </c>
      <c r="Y27" s="23">
        <v>8932</v>
      </c>
    </row>
    <row r="28" spans="1:25" ht="18" customHeight="1">
      <c r="A28" s="75" t="s">
        <v>45</v>
      </c>
      <c r="B28" s="16">
        <v>3364</v>
      </c>
      <c r="C28" s="16">
        <v>3430</v>
      </c>
      <c r="D28" s="16">
        <v>3501</v>
      </c>
      <c r="E28" s="16">
        <v>3455</v>
      </c>
      <c r="F28" s="16">
        <v>3421</v>
      </c>
      <c r="G28" s="16">
        <v>3508</v>
      </c>
      <c r="H28" s="16">
        <v>3540</v>
      </c>
      <c r="I28" s="16">
        <v>3564</v>
      </c>
      <c r="J28" s="16">
        <v>3590</v>
      </c>
      <c r="K28" s="16">
        <v>3610</v>
      </c>
      <c r="L28" s="16">
        <v>3592</v>
      </c>
      <c r="M28" s="16">
        <v>3531</v>
      </c>
      <c r="N28" s="16">
        <v>3492</v>
      </c>
      <c r="O28" s="16">
        <v>3436</v>
      </c>
      <c r="P28" s="16">
        <v>3417</v>
      </c>
      <c r="Q28" s="16">
        <v>3379</v>
      </c>
      <c r="R28" s="16">
        <v>3353</v>
      </c>
      <c r="S28" s="16">
        <v>3300</v>
      </c>
      <c r="T28" s="16">
        <v>3255</v>
      </c>
      <c r="U28" s="16">
        <v>3212</v>
      </c>
      <c r="V28" s="16">
        <v>3212</v>
      </c>
      <c r="W28" s="16">
        <v>3209</v>
      </c>
      <c r="X28" s="16">
        <v>3276</v>
      </c>
      <c r="Y28" s="16">
        <v>3255</v>
      </c>
    </row>
    <row r="29" spans="1:25" ht="18" customHeight="1">
      <c r="A29" s="76" t="s">
        <v>46</v>
      </c>
      <c r="B29" s="18">
        <v>1368</v>
      </c>
      <c r="C29" s="18">
        <v>1455</v>
      </c>
      <c r="D29" s="18">
        <v>1819</v>
      </c>
      <c r="E29" s="18">
        <v>2076</v>
      </c>
      <c r="F29" s="18">
        <v>2696</v>
      </c>
      <c r="G29" s="18">
        <v>3170</v>
      </c>
      <c r="H29" s="18">
        <v>3761</v>
      </c>
      <c r="I29" s="18">
        <v>4330</v>
      </c>
      <c r="J29" s="18">
        <v>4674</v>
      </c>
      <c r="K29" s="18">
        <v>5474</v>
      </c>
      <c r="L29" s="18">
        <v>5847</v>
      </c>
      <c r="M29" s="18">
        <v>5835</v>
      </c>
      <c r="N29" s="18">
        <v>5587</v>
      </c>
      <c r="O29" s="18">
        <v>5515</v>
      </c>
      <c r="P29" s="18">
        <v>5237</v>
      </c>
      <c r="Q29" s="18">
        <v>4866</v>
      </c>
      <c r="R29" s="18">
        <v>4752</v>
      </c>
      <c r="S29" s="18">
        <v>4726</v>
      </c>
      <c r="T29" s="18">
        <v>4420</v>
      </c>
      <c r="U29" s="18">
        <v>4478</v>
      </c>
      <c r="V29" s="18">
        <v>4734</v>
      </c>
      <c r="W29" s="18">
        <v>5160</v>
      </c>
      <c r="X29" s="18">
        <v>5320</v>
      </c>
      <c r="Y29" s="18">
        <v>5677</v>
      </c>
    </row>
    <row r="30" spans="1:25" ht="18" customHeight="1">
      <c r="A30" s="19" t="s">
        <v>47</v>
      </c>
      <c r="B30" s="14"/>
      <c r="C30" s="14"/>
      <c r="D30" s="14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</row>
    <row r="31" spans="1:25" ht="18" customHeight="1">
      <c r="A31" s="14"/>
      <c r="B31" s="14"/>
      <c r="C31" s="14"/>
      <c r="D31" s="14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</row>
    <row r="33" spans="1:25" ht="18" customHeight="1">
      <c r="A33" s="22" t="s">
        <v>49</v>
      </c>
      <c r="B33" s="73" t="s">
        <v>15</v>
      </c>
      <c r="C33" s="73" t="s">
        <v>16</v>
      </c>
      <c r="D33" s="73" t="s">
        <v>17</v>
      </c>
      <c r="E33" s="73">
        <v>2002</v>
      </c>
      <c r="F33" s="73">
        <v>2003</v>
      </c>
      <c r="G33" s="73">
        <v>2004</v>
      </c>
      <c r="H33" s="73">
        <v>2005</v>
      </c>
      <c r="I33" s="73">
        <v>2006</v>
      </c>
      <c r="J33" s="73">
        <v>2007</v>
      </c>
      <c r="K33" s="73">
        <v>2008</v>
      </c>
      <c r="L33" s="73">
        <v>2009</v>
      </c>
      <c r="M33" s="73">
        <v>2010</v>
      </c>
      <c r="N33" s="73">
        <v>2011</v>
      </c>
      <c r="O33" s="73">
        <v>2012</v>
      </c>
      <c r="P33" s="73">
        <v>2013</v>
      </c>
      <c r="Q33" s="73">
        <v>2014</v>
      </c>
      <c r="R33" s="73">
        <v>2015</v>
      </c>
      <c r="S33" s="73">
        <v>2016</v>
      </c>
      <c r="T33" s="73">
        <v>2017</v>
      </c>
      <c r="U33" s="73">
        <v>2018</v>
      </c>
      <c r="V33" s="73">
        <v>2019</v>
      </c>
      <c r="W33" s="73">
        <v>2020</v>
      </c>
      <c r="X33" s="73">
        <v>2021</v>
      </c>
      <c r="Y33" s="73">
        <v>2022</v>
      </c>
    </row>
    <row r="34" spans="1:25" ht="18" customHeight="1">
      <c r="A34" s="66" t="s">
        <v>38</v>
      </c>
      <c r="B34" s="24">
        <v>36744</v>
      </c>
      <c r="C34" s="24">
        <v>36465</v>
      </c>
      <c r="D34" s="24">
        <v>37395</v>
      </c>
      <c r="E34" s="24">
        <v>37313</v>
      </c>
      <c r="F34" s="24">
        <v>37762</v>
      </c>
      <c r="G34" s="24">
        <v>38428</v>
      </c>
      <c r="H34" s="24">
        <v>39043</v>
      </c>
      <c r="I34" s="24">
        <v>39509</v>
      </c>
      <c r="J34" s="24">
        <v>40112</v>
      </c>
      <c r="K34" s="24">
        <v>40878</v>
      </c>
      <c r="L34" s="24">
        <v>41304</v>
      </c>
      <c r="M34" s="24">
        <v>41265</v>
      </c>
      <c r="N34" s="24">
        <v>41252</v>
      </c>
      <c r="O34" s="24">
        <v>41090</v>
      </c>
      <c r="P34" s="24">
        <v>40891</v>
      </c>
      <c r="Q34" s="24">
        <v>40731</v>
      </c>
      <c r="R34" s="24">
        <v>40606</v>
      </c>
      <c r="S34" s="24">
        <v>40458</v>
      </c>
      <c r="T34" s="24">
        <v>40213</v>
      </c>
      <c r="U34" s="24">
        <v>40054</v>
      </c>
      <c r="V34" s="24">
        <v>40165</v>
      </c>
      <c r="W34" s="24">
        <v>40371</v>
      </c>
      <c r="X34" s="24">
        <v>40481</v>
      </c>
      <c r="Y34" s="24">
        <v>40660</v>
      </c>
    </row>
    <row r="35" spans="1:25" ht="18" customHeight="1">
      <c r="A35" s="74" t="s">
        <v>39</v>
      </c>
      <c r="B35" s="23">
        <v>31652</v>
      </c>
      <c r="C35" s="23">
        <v>31301</v>
      </c>
      <c r="D35" s="23">
        <v>31919</v>
      </c>
      <c r="E35" s="23">
        <v>31684</v>
      </c>
      <c r="F35" s="23">
        <v>31717</v>
      </c>
      <c r="G35" s="23">
        <v>32023</v>
      </c>
      <c r="H35" s="23">
        <v>32131</v>
      </c>
      <c r="I35" s="23">
        <v>32204</v>
      </c>
      <c r="J35" s="23">
        <v>32398</v>
      </c>
      <c r="K35" s="23">
        <v>32559</v>
      </c>
      <c r="L35" s="23">
        <v>32675</v>
      </c>
      <c r="M35" s="23">
        <v>32703</v>
      </c>
      <c r="N35" s="23">
        <v>32788</v>
      </c>
      <c r="O35" s="23">
        <v>32650</v>
      </c>
      <c r="P35" s="23">
        <v>32626</v>
      </c>
      <c r="Q35" s="23">
        <v>32636</v>
      </c>
      <c r="R35" s="23">
        <v>32594</v>
      </c>
      <c r="S35" s="23">
        <v>32487</v>
      </c>
      <c r="T35" s="23">
        <v>32389</v>
      </c>
      <c r="U35" s="23">
        <v>32213</v>
      </c>
      <c r="V35" s="23">
        <v>32093</v>
      </c>
      <c r="W35" s="23">
        <v>31952</v>
      </c>
      <c r="X35" s="23">
        <v>31953</v>
      </c>
      <c r="Y35" s="23">
        <v>31939</v>
      </c>
    </row>
    <row r="36" spans="1:25" ht="18" customHeight="1">
      <c r="A36" s="75" t="s">
        <v>40</v>
      </c>
      <c r="B36" s="16">
        <v>22158</v>
      </c>
      <c r="C36" s="16">
        <v>21660</v>
      </c>
      <c r="D36" s="16">
        <v>21983</v>
      </c>
      <c r="E36" s="16">
        <v>21728</v>
      </c>
      <c r="F36" s="16">
        <v>21715</v>
      </c>
      <c r="G36" s="16">
        <v>21723</v>
      </c>
      <c r="H36" s="16">
        <v>21730</v>
      </c>
      <c r="I36" s="16">
        <v>21706</v>
      </c>
      <c r="J36" s="16">
        <v>21740</v>
      </c>
      <c r="K36" s="16">
        <v>21796</v>
      </c>
      <c r="L36" s="16">
        <v>21846</v>
      </c>
      <c r="M36" s="16">
        <v>21857</v>
      </c>
      <c r="N36" s="16">
        <v>21851</v>
      </c>
      <c r="O36" s="16">
        <v>21827</v>
      </c>
      <c r="P36" s="16">
        <v>21808</v>
      </c>
      <c r="Q36" s="16">
        <v>21806</v>
      </c>
      <c r="R36" s="16">
        <v>21759</v>
      </c>
      <c r="S36" s="16">
        <v>21675</v>
      </c>
      <c r="T36" s="16">
        <v>21547</v>
      </c>
      <c r="U36" s="16">
        <v>21390</v>
      </c>
      <c r="V36" s="16">
        <v>21256</v>
      </c>
      <c r="W36" s="16">
        <v>21107</v>
      </c>
      <c r="X36" s="16">
        <v>20943</v>
      </c>
      <c r="Y36" s="16">
        <v>20824</v>
      </c>
    </row>
    <row r="37" spans="1:25" ht="18" customHeight="1">
      <c r="A37" s="75" t="s">
        <v>41</v>
      </c>
      <c r="B37" s="16">
        <v>1843</v>
      </c>
      <c r="C37" s="16">
        <v>1847</v>
      </c>
      <c r="D37" s="16">
        <v>1947</v>
      </c>
      <c r="E37" s="16">
        <v>1949</v>
      </c>
      <c r="F37" s="16">
        <v>1983</v>
      </c>
      <c r="G37" s="16">
        <v>2076</v>
      </c>
      <c r="H37" s="16">
        <v>2102</v>
      </c>
      <c r="I37" s="16">
        <v>2147</v>
      </c>
      <c r="J37" s="16">
        <v>2202</v>
      </c>
      <c r="K37" s="16">
        <v>2206</v>
      </c>
      <c r="L37" s="16">
        <v>2211</v>
      </c>
      <c r="M37" s="16">
        <v>2230</v>
      </c>
      <c r="N37" s="16">
        <v>2259</v>
      </c>
      <c r="O37" s="16">
        <v>2235</v>
      </c>
      <c r="P37" s="16">
        <v>2222</v>
      </c>
      <c r="Q37" s="16">
        <v>2207</v>
      </c>
      <c r="R37" s="16">
        <v>2214</v>
      </c>
      <c r="S37" s="16">
        <v>2212</v>
      </c>
      <c r="T37" s="16">
        <v>2232</v>
      </c>
      <c r="U37" s="16">
        <v>2230</v>
      </c>
      <c r="V37" s="16">
        <v>2215</v>
      </c>
      <c r="W37" s="16">
        <v>2218</v>
      </c>
      <c r="X37" s="16">
        <v>2247</v>
      </c>
      <c r="Y37" s="16">
        <v>2258</v>
      </c>
    </row>
    <row r="38" spans="1:25" ht="18" customHeight="1">
      <c r="A38" s="75" t="s">
        <v>42</v>
      </c>
      <c r="B38" s="16">
        <v>7357</v>
      </c>
      <c r="C38" s="16">
        <v>7500</v>
      </c>
      <c r="D38" s="16">
        <v>7695</v>
      </c>
      <c r="E38" s="16">
        <v>7721</v>
      </c>
      <c r="F38" s="16">
        <v>7743</v>
      </c>
      <c r="G38" s="16">
        <v>7946</v>
      </c>
      <c r="H38" s="16">
        <v>8013</v>
      </c>
      <c r="I38" s="16">
        <v>8053</v>
      </c>
      <c r="J38" s="16">
        <v>8148</v>
      </c>
      <c r="K38" s="16">
        <v>8239</v>
      </c>
      <c r="L38" s="16">
        <v>8303</v>
      </c>
      <c r="M38" s="16">
        <v>8303</v>
      </c>
      <c r="N38" s="16">
        <v>8361</v>
      </c>
      <c r="O38" s="16">
        <v>8283</v>
      </c>
      <c r="P38" s="16">
        <v>8291</v>
      </c>
      <c r="Q38" s="16">
        <v>8324</v>
      </c>
      <c r="R38" s="16">
        <v>8319</v>
      </c>
      <c r="S38" s="16">
        <v>8301</v>
      </c>
      <c r="T38" s="16">
        <v>8311</v>
      </c>
      <c r="U38" s="16">
        <v>8283</v>
      </c>
      <c r="V38" s="16">
        <v>8300</v>
      </c>
      <c r="W38" s="16">
        <v>8312</v>
      </c>
      <c r="X38" s="16">
        <v>8441</v>
      </c>
      <c r="Y38" s="16">
        <v>8540</v>
      </c>
    </row>
    <row r="39" spans="1:25" ht="18" customHeight="1">
      <c r="A39" s="75" t="s">
        <v>43</v>
      </c>
      <c r="B39" s="16">
        <v>294</v>
      </c>
      <c r="C39" s="16">
        <v>294</v>
      </c>
      <c r="D39" s="16">
        <v>294</v>
      </c>
      <c r="E39" s="16">
        <v>286</v>
      </c>
      <c r="F39" s="16">
        <v>276</v>
      </c>
      <c r="G39" s="16">
        <v>278</v>
      </c>
      <c r="H39" s="16">
        <v>286</v>
      </c>
      <c r="I39" s="16">
        <v>298</v>
      </c>
      <c r="J39" s="16">
        <v>308</v>
      </c>
      <c r="K39" s="16">
        <v>318</v>
      </c>
      <c r="L39" s="16">
        <v>315</v>
      </c>
      <c r="M39" s="16">
        <v>313</v>
      </c>
      <c r="N39" s="16">
        <v>317</v>
      </c>
      <c r="O39" s="16">
        <v>305</v>
      </c>
      <c r="P39" s="16">
        <v>305</v>
      </c>
      <c r="Q39" s="16">
        <v>299</v>
      </c>
      <c r="R39" s="16">
        <v>302</v>
      </c>
      <c r="S39" s="16">
        <v>299</v>
      </c>
      <c r="T39" s="16">
        <v>299</v>
      </c>
      <c r="U39" s="16">
        <v>310</v>
      </c>
      <c r="V39" s="16">
        <v>322</v>
      </c>
      <c r="W39" s="16">
        <v>315</v>
      </c>
      <c r="X39" s="16">
        <v>322</v>
      </c>
      <c r="Y39" s="16">
        <v>317</v>
      </c>
    </row>
    <row r="40" spans="1:25" ht="18" customHeight="1">
      <c r="A40" s="74" t="s">
        <v>44</v>
      </c>
      <c r="B40" s="23">
        <v>5092</v>
      </c>
      <c r="C40" s="23">
        <v>5164</v>
      </c>
      <c r="D40" s="23">
        <v>5476</v>
      </c>
      <c r="E40" s="23">
        <v>5629</v>
      </c>
      <c r="F40" s="23">
        <v>6045</v>
      </c>
      <c r="G40" s="23">
        <v>6405</v>
      </c>
      <c r="H40" s="23">
        <v>6912</v>
      </c>
      <c r="I40" s="23">
        <v>7305</v>
      </c>
      <c r="J40" s="23">
        <v>7714</v>
      </c>
      <c r="K40" s="23">
        <v>8319</v>
      </c>
      <c r="L40" s="23">
        <v>8629</v>
      </c>
      <c r="M40" s="23">
        <v>8562</v>
      </c>
      <c r="N40" s="23">
        <v>8464</v>
      </c>
      <c r="O40" s="23">
        <v>8440</v>
      </c>
      <c r="P40" s="23">
        <v>8265</v>
      </c>
      <c r="Q40" s="23">
        <v>8095</v>
      </c>
      <c r="R40" s="23">
        <v>8012</v>
      </c>
      <c r="S40" s="23">
        <v>7971</v>
      </c>
      <c r="T40" s="23">
        <v>7824</v>
      </c>
      <c r="U40" s="23">
        <v>7841</v>
      </c>
      <c r="V40" s="23">
        <v>8072</v>
      </c>
      <c r="W40" s="23">
        <v>8419</v>
      </c>
      <c r="X40" s="23">
        <v>8528</v>
      </c>
      <c r="Y40" s="23">
        <v>8721</v>
      </c>
    </row>
    <row r="41" spans="1:25" ht="18" customHeight="1">
      <c r="A41" s="75" t="s">
        <v>45</v>
      </c>
      <c r="B41" s="16">
        <v>3756</v>
      </c>
      <c r="C41" s="16">
        <v>3769</v>
      </c>
      <c r="D41" s="16">
        <v>3810</v>
      </c>
      <c r="E41" s="16">
        <v>3768</v>
      </c>
      <c r="F41" s="16">
        <v>3762</v>
      </c>
      <c r="G41" s="16">
        <v>3812</v>
      </c>
      <c r="H41" s="16">
        <v>3892</v>
      </c>
      <c r="I41" s="16">
        <v>3869</v>
      </c>
      <c r="J41" s="16">
        <v>3866</v>
      </c>
      <c r="K41" s="16">
        <v>3867</v>
      </c>
      <c r="L41" s="16">
        <v>3829</v>
      </c>
      <c r="M41" s="16">
        <v>3816</v>
      </c>
      <c r="N41" s="16">
        <v>3789</v>
      </c>
      <c r="O41" s="16">
        <v>3764</v>
      </c>
      <c r="P41" s="16">
        <v>3713</v>
      </c>
      <c r="Q41" s="16">
        <v>3700</v>
      </c>
      <c r="R41" s="16">
        <v>3670</v>
      </c>
      <c r="S41" s="16">
        <v>3640</v>
      </c>
      <c r="T41" s="16">
        <v>3577</v>
      </c>
      <c r="U41" s="16">
        <v>3551</v>
      </c>
      <c r="V41" s="16">
        <v>3512</v>
      </c>
      <c r="W41" s="16">
        <v>3495</v>
      </c>
      <c r="X41" s="16">
        <v>3503</v>
      </c>
      <c r="Y41" s="16">
        <v>3491</v>
      </c>
    </row>
    <row r="42" spans="1:25" ht="18" customHeight="1">
      <c r="A42" s="76" t="s">
        <v>46</v>
      </c>
      <c r="B42" s="18">
        <v>1336</v>
      </c>
      <c r="C42" s="18">
        <v>1395</v>
      </c>
      <c r="D42" s="18">
        <v>1666</v>
      </c>
      <c r="E42" s="18">
        <v>1861</v>
      </c>
      <c r="F42" s="18">
        <v>2283</v>
      </c>
      <c r="G42" s="18">
        <v>2593</v>
      </c>
      <c r="H42" s="18">
        <v>3020</v>
      </c>
      <c r="I42" s="18">
        <v>3436</v>
      </c>
      <c r="J42" s="18">
        <v>3848</v>
      </c>
      <c r="K42" s="18">
        <v>4452</v>
      </c>
      <c r="L42" s="18">
        <v>4800</v>
      </c>
      <c r="M42" s="18">
        <v>4746</v>
      </c>
      <c r="N42" s="18">
        <v>4675</v>
      </c>
      <c r="O42" s="18">
        <v>4676</v>
      </c>
      <c r="P42" s="18">
        <v>4552</v>
      </c>
      <c r="Q42" s="18">
        <v>4395</v>
      </c>
      <c r="R42" s="18">
        <v>4342</v>
      </c>
      <c r="S42" s="18">
        <v>4331</v>
      </c>
      <c r="T42" s="18">
        <v>4247</v>
      </c>
      <c r="U42" s="18">
        <v>4290</v>
      </c>
      <c r="V42" s="18">
        <v>4560</v>
      </c>
      <c r="W42" s="18">
        <v>4924</v>
      </c>
      <c r="X42" s="18">
        <v>5025</v>
      </c>
      <c r="Y42" s="18">
        <v>5230</v>
      </c>
    </row>
    <row r="43" spans="1:25" ht="18" customHeight="1">
      <c r="A43" s="19" t="s">
        <v>47</v>
      </c>
      <c r="B43" s="14"/>
      <c r="C43" s="14"/>
      <c r="D43" s="14"/>
    </row>
    <row r="47" spans="1:25" ht="21">
      <c r="A47" s="33" t="s">
        <v>50</v>
      </c>
      <c r="B47" s="33"/>
      <c r="C47" s="33"/>
      <c r="D47" s="33"/>
      <c r="E47" s="33"/>
      <c r="F47" s="33"/>
      <c r="G47" s="33"/>
      <c r="H47" s="33"/>
      <c r="I47" s="33"/>
      <c r="J47" s="33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</row>
    <row r="48" spans="1:25" ht="21">
      <c r="A48" s="33"/>
      <c r="B48" s="33"/>
      <c r="C48" s="33"/>
      <c r="D48" s="33"/>
      <c r="E48" s="33"/>
      <c r="F48" s="33"/>
      <c r="G48" s="33"/>
      <c r="H48" s="33"/>
      <c r="I48" s="33"/>
      <c r="J48" s="33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</row>
    <row r="49" spans="1:25" ht="16.5">
      <c r="A49" s="21" t="s">
        <v>14</v>
      </c>
      <c r="B49" s="73" t="s">
        <v>15</v>
      </c>
      <c r="C49" s="73" t="s">
        <v>16</v>
      </c>
      <c r="D49" s="73" t="s">
        <v>17</v>
      </c>
      <c r="E49" s="73" t="s">
        <v>18</v>
      </c>
      <c r="F49" s="73" t="s">
        <v>19</v>
      </c>
      <c r="G49" s="73" t="s">
        <v>20</v>
      </c>
      <c r="H49" s="73" t="s">
        <v>21</v>
      </c>
      <c r="I49" s="73" t="s">
        <v>22</v>
      </c>
      <c r="J49" s="73" t="s">
        <v>23</v>
      </c>
      <c r="K49" s="73" t="s">
        <v>24</v>
      </c>
      <c r="L49" s="73" t="s">
        <v>25</v>
      </c>
      <c r="M49" s="73" t="s">
        <v>26</v>
      </c>
      <c r="N49" s="73" t="s">
        <v>27</v>
      </c>
      <c r="O49" s="73" t="s">
        <v>28</v>
      </c>
      <c r="P49" s="73" t="s">
        <v>29</v>
      </c>
      <c r="Q49" s="73" t="s">
        <v>30</v>
      </c>
      <c r="R49" s="73" t="s">
        <v>31</v>
      </c>
      <c r="S49" s="73" t="s">
        <v>32</v>
      </c>
      <c r="T49" s="73" t="s">
        <v>33</v>
      </c>
      <c r="U49" s="73" t="s">
        <v>34</v>
      </c>
      <c r="V49" s="73" t="s">
        <v>35</v>
      </c>
      <c r="W49" s="73" t="s">
        <v>36</v>
      </c>
      <c r="X49" s="126" t="s">
        <v>37</v>
      </c>
      <c r="Y49" s="127" t="s">
        <v>51</v>
      </c>
    </row>
    <row r="50" spans="1:25">
      <c r="A50" s="15" t="s">
        <v>38</v>
      </c>
      <c r="B50" s="128">
        <f>B8/B8</f>
        <v>1</v>
      </c>
      <c r="C50" s="128">
        <f t="shared" ref="C50:Y50" si="0">C8/C8</f>
        <v>1</v>
      </c>
      <c r="D50" s="128">
        <f t="shared" si="0"/>
        <v>1</v>
      </c>
      <c r="E50" s="128">
        <f t="shared" si="0"/>
        <v>1</v>
      </c>
      <c r="F50" s="128">
        <f t="shared" si="0"/>
        <v>1</v>
      </c>
      <c r="G50" s="128">
        <f t="shared" si="0"/>
        <v>1</v>
      </c>
      <c r="H50" s="128">
        <f t="shared" si="0"/>
        <v>1</v>
      </c>
      <c r="I50" s="128">
        <f t="shared" si="0"/>
        <v>1</v>
      </c>
      <c r="J50" s="128">
        <f t="shared" si="0"/>
        <v>1</v>
      </c>
      <c r="K50" s="128">
        <f t="shared" si="0"/>
        <v>1</v>
      </c>
      <c r="L50" s="128">
        <f t="shared" si="0"/>
        <v>1</v>
      </c>
      <c r="M50" s="128">
        <f t="shared" si="0"/>
        <v>1</v>
      </c>
      <c r="N50" s="128">
        <f t="shared" si="0"/>
        <v>1</v>
      </c>
      <c r="O50" s="128">
        <f t="shared" si="0"/>
        <v>1</v>
      </c>
      <c r="P50" s="128">
        <f t="shared" si="0"/>
        <v>1</v>
      </c>
      <c r="Q50" s="128">
        <f t="shared" si="0"/>
        <v>1</v>
      </c>
      <c r="R50" s="128">
        <f t="shared" si="0"/>
        <v>1</v>
      </c>
      <c r="S50" s="128">
        <f t="shared" si="0"/>
        <v>1</v>
      </c>
      <c r="T50" s="128">
        <f t="shared" si="0"/>
        <v>1</v>
      </c>
      <c r="U50" s="128">
        <f t="shared" si="0"/>
        <v>1</v>
      </c>
      <c r="V50" s="128">
        <f t="shared" si="0"/>
        <v>1</v>
      </c>
      <c r="W50" s="128">
        <f t="shared" si="0"/>
        <v>1</v>
      </c>
      <c r="X50" s="128">
        <f t="shared" si="0"/>
        <v>1</v>
      </c>
      <c r="Y50" s="128">
        <f t="shared" si="0"/>
        <v>1</v>
      </c>
    </row>
    <row r="51" spans="1:25">
      <c r="A51" s="12" t="s">
        <v>39</v>
      </c>
      <c r="B51" s="129">
        <f>B9/B8</f>
        <v>0.86419991983303157</v>
      </c>
      <c r="C51" s="129">
        <f t="shared" ref="C51:Y51" si="1">C9/C8</f>
        <v>0.86008854978837157</v>
      </c>
      <c r="D51" s="129">
        <f t="shared" si="1"/>
        <v>0.85379792261961185</v>
      </c>
      <c r="E51" s="129">
        <f t="shared" si="1"/>
        <v>0.84867386234202957</v>
      </c>
      <c r="F51" s="129">
        <f t="shared" si="1"/>
        <v>0.83763433682664712</v>
      </c>
      <c r="G51" s="129">
        <f t="shared" si="1"/>
        <v>0.82911218798573649</v>
      </c>
      <c r="H51" s="129">
        <f t="shared" si="1"/>
        <v>0.81794543358524396</v>
      </c>
      <c r="I51" s="129">
        <f t="shared" si="1"/>
        <v>0.80814430517160851</v>
      </c>
      <c r="J51" s="129">
        <f t="shared" si="1"/>
        <v>0.80116973618715781</v>
      </c>
      <c r="K51" s="129">
        <f t="shared" si="1"/>
        <v>0.78812744250599598</v>
      </c>
      <c r="L51" s="129">
        <f t="shared" si="1"/>
        <v>0.78243383185222648</v>
      </c>
      <c r="M51" s="129">
        <f t="shared" si="1"/>
        <v>0.7840286227126525</v>
      </c>
      <c r="N51" s="129">
        <f t="shared" si="1"/>
        <v>0.78817662613651451</v>
      </c>
      <c r="O51" s="129">
        <f t="shared" si="1"/>
        <v>0.78900306953156274</v>
      </c>
      <c r="P51" s="129">
        <f t="shared" si="1"/>
        <v>0.79320670773442847</v>
      </c>
      <c r="Q51" s="129">
        <f t="shared" si="1"/>
        <v>0.79896406205785009</v>
      </c>
      <c r="R51" s="129">
        <f t="shared" si="1"/>
        <v>0.80097063399935786</v>
      </c>
      <c r="S51" s="129">
        <f t="shared" si="1"/>
        <v>0.80158267491906776</v>
      </c>
      <c r="T51" s="129">
        <f t="shared" si="1"/>
        <v>0.80605400805866301</v>
      </c>
      <c r="U51" s="129">
        <f t="shared" si="1"/>
        <v>0.80483544653740313</v>
      </c>
      <c r="V51" s="129">
        <f t="shared" si="1"/>
        <v>0.79944659379734317</v>
      </c>
      <c r="W51" s="129">
        <f t="shared" si="1"/>
        <v>0.79107969535566725</v>
      </c>
      <c r="X51" s="129">
        <f t="shared" si="1"/>
        <v>0.78804045105150455</v>
      </c>
      <c r="Y51" s="129">
        <f t="shared" si="1"/>
        <v>0.78271893654994151</v>
      </c>
    </row>
    <row r="52" spans="1:25">
      <c r="A52" s="13" t="s">
        <v>40</v>
      </c>
      <c r="B52" s="130">
        <f>B10/B8</f>
        <v>0.60628343169912502</v>
      </c>
      <c r="C52" s="130">
        <f t="shared" ref="C52:Y52" si="2">C10/C8</f>
        <v>0.59563655602584098</v>
      </c>
      <c r="D52" s="130">
        <f t="shared" si="2"/>
        <v>0.58767926546862936</v>
      </c>
      <c r="E52" s="130">
        <f t="shared" si="2"/>
        <v>0.58157509356185932</v>
      </c>
      <c r="F52" s="130">
        <f t="shared" si="2"/>
        <v>0.57316601027968761</v>
      </c>
      <c r="G52" s="130">
        <f t="shared" si="2"/>
        <v>0.56150158701132458</v>
      </c>
      <c r="H52" s="130">
        <f t="shared" si="2"/>
        <v>0.55128730626360956</v>
      </c>
      <c r="I52" s="130">
        <f t="shared" si="2"/>
        <v>0.54172504765150653</v>
      </c>
      <c r="J52" s="130">
        <f t="shared" si="2"/>
        <v>0.53376057740169236</v>
      </c>
      <c r="K52" s="130">
        <f t="shared" si="2"/>
        <v>0.52347849377275102</v>
      </c>
      <c r="L52" s="130">
        <f t="shared" si="2"/>
        <v>0.51825494304361441</v>
      </c>
      <c r="M52" s="130">
        <f t="shared" si="2"/>
        <v>0.51928057727289156</v>
      </c>
      <c r="N52" s="130">
        <f t="shared" si="2"/>
        <v>0.52071384585662706</v>
      </c>
      <c r="O52" s="130">
        <f t="shared" si="2"/>
        <v>0.52209941399851978</v>
      </c>
      <c r="P52" s="130">
        <f t="shared" si="2"/>
        <v>0.52464065708418894</v>
      </c>
      <c r="Q52" s="130">
        <f t="shared" si="2"/>
        <v>0.52848829340912162</v>
      </c>
      <c r="R52" s="130">
        <f t="shared" si="2"/>
        <v>0.52930425547679616</v>
      </c>
      <c r="S52" s="130">
        <f t="shared" si="2"/>
        <v>0.52984880245091348</v>
      </c>
      <c r="T52" s="130">
        <f t="shared" si="2"/>
        <v>0.53173411417273564</v>
      </c>
      <c r="U52" s="130">
        <f t="shared" si="2"/>
        <v>0.53060480780105301</v>
      </c>
      <c r="V52" s="130">
        <f t="shared" si="2"/>
        <v>0.5253978389612991</v>
      </c>
      <c r="W52" s="130">
        <f t="shared" si="2"/>
        <v>0.51853004131614311</v>
      </c>
      <c r="X52" s="130">
        <f t="shared" si="2"/>
        <v>0.51193850647984251</v>
      </c>
      <c r="Y52" s="130">
        <f t="shared" si="2"/>
        <v>0.50508954397193673</v>
      </c>
    </row>
    <row r="53" spans="1:25">
      <c r="A53" s="13" t="s">
        <v>41</v>
      </c>
      <c r="B53" s="130">
        <f>B11/B8</f>
        <v>4.736762083788304E-2</v>
      </c>
      <c r="C53" s="130">
        <f t="shared" ref="C53:Y53" si="3">C11/C8</f>
        <v>4.8242927155268435E-2</v>
      </c>
      <c r="D53" s="130">
        <f t="shared" si="3"/>
        <v>4.9388567636742819E-2</v>
      </c>
      <c r="E53" s="130">
        <f t="shared" si="3"/>
        <v>4.9614904810977925E-2</v>
      </c>
      <c r="F53" s="130">
        <f t="shared" si="3"/>
        <v>4.9783058540818367E-2</v>
      </c>
      <c r="G53" s="130">
        <f t="shared" si="3"/>
        <v>5.1633380791285155E-2</v>
      </c>
      <c r="H53" s="130">
        <f t="shared" si="3"/>
        <v>5.1517868579479952E-2</v>
      </c>
      <c r="I53" s="130">
        <f t="shared" si="3"/>
        <v>5.1930674947299325E-2</v>
      </c>
      <c r="J53" s="130">
        <f t="shared" si="3"/>
        <v>5.2613240418118469E-2</v>
      </c>
      <c r="K53" s="130">
        <f t="shared" si="3"/>
        <v>5.2021573186914867E-2</v>
      </c>
      <c r="L53" s="130">
        <f t="shared" si="3"/>
        <v>5.1501577439009703E-2</v>
      </c>
      <c r="M53" s="130">
        <f t="shared" si="3"/>
        <v>5.1679897844863931E-2</v>
      </c>
      <c r="N53" s="130">
        <f t="shared" si="3"/>
        <v>5.2282688754995837E-2</v>
      </c>
      <c r="O53" s="130">
        <f t="shared" si="3"/>
        <v>5.2194169103284276E-2</v>
      </c>
      <c r="P53" s="130">
        <f t="shared" si="3"/>
        <v>5.232472865943092E-2</v>
      </c>
      <c r="Q53" s="130">
        <f t="shared" si="3"/>
        <v>5.2313635748471317E-2</v>
      </c>
      <c r="R53" s="130">
        <f t="shared" si="3"/>
        <v>5.261922991429771E-2</v>
      </c>
      <c r="S53" s="130">
        <f t="shared" si="3"/>
        <v>5.2664872306909936E-2</v>
      </c>
      <c r="T53" s="130">
        <f t="shared" si="3"/>
        <v>5.3394899516980752E-2</v>
      </c>
      <c r="U53" s="130">
        <f t="shared" si="3"/>
        <v>5.3292954171326609E-2</v>
      </c>
      <c r="V53" s="130">
        <f t="shared" si="3"/>
        <v>5.2936683819754846E-2</v>
      </c>
      <c r="W53" s="130">
        <f t="shared" si="3"/>
        <v>5.2516302454079344E-2</v>
      </c>
      <c r="X53" s="130">
        <f t="shared" si="3"/>
        <v>5.3064154773545903E-2</v>
      </c>
      <c r="Y53" s="130">
        <f t="shared" si="3"/>
        <v>5.2938642377992493E-2</v>
      </c>
    </row>
    <row r="54" spans="1:25">
      <c r="A54" s="13" t="s">
        <v>42</v>
      </c>
      <c r="B54" s="130">
        <f>B12/B8</f>
        <v>0.20297447096711771</v>
      </c>
      <c r="C54" s="130">
        <f t="shared" ref="C54:Y54" si="4">C12/C8</f>
        <v>0.20850969035419914</v>
      </c>
      <c r="D54" s="130">
        <f t="shared" si="4"/>
        <v>0.2090380943352789</v>
      </c>
      <c r="E54" s="130">
        <f t="shared" si="4"/>
        <v>0.20994467646580245</v>
      </c>
      <c r="F54" s="130">
        <f t="shared" si="4"/>
        <v>0.20744943595220613</v>
      </c>
      <c r="G54" s="130">
        <f t="shared" si="4"/>
        <v>0.20876709465902116</v>
      </c>
      <c r="H54" s="130">
        <f t="shared" si="4"/>
        <v>0.2078903548097861</v>
      </c>
      <c r="I54" s="130">
        <f t="shared" si="4"/>
        <v>0.20711679983842668</v>
      </c>
      <c r="J54" s="130">
        <f t="shared" si="4"/>
        <v>0.20725485316077649</v>
      </c>
      <c r="K54" s="130">
        <f t="shared" si="4"/>
        <v>0.20507919502307065</v>
      </c>
      <c r="L54" s="130">
        <f t="shared" si="4"/>
        <v>0.20518748645329093</v>
      </c>
      <c r="M54" s="130">
        <f t="shared" si="4"/>
        <v>0.20573177048824853</v>
      </c>
      <c r="N54" s="130">
        <f t="shared" si="4"/>
        <v>0.20775425928832755</v>
      </c>
      <c r="O54" s="130">
        <f t="shared" si="4"/>
        <v>0.20750276015189933</v>
      </c>
      <c r="P54" s="130">
        <f t="shared" si="4"/>
        <v>0.20890779309670479</v>
      </c>
      <c r="Q54" s="130">
        <f t="shared" si="4"/>
        <v>0.21082936551876869</v>
      </c>
      <c r="R54" s="130">
        <f t="shared" si="4"/>
        <v>0.21165007779890835</v>
      </c>
      <c r="S54" s="130">
        <f t="shared" si="4"/>
        <v>0.21166416531262791</v>
      </c>
      <c r="T54" s="130">
        <f t="shared" si="4"/>
        <v>0.21350451735615786</v>
      </c>
      <c r="U54" s="130">
        <f t="shared" si="4"/>
        <v>0.21343570539966575</v>
      </c>
      <c r="V54" s="130">
        <f t="shared" si="4"/>
        <v>0.21347456459953174</v>
      </c>
      <c r="W54" s="130">
        <f t="shared" si="4"/>
        <v>0.21255413410324059</v>
      </c>
      <c r="X54" s="130">
        <f t="shared" si="4"/>
        <v>0.2153510997784352</v>
      </c>
      <c r="Y54" s="130">
        <f t="shared" si="4"/>
        <v>0.21691180995753584</v>
      </c>
    </row>
    <row r="55" spans="1:25">
      <c r="A55" s="13" t="s">
        <v>43</v>
      </c>
      <c r="B55" s="130">
        <f>B13/B8</f>
        <v>7.5882182200168631E-3</v>
      </c>
      <c r="C55" s="130">
        <f t="shared" ref="C55:Y55" si="5">C13/C8</f>
        <v>7.6993762530630427E-3</v>
      </c>
      <c r="D55" s="130">
        <f>D13/D8</f>
        <v>7.6919951789607682E-3</v>
      </c>
      <c r="E55" s="130">
        <f t="shared" si="5"/>
        <v>7.5391875033899228E-3</v>
      </c>
      <c r="F55" s="130">
        <f t="shared" si="5"/>
        <v>7.2358320539349843E-3</v>
      </c>
      <c r="G55" s="130">
        <f t="shared" si="5"/>
        <v>7.2101255241055918E-3</v>
      </c>
      <c r="H55" s="130">
        <f t="shared" si="5"/>
        <v>7.2499039323683876E-3</v>
      </c>
      <c r="I55" s="130">
        <f t="shared" si="5"/>
        <v>7.3717827343759866E-3</v>
      </c>
      <c r="J55" s="130">
        <f t="shared" si="5"/>
        <v>7.5410652065704331E-3</v>
      </c>
      <c r="K55" s="130">
        <f t="shared" si="5"/>
        <v>7.5481805232593532E-3</v>
      </c>
      <c r="L55" s="130">
        <f t="shared" si="5"/>
        <v>7.4898249163114416E-3</v>
      </c>
      <c r="M55" s="130">
        <f t="shared" si="5"/>
        <v>7.3363771066485162E-3</v>
      </c>
      <c r="N55" s="130">
        <f t="shared" si="5"/>
        <v>7.4258322365640733E-3</v>
      </c>
      <c r="O55" s="130">
        <f t="shared" si="5"/>
        <v>7.2067262778593355E-3</v>
      </c>
      <c r="P55" s="130">
        <f t="shared" si="5"/>
        <v>7.3335288941038428E-3</v>
      </c>
      <c r="Q55" s="130">
        <f t="shared" si="5"/>
        <v>7.3327673814884533E-3</v>
      </c>
      <c r="R55" s="130">
        <f t="shared" si="5"/>
        <v>7.3970708093556272E-3</v>
      </c>
      <c r="S55" s="130">
        <f t="shared" si="5"/>
        <v>7.4048348486164001E-3</v>
      </c>
      <c r="T55" s="130">
        <f t="shared" si="5"/>
        <v>7.4204770127887483E-3</v>
      </c>
      <c r="U55" s="130">
        <f t="shared" si="5"/>
        <v>7.5019791653576952E-3</v>
      </c>
      <c r="V55" s="130">
        <f t="shared" si="5"/>
        <v>7.6375064167574407E-3</v>
      </c>
      <c r="W55" s="130">
        <f t="shared" si="5"/>
        <v>7.4792174822041913E-3</v>
      </c>
      <c r="X55" s="130">
        <f t="shared" si="5"/>
        <v>7.686690019680897E-3</v>
      </c>
      <c r="Y55" s="130">
        <f t="shared" si="5"/>
        <v>7.7789402424764597E-3</v>
      </c>
    </row>
    <row r="56" spans="1:25">
      <c r="A56" s="12" t="s">
        <v>44</v>
      </c>
      <c r="B56" s="129">
        <f>B14/B8</f>
        <v>0.13580008016696846</v>
      </c>
      <c r="C56" s="129">
        <f t="shared" ref="C56:Y56" si="6">C14/C8</f>
        <v>0.13991145021162843</v>
      </c>
      <c r="D56" s="129">
        <f t="shared" si="6"/>
        <v>0.14620207738038812</v>
      </c>
      <c r="E56" s="129">
        <f t="shared" si="6"/>
        <v>0.15132613765797037</v>
      </c>
      <c r="F56" s="129">
        <f t="shared" si="6"/>
        <v>0.16236566317335291</v>
      </c>
      <c r="G56" s="129">
        <f t="shared" si="6"/>
        <v>0.17088781201426351</v>
      </c>
      <c r="H56" s="129">
        <f t="shared" si="6"/>
        <v>0.18205456641475598</v>
      </c>
      <c r="I56" s="129">
        <f t="shared" si="6"/>
        <v>0.19185569482839146</v>
      </c>
      <c r="J56" s="129">
        <f t="shared" si="6"/>
        <v>0.19883026381284222</v>
      </c>
      <c r="K56" s="129">
        <f t="shared" si="6"/>
        <v>0.21187255749400408</v>
      </c>
      <c r="L56" s="129">
        <f t="shared" si="6"/>
        <v>0.21756616814777352</v>
      </c>
      <c r="M56" s="129">
        <f t="shared" si="6"/>
        <v>0.21597137728734747</v>
      </c>
      <c r="N56" s="129">
        <f t="shared" si="6"/>
        <v>0.21182337386348543</v>
      </c>
      <c r="O56" s="129">
        <f t="shared" si="6"/>
        <v>0.2109969304684372</v>
      </c>
      <c r="P56" s="129">
        <f t="shared" si="6"/>
        <v>0.20679329226557153</v>
      </c>
      <c r="Q56" s="129">
        <f t="shared" si="6"/>
        <v>0.20103593794214988</v>
      </c>
      <c r="R56" s="129">
        <f t="shared" si="6"/>
        <v>0.19902936600064214</v>
      </c>
      <c r="S56" s="129">
        <f t="shared" si="6"/>
        <v>0.19841732508093224</v>
      </c>
      <c r="T56" s="129">
        <f t="shared" si="6"/>
        <v>0.19394599194133694</v>
      </c>
      <c r="U56" s="129">
        <f t="shared" si="6"/>
        <v>0.19516455346259692</v>
      </c>
      <c r="V56" s="129">
        <f t="shared" si="6"/>
        <v>0.20055340620265685</v>
      </c>
      <c r="W56" s="129">
        <f t="shared" si="6"/>
        <v>0.20892030464433273</v>
      </c>
      <c r="X56" s="129">
        <f t="shared" si="6"/>
        <v>0.21195954894849547</v>
      </c>
      <c r="Y56" s="129">
        <f t="shared" si="6"/>
        <v>0.21728106345005846</v>
      </c>
    </row>
    <row r="57" spans="1:25">
      <c r="A57" s="13" t="s">
        <v>45</v>
      </c>
      <c r="B57" s="130">
        <f>B15/B8</f>
        <v>9.8411864711329802E-2</v>
      </c>
      <c r="C57" s="130">
        <f t="shared" ref="C57:Y57" si="7">C15/C8</f>
        <v>0.10023112051681889</v>
      </c>
      <c r="D57" s="130">
        <f t="shared" si="7"/>
        <v>9.900735343905312E-2</v>
      </c>
      <c r="E57" s="130">
        <f t="shared" si="7"/>
        <v>9.7941639095297503E-2</v>
      </c>
      <c r="F57" s="130">
        <f t="shared" si="7"/>
        <v>9.5894800080101456E-2</v>
      </c>
      <c r="G57" s="130">
        <f t="shared" si="7"/>
        <v>9.5612534124008941E-2</v>
      </c>
      <c r="H57" s="130">
        <f t="shared" si="7"/>
        <v>9.5196618419367232E-2</v>
      </c>
      <c r="I57" s="130">
        <f t="shared" si="7"/>
        <v>9.3826131959960118E-2</v>
      </c>
      <c r="J57" s="130">
        <f t="shared" si="7"/>
        <v>9.2782478845196609E-2</v>
      </c>
      <c r="K57" s="130">
        <f t="shared" si="7"/>
        <v>9.1028622213564808E-2</v>
      </c>
      <c r="L57" s="130">
        <f t="shared" si="7"/>
        <v>8.9360113671940855E-2</v>
      </c>
      <c r="M57" s="130">
        <f t="shared" si="7"/>
        <v>8.8506342532917323E-2</v>
      </c>
      <c r="N57" s="130">
        <f t="shared" si="7"/>
        <v>8.7914608966541491E-2</v>
      </c>
      <c r="O57" s="130">
        <f t="shared" si="7"/>
        <v>8.735425791344649E-2</v>
      </c>
      <c r="P57" s="130">
        <f t="shared" si="7"/>
        <v>8.7146768358267332E-2</v>
      </c>
      <c r="Q57" s="130">
        <f t="shared" si="7"/>
        <v>8.7095067606638862E-2</v>
      </c>
      <c r="R57" s="130">
        <f t="shared" si="7"/>
        <v>8.6727259255600292E-2</v>
      </c>
      <c r="S57" s="130">
        <f t="shared" si="7"/>
        <v>8.6079654689108567E-2</v>
      </c>
      <c r="T57" s="130">
        <f t="shared" si="7"/>
        <v>8.5491903796581323E-2</v>
      </c>
      <c r="U57" s="130">
        <f t="shared" si="7"/>
        <v>8.498473215295492E-2</v>
      </c>
      <c r="V57" s="130">
        <f t="shared" si="7"/>
        <v>8.4187857616847592E-2</v>
      </c>
      <c r="W57" s="130">
        <f t="shared" si="7"/>
        <v>8.342874209766539E-2</v>
      </c>
      <c r="X57" s="130">
        <f t="shared" si="7"/>
        <v>8.3909938234165538E-2</v>
      </c>
      <c r="Y57" s="130">
        <f t="shared" si="7"/>
        <v>8.3032802018585761E-2</v>
      </c>
    </row>
    <row r="58" spans="1:25">
      <c r="A58" s="17" t="s">
        <v>46</v>
      </c>
      <c r="B58" s="131">
        <f>B16/B8</f>
        <v>3.738821545563864E-2</v>
      </c>
      <c r="C58" s="131">
        <f t="shared" ref="C58:Y58" si="8">C16/C8</f>
        <v>3.9680329694809537E-2</v>
      </c>
      <c r="D58" s="131">
        <f t="shared" si="8"/>
        <v>4.7194723941334997E-2</v>
      </c>
      <c r="E58" s="131">
        <f t="shared" si="8"/>
        <v>5.3384498562672883E-2</v>
      </c>
      <c r="F58" s="131">
        <f t="shared" si="8"/>
        <v>6.6470863093251453E-2</v>
      </c>
      <c r="G58" s="131">
        <f t="shared" si="8"/>
        <v>7.527527789025458E-2</v>
      </c>
      <c r="H58" s="131">
        <f t="shared" si="8"/>
        <v>8.6857947995388748E-2</v>
      </c>
      <c r="I58" s="131">
        <f t="shared" si="8"/>
        <v>9.8029562868431355E-2</v>
      </c>
      <c r="J58" s="131">
        <f t="shared" si="8"/>
        <v>0.10604778496764559</v>
      </c>
      <c r="K58" s="131">
        <f t="shared" si="8"/>
        <v>0.12084393528043925</v>
      </c>
      <c r="L58" s="131">
        <f t="shared" si="8"/>
        <v>0.12820605447583266</v>
      </c>
      <c r="M58" s="131">
        <f t="shared" si="8"/>
        <v>0.12746503475443013</v>
      </c>
      <c r="N58" s="131">
        <f t="shared" si="8"/>
        <v>0.12390876489694394</v>
      </c>
      <c r="O58" s="131">
        <f t="shared" si="8"/>
        <v>0.12364267255499072</v>
      </c>
      <c r="P58" s="131">
        <f t="shared" si="8"/>
        <v>0.11964652390730419</v>
      </c>
      <c r="Q58" s="131">
        <f t="shared" si="8"/>
        <v>0.11394087033551102</v>
      </c>
      <c r="R58" s="131">
        <f t="shared" si="8"/>
        <v>0.11230210674504186</v>
      </c>
      <c r="S58" s="131">
        <f t="shared" si="8"/>
        <v>0.11233767039182367</v>
      </c>
      <c r="T58" s="131">
        <f t="shared" si="8"/>
        <v>0.10845408814475561</v>
      </c>
      <c r="U58" s="131">
        <f t="shared" si="8"/>
        <v>0.11017982130964199</v>
      </c>
      <c r="V58" s="131">
        <f t="shared" si="8"/>
        <v>0.11636554858580926</v>
      </c>
      <c r="W58" s="131">
        <f t="shared" si="8"/>
        <v>0.12549156254666732</v>
      </c>
      <c r="X58" s="131">
        <f t="shared" si="8"/>
        <v>0.12804961071432991</v>
      </c>
      <c r="Y58" s="131">
        <f t="shared" si="8"/>
        <v>0.1342482614314727</v>
      </c>
    </row>
    <row r="59" spans="1:25">
      <c r="A59" s="14" t="s">
        <v>52</v>
      </c>
      <c r="B59" s="132"/>
      <c r="C59" s="14"/>
      <c r="D59" s="14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97"/>
      <c r="Y59" s="97"/>
    </row>
    <row r="60" spans="1:25">
      <c r="A60" s="14"/>
      <c r="B60" s="132"/>
      <c r="C60" s="14"/>
      <c r="D60" s="14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97"/>
      <c r="Y60" s="97"/>
    </row>
    <row r="61" spans="1:25">
      <c r="A61" s="14"/>
      <c r="B61" s="132"/>
      <c r="C61" s="14"/>
      <c r="D61" s="14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97"/>
      <c r="Y61" s="97"/>
    </row>
    <row r="62" spans="1:25" ht="16.5">
      <c r="A62" s="22" t="s">
        <v>48</v>
      </c>
      <c r="B62" s="73" t="s">
        <v>15</v>
      </c>
      <c r="C62" s="73" t="s">
        <v>16</v>
      </c>
      <c r="D62" s="73" t="s">
        <v>17</v>
      </c>
      <c r="E62" s="73">
        <v>2002</v>
      </c>
      <c r="F62" s="73">
        <v>2003</v>
      </c>
      <c r="G62" s="73">
        <v>2004</v>
      </c>
      <c r="H62" s="73">
        <v>2005</v>
      </c>
      <c r="I62" s="73">
        <v>2006</v>
      </c>
      <c r="J62" s="73">
        <v>2007</v>
      </c>
      <c r="K62" s="73">
        <v>2008</v>
      </c>
      <c r="L62" s="73">
        <v>2009</v>
      </c>
      <c r="M62" s="73">
        <v>2010</v>
      </c>
      <c r="N62" s="73">
        <v>2011</v>
      </c>
      <c r="O62" s="73">
        <v>2012</v>
      </c>
      <c r="P62" s="73">
        <v>2013</v>
      </c>
      <c r="Q62" s="73">
        <v>2014</v>
      </c>
      <c r="R62" s="73">
        <v>2015</v>
      </c>
      <c r="S62" s="73">
        <v>2016</v>
      </c>
      <c r="T62" s="73">
        <v>2017</v>
      </c>
      <c r="U62" s="73">
        <v>2018</v>
      </c>
      <c r="V62" s="73">
        <v>2019</v>
      </c>
      <c r="W62" s="73">
        <v>2020</v>
      </c>
      <c r="X62" s="133">
        <v>2021</v>
      </c>
      <c r="Y62" s="134" t="s">
        <v>51</v>
      </c>
    </row>
    <row r="63" spans="1:25">
      <c r="A63" s="66" t="s">
        <v>38</v>
      </c>
      <c r="B63" s="128">
        <f>B21/B21</f>
        <v>1</v>
      </c>
      <c r="C63" s="128">
        <f t="shared" ref="C63:Y63" si="9">C21/C21</f>
        <v>1</v>
      </c>
      <c r="D63" s="128">
        <f t="shared" si="9"/>
        <v>1</v>
      </c>
      <c r="E63" s="128">
        <f t="shared" si="9"/>
        <v>1</v>
      </c>
      <c r="F63" s="128">
        <f t="shared" si="9"/>
        <v>1</v>
      </c>
      <c r="G63" s="128">
        <f t="shared" si="9"/>
        <v>1</v>
      </c>
      <c r="H63" s="128">
        <f t="shared" si="9"/>
        <v>1</v>
      </c>
      <c r="I63" s="128">
        <f t="shared" si="9"/>
        <v>1</v>
      </c>
      <c r="J63" s="128">
        <f t="shared" si="9"/>
        <v>1</v>
      </c>
      <c r="K63" s="128">
        <f t="shared" si="9"/>
        <v>1</v>
      </c>
      <c r="L63" s="128">
        <f t="shared" si="9"/>
        <v>1</v>
      </c>
      <c r="M63" s="128">
        <f t="shared" si="9"/>
        <v>1</v>
      </c>
      <c r="N63" s="128">
        <f t="shared" si="9"/>
        <v>1</v>
      </c>
      <c r="O63" s="128">
        <f t="shared" si="9"/>
        <v>1</v>
      </c>
      <c r="P63" s="128">
        <f t="shared" si="9"/>
        <v>1</v>
      </c>
      <c r="Q63" s="128">
        <f t="shared" si="9"/>
        <v>1</v>
      </c>
      <c r="R63" s="128">
        <f t="shared" si="9"/>
        <v>1</v>
      </c>
      <c r="S63" s="128">
        <f t="shared" si="9"/>
        <v>1</v>
      </c>
      <c r="T63" s="128">
        <f t="shared" si="9"/>
        <v>1</v>
      </c>
      <c r="U63" s="128">
        <f t="shared" si="9"/>
        <v>1</v>
      </c>
      <c r="V63" s="128">
        <f t="shared" si="9"/>
        <v>1</v>
      </c>
      <c r="W63" s="128">
        <f t="shared" si="9"/>
        <v>1</v>
      </c>
      <c r="X63" s="135">
        <f t="shared" si="9"/>
        <v>1</v>
      </c>
      <c r="Y63" s="136">
        <f t="shared" si="9"/>
        <v>1</v>
      </c>
    </row>
    <row r="64" spans="1:25">
      <c r="A64" s="74" t="s">
        <v>39</v>
      </c>
      <c r="B64" s="129">
        <f>B22/B21</f>
        <v>0.86709731779244492</v>
      </c>
      <c r="C64" s="129">
        <f t="shared" ref="C64:Y64" si="10">C22/C21</f>
        <v>0.86184564043100764</v>
      </c>
      <c r="D64" s="129">
        <f t="shared" si="10"/>
        <v>0.85403863037752414</v>
      </c>
      <c r="E64" s="129">
        <f t="shared" si="10"/>
        <v>0.84819541649512831</v>
      </c>
      <c r="F64" s="129">
        <f t="shared" si="10"/>
        <v>0.83531217187626206</v>
      </c>
      <c r="G64" s="129">
        <f t="shared" si="10"/>
        <v>0.82486690619181247</v>
      </c>
      <c r="H64" s="129">
        <f t="shared" si="10"/>
        <v>0.81292438568170755</v>
      </c>
      <c r="I64" s="129">
        <f t="shared" si="10"/>
        <v>0.80121877518130535</v>
      </c>
      <c r="J64" s="129">
        <f t="shared" si="10"/>
        <v>0.79467302723116673</v>
      </c>
      <c r="K64" s="129">
        <f t="shared" si="10"/>
        <v>0.77984052737451826</v>
      </c>
      <c r="L64" s="129">
        <f t="shared" si="10"/>
        <v>0.77387283790906047</v>
      </c>
      <c r="M64" s="129">
        <f t="shared" si="10"/>
        <v>0.7756431753940497</v>
      </c>
      <c r="N64" s="129">
        <f t="shared" si="10"/>
        <v>0.78158154305097793</v>
      </c>
      <c r="O64" s="129">
        <f t="shared" si="10"/>
        <v>0.78344180195001567</v>
      </c>
      <c r="P64" s="129">
        <f t="shared" si="10"/>
        <v>0.78854001221747094</v>
      </c>
      <c r="Q64" s="129">
        <f t="shared" si="10"/>
        <v>0.79666074775574625</v>
      </c>
      <c r="R64" s="129">
        <f t="shared" si="10"/>
        <v>0.79924204894481321</v>
      </c>
      <c r="S64" s="129">
        <f t="shared" si="10"/>
        <v>0.8001742810905017</v>
      </c>
      <c r="T64" s="129">
        <f t="shared" si="10"/>
        <v>0.80667993249540315</v>
      </c>
      <c r="U64" s="129">
        <f t="shared" si="10"/>
        <v>0.80543959519291586</v>
      </c>
      <c r="V64" s="129">
        <f t="shared" si="10"/>
        <v>0.7998690308281281</v>
      </c>
      <c r="W64" s="129">
        <f t="shared" si="10"/>
        <v>0.79069651119169693</v>
      </c>
      <c r="X64" s="135">
        <f t="shared" si="10"/>
        <v>0.78674208593827533</v>
      </c>
      <c r="Y64" s="137">
        <f t="shared" si="10"/>
        <v>0.77991868917087592</v>
      </c>
    </row>
    <row r="65" spans="1:25">
      <c r="A65" s="75" t="s">
        <v>40</v>
      </c>
      <c r="B65" s="130">
        <f>B23/B21</f>
        <v>0.60963347844403881</v>
      </c>
      <c r="C65" s="130">
        <f t="shared" ref="C65:Y65" si="11">C23/C21</f>
        <v>0.59733024123985412</v>
      </c>
      <c r="D65" s="130">
        <f t="shared" si="11"/>
        <v>0.58749451273046527</v>
      </c>
      <c r="E65" s="130">
        <f t="shared" si="11"/>
        <v>0.58081515026759989</v>
      </c>
      <c r="F65" s="130">
        <f t="shared" si="11"/>
        <v>0.57125164903211911</v>
      </c>
      <c r="G65" s="130">
        <f t="shared" si="11"/>
        <v>0.55768272534158558</v>
      </c>
      <c r="H65" s="130">
        <f t="shared" si="11"/>
        <v>0.54600661080790225</v>
      </c>
      <c r="I65" s="130">
        <f t="shared" si="11"/>
        <v>0.53409548751007252</v>
      </c>
      <c r="J65" s="130">
        <f t="shared" si="11"/>
        <v>0.52556648777579007</v>
      </c>
      <c r="K65" s="130">
        <f t="shared" si="11"/>
        <v>0.51385085189404034</v>
      </c>
      <c r="L65" s="130">
        <f t="shared" si="11"/>
        <v>0.50771405299219008</v>
      </c>
      <c r="M65" s="130">
        <f t="shared" si="11"/>
        <v>0.50900685095578024</v>
      </c>
      <c r="N65" s="130">
        <f t="shared" si="11"/>
        <v>0.51180022614092913</v>
      </c>
      <c r="O65" s="130">
        <f t="shared" si="11"/>
        <v>0.51305252461713402</v>
      </c>
      <c r="P65" s="130">
        <f t="shared" si="11"/>
        <v>0.51596823457544283</v>
      </c>
      <c r="Q65" s="130">
        <f t="shared" si="11"/>
        <v>0.52157936273059091</v>
      </c>
      <c r="R65" s="130">
        <f t="shared" si="11"/>
        <v>0.52271376201327657</v>
      </c>
      <c r="S65" s="130">
        <f t="shared" si="11"/>
        <v>0.52391385534669488</v>
      </c>
      <c r="T65" s="130">
        <f t="shared" si="11"/>
        <v>0.52759376338127506</v>
      </c>
      <c r="U65" s="130">
        <f t="shared" si="11"/>
        <v>0.52713472485768498</v>
      </c>
      <c r="V65" s="130">
        <f t="shared" si="11"/>
        <v>0.52153435422123717</v>
      </c>
      <c r="W65" s="130">
        <f t="shared" si="11"/>
        <v>0.5141928223083656</v>
      </c>
      <c r="X65" s="138">
        <f t="shared" si="11"/>
        <v>0.50649995038205819</v>
      </c>
      <c r="Y65" s="139">
        <f t="shared" si="11"/>
        <v>0.49801650856227669</v>
      </c>
    </row>
    <row r="66" spans="1:25">
      <c r="A66" s="75" t="s">
        <v>41</v>
      </c>
      <c r="B66" s="130">
        <f>B24/B21</f>
        <v>4.4488133689088612E-2</v>
      </c>
      <c r="C66" s="130">
        <f t="shared" ref="C66:Y66" si="12">C24/C21</f>
        <v>4.5759212647416496E-2</v>
      </c>
      <c r="D66" s="130">
        <f t="shared" si="12"/>
        <v>4.6641791044776122E-2</v>
      </c>
      <c r="E66" s="130">
        <f t="shared" si="12"/>
        <v>4.693289419514203E-2</v>
      </c>
      <c r="F66" s="130">
        <f t="shared" si="12"/>
        <v>4.7007511509571116E-2</v>
      </c>
      <c r="G66" s="130">
        <f t="shared" si="12"/>
        <v>4.9225039993705907E-2</v>
      </c>
      <c r="H66" s="130">
        <f t="shared" si="12"/>
        <v>4.9196709970020756E-2</v>
      </c>
      <c r="I66" s="130">
        <f t="shared" si="12"/>
        <v>4.953162771958098E-2</v>
      </c>
      <c r="J66" s="130">
        <f t="shared" si="12"/>
        <v>5.0337904989067782E-2</v>
      </c>
      <c r="K66" s="130">
        <f t="shared" si="12"/>
        <v>5.0095732047211655E-2</v>
      </c>
      <c r="L66" s="130">
        <f t="shared" si="12"/>
        <v>4.9494513918834748E-2</v>
      </c>
      <c r="M66" s="130">
        <f t="shared" si="12"/>
        <v>4.934604513007234E-2</v>
      </c>
      <c r="N66" s="130">
        <f t="shared" si="12"/>
        <v>4.9823177039478431E-2</v>
      </c>
      <c r="O66" s="130">
        <f t="shared" si="12"/>
        <v>5.0008467810224277E-2</v>
      </c>
      <c r="P66" s="130">
        <f t="shared" si="12"/>
        <v>5.0311545510079415E-2</v>
      </c>
      <c r="Q66" s="130">
        <f t="shared" si="12"/>
        <v>5.0434053467495313E-2</v>
      </c>
      <c r="R66" s="130">
        <f t="shared" si="12"/>
        <v>5.0703457842068762E-2</v>
      </c>
      <c r="S66" s="130">
        <f t="shared" si="12"/>
        <v>5.0641105440059751E-2</v>
      </c>
      <c r="T66" s="130">
        <f t="shared" si="12"/>
        <v>5.1258154706430567E-2</v>
      </c>
      <c r="U66" s="130">
        <f t="shared" si="12"/>
        <v>5.0879190385831753E-2</v>
      </c>
      <c r="V66" s="130">
        <f t="shared" si="12"/>
        <v>5.0700181341930287E-2</v>
      </c>
      <c r="W66" s="130">
        <f t="shared" si="12"/>
        <v>5.0068775790921595E-2</v>
      </c>
      <c r="X66" s="138">
        <f t="shared" si="12"/>
        <v>5.0610300684727598E-2</v>
      </c>
      <c r="Y66" s="139">
        <f t="shared" si="12"/>
        <v>5.0338795121350255E-2</v>
      </c>
    </row>
    <row r="67" spans="1:25">
      <c r="A67" s="75" t="s">
        <v>42</v>
      </c>
      <c r="B67" s="130">
        <f>B25/B21</f>
        <v>0.20581379019800589</v>
      </c>
      <c r="C67" s="130">
        <f t="shared" ref="C67:Y67" si="13">C25/C21</f>
        <v>0.21143131875901469</v>
      </c>
      <c r="D67" s="130">
        <f t="shared" si="13"/>
        <v>0.21238476733977174</v>
      </c>
      <c r="E67" s="130">
        <f t="shared" si="13"/>
        <v>0.21303691505420613</v>
      </c>
      <c r="F67" s="130">
        <f t="shared" si="13"/>
        <v>0.20989150041730609</v>
      </c>
      <c r="G67" s="130">
        <f t="shared" si="13"/>
        <v>0.21077338648343868</v>
      </c>
      <c r="H67" s="130">
        <f t="shared" si="13"/>
        <v>0.2105465446998232</v>
      </c>
      <c r="I67" s="130">
        <f t="shared" si="13"/>
        <v>0.21038980660757453</v>
      </c>
      <c r="J67" s="130">
        <f t="shared" si="13"/>
        <v>0.21136453985291195</v>
      </c>
      <c r="K67" s="130">
        <f t="shared" si="13"/>
        <v>0.20857468311480576</v>
      </c>
      <c r="L67" s="130">
        <f t="shared" si="13"/>
        <v>0.20930956830051267</v>
      </c>
      <c r="M67" s="130">
        <f t="shared" si="13"/>
        <v>0.21019977961960426</v>
      </c>
      <c r="N67" s="130">
        <f t="shared" si="13"/>
        <v>0.21278899126711093</v>
      </c>
      <c r="O67" s="130">
        <f t="shared" si="13"/>
        <v>0.21338881765175527</v>
      </c>
      <c r="P67" s="130">
        <f t="shared" si="13"/>
        <v>0.2150519242516799</v>
      </c>
      <c r="Q67" s="130">
        <f t="shared" si="13"/>
        <v>0.21732267929367663</v>
      </c>
      <c r="R67" s="130">
        <f t="shared" si="13"/>
        <v>0.21846824531853759</v>
      </c>
      <c r="S67" s="130">
        <f t="shared" si="13"/>
        <v>0.21819992530810406</v>
      </c>
      <c r="T67" s="130">
        <f t="shared" si="13"/>
        <v>0.22042265937885697</v>
      </c>
      <c r="U67" s="130">
        <f t="shared" si="13"/>
        <v>0.22016445287792535</v>
      </c>
      <c r="V67" s="130">
        <f t="shared" si="13"/>
        <v>0.22038081805359661</v>
      </c>
      <c r="W67" s="130">
        <f t="shared" si="13"/>
        <v>0.2192822308365637</v>
      </c>
      <c r="X67" s="138">
        <f t="shared" si="13"/>
        <v>0.22221395256524759</v>
      </c>
      <c r="Y67" s="139">
        <f t="shared" si="13"/>
        <v>0.22380189725267957</v>
      </c>
    </row>
    <row r="68" spans="1:25">
      <c r="A68" s="75" t="s">
        <v>43</v>
      </c>
      <c r="B68" s="130">
        <f>B26/B21</f>
        <v>7.1619154613116135E-3</v>
      </c>
      <c r="C68" s="130">
        <f t="shared" ref="C68:Y68" si="14">C26/C21</f>
        <v>7.3248677847224187E-3</v>
      </c>
      <c r="D68" s="130">
        <f t="shared" si="14"/>
        <v>7.5175592625109748E-3</v>
      </c>
      <c r="E68" s="130">
        <f t="shared" si="14"/>
        <v>7.4104569781803208E-3</v>
      </c>
      <c r="F68" s="130">
        <f t="shared" si="14"/>
        <v>7.1615109172657029E-3</v>
      </c>
      <c r="G68" s="130">
        <f t="shared" si="14"/>
        <v>7.185754373082269E-3</v>
      </c>
      <c r="H68" s="130">
        <f t="shared" si="14"/>
        <v>7.1745202039613602E-3</v>
      </c>
      <c r="I68" s="130">
        <f t="shared" si="14"/>
        <v>7.2018533440773571E-3</v>
      </c>
      <c r="J68" s="130">
        <f t="shared" si="14"/>
        <v>7.4040946133969391E-3</v>
      </c>
      <c r="K68" s="130">
        <f t="shared" si="14"/>
        <v>7.3192603184605316E-3</v>
      </c>
      <c r="L68" s="130">
        <f t="shared" si="14"/>
        <v>7.3547026975228783E-3</v>
      </c>
      <c r="M68" s="130">
        <f t="shared" si="14"/>
        <v>7.0904996885929189E-3</v>
      </c>
      <c r="N68" s="130">
        <f t="shared" si="14"/>
        <v>7.1691486034594753E-3</v>
      </c>
      <c r="O68" s="130">
        <f t="shared" si="14"/>
        <v>6.9919918709021849E-3</v>
      </c>
      <c r="P68" s="130">
        <f t="shared" si="14"/>
        <v>7.2083078802687847E-3</v>
      </c>
      <c r="Q68" s="130">
        <f t="shared" si="14"/>
        <v>7.3246522639834272E-3</v>
      </c>
      <c r="R68" s="130">
        <f t="shared" si="14"/>
        <v>7.3565837709303481E-3</v>
      </c>
      <c r="S68" s="130">
        <f t="shared" si="14"/>
        <v>7.4193949956429727E-3</v>
      </c>
      <c r="T68" s="130">
        <f t="shared" si="14"/>
        <v>7.4053550288405833E-3</v>
      </c>
      <c r="U68" s="130">
        <f t="shared" si="14"/>
        <v>7.2612270714737508E-3</v>
      </c>
      <c r="V68" s="130">
        <f t="shared" si="14"/>
        <v>7.2536772113640947E-3</v>
      </c>
      <c r="W68" s="130">
        <f t="shared" si="14"/>
        <v>7.1526822558459421E-3</v>
      </c>
      <c r="X68" s="138">
        <f t="shared" si="14"/>
        <v>7.417882306241937E-3</v>
      </c>
      <c r="Y68" s="139">
        <f t="shared" si="14"/>
        <v>7.7614882345694225E-3</v>
      </c>
    </row>
    <row r="69" spans="1:25">
      <c r="A69" s="74" t="s">
        <v>44</v>
      </c>
      <c r="B69" s="129">
        <f>B27/B21</f>
        <v>0.13290268220755511</v>
      </c>
      <c r="C69" s="129">
        <f t="shared" ref="C69:Y69" si="15">C27/C21</f>
        <v>0.13815435956899233</v>
      </c>
      <c r="D69" s="129">
        <f t="shared" si="15"/>
        <v>0.14596136962247586</v>
      </c>
      <c r="E69" s="129">
        <f t="shared" si="15"/>
        <v>0.15180458350487169</v>
      </c>
      <c r="F69" s="129">
        <f t="shared" si="15"/>
        <v>0.16468782812373797</v>
      </c>
      <c r="G69" s="129">
        <f t="shared" si="15"/>
        <v>0.17513309380818756</v>
      </c>
      <c r="H69" s="129">
        <f t="shared" si="15"/>
        <v>0.18707561431829248</v>
      </c>
      <c r="I69" s="129">
        <f t="shared" si="15"/>
        <v>0.19878122481869459</v>
      </c>
      <c r="J69" s="129">
        <f t="shared" si="15"/>
        <v>0.20532697276883324</v>
      </c>
      <c r="K69" s="129">
        <f t="shared" si="15"/>
        <v>0.22015947262548169</v>
      </c>
      <c r="L69" s="129">
        <f t="shared" si="15"/>
        <v>0.22612716209093958</v>
      </c>
      <c r="M69" s="129">
        <f t="shared" si="15"/>
        <v>0.22435682460595027</v>
      </c>
      <c r="N69" s="129">
        <f t="shared" si="15"/>
        <v>0.21841845694902207</v>
      </c>
      <c r="O69" s="129">
        <f t="shared" si="15"/>
        <v>0.21655819804998427</v>
      </c>
      <c r="P69" s="129">
        <f t="shared" si="15"/>
        <v>0.21145998778252903</v>
      </c>
      <c r="Q69" s="129">
        <f t="shared" si="15"/>
        <v>0.20333925224425373</v>
      </c>
      <c r="R69" s="129">
        <f t="shared" si="15"/>
        <v>0.20075795105518676</v>
      </c>
      <c r="S69" s="129">
        <f t="shared" si="15"/>
        <v>0.19982571890949832</v>
      </c>
      <c r="T69" s="129">
        <f t="shared" si="15"/>
        <v>0.19332006750459685</v>
      </c>
      <c r="U69" s="129">
        <f t="shared" si="15"/>
        <v>0.19456040480708411</v>
      </c>
      <c r="V69" s="129">
        <f t="shared" si="15"/>
        <v>0.20013096917187184</v>
      </c>
      <c r="W69" s="129">
        <f t="shared" si="15"/>
        <v>0.2093034888083031</v>
      </c>
      <c r="X69" s="135">
        <f t="shared" si="15"/>
        <v>0.21325791406172473</v>
      </c>
      <c r="Y69" s="137">
        <f t="shared" si="15"/>
        <v>0.22008131082912405</v>
      </c>
    </row>
    <row r="70" spans="1:25">
      <c r="A70" s="75" t="s">
        <v>45</v>
      </c>
      <c r="B70" s="130">
        <f>B28/B21</f>
        <v>9.4481112203342224E-2</v>
      </c>
      <c r="C70" s="130">
        <f t="shared" ref="C70:Y70" si="16">C28/C21</f>
        <v>9.7005005797675278E-2</v>
      </c>
      <c r="D70" s="130">
        <f t="shared" si="16"/>
        <v>9.605465320456541E-2</v>
      </c>
      <c r="E70" s="130">
        <f t="shared" si="16"/>
        <v>9.4826403183751892E-2</v>
      </c>
      <c r="F70" s="130">
        <f t="shared" si="16"/>
        <v>9.2103491909646507E-2</v>
      </c>
      <c r="G70" s="130">
        <f t="shared" si="16"/>
        <v>9.1998636280191975E-2</v>
      </c>
      <c r="H70" s="130">
        <f t="shared" si="16"/>
        <v>9.0706434007225764E-2</v>
      </c>
      <c r="I70" s="130">
        <f t="shared" si="16"/>
        <v>8.9746172441579369E-2</v>
      </c>
      <c r="J70" s="130">
        <f t="shared" si="16"/>
        <v>8.9196978731862456E-2</v>
      </c>
      <c r="K70" s="130">
        <f t="shared" si="16"/>
        <v>8.7491820363054695E-2</v>
      </c>
      <c r="L70" s="130">
        <f t="shared" si="16"/>
        <v>8.6052417229648792E-2</v>
      </c>
      <c r="M70" s="130">
        <f t="shared" si="16"/>
        <v>8.4582954055478374E-2</v>
      </c>
      <c r="N70" s="130">
        <f t="shared" si="16"/>
        <v>8.4008949406981503E-2</v>
      </c>
      <c r="O70" s="130">
        <f t="shared" si="16"/>
        <v>8.3129702658892413E-2</v>
      </c>
      <c r="P70" s="130">
        <f t="shared" si="16"/>
        <v>8.349419670128283E-2</v>
      </c>
      <c r="Q70" s="130">
        <f t="shared" si="16"/>
        <v>8.3333333333333329E-2</v>
      </c>
      <c r="R70" s="130">
        <f t="shared" si="16"/>
        <v>8.3052610720301193E-2</v>
      </c>
      <c r="S70" s="130">
        <f t="shared" si="16"/>
        <v>8.2161085522220845E-2</v>
      </c>
      <c r="T70" s="130">
        <f t="shared" si="16"/>
        <v>8.1987859247877881E-2</v>
      </c>
      <c r="U70" s="130">
        <f t="shared" si="16"/>
        <v>8.1265022137887416E-2</v>
      </c>
      <c r="V70" s="130">
        <f t="shared" si="16"/>
        <v>8.0898650010074555E-2</v>
      </c>
      <c r="W70" s="130">
        <f t="shared" si="16"/>
        <v>8.0255095660872827E-2</v>
      </c>
      <c r="X70" s="138">
        <f t="shared" si="16"/>
        <v>8.1274188746650794E-2</v>
      </c>
      <c r="Y70" s="139">
        <f t="shared" si="16"/>
        <v>8.0202045090550692E-2</v>
      </c>
    </row>
    <row r="71" spans="1:25">
      <c r="A71" s="76" t="s">
        <v>46</v>
      </c>
      <c r="B71" s="131">
        <f>B29/B21</f>
        <v>3.8421570004212889E-2</v>
      </c>
      <c r="C71" s="131">
        <f t="shared" ref="C71:Y71" si="17">C29/C21</f>
        <v>4.1149353771317065E-2</v>
      </c>
      <c r="D71" s="131">
        <f t="shared" si="17"/>
        <v>4.9906716417910446E-2</v>
      </c>
      <c r="E71" s="131">
        <f t="shared" si="17"/>
        <v>5.6978180321119801E-2</v>
      </c>
      <c r="F71" s="131">
        <f t="shared" si="17"/>
        <v>7.258433621409148E-2</v>
      </c>
      <c r="G71" s="131">
        <f t="shared" si="17"/>
        <v>8.3134457527995601E-2</v>
      </c>
      <c r="H71" s="131">
        <f t="shared" si="17"/>
        <v>9.6369180311066699E-2</v>
      </c>
      <c r="I71" s="131">
        <f t="shared" si="17"/>
        <v>0.10903505237711524</v>
      </c>
      <c r="J71" s="131">
        <f t="shared" si="17"/>
        <v>0.11612999403697079</v>
      </c>
      <c r="K71" s="131">
        <f t="shared" si="17"/>
        <v>0.13266765226242699</v>
      </c>
      <c r="L71" s="131">
        <f t="shared" si="17"/>
        <v>0.14007474486129079</v>
      </c>
      <c r="M71" s="131">
        <f t="shared" si="17"/>
        <v>0.13977387055047191</v>
      </c>
      <c r="N71" s="131">
        <f t="shared" si="17"/>
        <v>0.13440950754204056</v>
      </c>
      <c r="O71" s="131">
        <f t="shared" si="17"/>
        <v>0.13342849539109186</v>
      </c>
      <c r="P71" s="131">
        <f t="shared" si="17"/>
        <v>0.12796579108124617</v>
      </c>
      <c r="Q71" s="131">
        <f t="shared" si="17"/>
        <v>0.12000591891092038</v>
      </c>
      <c r="R71" s="131">
        <f t="shared" si="17"/>
        <v>0.11770534033488557</v>
      </c>
      <c r="S71" s="131">
        <f t="shared" si="17"/>
        <v>0.11766463338727748</v>
      </c>
      <c r="T71" s="131">
        <f t="shared" si="17"/>
        <v>0.11133220825671897</v>
      </c>
      <c r="U71" s="131">
        <f t="shared" si="17"/>
        <v>0.11329538266919671</v>
      </c>
      <c r="V71" s="131">
        <f t="shared" si="17"/>
        <v>0.1192323191617973</v>
      </c>
      <c r="W71" s="131">
        <f t="shared" si="17"/>
        <v>0.12904839314743027</v>
      </c>
      <c r="X71" s="140">
        <f t="shared" si="17"/>
        <v>0.13198372531507394</v>
      </c>
      <c r="Y71" s="141">
        <f t="shared" si="17"/>
        <v>0.13987926573857337</v>
      </c>
    </row>
    <row r="72" spans="1:25">
      <c r="A72" s="19" t="s">
        <v>52</v>
      </c>
      <c r="B72" s="14"/>
      <c r="C72" s="14"/>
      <c r="D72" s="14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</row>
    <row r="73" spans="1:25">
      <c r="A73" s="14"/>
      <c r="B73" s="14"/>
      <c r="C73" s="14"/>
      <c r="D73" s="14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</row>
    <row r="75" spans="1:25" ht="16.5">
      <c r="A75" s="22" t="s">
        <v>49</v>
      </c>
      <c r="B75" s="73" t="s">
        <v>15</v>
      </c>
      <c r="C75" s="73" t="s">
        <v>16</v>
      </c>
      <c r="D75" s="73" t="s">
        <v>17</v>
      </c>
      <c r="E75" s="73">
        <v>2002</v>
      </c>
      <c r="F75" s="73">
        <v>2003</v>
      </c>
      <c r="G75" s="73">
        <v>2004</v>
      </c>
      <c r="H75" s="73">
        <v>2005</v>
      </c>
      <c r="I75" s="73">
        <v>2006</v>
      </c>
      <c r="J75" s="73">
        <v>2007</v>
      </c>
      <c r="K75" s="73">
        <v>2008</v>
      </c>
      <c r="L75" s="73">
        <v>2009</v>
      </c>
      <c r="M75" s="73">
        <v>2010</v>
      </c>
      <c r="N75" s="73">
        <v>2011</v>
      </c>
      <c r="O75" s="73">
        <v>2012</v>
      </c>
      <c r="P75" s="73">
        <v>2013</v>
      </c>
      <c r="Q75" s="73">
        <v>2014</v>
      </c>
      <c r="R75" s="73">
        <v>2015</v>
      </c>
      <c r="S75" s="73">
        <v>2016</v>
      </c>
      <c r="T75" s="73">
        <v>2017</v>
      </c>
      <c r="U75" s="73">
        <v>2018</v>
      </c>
      <c r="V75" s="73">
        <v>2019</v>
      </c>
      <c r="W75" s="73">
        <v>2020</v>
      </c>
      <c r="X75" s="133">
        <v>2021</v>
      </c>
      <c r="Y75" s="134" t="s">
        <v>51</v>
      </c>
    </row>
    <row r="76" spans="1:25">
      <c r="A76" s="66" t="s">
        <v>38</v>
      </c>
      <c r="B76" s="128">
        <f>B34/B34</f>
        <v>1</v>
      </c>
      <c r="C76" s="128">
        <f t="shared" ref="C76:Y76" si="18">C34/C34</f>
        <v>1</v>
      </c>
      <c r="D76" s="128">
        <f t="shared" si="18"/>
        <v>1</v>
      </c>
      <c r="E76" s="128">
        <f t="shared" si="18"/>
        <v>1</v>
      </c>
      <c r="F76" s="128">
        <f t="shared" si="18"/>
        <v>1</v>
      </c>
      <c r="G76" s="128">
        <f t="shared" si="18"/>
        <v>1</v>
      </c>
      <c r="H76" s="128">
        <f t="shared" si="18"/>
        <v>1</v>
      </c>
      <c r="I76" s="128">
        <f t="shared" si="18"/>
        <v>1</v>
      </c>
      <c r="J76" s="128">
        <f t="shared" si="18"/>
        <v>1</v>
      </c>
      <c r="K76" s="128">
        <f t="shared" si="18"/>
        <v>1</v>
      </c>
      <c r="L76" s="128">
        <f t="shared" si="18"/>
        <v>1</v>
      </c>
      <c r="M76" s="128">
        <f t="shared" si="18"/>
        <v>1</v>
      </c>
      <c r="N76" s="128">
        <f t="shared" si="18"/>
        <v>1</v>
      </c>
      <c r="O76" s="128">
        <f t="shared" si="18"/>
        <v>1</v>
      </c>
      <c r="P76" s="128">
        <f t="shared" si="18"/>
        <v>1</v>
      </c>
      <c r="Q76" s="128">
        <f t="shared" si="18"/>
        <v>1</v>
      </c>
      <c r="R76" s="128">
        <f t="shared" si="18"/>
        <v>1</v>
      </c>
      <c r="S76" s="128">
        <f t="shared" si="18"/>
        <v>1</v>
      </c>
      <c r="T76" s="128">
        <f t="shared" si="18"/>
        <v>1</v>
      </c>
      <c r="U76" s="128">
        <f t="shared" si="18"/>
        <v>1</v>
      </c>
      <c r="V76" s="128">
        <f t="shared" si="18"/>
        <v>1</v>
      </c>
      <c r="W76" s="128">
        <f t="shared" si="18"/>
        <v>1</v>
      </c>
      <c r="X76" s="135">
        <f t="shared" si="18"/>
        <v>1</v>
      </c>
      <c r="Y76" s="136">
        <f t="shared" si="18"/>
        <v>1</v>
      </c>
    </row>
    <row r="77" spans="1:25">
      <c r="A77" s="74" t="s">
        <v>39</v>
      </c>
      <c r="B77" s="129">
        <f>B35/B34</f>
        <v>0.86141955149139993</v>
      </c>
      <c r="C77" s="129">
        <f t="shared" ref="C77:Y77" si="19">C35/C34</f>
        <v>0.85838475250239954</v>
      </c>
      <c r="D77" s="129">
        <f t="shared" si="19"/>
        <v>0.85356331060302182</v>
      </c>
      <c r="E77" s="129">
        <f t="shared" si="19"/>
        <v>0.84914105003618046</v>
      </c>
      <c r="F77" s="129">
        <f t="shared" si="19"/>
        <v>0.83991843652348919</v>
      </c>
      <c r="G77" s="129">
        <f t="shared" si="19"/>
        <v>0.83332465910273756</v>
      </c>
      <c r="H77" s="129">
        <f t="shared" si="19"/>
        <v>0.82296442384038115</v>
      </c>
      <c r="I77" s="129">
        <f t="shared" si="19"/>
        <v>0.81510541901845146</v>
      </c>
      <c r="J77" s="129">
        <f t="shared" si="19"/>
        <v>0.80768847227762264</v>
      </c>
      <c r="K77" s="129">
        <f t="shared" si="19"/>
        <v>0.79649200058711289</v>
      </c>
      <c r="L77" s="129">
        <f t="shared" si="19"/>
        <v>0.79108560914197168</v>
      </c>
      <c r="M77" s="129">
        <f t="shared" si="19"/>
        <v>0.79251181388585967</v>
      </c>
      <c r="N77" s="129">
        <f t="shared" si="19"/>
        <v>0.79482206923300691</v>
      </c>
      <c r="O77" s="129">
        <f t="shared" si="19"/>
        <v>0.79459722560233637</v>
      </c>
      <c r="P77" s="129">
        <f t="shared" si="19"/>
        <v>0.79787728350981879</v>
      </c>
      <c r="Q77" s="129">
        <f t="shared" si="19"/>
        <v>0.80125702781665076</v>
      </c>
      <c r="R77" s="129">
        <f t="shared" si="19"/>
        <v>0.80268925774516087</v>
      </c>
      <c r="S77" s="129">
        <f t="shared" si="19"/>
        <v>0.80298086904938459</v>
      </c>
      <c r="T77" s="129">
        <f t="shared" si="19"/>
        <v>0.80543605301768084</v>
      </c>
      <c r="U77" s="129">
        <f t="shared" si="19"/>
        <v>0.80423927697608233</v>
      </c>
      <c r="V77" s="129">
        <f t="shared" si="19"/>
        <v>0.79902900535291921</v>
      </c>
      <c r="W77" s="129">
        <f t="shared" si="19"/>
        <v>0.79145921577369893</v>
      </c>
      <c r="X77" s="135">
        <f t="shared" si="19"/>
        <v>0.78933326745880783</v>
      </c>
      <c r="Y77" s="137">
        <f t="shared" si="19"/>
        <v>0.78551401869158877</v>
      </c>
    </row>
    <row r="78" spans="1:25">
      <c r="A78" s="75" t="s">
        <v>40</v>
      </c>
      <c r="B78" s="130">
        <f>B36/B34</f>
        <v>0.60303723056825609</v>
      </c>
      <c r="C78" s="130">
        <f t="shared" ref="C78:Y78" si="20">C36/C34</f>
        <v>0.59399424105306453</v>
      </c>
      <c r="D78" s="130">
        <f t="shared" si="20"/>
        <v>0.58785933948388824</v>
      </c>
      <c r="E78" s="130">
        <f t="shared" si="20"/>
        <v>0.5823171548789966</v>
      </c>
      <c r="F78" s="130">
        <f t="shared" si="20"/>
        <v>0.57504899104920293</v>
      </c>
      <c r="G78" s="130">
        <f t="shared" si="20"/>
        <v>0.56529093369418137</v>
      </c>
      <c r="H78" s="130">
        <f t="shared" si="20"/>
        <v>0.55656583766616297</v>
      </c>
      <c r="I78" s="130">
        <f t="shared" si="20"/>
        <v>0.54939380900554302</v>
      </c>
      <c r="J78" s="130">
        <f t="shared" si="20"/>
        <v>0.54198244914240123</v>
      </c>
      <c r="K78" s="130">
        <f t="shared" si="20"/>
        <v>0.53319634032976171</v>
      </c>
      <c r="L78" s="130">
        <f t="shared" si="20"/>
        <v>0.52890761185357349</v>
      </c>
      <c r="M78" s="130">
        <f t="shared" si="20"/>
        <v>0.52967405791833277</v>
      </c>
      <c r="N78" s="130">
        <f t="shared" si="20"/>
        <v>0.52969552991370117</v>
      </c>
      <c r="O78" s="130">
        <f t="shared" si="20"/>
        <v>0.5311998053054271</v>
      </c>
      <c r="P78" s="130">
        <f t="shared" si="20"/>
        <v>0.53332029052847818</v>
      </c>
      <c r="Q78" s="130">
        <f t="shared" si="20"/>
        <v>0.53536618300557315</v>
      </c>
      <c r="R78" s="130">
        <f t="shared" si="20"/>
        <v>0.53585676993547748</v>
      </c>
      <c r="S78" s="130">
        <f t="shared" si="20"/>
        <v>0.53574076820406347</v>
      </c>
      <c r="T78" s="130">
        <f t="shared" si="20"/>
        <v>0.53582174918558678</v>
      </c>
      <c r="U78" s="130">
        <f t="shared" si="20"/>
        <v>0.5340290607679633</v>
      </c>
      <c r="V78" s="130">
        <f t="shared" si="20"/>
        <v>0.52921697995767458</v>
      </c>
      <c r="W78" s="130">
        <f t="shared" si="20"/>
        <v>0.52282579079041891</v>
      </c>
      <c r="X78" s="138">
        <f t="shared" si="20"/>
        <v>0.51735382031076305</v>
      </c>
      <c r="Y78" s="139">
        <f t="shared" si="20"/>
        <v>0.51214953271028041</v>
      </c>
    </row>
    <row r="79" spans="1:25">
      <c r="A79" s="75" t="s">
        <v>41</v>
      </c>
      <c r="B79" s="130">
        <f>B37/B34</f>
        <v>5.0157848900500762E-2</v>
      </c>
      <c r="C79" s="130">
        <f t="shared" ref="C79:Y79" si="21">C37/C34</f>
        <v>5.0651309474838889E-2</v>
      </c>
      <c r="D79" s="130">
        <f t="shared" si="21"/>
        <v>5.2065784195748095E-2</v>
      </c>
      <c r="E79" s="130">
        <f t="shared" si="21"/>
        <v>5.223380591214858E-2</v>
      </c>
      <c r="F79" s="130">
        <f t="shared" si="21"/>
        <v>5.2513108415867801E-2</v>
      </c>
      <c r="G79" s="130">
        <f t="shared" si="21"/>
        <v>5.4023108150307066E-2</v>
      </c>
      <c r="H79" s="130">
        <f t="shared" si="21"/>
        <v>5.3838075967522984E-2</v>
      </c>
      <c r="I79" s="130">
        <f t="shared" si="21"/>
        <v>5.434204864714369E-2</v>
      </c>
      <c r="J79" s="130">
        <f t="shared" si="21"/>
        <v>5.4896290386916631E-2</v>
      </c>
      <c r="K79" s="130">
        <f t="shared" si="21"/>
        <v>5.3965458192670873E-2</v>
      </c>
      <c r="L79" s="130">
        <f t="shared" si="21"/>
        <v>5.3529924462521791E-2</v>
      </c>
      <c r="M79" s="130">
        <f t="shared" si="21"/>
        <v>5.4040954804313583E-2</v>
      </c>
      <c r="N79" s="130">
        <f t="shared" si="21"/>
        <v>5.4760981285755843E-2</v>
      </c>
      <c r="O79" s="130">
        <f t="shared" si="21"/>
        <v>5.4392796300803112E-2</v>
      </c>
      <c r="P79" s="130">
        <f t="shared" si="21"/>
        <v>5.433958572791079E-2</v>
      </c>
      <c r="Q79" s="130">
        <f t="shared" si="21"/>
        <v>5.4184773268517838E-2</v>
      </c>
      <c r="R79" s="130">
        <f t="shared" si="21"/>
        <v>5.452396197606265E-2</v>
      </c>
      <c r="S79" s="130">
        <f t="shared" si="21"/>
        <v>5.4673982895842604E-2</v>
      </c>
      <c r="T79" s="130">
        <f t="shared" si="21"/>
        <v>5.5504438863054235E-2</v>
      </c>
      <c r="U79" s="130">
        <f t="shared" si="21"/>
        <v>5.5674838967394016E-2</v>
      </c>
      <c r="V79" s="130">
        <f t="shared" si="21"/>
        <v>5.5147516494460348E-2</v>
      </c>
      <c r="W79" s="130">
        <f t="shared" si="21"/>
        <v>5.4940427534616434E-2</v>
      </c>
      <c r="X79" s="138">
        <f t="shared" si="21"/>
        <v>5.5507522047380249E-2</v>
      </c>
      <c r="Y79" s="139">
        <f t="shared" si="21"/>
        <v>5.5533694048204622E-2</v>
      </c>
    </row>
    <row r="80" spans="1:25">
      <c r="A80" s="75" t="s">
        <v>42</v>
      </c>
      <c r="B80" s="130">
        <f>B38/B34</f>
        <v>0.20022316568691487</v>
      </c>
      <c r="C80" s="130">
        <f t="shared" ref="C80:Y80" si="22">C38/C34</f>
        <v>0.20567667626491157</v>
      </c>
      <c r="D80" s="130">
        <f t="shared" si="22"/>
        <v>0.20577617328519857</v>
      </c>
      <c r="E80" s="130">
        <f t="shared" si="22"/>
        <v>0.20692520033232387</v>
      </c>
      <c r="F80" s="130">
        <f t="shared" si="22"/>
        <v>0.20504740215030984</v>
      </c>
      <c r="G80" s="130">
        <f t="shared" si="22"/>
        <v>0.2067763089413969</v>
      </c>
      <c r="H80" s="130">
        <f t="shared" si="22"/>
        <v>0.20523525343851651</v>
      </c>
      <c r="I80" s="130">
        <f t="shared" si="22"/>
        <v>0.20382697613202055</v>
      </c>
      <c r="J80" s="130">
        <f t="shared" si="22"/>
        <v>0.20313123254886317</v>
      </c>
      <c r="K80" s="130">
        <f t="shared" si="22"/>
        <v>0.20155095650472138</v>
      </c>
      <c r="L80" s="130">
        <f t="shared" si="22"/>
        <v>0.20102169281425528</v>
      </c>
      <c r="M80" s="130">
        <f t="shared" si="22"/>
        <v>0.20121168060099356</v>
      </c>
      <c r="N80" s="130">
        <f t="shared" si="22"/>
        <v>0.20268108212935129</v>
      </c>
      <c r="O80" s="130">
        <f t="shared" si="22"/>
        <v>0.20158189340472135</v>
      </c>
      <c r="P80" s="130">
        <f t="shared" si="22"/>
        <v>0.20275855322687145</v>
      </c>
      <c r="Q80" s="130">
        <f t="shared" si="22"/>
        <v>0.20436522550391595</v>
      </c>
      <c r="R80" s="130">
        <f t="shared" si="22"/>
        <v>0.20487120130030045</v>
      </c>
      <c r="S80" s="130">
        <f t="shared" si="22"/>
        <v>0.20517573780216522</v>
      </c>
      <c r="T80" s="130">
        <f t="shared" si="22"/>
        <v>0.20667445850844254</v>
      </c>
      <c r="U80" s="130">
        <f t="shared" si="22"/>
        <v>0.20679582563539223</v>
      </c>
      <c r="V80" s="130">
        <f t="shared" si="22"/>
        <v>0.20664757873770695</v>
      </c>
      <c r="W80" s="130">
        <f t="shared" si="22"/>
        <v>0.20589036684748954</v>
      </c>
      <c r="X80" s="138">
        <f t="shared" si="22"/>
        <v>0.2085175761468343</v>
      </c>
      <c r="Y80" s="139">
        <f t="shared" si="22"/>
        <v>0.21003443187407772</v>
      </c>
    </row>
    <row r="81" spans="1:25">
      <c r="A81" s="75" t="s">
        <v>43</v>
      </c>
      <c r="B81" s="130">
        <f>B39/B34</f>
        <v>8.0013063357282817E-3</v>
      </c>
      <c r="C81" s="130">
        <f t="shared" ref="C81:Y81" si="23">C39/C34</f>
        <v>8.0625257095845327E-3</v>
      </c>
      <c r="D81" s="130">
        <f t="shared" si="23"/>
        <v>7.8620136381869227E-3</v>
      </c>
      <c r="E81" s="130">
        <f t="shared" si="23"/>
        <v>7.6648889127113873E-3</v>
      </c>
      <c r="F81" s="130">
        <f t="shared" si="23"/>
        <v>7.3089349081086807E-3</v>
      </c>
      <c r="G81" s="130">
        <f t="shared" si="23"/>
        <v>7.2343083168522953E-3</v>
      </c>
      <c r="H81" s="130">
        <f t="shared" si="23"/>
        <v>7.3252567681786748E-3</v>
      </c>
      <c r="I81" s="130">
        <f t="shared" si="23"/>
        <v>7.5425852337442098E-3</v>
      </c>
      <c r="J81" s="130">
        <f t="shared" si="23"/>
        <v>7.6785001994415635E-3</v>
      </c>
      <c r="K81" s="130">
        <f t="shared" si="23"/>
        <v>7.7792455599589019E-3</v>
      </c>
      <c r="L81" s="130">
        <f t="shared" si="23"/>
        <v>7.6263800116211505E-3</v>
      </c>
      <c r="M81" s="130">
        <f t="shared" si="23"/>
        <v>7.5851205622197992E-3</v>
      </c>
      <c r="N81" s="130">
        <f t="shared" si="23"/>
        <v>7.6844759041985846E-3</v>
      </c>
      <c r="O81" s="130">
        <f t="shared" si="23"/>
        <v>7.4227305913847647E-3</v>
      </c>
      <c r="P81" s="130">
        <f t="shared" si="23"/>
        <v>7.4588540265584117E-3</v>
      </c>
      <c r="Q81" s="130">
        <f t="shared" si="23"/>
        <v>7.3408460386437851E-3</v>
      </c>
      <c r="R81" s="130">
        <f t="shared" si="23"/>
        <v>7.4373245333201991E-3</v>
      </c>
      <c r="S81" s="130">
        <f t="shared" si="23"/>
        <v>7.3903801473132634E-3</v>
      </c>
      <c r="T81" s="130">
        <f t="shared" si="23"/>
        <v>7.4354064605973193E-3</v>
      </c>
      <c r="U81" s="130">
        <f t="shared" si="23"/>
        <v>7.7395516053328011E-3</v>
      </c>
      <c r="V81" s="130">
        <f t="shared" si="23"/>
        <v>8.0169301630773054E-3</v>
      </c>
      <c r="W81" s="130">
        <f t="shared" si="23"/>
        <v>7.8026306011741101E-3</v>
      </c>
      <c r="X81" s="138">
        <f t="shared" si="23"/>
        <v>7.9543489538301919E-3</v>
      </c>
      <c r="Y81" s="139">
        <f t="shared" si="23"/>
        <v>7.7963600590260701E-3</v>
      </c>
    </row>
    <row r="82" spans="1:25">
      <c r="A82" s="74" t="s">
        <v>44</v>
      </c>
      <c r="B82" s="129">
        <f>B40/B34</f>
        <v>0.13858044850860005</v>
      </c>
      <c r="C82" s="129">
        <f t="shared" ref="C82:Y82" si="24">C40/C34</f>
        <v>0.14161524749760043</v>
      </c>
      <c r="D82" s="129">
        <f t="shared" si="24"/>
        <v>0.14643668939697821</v>
      </c>
      <c r="E82" s="129">
        <f t="shared" si="24"/>
        <v>0.15085894996381957</v>
      </c>
      <c r="F82" s="129">
        <f t="shared" si="24"/>
        <v>0.16008156347651079</v>
      </c>
      <c r="G82" s="129">
        <f t="shared" si="24"/>
        <v>0.16667534089726241</v>
      </c>
      <c r="H82" s="129">
        <f t="shared" si="24"/>
        <v>0.17703557615961887</v>
      </c>
      <c r="I82" s="129">
        <f t="shared" si="24"/>
        <v>0.18489458098154851</v>
      </c>
      <c r="J82" s="129">
        <f t="shared" si="24"/>
        <v>0.19231152772237733</v>
      </c>
      <c r="K82" s="129">
        <f t="shared" si="24"/>
        <v>0.20350799941288714</v>
      </c>
      <c r="L82" s="129">
        <f t="shared" si="24"/>
        <v>0.20891439085802826</v>
      </c>
      <c r="M82" s="129">
        <f t="shared" si="24"/>
        <v>0.2074881861141403</v>
      </c>
      <c r="N82" s="129">
        <f t="shared" si="24"/>
        <v>0.20517793076699312</v>
      </c>
      <c r="O82" s="129">
        <f t="shared" si="24"/>
        <v>0.20540277439766366</v>
      </c>
      <c r="P82" s="129">
        <f t="shared" si="24"/>
        <v>0.20212271649018121</v>
      </c>
      <c r="Q82" s="129">
        <f t="shared" si="24"/>
        <v>0.1987429721833493</v>
      </c>
      <c r="R82" s="129">
        <f t="shared" si="24"/>
        <v>0.19731074225483919</v>
      </c>
      <c r="S82" s="129">
        <f t="shared" si="24"/>
        <v>0.19701913095061546</v>
      </c>
      <c r="T82" s="129">
        <f t="shared" si="24"/>
        <v>0.19456394698231916</v>
      </c>
      <c r="U82" s="129">
        <f t="shared" si="24"/>
        <v>0.1957607230239177</v>
      </c>
      <c r="V82" s="129">
        <f t="shared" si="24"/>
        <v>0.20097099464708079</v>
      </c>
      <c r="W82" s="129">
        <f t="shared" si="24"/>
        <v>0.20854078422630107</v>
      </c>
      <c r="X82" s="135">
        <f t="shared" si="24"/>
        <v>0.21066673254119217</v>
      </c>
      <c r="Y82" s="137">
        <f t="shared" si="24"/>
        <v>0.21448598130841121</v>
      </c>
    </row>
    <row r="83" spans="1:25">
      <c r="A83" s="75" t="s">
        <v>45</v>
      </c>
      <c r="B83" s="130">
        <f>B41/B34</f>
        <v>0.10222077073807968</v>
      </c>
      <c r="C83" s="130">
        <f t="shared" ref="C83:Y83" si="25">C41/C34</f>
        <v>0.10335938571232689</v>
      </c>
      <c r="D83" s="130">
        <f t="shared" si="25"/>
        <v>0.10188527878058563</v>
      </c>
      <c r="E83" s="130">
        <f t="shared" si="25"/>
        <v>0.10098357140942835</v>
      </c>
      <c r="F83" s="130">
        <f t="shared" si="25"/>
        <v>9.9623960595307454E-2</v>
      </c>
      <c r="G83" s="130">
        <f t="shared" si="25"/>
        <v>9.9198501092953056E-2</v>
      </c>
      <c r="H83" s="130">
        <f t="shared" si="25"/>
        <v>9.9684962733396512E-2</v>
      </c>
      <c r="I83" s="130">
        <f t="shared" si="25"/>
        <v>9.7927054595155535E-2</v>
      </c>
      <c r="J83" s="130">
        <f t="shared" si="25"/>
        <v>9.6380135620263263E-2</v>
      </c>
      <c r="K83" s="130">
        <f t="shared" si="25"/>
        <v>9.4598561573462497E-2</v>
      </c>
      <c r="L83" s="130">
        <f t="shared" si="25"/>
        <v>9.2702885919039316E-2</v>
      </c>
      <c r="M83" s="130">
        <f t="shared" si="25"/>
        <v>9.247546346782988E-2</v>
      </c>
      <c r="N83" s="130">
        <f t="shared" si="25"/>
        <v>9.1850092116745857E-2</v>
      </c>
      <c r="O83" s="130">
        <f t="shared" si="25"/>
        <v>9.1603796544171334E-2</v>
      </c>
      <c r="P83" s="130">
        <f t="shared" si="25"/>
        <v>9.0802377051184852E-2</v>
      </c>
      <c r="Q83" s="130">
        <f t="shared" si="25"/>
        <v>9.0839900812648838E-2</v>
      </c>
      <c r="R83" s="130">
        <f t="shared" si="25"/>
        <v>9.0380731911540169E-2</v>
      </c>
      <c r="S83" s="130">
        <f t="shared" si="25"/>
        <v>8.9969845271639731E-2</v>
      </c>
      <c r="T83" s="130">
        <f t="shared" si="25"/>
        <v>8.8951334145674285E-2</v>
      </c>
      <c r="U83" s="130">
        <f t="shared" si="25"/>
        <v>8.8655315324312173E-2</v>
      </c>
      <c r="V83" s="130">
        <f t="shared" si="25"/>
        <v>8.7439312834557456E-2</v>
      </c>
      <c r="W83" s="130">
        <f t="shared" si="25"/>
        <v>8.6572044289217512E-2</v>
      </c>
      <c r="X83" s="138">
        <f t="shared" si="25"/>
        <v>8.6534423556730314E-2</v>
      </c>
      <c r="Y83" s="139">
        <f t="shared" si="25"/>
        <v>8.5858337432365955E-2</v>
      </c>
    </row>
    <row r="84" spans="1:25">
      <c r="A84" s="76" t="s">
        <v>46</v>
      </c>
      <c r="B84" s="131">
        <f>B42/B34</f>
        <v>3.6359677770520356E-2</v>
      </c>
      <c r="C84" s="131">
        <f t="shared" ref="C84:Y84" si="26">C42/C34</f>
        <v>3.825586178527355E-2</v>
      </c>
      <c r="D84" s="131">
        <f t="shared" si="26"/>
        <v>4.4551410616392569E-2</v>
      </c>
      <c r="E84" s="131">
        <f t="shared" si="26"/>
        <v>4.9875378554391232E-2</v>
      </c>
      <c r="F84" s="131">
        <f t="shared" si="26"/>
        <v>6.0457602881203325E-2</v>
      </c>
      <c r="G84" s="131">
        <f t="shared" si="26"/>
        <v>6.7476839804309352E-2</v>
      </c>
      <c r="H84" s="131">
        <f t="shared" si="26"/>
        <v>7.7350613426222375E-2</v>
      </c>
      <c r="I84" s="131">
        <f t="shared" si="26"/>
        <v>8.6967526386392977E-2</v>
      </c>
      <c r="J84" s="131">
        <f t="shared" si="26"/>
        <v>9.5931392102114085E-2</v>
      </c>
      <c r="K84" s="131">
        <f t="shared" si="26"/>
        <v>0.10890943783942462</v>
      </c>
      <c r="L84" s="131">
        <f t="shared" si="26"/>
        <v>0.11621150493898896</v>
      </c>
      <c r="M84" s="131">
        <f t="shared" si="26"/>
        <v>0.11501272264631043</v>
      </c>
      <c r="N84" s="131">
        <f t="shared" si="26"/>
        <v>0.11332783865024726</v>
      </c>
      <c r="O84" s="131">
        <f t="shared" si="26"/>
        <v>0.11379897785349233</v>
      </c>
      <c r="P84" s="131">
        <f t="shared" si="26"/>
        <v>0.11132033943899636</v>
      </c>
      <c r="Q84" s="131">
        <f t="shared" si="26"/>
        <v>0.10790307137070045</v>
      </c>
      <c r="R84" s="131">
        <f t="shared" si="26"/>
        <v>0.10693001034329902</v>
      </c>
      <c r="S84" s="131">
        <f t="shared" si="26"/>
        <v>0.10704928567897573</v>
      </c>
      <c r="T84" s="131">
        <f t="shared" si="26"/>
        <v>0.10561261283664487</v>
      </c>
      <c r="U84" s="131">
        <f t="shared" si="26"/>
        <v>0.10710540769960553</v>
      </c>
      <c r="V84" s="131">
        <f t="shared" si="26"/>
        <v>0.11353168181252334</v>
      </c>
      <c r="W84" s="131">
        <f t="shared" si="26"/>
        <v>0.12196873993708356</v>
      </c>
      <c r="X84" s="140">
        <f t="shared" si="26"/>
        <v>0.12413230898446184</v>
      </c>
      <c r="Y84" s="141">
        <f>Y42/Y34</f>
        <v>0.12862764387604525</v>
      </c>
    </row>
    <row r="85" spans="1:25">
      <c r="A85" s="19" t="s">
        <v>52</v>
      </c>
      <c r="B85" s="14"/>
      <c r="C85" s="14"/>
      <c r="D85" s="14"/>
    </row>
  </sheetData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76"/>
  <sheetViews>
    <sheetView zoomScale="70" zoomScaleNormal="70" zoomScalePageLayoutView="70" workbookViewId="0">
      <selection activeCell="D27" sqref="D27"/>
    </sheetView>
  </sheetViews>
  <sheetFormatPr defaultColWidth="10.875" defaultRowHeight="15"/>
  <cols>
    <col min="1" max="1" width="36" style="5" customWidth="1"/>
    <col min="2" max="4" width="10.875" style="5" customWidth="1"/>
    <col min="5" max="5" width="11.625" style="5" customWidth="1"/>
    <col min="6" max="16384" width="10.875" style="5"/>
  </cols>
  <sheetData>
    <row r="1" spans="1:25" ht="30.75" customHeight="1">
      <c r="A1" s="20" t="s">
        <v>0</v>
      </c>
      <c r="B1" s="20"/>
      <c r="C1" s="20"/>
      <c r="D1" s="20"/>
      <c r="E1" s="10"/>
      <c r="F1" s="10"/>
      <c r="G1" s="10"/>
      <c r="H1" s="11"/>
    </row>
    <row r="2" spans="1:25" ht="30.75" customHeight="1">
      <c r="A2" s="10" t="s">
        <v>3</v>
      </c>
      <c r="B2" s="10"/>
      <c r="C2" s="10"/>
      <c r="D2" s="10"/>
      <c r="E2" s="11"/>
      <c r="F2" s="11"/>
      <c r="G2" s="11"/>
      <c r="H2" s="11"/>
      <c r="I2" s="11"/>
      <c r="J2" s="11"/>
      <c r="K2" s="11"/>
    </row>
    <row r="5" spans="1:25" ht="18" customHeight="1">
      <c r="A5" s="8" t="s">
        <v>53</v>
      </c>
      <c r="B5" s="8"/>
      <c r="C5" s="8"/>
      <c r="D5" s="8"/>
      <c r="E5" s="8"/>
      <c r="F5" s="8"/>
      <c r="G5" s="8"/>
      <c r="H5" s="8"/>
    </row>
    <row r="6" spans="1:25" ht="18" customHeight="1">
      <c r="A6" s="8"/>
      <c r="B6" s="8"/>
      <c r="C6" s="8"/>
      <c r="D6" s="8"/>
      <c r="E6" s="8"/>
      <c r="F6" s="8"/>
      <c r="G6" s="8"/>
      <c r="H6" s="8"/>
    </row>
    <row r="7" spans="1:25" s="26" customFormat="1" ht="18" customHeight="1">
      <c r="A7" s="77" t="s">
        <v>14</v>
      </c>
      <c r="B7" s="78">
        <v>1999</v>
      </c>
      <c r="C7" s="78">
        <v>2000</v>
      </c>
      <c r="D7" s="78">
        <v>2001</v>
      </c>
      <c r="E7" s="78">
        <v>2002</v>
      </c>
      <c r="F7" s="78">
        <v>2003</v>
      </c>
      <c r="G7" s="78">
        <v>2004</v>
      </c>
      <c r="H7" s="78">
        <v>2005</v>
      </c>
      <c r="I7" s="78">
        <v>2006</v>
      </c>
      <c r="J7" s="78">
        <v>2007</v>
      </c>
      <c r="K7" s="78">
        <v>2008</v>
      </c>
      <c r="L7" s="78">
        <v>2009</v>
      </c>
      <c r="M7" s="78">
        <v>2010</v>
      </c>
      <c r="N7" s="78">
        <v>2011</v>
      </c>
      <c r="O7" s="78">
        <v>2012</v>
      </c>
      <c r="P7" s="78">
        <v>2013</v>
      </c>
      <c r="Q7" s="78">
        <v>2014</v>
      </c>
      <c r="R7" s="78">
        <v>2015</v>
      </c>
      <c r="S7" s="78">
        <v>2016</v>
      </c>
      <c r="T7" s="78">
        <v>2017</v>
      </c>
      <c r="U7" s="78">
        <v>2018</v>
      </c>
      <c r="V7" s="78">
        <v>2019</v>
      </c>
      <c r="W7" s="78">
        <v>2020</v>
      </c>
      <c r="X7" s="78">
        <v>2021</v>
      </c>
      <c r="Y7" s="78">
        <v>2022</v>
      </c>
    </row>
    <row r="8" spans="1:25" s="26" customFormat="1" ht="18" customHeight="1">
      <c r="A8" s="27" t="s">
        <v>38</v>
      </c>
      <c r="B8" s="40">
        <f>B14+B21</f>
        <v>72349</v>
      </c>
      <c r="C8" s="40">
        <f t="shared" ref="C8:Y8" si="0">C14+C21</f>
        <v>71824</v>
      </c>
      <c r="D8" s="40">
        <f t="shared" si="0"/>
        <v>73843</v>
      </c>
      <c r="E8" s="40">
        <f t="shared" si="0"/>
        <v>73748</v>
      </c>
      <c r="F8" s="40">
        <f t="shared" si="0"/>
        <v>74905</v>
      </c>
      <c r="G8" s="40">
        <f t="shared" si="0"/>
        <v>76559</v>
      </c>
      <c r="H8" s="40">
        <f t="shared" si="0"/>
        <v>78070</v>
      </c>
      <c r="I8" s="40">
        <f t="shared" si="0"/>
        <v>79221</v>
      </c>
      <c r="J8" s="40">
        <f t="shared" si="0"/>
        <v>80360</v>
      </c>
      <c r="K8" s="40">
        <f t="shared" si="0"/>
        <v>82139</v>
      </c>
      <c r="L8" s="40">
        <f t="shared" si="0"/>
        <v>83046</v>
      </c>
      <c r="M8" s="40">
        <f t="shared" si="0"/>
        <v>83011</v>
      </c>
      <c r="N8" s="40">
        <f t="shared" si="0"/>
        <v>82819</v>
      </c>
      <c r="O8" s="40">
        <f t="shared" si="0"/>
        <v>82423</v>
      </c>
      <c r="P8" s="40">
        <f t="shared" si="0"/>
        <v>81816</v>
      </c>
      <c r="Q8" s="40">
        <f t="shared" si="0"/>
        <v>81279</v>
      </c>
      <c r="R8" s="40">
        <f t="shared" si="0"/>
        <v>80978</v>
      </c>
      <c r="S8" s="40">
        <f t="shared" si="0"/>
        <v>80623</v>
      </c>
      <c r="T8" s="40">
        <f t="shared" si="0"/>
        <v>79914</v>
      </c>
      <c r="U8" s="40">
        <f t="shared" si="0"/>
        <v>79579</v>
      </c>
      <c r="V8" s="40">
        <f t="shared" si="0"/>
        <v>79869</v>
      </c>
      <c r="W8" s="40">
        <f t="shared" si="0"/>
        <v>80356</v>
      </c>
      <c r="X8" s="40">
        <f t="shared" si="0"/>
        <v>80789</v>
      </c>
      <c r="Y8" s="40">
        <f t="shared" si="0"/>
        <v>81245</v>
      </c>
    </row>
    <row r="9" spans="1:25" s="26" customFormat="1" ht="18" customHeight="1">
      <c r="A9" s="28" t="s">
        <v>54</v>
      </c>
      <c r="B9" s="29">
        <f>B15+B22</f>
        <v>69645</v>
      </c>
      <c r="C9" s="29">
        <f t="shared" ref="C9:Y9" si="1">C15+C22</f>
        <v>68974</v>
      </c>
      <c r="D9" s="29">
        <f t="shared" si="1"/>
        <v>70358</v>
      </c>
      <c r="E9" s="29">
        <f t="shared" si="1"/>
        <v>69811</v>
      </c>
      <c r="F9" s="29">
        <f t="shared" si="1"/>
        <v>69926</v>
      </c>
      <c r="G9" s="29">
        <f t="shared" si="1"/>
        <v>70796</v>
      </c>
      <c r="H9" s="29">
        <f t="shared" si="1"/>
        <v>71289</v>
      </c>
      <c r="I9" s="29">
        <f t="shared" si="1"/>
        <v>71455</v>
      </c>
      <c r="J9" s="29">
        <f t="shared" si="1"/>
        <v>71838</v>
      </c>
      <c r="K9" s="29">
        <f t="shared" si="1"/>
        <v>72213</v>
      </c>
      <c r="L9" s="29">
        <f t="shared" si="1"/>
        <v>72399</v>
      </c>
      <c r="M9" s="29">
        <f t="shared" si="1"/>
        <v>72430</v>
      </c>
      <c r="N9" s="29">
        <f t="shared" si="1"/>
        <v>72557</v>
      </c>
      <c r="O9" s="29">
        <f t="shared" si="1"/>
        <v>72232</v>
      </c>
      <c r="P9" s="29">
        <f t="shared" si="1"/>
        <v>72027</v>
      </c>
      <c r="Q9" s="29">
        <f t="shared" si="1"/>
        <v>72018</v>
      </c>
      <c r="R9" s="29">
        <f t="shared" si="1"/>
        <v>71884</v>
      </c>
      <c r="S9" s="29">
        <f t="shared" si="1"/>
        <v>71566</v>
      </c>
      <c r="T9" s="29">
        <f t="shared" si="1"/>
        <v>71247</v>
      </c>
      <c r="U9" s="29">
        <f t="shared" si="1"/>
        <v>70811</v>
      </c>
      <c r="V9" s="29">
        <f t="shared" si="1"/>
        <v>70575</v>
      </c>
      <c r="W9" s="29">
        <f t="shared" si="1"/>
        <v>70272</v>
      </c>
      <c r="X9" s="29">
        <f t="shared" si="1"/>
        <v>70444</v>
      </c>
      <c r="Y9" s="29">
        <f t="shared" si="1"/>
        <v>70338</v>
      </c>
    </row>
    <row r="10" spans="1:25" s="26" customFormat="1" ht="18" customHeight="1">
      <c r="A10" s="30" t="s">
        <v>55</v>
      </c>
      <c r="B10" s="31">
        <f>B16+B23</f>
        <v>2704</v>
      </c>
      <c r="C10" s="31">
        <f t="shared" ref="C10:Y10" si="2">C16+C23</f>
        <v>2850</v>
      </c>
      <c r="D10" s="31">
        <f t="shared" si="2"/>
        <v>3485</v>
      </c>
      <c r="E10" s="31">
        <f t="shared" si="2"/>
        <v>3937</v>
      </c>
      <c r="F10" s="31">
        <f t="shared" si="2"/>
        <v>4979</v>
      </c>
      <c r="G10" s="31">
        <f t="shared" si="2"/>
        <v>5763</v>
      </c>
      <c r="H10" s="31">
        <f t="shared" si="2"/>
        <v>6781</v>
      </c>
      <c r="I10" s="31">
        <f t="shared" si="2"/>
        <v>7766</v>
      </c>
      <c r="J10" s="31">
        <f t="shared" si="2"/>
        <v>8522</v>
      </c>
      <c r="K10" s="31">
        <f t="shared" si="2"/>
        <v>9926</v>
      </c>
      <c r="L10" s="31">
        <f t="shared" si="2"/>
        <v>10647</v>
      </c>
      <c r="M10" s="31">
        <f t="shared" si="2"/>
        <v>10581</v>
      </c>
      <c r="N10" s="31">
        <f t="shared" si="2"/>
        <v>10262</v>
      </c>
      <c r="O10" s="31">
        <f t="shared" si="2"/>
        <v>10191</v>
      </c>
      <c r="P10" s="31">
        <f t="shared" si="2"/>
        <v>9789</v>
      </c>
      <c r="Q10" s="31">
        <f t="shared" si="2"/>
        <v>9261</v>
      </c>
      <c r="R10" s="31">
        <f t="shared" si="2"/>
        <v>9094</v>
      </c>
      <c r="S10" s="31">
        <f t="shared" si="2"/>
        <v>9057</v>
      </c>
      <c r="T10" s="31">
        <f t="shared" si="2"/>
        <v>8667</v>
      </c>
      <c r="U10" s="31">
        <f t="shared" si="2"/>
        <v>8768</v>
      </c>
      <c r="V10" s="31">
        <f t="shared" si="2"/>
        <v>9294</v>
      </c>
      <c r="W10" s="31">
        <f t="shared" si="2"/>
        <v>10084</v>
      </c>
      <c r="X10" s="31">
        <f t="shared" si="2"/>
        <v>10345</v>
      </c>
      <c r="Y10" s="31">
        <f t="shared" si="2"/>
        <v>10907</v>
      </c>
    </row>
    <row r="11" spans="1:25" s="26" customFormat="1" ht="18" customHeight="1">
      <c r="A11" s="32" t="s">
        <v>47</v>
      </c>
      <c r="B11" s="33"/>
      <c r="C11" s="33"/>
      <c r="D11" s="33"/>
      <c r="E11" s="33"/>
      <c r="F11" s="33"/>
      <c r="G11" s="33"/>
      <c r="H11" s="33"/>
    </row>
    <row r="12" spans="1:25" s="26" customFormat="1" ht="18" customHeight="1">
      <c r="A12" s="33"/>
      <c r="B12" s="33"/>
      <c r="C12" s="33"/>
      <c r="D12" s="33"/>
      <c r="E12" s="33"/>
      <c r="F12" s="33"/>
      <c r="G12" s="33"/>
      <c r="H12" s="33"/>
    </row>
    <row r="13" spans="1:25" s="26" customFormat="1" ht="18" customHeight="1">
      <c r="A13" s="77" t="s">
        <v>48</v>
      </c>
      <c r="B13" s="78">
        <v>1999</v>
      </c>
      <c r="C13" s="78">
        <v>2000</v>
      </c>
      <c r="D13" s="78">
        <v>2001</v>
      </c>
      <c r="E13" s="78">
        <v>2002</v>
      </c>
      <c r="F13" s="78">
        <v>2003</v>
      </c>
      <c r="G13" s="78">
        <v>2004</v>
      </c>
      <c r="H13" s="78">
        <v>2005</v>
      </c>
      <c r="I13" s="78">
        <v>2006</v>
      </c>
      <c r="J13" s="78">
        <v>2007</v>
      </c>
      <c r="K13" s="78">
        <v>2008</v>
      </c>
      <c r="L13" s="78">
        <v>2009</v>
      </c>
      <c r="M13" s="78">
        <v>2010</v>
      </c>
      <c r="N13" s="78">
        <v>2011</v>
      </c>
      <c r="O13" s="78">
        <v>2012</v>
      </c>
      <c r="P13" s="78">
        <v>2013</v>
      </c>
      <c r="Q13" s="78">
        <v>2014</v>
      </c>
      <c r="R13" s="78">
        <v>2015</v>
      </c>
      <c r="S13" s="78">
        <v>2016</v>
      </c>
      <c r="T13" s="78">
        <v>2017</v>
      </c>
      <c r="U13" s="78">
        <v>2018</v>
      </c>
      <c r="V13" s="78">
        <v>2019</v>
      </c>
      <c r="W13" s="78">
        <v>2020</v>
      </c>
      <c r="X13" s="78">
        <v>2021</v>
      </c>
      <c r="Y13" s="78">
        <v>2022</v>
      </c>
    </row>
    <row r="14" spans="1:25" s="26" customFormat="1" ht="18" customHeight="1">
      <c r="A14" s="27" t="s">
        <v>38</v>
      </c>
      <c r="B14" s="40">
        <v>35605</v>
      </c>
      <c r="C14" s="40">
        <v>35359</v>
      </c>
      <c r="D14" s="40">
        <v>36448</v>
      </c>
      <c r="E14" s="40">
        <v>36435</v>
      </c>
      <c r="F14" s="40">
        <v>37143</v>
      </c>
      <c r="G14" s="40">
        <v>38131</v>
      </c>
      <c r="H14" s="40">
        <v>39027</v>
      </c>
      <c r="I14" s="40">
        <v>39712</v>
      </c>
      <c r="J14" s="40">
        <v>40248</v>
      </c>
      <c r="K14" s="40">
        <v>41261</v>
      </c>
      <c r="L14" s="40">
        <v>41742</v>
      </c>
      <c r="M14" s="40">
        <v>41746</v>
      </c>
      <c r="N14" s="40">
        <v>41567</v>
      </c>
      <c r="O14" s="40">
        <v>41333</v>
      </c>
      <c r="P14" s="40">
        <v>40925</v>
      </c>
      <c r="Q14" s="40">
        <v>40548</v>
      </c>
      <c r="R14" s="40">
        <v>40372</v>
      </c>
      <c r="S14" s="40">
        <v>40165</v>
      </c>
      <c r="T14" s="40">
        <v>39701</v>
      </c>
      <c r="U14" s="40">
        <v>39525</v>
      </c>
      <c r="V14" s="40">
        <v>39704</v>
      </c>
      <c r="W14" s="40">
        <v>39985</v>
      </c>
      <c r="X14" s="40">
        <v>40308</v>
      </c>
      <c r="Y14" s="40">
        <v>40585</v>
      </c>
    </row>
    <row r="15" spans="1:25" s="26" customFormat="1" ht="18" customHeight="1">
      <c r="A15" s="28" t="s">
        <v>54</v>
      </c>
      <c r="B15" s="29">
        <f>B14-B16</f>
        <v>34237</v>
      </c>
      <c r="C15" s="29">
        <f t="shared" ref="C15:Y15" si="3">C14-C16</f>
        <v>33904</v>
      </c>
      <c r="D15" s="29">
        <f t="shared" si="3"/>
        <v>34629</v>
      </c>
      <c r="E15" s="29">
        <f t="shared" si="3"/>
        <v>34359</v>
      </c>
      <c r="F15" s="29">
        <f t="shared" si="3"/>
        <v>34447</v>
      </c>
      <c r="G15" s="29">
        <f t="shared" si="3"/>
        <v>34961</v>
      </c>
      <c r="H15" s="29">
        <f t="shared" si="3"/>
        <v>35266</v>
      </c>
      <c r="I15" s="29">
        <f t="shared" si="3"/>
        <v>35382</v>
      </c>
      <c r="J15" s="29">
        <f t="shared" si="3"/>
        <v>35574</v>
      </c>
      <c r="K15" s="29">
        <f t="shared" si="3"/>
        <v>35787</v>
      </c>
      <c r="L15" s="29">
        <f t="shared" si="3"/>
        <v>35895</v>
      </c>
      <c r="M15" s="29">
        <f t="shared" si="3"/>
        <v>35911</v>
      </c>
      <c r="N15" s="29">
        <f t="shared" si="3"/>
        <v>35980</v>
      </c>
      <c r="O15" s="29">
        <f t="shared" si="3"/>
        <v>35818</v>
      </c>
      <c r="P15" s="29">
        <f t="shared" si="3"/>
        <v>35688</v>
      </c>
      <c r="Q15" s="29">
        <f t="shared" si="3"/>
        <v>35682</v>
      </c>
      <c r="R15" s="29">
        <f t="shared" si="3"/>
        <v>35620</v>
      </c>
      <c r="S15" s="29">
        <f t="shared" si="3"/>
        <v>35439</v>
      </c>
      <c r="T15" s="29">
        <f t="shared" si="3"/>
        <v>35281</v>
      </c>
      <c r="U15" s="29">
        <f t="shared" si="3"/>
        <v>35047</v>
      </c>
      <c r="V15" s="29">
        <f t="shared" si="3"/>
        <v>34970</v>
      </c>
      <c r="W15" s="29">
        <f t="shared" si="3"/>
        <v>34825</v>
      </c>
      <c r="X15" s="29">
        <f t="shared" si="3"/>
        <v>34988</v>
      </c>
      <c r="Y15" s="29">
        <f t="shared" si="3"/>
        <v>34908</v>
      </c>
    </row>
    <row r="16" spans="1:25" s="26" customFormat="1" ht="18" customHeight="1">
      <c r="A16" s="30" t="s">
        <v>55</v>
      </c>
      <c r="B16" s="31">
        <v>1368</v>
      </c>
      <c r="C16" s="31">
        <v>1455</v>
      </c>
      <c r="D16" s="31">
        <v>1819</v>
      </c>
      <c r="E16" s="31">
        <v>2076</v>
      </c>
      <c r="F16" s="31">
        <v>2696</v>
      </c>
      <c r="G16" s="31">
        <v>3170</v>
      </c>
      <c r="H16" s="31">
        <v>3761</v>
      </c>
      <c r="I16" s="31">
        <v>4330</v>
      </c>
      <c r="J16" s="31">
        <v>4674</v>
      </c>
      <c r="K16" s="31">
        <v>5474</v>
      </c>
      <c r="L16" s="31">
        <v>5847</v>
      </c>
      <c r="M16" s="31">
        <v>5835</v>
      </c>
      <c r="N16" s="31">
        <v>5587</v>
      </c>
      <c r="O16" s="31">
        <v>5515</v>
      </c>
      <c r="P16" s="31">
        <v>5237</v>
      </c>
      <c r="Q16" s="31">
        <v>4866</v>
      </c>
      <c r="R16" s="31">
        <v>4752</v>
      </c>
      <c r="S16" s="31">
        <v>4726</v>
      </c>
      <c r="T16" s="31">
        <v>4420</v>
      </c>
      <c r="U16" s="31">
        <v>4478</v>
      </c>
      <c r="V16" s="31">
        <v>4734</v>
      </c>
      <c r="W16" s="31">
        <v>5160</v>
      </c>
      <c r="X16" s="31">
        <v>5320</v>
      </c>
      <c r="Y16" s="31">
        <v>5677</v>
      </c>
    </row>
    <row r="17" spans="1:25" s="26" customFormat="1" ht="18" customHeight="1">
      <c r="A17" s="32" t="s">
        <v>47</v>
      </c>
      <c r="B17" s="33"/>
      <c r="C17" s="33"/>
      <c r="D17" s="33"/>
      <c r="E17" s="33"/>
      <c r="F17" s="33"/>
      <c r="G17" s="33"/>
      <c r="H17" s="33"/>
    </row>
    <row r="18" spans="1:25" s="26" customFormat="1" ht="18" customHeight="1">
      <c r="A18" s="34"/>
      <c r="B18" s="33"/>
      <c r="C18" s="33"/>
      <c r="D18" s="33"/>
      <c r="E18" s="33"/>
      <c r="F18" s="33"/>
      <c r="G18" s="33"/>
      <c r="H18" s="33"/>
    </row>
    <row r="19" spans="1:25" s="26" customFormat="1" ht="18" customHeight="1">
      <c r="A19" s="34"/>
      <c r="B19" s="33"/>
      <c r="C19" s="33"/>
      <c r="D19" s="33"/>
      <c r="E19" s="33"/>
      <c r="F19" s="33"/>
      <c r="G19" s="33"/>
      <c r="H19" s="33"/>
    </row>
    <row r="20" spans="1:25" s="26" customFormat="1" ht="18" customHeight="1">
      <c r="A20" s="77" t="s">
        <v>49</v>
      </c>
      <c r="B20" s="78">
        <v>1999</v>
      </c>
      <c r="C20" s="78">
        <v>2000</v>
      </c>
      <c r="D20" s="78">
        <v>2001</v>
      </c>
      <c r="E20" s="78">
        <v>2002</v>
      </c>
      <c r="F20" s="78">
        <v>2003</v>
      </c>
      <c r="G20" s="78">
        <v>2004</v>
      </c>
      <c r="H20" s="78">
        <v>2005</v>
      </c>
      <c r="I20" s="78">
        <v>2006</v>
      </c>
      <c r="J20" s="78">
        <v>2007</v>
      </c>
      <c r="K20" s="78">
        <v>2008</v>
      </c>
      <c r="L20" s="78">
        <v>2009</v>
      </c>
      <c r="M20" s="78">
        <v>2010</v>
      </c>
      <c r="N20" s="78">
        <v>2011</v>
      </c>
      <c r="O20" s="78">
        <v>2012</v>
      </c>
      <c r="P20" s="78">
        <v>2013</v>
      </c>
      <c r="Q20" s="78">
        <v>2014</v>
      </c>
      <c r="R20" s="78">
        <v>2015</v>
      </c>
      <c r="S20" s="78">
        <v>2016</v>
      </c>
      <c r="T20" s="78">
        <v>2017</v>
      </c>
      <c r="U20" s="78">
        <v>2018</v>
      </c>
      <c r="V20" s="78">
        <v>2019</v>
      </c>
      <c r="W20" s="78">
        <v>2020</v>
      </c>
      <c r="X20" s="78">
        <v>2021</v>
      </c>
      <c r="Y20" s="78">
        <v>2022</v>
      </c>
    </row>
    <row r="21" spans="1:25" s="26" customFormat="1" ht="18" customHeight="1">
      <c r="A21" s="27" t="s">
        <v>38</v>
      </c>
      <c r="B21" s="40">
        <v>36744</v>
      </c>
      <c r="C21" s="40">
        <v>36465</v>
      </c>
      <c r="D21" s="40">
        <v>37395</v>
      </c>
      <c r="E21" s="40">
        <v>37313</v>
      </c>
      <c r="F21" s="40">
        <v>37762</v>
      </c>
      <c r="G21" s="40">
        <v>38428</v>
      </c>
      <c r="H21" s="40">
        <v>39043</v>
      </c>
      <c r="I21" s="40">
        <v>39509</v>
      </c>
      <c r="J21" s="40">
        <v>40112</v>
      </c>
      <c r="K21" s="40">
        <v>40878</v>
      </c>
      <c r="L21" s="40">
        <v>41304</v>
      </c>
      <c r="M21" s="40">
        <v>41265</v>
      </c>
      <c r="N21" s="40">
        <v>41252</v>
      </c>
      <c r="O21" s="40">
        <v>41090</v>
      </c>
      <c r="P21" s="40">
        <v>40891</v>
      </c>
      <c r="Q21" s="40">
        <v>40731</v>
      </c>
      <c r="R21" s="40">
        <v>40606</v>
      </c>
      <c r="S21" s="40">
        <v>40458</v>
      </c>
      <c r="T21" s="40">
        <v>40213</v>
      </c>
      <c r="U21" s="40">
        <v>40054</v>
      </c>
      <c r="V21" s="40">
        <v>40165</v>
      </c>
      <c r="W21" s="40">
        <v>40371</v>
      </c>
      <c r="X21" s="40">
        <v>40481</v>
      </c>
      <c r="Y21" s="40">
        <v>40660</v>
      </c>
    </row>
    <row r="22" spans="1:25" s="26" customFormat="1" ht="18" customHeight="1">
      <c r="A22" s="28" t="s">
        <v>54</v>
      </c>
      <c r="B22" s="29">
        <f>B21-B23</f>
        <v>35408</v>
      </c>
      <c r="C22" s="29">
        <f t="shared" ref="C22:Y22" si="4">C21-C23</f>
        <v>35070</v>
      </c>
      <c r="D22" s="29">
        <f t="shared" si="4"/>
        <v>35729</v>
      </c>
      <c r="E22" s="29">
        <f t="shared" si="4"/>
        <v>35452</v>
      </c>
      <c r="F22" s="29">
        <f t="shared" si="4"/>
        <v>35479</v>
      </c>
      <c r="G22" s="29">
        <f t="shared" si="4"/>
        <v>35835</v>
      </c>
      <c r="H22" s="29">
        <f t="shared" si="4"/>
        <v>36023</v>
      </c>
      <c r="I22" s="29">
        <f t="shared" si="4"/>
        <v>36073</v>
      </c>
      <c r="J22" s="29">
        <f t="shared" si="4"/>
        <v>36264</v>
      </c>
      <c r="K22" s="29">
        <f t="shared" si="4"/>
        <v>36426</v>
      </c>
      <c r="L22" s="29">
        <f t="shared" si="4"/>
        <v>36504</v>
      </c>
      <c r="M22" s="29">
        <f t="shared" si="4"/>
        <v>36519</v>
      </c>
      <c r="N22" s="29">
        <f t="shared" si="4"/>
        <v>36577</v>
      </c>
      <c r="O22" s="29">
        <f t="shared" si="4"/>
        <v>36414</v>
      </c>
      <c r="P22" s="29">
        <f t="shared" si="4"/>
        <v>36339</v>
      </c>
      <c r="Q22" s="29">
        <f t="shared" si="4"/>
        <v>36336</v>
      </c>
      <c r="R22" s="29">
        <f t="shared" si="4"/>
        <v>36264</v>
      </c>
      <c r="S22" s="29">
        <f t="shared" si="4"/>
        <v>36127</v>
      </c>
      <c r="T22" s="29">
        <f t="shared" si="4"/>
        <v>35966</v>
      </c>
      <c r="U22" s="29">
        <f t="shared" si="4"/>
        <v>35764</v>
      </c>
      <c r="V22" s="29">
        <f t="shared" si="4"/>
        <v>35605</v>
      </c>
      <c r="W22" s="29">
        <f t="shared" si="4"/>
        <v>35447</v>
      </c>
      <c r="X22" s="29">
        <f t="shared" si="4"/>
        <v>35456</v>
      </c>
      <c r="Y22" s="29">
        <f t="shared" si="4"/>
        <v>35430</v>
      </c>
    </row>
    <row r="23" spans="1:25" s="26" customFormat="1" ht="18" customHeight="1">
      <c r="A23" s="30" t="s">
        <v>55</v>
      </c>
      <c r="B23" s="31">
        <v>1336</v>
      </c>
      <c r="C23" s="31">
        <v>1395</v>
      </c>
      <c r="D23" s="31">
        <v>1666</v>
      </c>
      <c r="E23" s="31">
        <v>1861</v>
      </c>
      <c r="F23" s="31">
        <v>2283</v>
      </c>
      <c r="G23" s="31">
        <v>2593</v>
      </c>
      <c r="H23" s="31">
        <v>3020</v>
      </c>
      <c r="I23" s="31">
        <v>3436</v>
      </c>
      <c r="J23" s="31">
        <v>3848</v>
      </c>
      <c r="K23" s="31">
        <v>4452</v>
      </c>
      <c r="L23" s="31">
        <v>4800</v>
      </c>
      <c r="M23" s="31">
        <v>4746</v>
      </c>
      <c r="N23" s="31">
        <v>4675</v>
      </c>
      <c r="O23" s="31">
        <v>4676</v>
      </c>
      <c r="P23" s="31">
        <v>4552</v>
      </c>
      <c r="Q23" s="31">
        <v>4395</v>
      </c>
      <c r="R23" s="31">
        <v>4342</v>
      </c>
      <c r="S23" s="31">
        <v>4331</v>
      </c>
      <c r="T23" s="31">
        <v>4247</v>
      </c>
      <c r="U23" s="31">
        <v>4290</v>
      </c>
      <c r="V23" s="31">
        <v>4560</v>
      </c>
      <c r="W23" s="31">
        <v>4924</v>
      </c>
      <c r="X23" s="31">
        <v>5025</v>
      </c>
      <c r="Y23" s="31">
        <v>5230</v>
      </c>
    </row>
    <row r="24" spans="1:25" s="26" customFormat="1" ht="18" customHeight="1">
      <c r="A24" s="32" t="s">
        <v>47</v>
      </c>
      <c r="B24" s="33"/>
      <c r="C24" s="33"/>
      <c r="D24" s="33"/>
      <c r="E24" s="33"/>
      <c r="F24" s="33"/>
      <c r="G24" s="33"/>
      <c r="H24" s="33"/>
    </row>
    <row r="25" spans="1:25" s="26" customFormat="1" ht="18" customHeight="1"/>
    <row r="26" spans="1:25" s="26" customFormat="1" ht="18" customHeight="1"/>
    <row r="27" spans="1:25" s="26" customFormat="1" ht="18" customHeight="1"/>
    <row r="28" spans="1:25" s="35" customFormat="1" ht="18" customHeight="1">
      <c r="A28" s="33" t="s">
        <v>56</v>
      </c>
      <c r="B28" s="33"/>
      <c r="C28" s="33"/>
      <c r="D28" s="33"/>
      <c r="E28" s="33"/>
      <c r="F28" s="33"/>
      <c r="G28" s="33"/>
      <c r="H28" s="33"/>
      <c r="I28" s="33"/>
      <c r="J28" s="33"/>
    </row>
    <row r="29" spans="1:25" s="35" customFormat="1" ht="18" customHeight="1">
      <c r="A29" s="33"/>
      <c r="B29" s="33"/>
      <c r="C29" s="33"/>
      <c r="D29" s="33"/>
      <c r="E29" s="33"/>
      <c r="F29" s="33"/>
      <c r="G29" s="33"/>
      <c r="H29" s="33"/>
      <c r="I29" s="33"/>
      <c r="J29" s="33"/>
    </row>
    <row r="30" spans="1:25" s="35" customFormat="1" ht="18" customHeight="1">
      <c r="A30" s="79" t="s">
        <v>14</v>
      </c>
      <c r="B30" s="78">
        <v>1999</v>
      </c>
      <c r="C30" s="78">
        <v>2000</v>
      </c>
      <c r="D30" s="78">
        <v>2001</v>
      </c>
      <c r="E30" s="78">
        <v>2002</v>
      </c>
      <c r="F30" s="78">
        <v>2003</v>
      </c>
      <c r="G30" s="78">
        <v>2004</v>
      </c>
      <c r="H30" s="78">
        <v>2005</v>
      </c>
      <c r="I30" s="78">
        <v>2006</v>
      </c>
      <c r="J30" s="78">
        <v>2007</v>
      </c>
      <c r="K30" s="78">
        <v>2008</v>
      </c>
      <c r="L30" s="78">
        <v>2009</v>
      </c>
      <c r="M30" s="78">
        <v>2010</v>
      </c>
      <c r="N30" s="78">
        <v>2011</v>
      </c>
      <c r="O30" s="78">
        <v>2012</v>
      </c>
      <c r="P30" s="78">
        <v>2013</v>
      </c>
      <c r="Q30" s="78">
        <v>2014</v>
      </c>
      <c r="R30" s="78">
        <v>2015</v>
      </c>
      <c r="S30" s="78">
        <v>2016</v>
      </c>
      <c r="T30" s="78">
        <v>2017</v>
      </c>
      <c r="U30" s="78">
        <v>2018</v>
      </c>
      <c r="V30" s="78">
        <v>2019</v>
      </c>
      <c r="W30" s="78">
        <v>2020</v>
      </c>
      <c r="X30" s="78">
        <v>2021</v>
      </c>
      <c r="Y30" s="78">
        <v>2022</v>
      </c>
    </row>
    <row r="31" spans="1:25" s="35" customFormat="1" ht="18" customHeight="1">
      <c r="A31" s="36" t="s">
        <v>54</v>
      </c>
      <c r="B31" s="106">
        <f>B9/B8</f>
        <v>0.96262560643547246</v>
      </c>
      <c r="C31" s="106">
        <f t="shared" ref="B31:W31" si="5">C9/C8</f>
        <v>0.9603196703051905</v>
      </c>
      <c r="D31" s="106">
        <f t="shared" si="5"/>
        <v>0.95280527605866505</v>
      </c>
      <c r="E31" s="106">
        <f t="shared" si="5"/>
        <v>0.94661550143732709</v>
      </c>
      <c r="F31" s="106">
        <f t="shared" si="5"/>
        <v>0.93352913690674855</v>
      </c>
      <c r="G31" s="106">
        <f t="shared" si="5"/>
        <v>0.92472472210974543</v>
      </c>
      <c r="H31" s="106">
        <f t="shared" si="5"/>
        <v>0.91314205200461129</v>
      </c>
      <c r="I31" s="106">
        <f t="shared" si="5"/>
        <v>0.90197043713156866</v>
      </c>
      <c r="J31" s="106">
        <f t="shared" si="5"/>
        <v>0.89395221503235445</v>
      </c>
      <c r="K31" s="106">
        <f t="shared" si="5"/>
        <v>0.87915606471956076</v>
      </c>
      <c r="L31" s="106">
        <f t="shared" si="5"/>
        <v>0.87179394552416734</v>
      </c>
      <c r="M31" s="106">
        <f t="shared" si="5"/>
        <v>0.87253496524556984</v>
      </c>
      <c r="N31" s="106">
        <f t="shared" si="5"/>
        <v>0.87609123510305609</v>
      </c>
      <c r="O31" s="106">
        <f t="shared" si="5"/>
        <v>0.87635732744500927</v>
      </c>
      <c r="P31" s="106">
        <f t="shared" si="5"/>
        <v>0.88035347609269576</v>
      </c>
      <c r="Q31" s="106">
        <f t="shared" si="5"/>
        <v>0.88605912966448896</v>
      </c>
      <c r="R31" s="106">
        <f t="shared" si="5"/>
        <v>0.88769789325495818</v>
      </c>
      <c r="S31" s="106">
        <f t="shared" si="5"/>
        <v>0.88766232960817637</v>
      </c>
      <c r="T31" s="106">
        <f t="shared" si="5"/>
        <v>0.89154591185524434</v>
      </c>
      <c r="U31" s="106">
        <f t="shared" si="5"/>
        <v>0.88982017869035801</v>
      </c>
      <c r="V31" s="106">
        <f t="shared" si="5"/>
        <v>0.88363445141419072</v>
      </c>
      <c r="W31" s="106">
        <f t="shared" si="5"/>
        <v>0.87450843745333262</v>
      </c>
      <c r="X31" s="106">
        <f>X9/X8</f>
        <v>0.87195038928567004</v>
      </c>
      <c r="Y31" s="106">
        <f>Y9/Y8</f>
        <v>0.86575173856852727</v>
      </c>
    </row>
    <row r="32" spans="1:25" s="35" customFormat="1" ht="18" customHeight="1">
      <c r="A32" s="28" t="s">
        <v>55</v>
      </c>
      <c r="B32" s="105">
        <f t="shared" ref="B32:W32" si="6">B10/B8</f>
        <v>3.73743935645275E-2</v>
      </c>
      <c r="C32" s="105">
        <f t="shared" si="6"/>
        <v>3.9680329694809537E-2</v>
      </c>
      <c r="D32" s="105">
        <f t="shared" si="6"/>
        <v>4.7194723941334997E-2</v>
      </c>
      <c r="E32" s="105">
        <f t="shared" si="6"/>
        <v>5.3384498562672883E-2</v>
      </c>
      <c r="F32" s="105">
        <f t="shared" si="6"/>
        <v>6.6470863093251453E-2</v>
      </c>
      <c r="G32" s="105">
        <f t="shared" si="6"/>
        <v>7.527527789025458E-2</v>
      </c>
      <c r="H32" s="105">
        <f t="shared" si="6"/>
        <v>8.6857947995388748E-2</v>
      </c>
      <c r="I32" s="105">
        <f t="shared" si="6"/>
        <v>9.8029562868431355E-2</v>
      </c>
      <c r="J32" s="105">
        <f t="shared" si="6"/>
        <v>0.10604778496764559</v>
      </c>
      <c r="K32" s="105">
        <f t="shared" si="6"/>
        <v>0.12084393528043925</v>
      </c>
      <c r="L32" s="105">
        <f t="shared" si="6"/>
        <v>0.12820605447583266</v>
      </c>
      <c r="M32" s="105">
        <f t="shared" si="6"/>
        <v>0.12746503475443013</v>
      </c>
      <c r="N32" s="105">
        <f t="shared" si="6"/>
        <v>0.12390876489694394</v>
      </c>
      <c r="O32" s="105">
        <f t="shared" si="6"/>
        <v>0.12364267255499072</v>
      </c>
      <c r="P32" s="105">
        <f t="shared" si="6"/>
        <v>0.11964652390730419</v>
      </c>
      <c r="Q32" s="105">
        <f t="shared" si="6"/>
        <v>0.11394087033551102</v>
      </c>
      <c r="R32" s="105">
        <f t="shared" si="6"/>
        <v>0.11230210674504186</v>
      </c>
      <c r="S32" s="105">
        <f t="shared" si="6"/>
        <v>0.11233767039182367</v>
      </c>
      <c r="T32" s="105">
        <f t="shared" si="6"/>
        <v>0.10845408814475561</v>
      </c>
      <c r="U32" s="105">
        <f t="shared" si="6"/>
        <v>0.11017982130964199</v>
      </c>
      <c r="V32" s="105">
        <f t="shared" si="6"/>
        <v>0.11636554858580926</v>
      </c>
      <c r="W32" s="105">
        <f t="shared" si="6"/>
        <v>0.12549156254666732</v>
      </c>
      <c r="X32" s="105">
        <f>X10/X8</f>
        <v>0.12804961071432991</v>
      </c>
      <c r="Y32" s="105">
        <f>Y10/Y8</f>
        <v>0.1342482614314727</v>
      </c>
    </row>
    <row r="33" spans="1:25" s="35" customFormat="1" ht="18" customHeight="1">
      <c r="A33" s="30" t="s">
        <v>38</v>
      </c>
      <c r="B33" s="41">
        <f t="shared" ref="B33:W33" si="7">B31+B32</f>
        <v>1</v>
      </c>
      <c r="C33" s="41">
        <f t="shared" si="7"/>
        <v>1</v>
      </c>
      <c r="D33" s="41">
        <f t="shared" si="7"/>
        <v>1</v>
      </c>
      <c r="E33" s="41">
        <f t="shared" si="7"/>
        <v>1</v>
      </c>
      <c r="F33" s="41">
        <f t="shared" si="7"/>
        <v>1</v>
      </c>
      <c r="G33" s="41">
        <f t="shared" si="7"/>
        <v>1</v>
      </c>
      <c r="H33" s="41">
        <f t="shared" si="7"/>
        <v>1</v>
      </c>
      <c r="I33" s="41">
        <f t="shared" si="7"/>
        <v>1</v>
      </c>
      <c r="J33" s="41">
        <f t="shared" si="7"/>
        <v>1</v>
      </c>
      <c r="K33" s="41">
        <f t="shared" si="7"/>
        <v>1</v>
      </c>
      <c r="L33" s="41">
        <f t="shared" si="7"/>
        <v>1</v>
      </c>
      <c r="M33" s="41">
        <f t="shared" si="7"/>
        <v>1</v>
      </c>
      <c r="N33" s="41">
        <f t="shared" si="7"/>
        <v>1</v>
      </c>
      <c r="O33" s="41">
        <f t="shared" si="7"/>
        <v>1</v>
      </c>
      <c r="P33" s="41">
        <f t="shared" si="7"/>
        <v>1</v>
      </c>
      <c r="Q33" s="41">
        <f t="shared" si="7"/>
        <v>1</v>
      </c>
      <c r="R33" s="41">
        <f t="shared" si="7"/>
        <v>1</v>
      </c>
      <c r="S33" s="41">
        <f t="shared" si="7"/>
        <v>1</v>
      </c>
      <c r="T33" s="41">
        <f t="shared" si="7"/>
        <v>1</v>
      </c>
      <c r="U33" s="41">
        <f t="shared" si="7"/>
        <v>1</v>
      </c>
      <c r="V33" s="41">
        <f t="shared" si="7"/>
        <v>1</v>
      </c>
      <c r="W33" s="41">
        <f t="shared" si="7"/>
        <v>1</v>
      </c>
      <c r="X33" s="41">
        <f>X31+X32</f>
        <v>1</v>
      </c>
      <c r="Y33" s="41">
        <f>Y31+Y32</f>
        <v>1</v>
      </c>
    </row>
    <row r="34" spans="1:25" s="35" customFormat="1" ht="18" customHeight="1">
      <c r="A34" s="32" t="s">
        <v>52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</row>
    <row r="35" spans="1:25" s="35" customFormat="1" ht="18" customHeight="1">
      <c r="A35" s="34"/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</row>
    <row r="36" spans="1:25" s="35" customFormat="1" ht="18" customHeight="1">
      <c r="A36" s="34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</row>
    <row r="37" spans="1:25" s="35" customFormat="1" ht="18" customHeight="1">
      <c r="A37" s="79" t="s">
        <v>48</v>
      </c>
      <c r="B37" s="78">
        <v>1999</v>
      </c>
      <c r="C37" s="78">
        <v>2000</v>
      </c>
      <c r="D37" s="78">
        <v>2001</v>
      </c>
      <c r="E37" s="78">
        <v>2002</v>
      </c>
      <c r="F37" s="78">
        <v>2003</v>
      </c>
      <c r="G37" s="78">
        <v>2004</v>
      </c>
      <c r="H37" s="78">
        <v>2005</v>
      </c>
      <c r="I37" s="78">
        <v>2006</v>
      </c>
      <c r="J37" s="78">
        <v>2007</v>
      </c>
      <c r="K37" s="78">
        <v>2008</v>
      </c>
      <c r="L37" s="78">
        <v>2009</v>
      </c>
      <c r="M37" s="78">
        <v>2010</v>
      </c>
      <c r="N37" s="78">
        <v>2011</v>
      </c>
      <c r="O37" s="78">
        <v>2012</v>
      </c>
      <c r="P37" s="78">
        <v>2013</v>
      </c>
      <c r="Q37" s="78">
        <v>2014</v>
      </c>
      <c r="R37" s="78">
        <v>2015</v>
      </c>
      <c r="S37" s="78">
        <v>2016</v>
      </c>
      <c r="T37" s="78">
        <v>2017</v>
      </c>
      <c r="U37" s="78">
        <v>2018</v>
      </c>
      <c r="V37" s="78">
        <v>2019</v>
      </c>
      <c r="W37" s="78">
        <v>2020</v>
      </c>
      <c r="X37" s="78">
        <v>2021</v>
      </c>
      <c r="Y37" s="78">
        <v>2022</v>
      </c>
    </row>
    <row r="38" spans="1:25" s="35" customFormat="1" ht="18" customHeight="1">
      <c r="A38" s="36" t="s">
        <v>54</v>
      </c>
      <c r="B38" s="106">
        <f t="shared" ref="B38:W38" si="8">B15/B14</f>
        <v>0.96157842999578713</v>
      </c>
      <c r="C38" s="106">
        <f t="shared" si="8"/>
        <v>0.95885064622868299</v>
      </c>
      <c r="D38" s="106">
        <f t="shared" si="8"/>
        <v>0.95009328358208955</v>
      </c>
      <c r="E38" s="106">
        <f t="shared" si="8"/>
        <v>0.94302181967888021</v>
      </c>
      <c r="F38" s="106">
        <f t="shared" si="8"/>
        <v>0.92741566378590856</v>
      </c>
      <c r="G38" s="106">
        <f t="shared" si="8"/>
        <v>0.91686554247200436</v>
      </c>
      <c r="H38" s="106">
        <f t="shared" si="8"/>
        <v>0.90363081968893333</v>
      </c>
      <c r="I38" s="106">
        <f t="shared" si="8"/>
        <v>0.89096494762288481</v>
      </c>
      <c r="J38" s="106">
        <f t="shared" si="8"/>
        <v>0.88387000596302923</v>
      </c>
      <c r="K38" s="106">
        <f t="shared" si="8"/>
        <v>0.86733234773757306</v>
      </c>
      <c r="L38" s="106">
        <f t="shared" si="8"/>
        <v>0.85992525513870921</v>
      </c>
      <c r="M38" s="106">
        <f t="shared" si="8"/>
        <v>0.86022612944952814</v>
      </c>
      <c r="N38" s="106">
        <f t="shared" si="8"/>
        <v>0.86559049245795949</v>
      </c>
      <c r="O38" s="106">
        <f t="shared" si="8"/>
        <v>0.86657150460890808</v>
      </c>
      <c r="P38" s="106">
        <f t="shared" si="8"/>
        <v>0.87203420891875383</v>
      </c>
      <c r="Q38" s="106">
        <f t="shared" si="8"/>
        <v>0.87999408108907962</v>
      </c>
      <c r="R38" s="106">
        <f t="shared" si="8"/>
        <v>0.88229465966511444</v>
      </c>
      <c r="S38" s="106">
        <f t="shared" si="8"/>
        <v>0.88233536661272249</v>
      </c>
      <c r="T38" s="106">
        <f t="shared" si="8"/>
        <v>0.88866779174328103</v>
      </c>
      <c r="U38" s="106">
        <f t="shared" si="8"/>
        <v>0.8867046173308033</v>
      </c>
      <c r="V38" s="106">
        <f t="shared" si="8"/>
        <v>0.88076768083820267</v>
      </c>
      <c r="W38" s="106">
        <f t="shared" si="8"/>
        <v>0.87095160685256967</v>
      </c>
      <c r="X38" s="106">
        <f>X15/X14</f>
        <v>0.86801627468492604</v>
      </c>
      <c r="Y38" s="106">
        <f>Y15/Y14</f>
        <v>0.86012073426142666</v>
      </c>
    </row>
    <row r="39" spans="1:25" s="35" customFormat="1" ht="18" customHeight="1">
      <c r="A39" s="28" t="s">
        <v>55</v>
      </c>
      <c r="B39" s="105">
        <f t="shared" ref="B39:W39" si="9">B16/B14</f>
        <v>3.8421570004212889E-2</v>
      </c>
      <c r="C39" s="105">
        <f t="shared" si="9"/>
        <v>4.1149353771317065E-2</v>
      </c>
      <c r="D39" s="105">
        <f t="shared" si="9"/>
        <v>4.9906716417910446E-2</v>
      </c>
      <c r="E39" s="105">
        <f t="shared" si="9"/>
        <v>5.6978180321119801E-2</v>
      </c>
      <c r="F39" s="105">
        <f t="shared" si="9"/>
        <v>7.258433621409148E-2</v>
      </c>
      <c r="G39" s="105">
        <f t="shared" si="9"/>
        <v>8.3134457527995601E-2</v>
      </c>
      <c r="H39" s="105">
        <f t="shared" si="9"/>
        <v>9.6369180311066699E-2</v>
      </c>
      <c r="I39" s="105">
        <f t="shared" si="9"/>
        <v>0.10903505237711524</v>
      </c>
      <c r="J39" s="105">
        <f t="shared" si="9"/>
        <v>0.11612999403697079</v>
      </c>
      <c r="K39" s="105">
        <f t="shared" si="9"/>
        <v>0.13266765226242699</v>
      </c>
      <c r="L39" s="105">
        <f t="shared" si="9"/>
        <v>0.14007474486129079</v>
      </c>
      <c r="M39" s="105">
        <f t="shared" si="9"/>
        <v>0.13977387055047191</v>
      </c>
      <c r="N39" s="105">
        <f t="shared" si="9"/>
        <v>0.13440950754204056</v>
      </c>
      <c r="O39" s="105">
        <f t="shared" si="9"/>
        <v>0.13342849539109186</v>
      </c>
      <c r="P39" s="105">
        <f t="shared" si="9"/>
        <v>0.12796579108124617</v>
      </c>
      <c r="Q39" s="105">
        <f t="shared" si="9"/>
        <v>0.12000591891092038</v>
      </c>
      <c r="R39" s="105">
        <f t="shared" si="9"/>
        <v>0.11770534033488557</v>
      </c>
      <c r="S39" s="105">
        <f t="shared" si="9"/>
        <v>0.11766463338727748</v>
      </c>
      <c r="T39" s="105">
        <f t="shared" si="9"/>
        <v>0.11133220825671897</v>
      </c>
      <c r="U39" s="105">
        <f t="shared" si="9"/>
        <v>0.11329538266919671</v>
      </c>
      <c r="V39" s="105">
        <f t="shared" si="9"/>
        <v>0.1192323191617973</v>
      </c>
      <c r="W39" s="105">
        <f t="shared" si="9"/>
        <v>0.12904839314743027</v>
      </c>
      <c r="X39" s="105">
        <f>X16/X14</f>
        <v>0.13198372531507394</v>
      </c>
      <c r="Y39" s="105">
        <f>Y16/Y14</f>
        <v>0.13987926573857337</v>
      </c>
    </row>
    <row r="40" spans="1:25" s="35" customFormat="1" ht="18" customHeight="1">
      <c r="A40" s="30" t="s">
        <v>38</v>
      </c>
      <c r="B40" s="41">
        <f t="shared" ref="B40:W40" si="10">B38+B39</f>
        <v>1</v>
      </c>
      <c r="C40" s="41">
        <f t="shared" si="10"/>
        <v>1</v>
      </c>
      <c r="D40" s="41">
        <f t="shared" si="10"/>
        <v>1</v>
      </c>
      <c r="E40" s="41">
        <f t="shared" si="10"/>
        <v>1</v>
      </c>
      <c r="F40" s="41">
        <f t="shared" si="10"/>
        <v>1</v>
      </c>
      <c r="G40" s="41">
        <f t="shared" si="10"/>
        <v>1</v>
      </c>
      <c r="H40" s="41">
        <f t="shared" si="10"/>
        <v>1</v>
      </c>
      <c r="I40" s="41">
        <f t="shared" si="10"/>
        <v>1</v>
      </c>
      <c r="J40" s="41">
        <f t="shared" si="10"/>
        <v>1</v>
      </c>
      <c r="K40" s="41">
        <f t="shared" si="10"/>
        <v>1</v>
      </c>
      <c r="L40" s="41">
        <f t="shared" si="10"/>
        <v>1</v>
      </c>
      <c r="M40" s="41">
        <f t="shared" si="10"/>
        <v>1</v>
      </c>
      <c r="N40" s="41">
        <f t="shared" si="10"/>
        <v>1</v>
      </c>
      <c r="O40" s="41">
        <f t="shared" si="10"/>
        <v>1</v>
      </c>
      <c r="P40" s="41">
        <f t="shared" si="10"/>
        <v>1</v>
      </c>
      <c r="Q40" s="41">
        <f t="shared" si="10"/>
        <v>1</v>
      </c>
      <c r="R40" s="41">
        <f t="shared" si="10"/>
        <v>1</v>
      </c>
      <c r="S40" s="41">
        <f t="shared" si="10"/>
        <v>1</v>
      </c>
      <c r="T40" s="41">
        <f t="shared" si="10"/>
        <v>1</v>
      </c>
      <c r="U40" s="41">
        <f t="shared" si="10"/>
        <v>1</v>
      </c>
      <c r="V40" s="41">
        <f t="shared" si="10"/>
        <v>1</v>
      </c>
      <c r="W40" s="41">
        <f t="shared" si="10"/>
        <v>1</v>
      </c>
      <c r="X40" s="41">
        <f>X38+X39</f>
        <v>1</v>
      </c>
      <c r="Y40" s="41">
        <f>Y38+Y39</f>
        <v>1</v>
      </c>
    </row>
    <row r="41" spans="1:25" s="35" customFormat="1" ht="18" customHeight="1">
      <c r="A41" s="32" t="s">
        <v>52</v>
      </c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</row>
    <row r="42" spans="1:25" s="35" customFormat="1" ht="18" customHeight="1">
      <c r="A42" s="34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</row>
    <row r="43" spans="1:25" s="35" customFormat="1" ht="18" customHeight="1">
      <c r="A43" s="34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</row>
    <row r="44" spans="1:25" s="35" customFormat="1" ht="18" customHeight="1">
      <c r="A44" s="79" t="s">
        <v>49</v>
      </c>
      <c r="B44" s="78">
        <v>1999</v>
      </c>
      <c r="C44" s="78">
        <v>2000</v>
      </c>
      <c r="D44" s="78">
        <v>2001</v>
      </c>
      <c r="E44" s="78">
        <v>2002</v>
      </c>
      <c r="F44" s="78">
        <v>2003</v>
      </c>
      <c r="G44" s="78">
        <v>2004</v>
      </c>
      <c r="H44" s="78">
        <v>2005</v>
      </c>
      <c r="I44" s="78">
        <v>2006</v>
      </c>
      <c r="J44" s="78">
        <v>2007</v>
      </c>
      <c r="K44" s="78">
        <v>2008</v>
      </c>
      <c r="L44" s="78">
        <v>2009</v>
      </c>
      <c r="M44" s="78">
        <v>2010</v>
      </c>
      <c r="N44" s="78">
        <v>2011</v>
      </c>
      <c r="O44" s="78">
        <v>2012</v>
      </c>
      <c r="P44" s="78">
        <v>2013</v>
      </c>
      <c r="Q44" s="78">
        <v>2014</v>
      </c>
      <c r="R44" s="78">
        <v>2015</v>
      </c>
      <c r="S44" s="78">
        <v>2016</v>
      </c>
      <c r="T44" s="78">
        <v>2017</v>
      </c>
      <c r="U44" s="78">
        <v>2018</v>
      </c>
      <c r="V44" s="78">
        <v>2019</v>
      </c>
      <c r="W44" s="78">
        <v>2020</v>
      </c>
      <c r="X44" s="78">
        <v>2021</v>
      </c>
      <c r="Y44" s="78">
        <v>2022</v>
      </c>
    </row>
    <row r="45" spans="1:25" s="35" customFormat="1" ht="18" customHeight="1">
      <c r="A45" s="36" t="s">
        <v>54</v>
      </c>
      <c r="B45" s="106">
        <f t="shared" ref="B45:W45" si="11">B22/B21</f>
        <v>0.9636403222294796</v>
      </c>
      <c r="C45" s="106">
        <f t="shared" si="11"/>
        <v>0.96174413821472649</v>
      </c>
      <c r="D45" s="106">
        <f t="shared" si="11"/>
        <v>0.95544858938360744</v>
      </c>
      <c r="E45" s="106">
        <f t="shared" si="11"/>
        <v>0.95012462144560872</v>
      </c>
      <c r="F45" s="106">
        <f t="shared" si="11"/>
        <v>0.93954239711879672</v>
      </c>
      <c r="G45" s="106">
        <f t="shared" si="11"/>
        <v>0.93252316019569059</v>
      </c>
      <c r="H45" s="106">
        <f t="shared" si="11"/>
        <v>0.9226493865737776</v>
      </c>
      <c r="I45" s="106">
        <f t="shared" si="11"/>
        <v>0.91303247361360707</v>
      </c>
      <c r="J45" s="106">
        <f t="shared" si="11"/>
        <v>0.9040686078978859</v>
      </c>
      <c r="K45" s="106">
        <f t="shared" si="11"/>
        <v>0.89109056216057536</v>
      </c>
      <c r="L45" s="106">
        <f t="shared" si="11"/>
        <v>0.88378849506101109</v>
      </c>
      <c r="M45" s="106">
        <f t="shared" si="11"/>
        <v>0.88498727735368954</v>
      </c>
      <c r="N45" s="106">
        <f t="shared" si="11"/>
        <v>0.88667216134975269</v>
      </c>
      <c r="O45" s="106">
        <f t="shared" si="11"/>
        <v>0.88620102214650764</v>
      </c>
      <c r="P45" s="106">
        <f t="shared" si="11"/>
        <v>0.88867966056100367</v>
      </c>
      <c r="Q45" s="106">
        <f t="shared" si="11"/>
        <v>0.89209692862929957</v>
      </c>
      <c r="R45" s="106">
        <f t="shared" si="11"/>
        <v>0.89306998965670104</v>
      </c>
      <c r="S45" s="106">
        <f t="shared" si="11"/>
        <v>0.89295071432102424</v>
      </c>
      <c r="T45" s="106">
        <f t="shared" si="11"/>
        <v>0.89438738716335509</v>
      </c>
      <c r="U45" s="106">
        <f t="shared" si="11"/>
        <v>0.89289459230039447</v>
      </c>
      <c r="V45" s="106">
        <f t="shared" si="11"/>
        <v>0.88646831818747662</v>
      </c>
      <c r="W45" s="106">
        <f t="shared" si="11"/>
        <v>0.87803126006291643</v>
      </c>
      <c r="X45" s="106">
        <f>X22/X21</f>
        <v>0.87586769101553819</v>
      </c>
      <c r="Y45" s="106">
        <f>Y22/Y21</f>
        <v>0.87137235612395469</v>
      </c>
    </row>
    <row r="46" spans="1:25" s="35" customFormat="1" ht="18" customHeight="1">
      <c r="A46" s="28" t="s">
        <v>55</v>
      </c>
      <c r="B46" s="105">
        <f t="shared" ref="B46:W46" si="12">B23/B21</f>
        <v>3.6359677770520356E-2</v>
      </c>
      <c r="C46" s="105">
        <f t="shared" si="12"/>
        <v>3.825586178527355E-2</v>
      </c>
      <c r="D46" s="105">
        <f t="shared" si="12"/>
        <v>4.4551410616392569E-2</v>
      </c>
      <c r="E46" s="105">
        <f t="shared" si="12"/>
        <v>4.9875378554391232E-2</v>
      </c>
      <c r="F46" s="105">
        <f t="shared" si="12"/>
        <v>6.0457602881203325E-2</v>
      </c>
      <c r="G46" s="105">
        <f t="shared" si="12"/>
        <v>6.7476839804309352E-2</v>
      </c>
      <c r="H46" s="105">
        <f t="shared" si="12"/>
        <v>7.7350613426222375E-2</v>
      </c>
      <c r="I46" s="105">
        <f t="shared" si="12"/>
        <v>8.6967526386392977E-2</v>
      </c>
      <c r="J46" s="105">
        <f t="shared" si="12"/>
        <v>9.5931392102114085E-2</v>
      </c>
      <c r="K46" s="105">
        <f t="shared" si="12"/>
        <v>0.10890943783942462</v>
      </c>
      <c r="L46" s="105">
        <f t="shared" si="12"/>
        <v>0.11621150493898896</v>
      </c>
      <c r="M46" s="105">
        <f t="shared" si="12"/>
        <v>0.11501272264631043</v>
      </c>
      <c r="N46" s="105">
        <f t="shared" si="12"/>
        <v>0.11332783865024726</v>
      </c>
      <c r="O46" s="105">
        <f t="shared" si="12"/>
        <v>0.11379897785349233</v>
      </c>
      <c r="P46" s="105">
        <f t="shared" si="12"/>
        <v>0.11132033943899636</v>
      </c>
      <c r="Q46" s="105">
        <f t="shared" si="12"/>
        <v>0.10790307137070045</v>
      </c>
      <c r="R46" s="105">
        <f t="shared" si="12"/>
        <v>0.10693001034329902</v>
      </c>
      <c r="S46" s="105">
        <f t="shared" si="12"/>
        <v>0.10704928567897573</v>
      </c>
      <c r="T46" s="105">
        <f t="shared" si="12"/>
        <v>0.10561261283664487</v>
      </c>
      <c r="U46" s="105">
        <f t="shared" si="12"/>
        <v>0.10710540769960553</v>
      </c>
      <c r="V46" s="105">
        <f t="shared" si="12"/>
        <v>0.11353168181252334</v>
      </c>
      <c r="W46" s="105">
        <f t="shared" si="12"/>
        <v>0.12196873993708356</v>
      </c>
      <c r="X46" s="105">
        <f>X23/X21</f>
        <v>0.12413230898446184</v>
      </c>
      <c r="Y46" s="105">
        <f>Y23/Y21</f>
        <v>0.12862764387604525</v>
      </c>
    </row>
    <row r="47" spans="1:25" s="35" customFormat="1" ht="18" customHeight="1">
      <c r="A47" s="30" t="s">
        <v>38</v>
      </c>
      <c r="B47" s="41">
        <f t="shared" ref="B47:W47" si="13">B45+B46</f>
        <v>1</v>
      </c>
      <c r="C47" s="41">
        <f t="shared" si="13"/>
        <v>1</v>
      </c>
      <c r="D47" s="41">
        <f t="shared" si="13"/>
        <v>1</v>
      </c>
      <c r="E47" s="41">
        <f t="shared" si="13"/>
        <v>1</v>
      </c>
      <c r="F47" s="41">
        <f t="shared" si="13"/>
        <v>1</v>
      </c>
      <c r="G47" s="41">
        <f t="shared" si="13"/>
        <v>1</v>
      </c>
      <c r="H47" s="41">
        <f t="shared" si="13"/>
        <v>1</v>
      </c>
      <c r="I47" s="41">
        <f t="shared" si="13"/>
        <v>1</v>
      </c>
      <c r="J47" s="41">
        <f t="shared" si="13"/>
        <v>1</v>
      </c>
      <c r="K47" s="41">
        <f t="shared" si="13"/>
        <v>1</v>
      </c>
      <c r="L47" s="41">
        <f t="shared" si="13"/>
        <v>1</v>
      </c>
      <c r="M47" s="41">
        <f t="shared" si="13"/>
        <v>1</v>
      </c>
      <c r="N47" s="41">
        <f t="shared" si="13"/>
        <v>1</v>
      </c>
      <c r="O47" s="41">
        <f t="shared" si="13"/>
        <v>1</v>
      </c>
      <c r="P47" s="41">
        <f t="shared" si="13"/>
        <v>1</v>
      </c>
      <c r="Q47" s="41">
        <f t="shared" si="13"/>
        <v>1</v>
      </c>
      <c r="R47" s="41">
        <f t="shared" si="13"/>
        <v>1</v>
      </c>
      <c r="S47" s="41">
        <f t="shared" si="13"/>
        <v>1</v>
      </c>
      <c r="T47" s="41">
        <f t="shared" si="13"/>
        <v>1</v>
      </c>
      <c r="U47" s="41">
        <f t="shared" si="13"/>
        <v>1</v>
      </c>
      <c r="V47" s="41">
        <f t="shared" si="13"/>
        <v>1</v>
      </c>
      <c r="W47" s="41">
        <f t="shared" si="13"/>
        <v>1</v>
      </c>
      <c r="X47" s="41">
        <f>X45+X46</f>
        <v>1</v>
      </c>
      <c r="Y47" s="41">
        <f>Y45+Y46</f>
        <v>1</v>
      </c>
    </row>
    <row r="48" spans="1:25" s="9" customFormat="1" ht="18" customHeight="1">
      <c r="A48" s="19" t="s">
        <v>52</v>
      </c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</row>
    <row r="49" spans="1:25" s="9" customFormat="1" ht="18" customHeight="1">
      <c r="A49" s="14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</row>
    <row r="50" spans="1:25" s="9" customFormat="1" ht="18" customHeight="1">
      <c r="A50" s="8"/>
    </row>
    <row r="51" spans="1:25" s="9" customFormat="1" ht="18" customHeight="1">
      <c r="A51" s="8"/>
    </row>
    <row r="52" spans="1:25" s="9" customFormat="1" ht="18" customHeight="1">
      <c r="A52" s="8" t="s">
        <v>57</v>
      </c>
    </row>
    <row r="53" spans="1:25" s="9" customFormat="1" ht="18" customHeight="1">
      <c r="A53" s="8"/>
    </row>
    <row r="54" spans="1:25" s="9" customFormat="1" ht="18" customHeight="1">
      <c r="B54" s="78">
        <v>1999</v>
      </c>
      <c r="C54" s="78">
        <v>2000</v>
      </c>
      <c r="D54" s="78">
        <v>2001</v>
      </c>
      <c r="E54" s="78">
        <v>2002</v>
      </c>
      <c r="F54" s="78">
        <v>2003</v>
      </c>
      <c r="G54" s="78">
        <v>2004</v>
      </c>
      <c r="H54" s="78">
        <v>2005</v>
      </c>
      <c r="I54" s="78">
        <v>2006</v>
      </c>
      <c r="J54" s="78">
        <v>2007</v>
      </c>
      <c r="K54" s="78">
        <v>2008</v>
      </c>
      <c r="L54" s="78">
        <v>2009</v>
      </c>
      <c r="M54" s="78">
        <v>2010</v>
      </c>
      <c r="N54" s="78">
        <v>2011</v>
      </c>
      <c r="O54" s="78">
        <v>2012</v>
      </c>
      <c r="P54" s="78">
        <v>2013</v>
      </c>
      <c r="Q54" s="78">
        <v>2014</v>
      </c>
      <c r="R54" s="78">
        <v>2015</v>
      </c>
      <c r="S54" s="78">
        <v>2016</v>
      </c>
      <c r="T54" s="78">
        <v>2017</v>
      </c>
      <c r="U54" s="78">
        <v>2018</v>
      </c>
      <c r="V54" s="78">
        <v>2019</v>
      </c>
      <c r="W54" s="78">
        <v>2020</v>
      </c>
      <c r="X54" s="78">
        <v>2021</v>
      </c>
      <c r="Y54" s="78">
        <v>2022</v>
      </c>
    </row>
    <row r="55" spans="1:25" s="9" customFormat="1" ht="18" customHeight="1">
      <c r="A55" s="80" t="s">
        <v>38</v>
      </c>
      <c r="B55" s="42">
        <f t="shared" ref="B55:W55" si="14">B10</f>
        <v>2704</v>
      </c>
      <c r="C55" s="42">
        <f t="shared" si="14"/>
        <v>2850</v>
      </c>
      <c r="D55" s="42">
        <f t="shared" si="14"/>
        <v>3485</v>
      </c>
      <c r="E55" s="42">
        <f t="shared" si="14"/>
        <v>3937</v>
      </c>
      <c r="F55" s="42">
        <f t="shared" si="14"/>
        <v>4979</v>
      </c>
      <c r="G55" s="42">
        <f t="shared" si="14"/>
        <v>5763</v>
      </c>
      <c r="H55" s="42">
        <f t="shared" si="14"/>
        <v>6781</v>
      </c>
      <c r="I55" s="42">
        <f t="shared" si="14"/>
        <v>7766</v>
      </c>
      <c r="J55" s="42">
        <f t="shared" si="14"/>
        <v>8522</v>
      </c>
      <c r="K55" s="42">
        <f t="shared" si="14"/>
        <v>9926</v>
      </c>
      <c r="L55" s="42">
        <f t="shared" si="14"/>
        <v>10647</v>
      </c>
      <c r="M55" s="42">
        <f t="shared" si="14"/>
        <v>10581</v>
      </c>
      <c r="N55" s="42">
        <f t="shared" si="14"/>
        <v>10262</v>
      </c>
      <c r="O55" s="42">
        <f t="shared" si="14"/>
        <v>10191</v>
      </c>
      <c r="P55" s="42">
        <f t="shared" si="14"/>
        <v>9789</v>
      </c>
      <c r="Q55" s="42">
        <f t="shared" si="14"/>
        <v>9261</v>
      </c>
      <c r="R55" s="42">
        <f t="shared" si="14"/>
        <v>9094</v>
      </c>
      <c r="S55" s="42">
        <f t="shared" si="14"/>
        <v>9057</v>
      </c>
      <c r="T55" s="42">
        <f t="shared" si="14"/>
        <v>8667</v>
      </c>
      <c r="U55" s="42">
        <f t="shared" si="14"/>
        <v>8768</v>
      </c>
      <c r="V55" s="42">
        <f t="shared" si="14"/>
        <v>9294</v>
      </c>
      <c r="W55" s="42">
        <f t="shared" si="14"/>
        <v>10084</v>
      </c>
      <c r="X55" s="42">
        <f>X10</f>
        <v>10345</v>
      </c>
      <c r="Y55" s="42">
        <f>Y10</f>
        <v>10907</v>
      </c>
    </row>
    <row r="56" spans="1:25" s="9" customFormat="1" ht="18" customHeight="1">
      <c r="A56" s="81" t="s">
        <v>58</v>
      </c>
      <c r="B56" s="38">
        <f t="shared" ref="B56:W56" si="15">B16</f>
        <v>1368</v>
      </c>
      <c r="C56" s="38">
        <f t="shared" si="15"/>
        <v>1455</v>
      </c>
      <c r="D56" s="38">
        <f t="shared" si="15"/>
        <v>1819</v>
      </c>
      <c r="E56" s="38">
        <f t="shared" si="15"/>
        <v>2076</v>
      </c>
      <c r="F56" s="38">
        <f t="shared" si="15"/>
        <v>2696</v>
      </c>
      <c r="G56" s="38">
        <f t="shared" si="15"/>
        <v>3170</v>
      </c>
      <c r="H56" s="38">
        <f t="shared" si="15"/>
        <v>3761</v>
      </c>
      <c r="I56" s="38">
        <f t="shared" si="15"/>
        <v>4330</v>
      </c>
      <c r="J56" s="38">
        <f t="shared" si="15"/>
        <v>4674</v>
      </c>
      <c r="K56" s="38">
        <f t="shared" si="15"/>
        <v>5474</v>
      </c>
      <c r="L56" s="38">
        <f t="shared" si="15"/>
        <v>5847</v>
      </c>
      <c r="M56" s="38">
        <f t="shared" si="15"/>
        <v>5835</v>
      </c>
      <c r="N56" s="38">
        <f t="shared" si="15"/>
        <v>5587</v>
      </c>
      <c r="O56" s="38">
        <f t="shared" si="15"/>
        <v>5515</v>
      </c>
      <c r="P56" s="38">
        <f t="shared" si="15"/>
        <v>5237</v>
      </c>
      <c r="Q56" s="38">
        <f t="shared" si="15"/>
        <v>4866</v>
      </c>
      <c r="R56" s="38">
        <f t="shared" si="15"/>
        <v>4752</v>
      </c>
      <c r="S56" s="38">
        <f t="shared" si="15"/>
        <v>4726</v>
      </c>
      <c r="T56" s="38">
        <f t="shared" si="15"/>
        <v>4420</v>
      </c>
      <c r="U56" s="38">
        <f t="shared" si="15"/>
        <v>4478</v>
      </c>
      <c r="V56" s="38">
        <f t="shared" si="15"/>
        <v>4734</v>
      </c>
      <c r="W56" s="38">
        <f t="shared" si="15"/>
        <v>5160</v>
      </c>
      <c r="X56" s="38">
        <f>X16</f>
        <v>5320</v>
      </c>
      <c r="Y56" s="38">
        <f>Y16</f>
        <v>5677</v>
      </c>
    </row>
    <row r="57" spans="1:25" s="9" customFormat="1" ht="18" customHeight="1">
      <c r="A57" s="82" t="s">
        <v>59</v>
      </c>
      <c r="B57" s="39">
        <f t="shared" ref="B57:W57" si="16">B23</f>
        <v>1336</v>
      </c>
      <c r="C57" s="39">
        <f t="shared" si="16"/>
        <v>1395</v>
      </c>
      <c r="D57" s="39">
        <f t="shared" si="16"/>
        <v>1666</v>
      </c>
      <c r="E57" s="39">
        <f t="shared" si="16"/>
        <v>1861</v>
      </c>
      <c r="F57" s="39">
        <f t="shared" si="16"/>
        <v>2283</v>
      </c>
      <c r="G57" s="39">
        <f t="shared" si="16"/>
        <v>2593</v>
      </c>
      <c r="H57" s="39">
        <f t="shared" si="16"/>
        <v>3020</v>
      </c>
      <c r="I57" s="39">
        <f t="shared" si="16"/>
        <v>3436</v>
      </c>
      <c r="J57" s="39">
        <f t="shared" si="16"/>
        <v>3848</v>
      </c>
      <c r="K57" s="39">
        <f t="shared" si="16"/>
        <v>4452</v>
      </c>
      <c r="L57" s="39">
        <f t="shared" si="16"/>
        <v>4800</v>
      </c>
      <c r="M57" s="39">
        <f t="shared" si="16"/>
        <v>4746</v>
      </c>
      <c r="N57" s="39">
        <f t="shared" si="16"/>
        <v>4675</v>
      </c>
      <c r="O57" s="39">
        <f t="shared" si="16"/>
        <v>4676</v>
      </c>
      <c r="P57" s="39">
        <f t="shared" si="16"/>
        <v>4552</v>
      </c>
      <c r="Q57" s="39">
        <f t="shared" si="16"/>
        <v>4395</v>
      </c>
      <c r="R57" s="39">
        <f t="shared" si="16"/>
        <v>4342</v>
      </c>
      <c r="S57" s="39">
        <f t="shared" si="16"/>
        <v>4331</v>
      </c>
      <c r="T57" s="39">
        <f t="shared" si="16"/>
        <v>4247</v>
      </c>
      <c r="U57" s="39">
        <f t="shared" si="16"/>
        <v>4290</v>
      </c>
      <c r="V57" s="39">
        <f t="shared" si="16"/>
        <v>4560</v>
      </c>
      <c r="W57" s="39">
        <f t="shared" si="16"/>
        <v>4924</v>
      </c>
      <c r="X57" s="39">
        <f>X23</f>
        <v>5025</v>
      </c>
      <c r="Y57" s="39">
        <f>Y23</f>
        <v>5230</v>
      </c>
    </row>
    <row r="58" spans="1:25" s="9" customFormat="1" ht="18" customHeight="1">
      <c r="A58" s="19" t="s">
        <v>52</v>
      </c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</row>
    <row r="59" spans="1:25" s="9" customFormat="1" ht="18" customHeight="1">
      <c r="A59" s="8"/>
    </row>
    <row r="60" spans="1:25" s="9" customFormat="1" ht="18" customHeight="1">
      <c r="A60" s="8"/>
    </row>
    <row r="61" spans="1:25" s="9" customFormat="1" ht="18" customHeight="1">
      <c r="B61" s="83">
        <v>1999</v>
      </c>
      <c r="C61" s="83">
        <v>2000</v>
      </c>
      <c r="D61" s="83">
        <v>2001</v>
      </c>
      <c r="E61" s="83">
        <v>2002</v>
      </c>
      <c r="F61" s="83">
        <v>2003</v>
      </c>
      <c r="G61" s="83">
        <v>2004</v>
      </c>
      <c r="H61" s="83">
        <v>2005</v>
      </c>
      <c r="I61" s="83">
        <v>2006</v>
      </c>
      <c r="J61" s="83">
        <v>2007</v>
      </c>
      <c r="K61" s="83">
        <v>2008</v>
      </c>
      <c r="L61" s="83">
        <v>2009</v>
      </c>
      <c r="M61" s="83">
        <v>2010</v>
      </c>
      <c r="N61" s="83">
        <v>2011</v>
      </c>
      <c r="O61" s="83">
        <v>2012</v>
      </c>
      <c r="P61" s="83">
        <v>2013</v>
      </c>
      <c r="Q61" s="83">
        <v>2014</v>
      </c>
      <c r="R61" s="83">
        <v>2015</v>
      </c>
      <c r="S61" s="83">
        <v>2016</v>
      </c>
      <c r="T61" s="83">
        <v>2017</v>
      </c>
      <c r="U61" s="83">
        <v>2018</v>
      </c>
      <c r="V61" s="83">
        <v>2019</v>
      </c>
      <c r="W61" s="83">
        <v>2020</v>
      </c>
      <c r="X61" s="83">
        <v>2021</v>
      </c>
      <c r="Y61" s="83">
        <v>2022</v>
      </c>
    </row>
    <row r="62" spans="1:25" s="9" customFormat="1" ht="18" customHeight="1">
      <c r="A62" s="84" t="s">
        <v>58</v>
      </c>
      <c r="B62" s="7">
        <f t="shared" ref="B62:W62" si="17">B56/B55</f>
        <v>0.50591715976331364</v>
      </c>
      <c r="C62" s="7">
        <f t="shared" si="17"/>
        <v>0.51052631578947372</v>
      </c>
      <c r="D62" s="7">
        <f t="shared" si="17"/>
        <v>0.52195121951219514</v>
      </c>
      <c r="E62" s="7">
        <f t="shared" si="17"/>
        <v>0.52730505461010924</v>
      </c>
      <c r="F62" s="7">
        <f t="shared" si="17"/>
        <v>0.54147419160473986</v>
      </c>
      <c r="G62" s="7">
        <f t="shared" si="17"/>
        <v>0.55006073225750474</v>
      </c>
      <c r="H62" s="7">
        <f t="shared" si="17"/>
        <v>0.55463795900309687</v>
      </c>
      <c r="I62" s="7">
        <f t="shared" si="17"/>
        <v>0.55755858872006181</v>
      </c>
      <c r="J62" s="7">
        <f t="shared" si="17"/>
        <v>0.54846280215911758</v>
      </c>
      <c r="K62" s="7">
        <f t="shared" si="17"/>
        <v>0.5514809590973202</v>
      </c>
      <c r="L62" s="7">
        <f t="shared" si="17"/>
        <v>0.54916877993801072</v>
      </c>
      <c r="M62" s="7">
        <f t="shared" si="17"/>
        <v>0.55146016444570456</v>
      </c>
      <c r="N62" s="7">
        <f t="shared" si="17"/>
        <v>0.5444357824985383</v>
      </c>
      <c r="O62" s="7">
        <f t="shared" si="17"/>
        <v>0.54116377195564713</v>
      </c>
      <c r="P62" s="7">
        <f t="shared" si="17"/>
        <v>0.53498825211972623</v>
      </c>
      <c r="Q62" s="7">
        <f t="shared" si="17"/>
        <v>0.52542921930677033</v>
      </c>
      <c r="R62" s="7">
        <f t="shared" si="17"/>
        <v>0.52254233560589403</v>
      </c>
      <c r="S62" s="7">
        <f t="shared" si="17"/>
        <v>0.52180633763939499</v>
      </c>
      <c r="T62" s="7">
        <f t="shared" si="17"/>
        <v>0.50998038536979351</v>
      </c>
      <c r="U62" s="7">
        <f t="shared" si="17"/>
        <v>0.51072080291970801</v>
      </c>
      <c r="V62" s="7">
        <f t="shared" si="17"/>
        <v>0.50936087798579732</v>
      </c>
      <c r="W62" s="7">
        <f t="shared" si="17"/>
        <v>0.51170170567235229</v>
      </c>
      <c r="X62" s="7">
        <f t="shared" ref="X62:Y62" si="18">X56/X55</f>
        <v>0.51425809569840497</v>
      </c>
      <c r="Y62" s="7">
        <f t="shared" ref="Y62" si="19">Y56/Y55</f>
        <v>0.52049142752360866</v>
      </c>
    </row>
    <row r="63" spans="1:25" s="9" customFormat="1" ht="18" customHeight="1">
      <c r="A63" s="85" t="s">
        <v>59</v>
      </c>
      <c r="B63" s="7">
        <f t="shared" ref="B63:W63" si="20">B57/B55</f>
        <v>0.49408284023668642</v>
      </c>
      <c r="C63" s="7">
        <f t="shared" si="20"/>
        <v>0.48947368421052634</v>
      </c>
      <c r="D63" s="7">
        <f t="shared" si="20"/>
        <v>0.47804878048780486</v>
      </c>
      <c r="E63" s="7">
        <f t="shared" si="20"/>
        <v>0.47269494538989076</v>
      </c>
      <c r="F63" s="7">
        <f t="shared" si="20"/>
        <v>0.45852580839526008</v>
      </c>
      <c r="G63" s="7">
        <f t="shared" si="20"/>
        <v>0.44993926774249521</v>
      </c>
      <c r="H63" s="7">
        <f t="shared" si="20"/>
        <v>0.44536204099690313</v>
      </c>
      <c r="I63" s="7">
        <f t="shared" si="20"/>
        <v>0.44244141127993819</v>
      </c>
      <c r="J63" s="7">
        <f t="shared" si="20"/>
        <v>0.45153719784088242</v>
      </c>
      <c r="K63" s="7">
        <f t="shared" si="20"/>
        <v>0.44851904090267986</v>
      </c>
      <c r="L63" s="7">
        <f t="shared" si="20"/>
        <v>0.45083122006198928</v>
      </c>
      <c r="M63" s="7">
        <f t="shared" si="20"/>
        <v>0.44853983555429544</v>
      </c>
      <c r="N63" s="7">
        <f t="shared" si="20"/>
        <v>0.4555642175014617</v>
      </c>
      <c r="O63" s="7">
        <f t="shared" si="20"/>
        <v>0.45883622804435287</v>
      </c>
      <c r="P63" s="7">
        <f t="shared" si="20"/>
        <v>0.46501174788027377</v>
      </c>
      <c r="Q63" s="7">
        <f t="shared" si="20"/>
        <v>0.47457078069322967</v>
      </c>
      <c r="R63" s="7">
        <f t="shared" si="20"/>
        <v>0.47745766439410603</v>
      </c>
      <c r="S63" s="7">
        <f t="shared" si="20"/>
        <v>0.47819366236060507</v>
      </c>
      <c r="T63" s="7">
        <f t="shared" si="20"/>
        <v>0.49001961463020655</v>
      </c>
      <c r="U63" s="7">
        <f t="shared" si="20"/>
        <v>0.48927919708029199</v>
      </c>
      <c r="V63" s="7">
        <f t="shared" si="20"/>
        <v>0.49063912201420273</v>
      </c>
      <c r="W63" s="7">
        <f t="shared" si="20"/>
        <v>0.48829829432764776</v>
      </c>
      <c r="X63" s="7">
        <f t="shared" ref="X63:Y63" si="21">X57/X55</f>
        <v>0.48574190430159497</v>
      </c>
      <c r="Y63" s="7">
        <f t="shared" ref="Y63" si="22">Y57/Y55</f>
        <v>0.47950857247639128</v>
      </c>
    </row>
    <row r="64" spans="1:25" s="9" customFormat="1" ht="18" customHeight="1">
      <c r="A64" s="86" t="s">
        <v>38</v>
      </c>
      <c r="B64" s="41">
        <f t="shared" ref="B64:W64" si="23">SUM(B62:B63)</f>
        <v>1</v>
      </c>
      <c r="C64" s="41">
        <f t="shared" si="23"/>
        <v>1</v>
      </c>
      <c r="D64" s="41">
        <f t="shared" si="23"/>
        <v>1</v>
      </c>
      <c r="E64" s="41">
        <f t="shared" si="23"/>
        <v>1</v>
      </c>
      <c r="F64" s="41">
        <f t="shared" si="23"/>
        <v>1</v>
      </c>
      <c r="G64" s="41">
        <f t="shared" si="23"/>
        <v>1</v>
      </c>
      <c r="H64" s="41">
        <f t="shared" si="23"/>
        <v>1</v>
      </c>
      <c r="I64" s="41">
        <f t="shared" si="23"/>
        <v>1</v>
      </c>
      <c r="J64" s="41">
        <f t="shared" si="23"/>
        <v>1</v>
      </c>
      <c r="K64" s="41">
        <f t="shared" si="23"/>
        <v>1</v>
      </c>
      <c r="L64" s="41">
        <f t="shared" si="23"/>
        <v>1</v>
      </c>
      <c r="M64" s="41">
        <f t="shared" si="23"/>
        <v>1</v>
      </c>
      <c r="N64" s="41">
        <f t="shared" si="23"/>
        <v>1</v>
      </c>
      <c r="O64" s="41">
        <f t="shared" si="23"/>
        <v>1</v>
      </c>
      <c r="P64" s="41">
        <f t="shared" si="23"/>
        <v>1</v>
      </c>
      <c r="Q64" s="41">
        <f t="shared" si="23"/>
        <v>1</v>
      </c>
      <c r="R64" s="41">
        <f t="shared" si="23"/>
        <v>1</v>
      </c>
      <c r="S64" s="41">
        <f t="shared" si="23"/>
        <v>1</v>
      </c>
      <c r="T64" s="41">
        <f t="shared" si="23"/>
        <v>1</v>
      </c>
      <c r="U64" s="41">
        <f t="shared" si="23"/>
        <v>1</v>
      </c>
      <c r="V64" s="41">
        <f t="shared" si="23"/>
        <v>1</v>
      </c>
      <c r="W64" s="41">
        <f t="shared" si="23"/>
        <v>1</v>
      </c>
      <c r="X64" s="41">
        <f t="shared" ref="X64:Y64" si="24">SUM(X62:X63)</f>
        <v>1</v>
      </c>
      <c r="Y64" s="41">
        <f t="shared" ref="Y64" si="25">SUM(Y62:Y63)</f>
        <v>1</v>
      </c>
    </row>
    <row r="65" spans="1:23" s="9" customFormat="1" ht="18" customHeight="1">
      <c r="A65" s="19" t="s">
        <v>52</v>
      </c>
      <c r="B65" s="14"/>
      <c r="C65" s="14"/>
      <c r="D65" s="14"/>
      <c r="E65" s="8"/>
      <c r="F65" s="8"/>
      <c r="G65" s="8"/>
      <c r="H65" s="8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</row>
    <row r="66" spans="1:23" s="9" customFormat="1" ht="18" customHeight="1">
      <c r="A66" s="8"/>
      <c r="B66" s="8"/>
      <c r="C66" s="8"/>
      <c r="D66" s="8"/>
      <c r="E66" s="8"/>
      <c r="F66" s="8"/>
      <c r="G66" s="8"/>
      <c r="H66" s="8"/>
      <c r="I66" s="8"/>
      <c r="J66" s="8"/>
    </row>
    <row r="67" spans="1:23" s="9" customFormat="1" ht="18" customHeight="1">
      <c r="A67" s="8"/>
      <c r="B67" s="8"/>
      <c r="C67" s="8"/>
      <c r="D67" s="8"/>
      <c r="E67" s="8"/>
      <c r="F67" s="8"/>
      <c r="G67" s="8"/>
      <c r="H67" s="8"/>
      <c r="I67" s="8"/>
      <c r="J67" s="8"/>
    </row>
    <row r="68" spans="1:23" s="9" customFormat="1" ht="18" customHeight="1">
      <c r="A68" s="8"/>
      <c r="B68" s="8"/>
      <c r="C68" s="8"/>
      <c r="D68" s="8"/>
      <c r="E68" s="8"/>
      <c r="F68" s="8"/>
      <c r="G68" s="8"/>
      <c r="H68" s="8"/>
      <c r="I68" s="8"/>
      <c r="J68" s="8"/>
    </row>
    <row r="69" spans="1:23" s="9" customFormat="1" ht="18" customHeight="1">
      <c r="A69" s="8"/>
      <c r="B69" s="8"/>
      <c r="C69" s="8"/>
      <c r="D69" s="8"/>
      <c r="E69" s="8"/>
      <c r="F69" s="8"/>
      <c r="G69" s="8"/>
      <c r="H69" s="8"/>
      <c r="I69" s="8"/>
      <c r="J69" s="8"/>
    </row>
    <row r="70" spans="1:23" s="9" customFormat="1" ht="18" customHeight="1">
      <c r="A70" s="8"/>
      <c r="B70" s="8"/>
      <c r="C70" s="8"/>
      <c r="D70" s="8"/>
      <c r="E70" s="8"/>
      <c r="F70" s="8"/>
      <c r="G70" s="8"/>
      <c r="H70" s="8"/>
      <c r="I70" s="8"/>
      <c r="J70" s="8"/>
    </row>
    <row r="71" spans="1:23" s="9" customFormat="1" ht="18" customHeight="1">
      <c r="A71" s="8"/>
      <c r="B71" s="8"/>
      <c r="C71" s="8"/>
      <c r="D71" s="8"/>
      <c r="E71" s="8"/>
      <c r="F71" s="8"/>
      <c r="G71" s="8"/>
      <c r="H71" s="8"/>
      <c r="I71" s="8"/>
      <c r="J71" s="8"/>
    </row>
    <row r="72" spans="1:23" s="9" customFormat="1" ht="18" customHeight="1">
      <c r="A72" s="8"/>
      <c r="B72" s="8"/>
      <c r="C72" s="8"/>
      <c r="D72" s="8"/>
      <c r="E72" s="8"/>
      <c r="F72" s="8"/>
      <c r="G72" s="8"/>
      <c r="H72" s="8"/>
      <c r="I72" s="8"/>
      <c r="J72" s="8"/>
    </row>
    <row r="73" spans="1:23" s="9" customFormat="1" ht="18" customHeight="1">
      <c r="A73" s="8"/>
      <c r="B73" s="8"/>
      <c r="C73" s="8"/>
      <c r="D73" s="8"/>
      <c r="E73" s="8"/>
      <c r="F73" s="8"/>
      <c r="G73" s="8"/>
      <c r="H73" s="8"/>
      <c r="I73" s="8"/>
      <c r="J73" s="8"/>
    </row>
    <row r="74" spans="1:23" s="9" customFormat="1" ht="18" customHeight="1">
      <c r="A74" s="8"/>
      <c r="B74" s="8"/>
      <c r="C74" s="8"/>
      <c r="D74" s="8"/>
      <c r="E74" s="8"/>
      <c r="F74" s="8"/>
      <c r="G74" s="8"/>
      <c r="H74" s="8"/>
      <c r="I74" s="8"/>
      <c r="J74" s="8"/>
    </row>
    <row r="75" spans="1:23" s="9" customFormat="1" ht="18" customHeight="1">
      <c r="A75" s="8"/>
      <c r="B75" s="8"/>
      <c r="C75" s="8"/>
      <c r="D75" s="8"/>
      <c r="E75" s="8"/>
      <c r="F75" s="8"/>
      <c r="G75" s="8"/>
      <c r="H75" s="8"/>
      <c r="I75" s="8"/>
      <c r="J75" s="8"/>
    </row>
    <row r="76" spans="1:23" s="9" customFormat="1" ht="18" customHeight="1">
      <c r="A76" s="8"/>
      <c r="B76" s="8"/>
      <c r="C76" s="8"/>
      <c r="D76" s="8"/>
      <c r="E76" s="8"/>
      <c r="F76" s="8"/>
      <c r="G76" s="8"/>
      <c r="H76" s="8"/>
      <c r="I76" s="8"/>
      <c r="J76" s="8"/>
    </row>
  </sheetData>
  <pageMargins left="0.7" right="0.7" top="0.75" bottom="0.75" header="0.3" footer="0.3"/>
  <pageSetup paperSize="9"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75"/>
  <sheetViews>
    <sheetView zoomScale="72" zoomScaleNormal="80" zoomScalePageLayoutView="80" workbookViewId="0">
      <selection activeCell="V60" sqref="V60"/>
    </sheetView>
  </sheetViews>
  <sheetFormatPr defaultColWidth="10.875" defaultRowHeight="15"/>
  <cols>
    <col min="1" max="1" width="29.125" style="5" customWidth="1"/>
    <col min="2" max="3" width="10.875" style="5" customWidth="1"/>
    <col min="4" max="16384" width="10.875" style="5"/>
  </cols>
  <sheetData>
    <row r="1" spans="1:24" ht="28.5">
      <c r="A1" s="43" t="s">
        <v>0</v>
      </c>
      <c r="B1" s="43"/>
      <c r="C1" s="43"/>
    </row>
    <row r="2" spans="1:24" ht="23.25">
      <c r="A2" s="44" t="s">
        <v>4</v>
      </c>
      <c r="B2" s="44"/>
      <c r="C2" s="44"/>
    </row>
    <row r="3" spans="1:24" ht="18" customHeight="1"/>
    <row r="4" spans="1:24" ht="18" customHeight="1"/>
    <row r="5" spans="1:24" ht="18" customHeight="1">
      <c r="A5" s="33" t="s">
        <v>60</v>
      </c>
      <c r="B5" s="33"/>
      <c r="C5" s="33"/>
    </row>
    <row r="6" spans="1:24" ht="18" customHeight="1"/>
    <row r="7" spans="1:24" ht="18" customHeight="1">
      <c r="A7" s="77" t="s">
        <v>14</v>
      </c>
      <c r="B7" s="78">
        <v>2000</v>
      </c>
      <c r="C7" s="78">
        <v>2001</v>
      </c>
      <c r="D7" s="78">
        <v>2002</v>
      </c>
      <c r="E7" s="78">
        <v>2003</v>
      </c>
      <c r="F7" s="78">
        <v>2004</v>
      </c>
      <c r="G7" s="78">
        <v>2005</v>
      </c>
      <c r="H7" s="78">
        <v>2006</v>
      </c>
      <c r="I7" s="78">
        <v>2007</v>
      </c>
      <c r="J7" s="78">
        <v>2008</v>
      </c>
      <c r="K7" s="78">
        <v>2009</v>
      </c>
      <c r="L7" s="78">
        <v>2010</v>
      </c>
      <c r="M7" s="78">
        <v>2011</v>
      </c>
      <c r="N7" s="78">
        <v>2012</v>
      </c>
      <c r="O7" s="78">
        <v>2013</v>
      </c>
      <c r="P7" s="78">
        <v>2014</v>
      </c>
      <c r="Q7" s="78">
        <v>2015</v>
      </c>
      <c r="R7" s="78">
        <v>2016</v>
      </c>
      <c r="S7" s="78">
        <v>2017</v>
      </c>
      <c r="T7" s="78">
        <v>2018</v>
      </c>
      <c r="U7" s="78">
        <v>2019</v>
      </c>
      <c r="V7" s="78">
        <v>2020</v>
      </c>
      <c r="W7" s="78">
        <v>2021</v>
      </c>
      <c r="X7" s="78">
        <v>2022</v>
      </c>
    </row>
    <row r="8" spans="1:24" ht="18" customHeight="1">
      <c r="A8" s="27" t="s">
        <v>38</v>
      </c>
      <c r="B8" s="40">
        <f>B9+B10</f>
        <v>71824</v>
      </c>
      <c r="C8" s="40">
        <f t="shared" ref="C8:X8" si="0">C9+C10</f>
        <v>73843</v>
      </c>
      <c r="D8" s="40">
        <f t="shared" si="0"/>
        <v>73748</v>
      </c>
      <c r="E8" s="40">
        <f t="shared" si="0"/>
        <v>74905</v>
      </c>
      <c r="F8" s="40">
        <f t="shared" si="0"/>
        <v>76559</v>
      </c>
      <c r="G8" s="40">
        <f t="shared" si="0"/>
        <v>78070</v>
      </c>
      <c r="H8" s="40">
        <f t="shared" si="0"/>
        <v>79221</v>
      </c>
      <c r="I8" s="40">
        <f t="shared" si="0"/>
        <v>80360</v>
      </c>
      <c r="J8" s="40">
        <f t="shared" si="0"/>
        <v>82139</v>
      </c>
      <c r="K8" s="40">
        <f t="shared" si="0"/>
        <v>83046</v>
      </c>
      <c r="L8" s="40">
        <f t="shared" si="0"/>
        <v>83011</v>
      </c>
      <c r="M8" s="40">
        <f t="shared" si="0"/>
        <v>82819</v>
      </c>
      <c r="N8" s="40">
        <f t="shared" si="0"/>
        <v>82423</v>
      </c>
      <c r="O8" s="40">
        <f t="shared" si="0"/>
        <v>81816</v>
      </c>
      <c r="P8" s="40">
        <f t="shared" si="0"/>
        <v>81279</v>
      </c>
      <c r="Q8" s="40">
        <f t="shared" si="0"/>
        <v>80978</v>
      </c>
      <c r="R8" s="40">
        <f t="shared" si="0"/>
        <v>80623</v>
      </c>
      <c r="S8" s="40">
        <f t="shared" si="0"/>
        <v>79914</v>
      </c>
      <c r="T8" s="40">
        <f t="shared" si="0"/>
        <v>79579</v>
      </c>
      <c r="U8" s="40">
        <f t="shared" si="0"/>
        <v>79869</v>
      </c>
      <c r="V8" s="40">
        <f t="shared" si="0"/>
        <v>80356</v>
      </c>
      <c r="W8" s="40">
        <f t="shared" si="0"/>
        <v>80789</v>
      </c>
      <c r="X8" s="40">
        <f t="shared" si="0"/>
        <v>81245</v>
      </c>
    </row>
    <row r="9" spans="1:24" ht="18" customHeight="1">
      <c r="A9" s="28" t="s">
        <v>61</v>
      </c>
      <c r="B9" s="29">
        <v>70789</v>
      </c>
      <c r="C9" s="29">
        <v>72209</v>
      </c>
      <c r="D9" s="29">
        <v>71662</v>
      </c>
      <c r="E9" s="29">
        <v>71823</v>
      </c>
      <c r="F9" s="29">
        <v>72742</v>
      </c>
      <c r="G9" s="29">
        <v>73265</v>
      </c>
      <c r="H9" s="29">
        <v>73433</v>
      </c>
      <c r="I9" s="29">
        <v>73851</v>
      </c>
      <c r="J9" s="29">
        <v>74243</v>
      </c>
      <c r="K9" s="29">
        <v>74450</v>
      </c>
      <c r="L9" s="29">
        <v>74469</v>
      </c>
      <c r="M9" s="29">
        <v>74636</v>
      </c>
      <c r="N9" s="29">
        <v>74264</v>
      </c>
      <c r="O9" s="29">
        <v>74014</v>
      </c>
      <c r="P9" s="29">
        <v>74128</v>
      </c>
      <c r="Q9" s="29">
        <v>74060</v>
      </c>
      <c r="R9" s="29">
        <v>73729</v>
      </c>
      <c r="S9" s="29">
        <v>73500</v>
      </c>
      <c r="T9" s="29">
        <v>73063</v>
      </c>
      <c r="U9" s="29">
        <v>72905</v>
      </c>
      <c r="V9" s="29">
        <v>72682</v>
      </c>
      <c r="W9" s="29">
        <v>72909</v>
      </c>
      <c r="X9" s="29">
        <v>72978</v>
      </c>
    </row>
    <row r="10" spans="1:24" ht="18" customHeight="1">
      <c r="A10" s="30" t="s">
        <v>62</v>
      </c>
      <c r="B10" s="31">
        <v>1035</v>
      </c>
      <c r="C10" s="31">
        <v>1634</v>
      </c>
      <c r="D10" s="31">
        <v>2086</v>
      </c>
      <c r="E10" s="31">
        <v>3082</v>
      </c>
      <c r="F10" s="31">
        <v>3817</v>
      </c>
      <c r="G10" s="31">
        <v>4805</v>
      </c>
      <c r="H10" s="31">
        <v>5788</v>
      </c>
      <c r="I10" s="31">
        <v>6509</v>
      </c>
      <c r="J10" s="31">
        <v>7896</v>
      </c>
      <c r="K10" s="31">
        <v>8596</v>
      </c>
      <c r="L10" s="31">
        <v>8542</v>
      </c>
      <c r="M10" s="31">
        <v>8183</v>
      </c>
      <c r="N10" s="31">
        <v>8159</v>
      </c>
      <c r="O10" s="31">
        <v>7802</v>
      </c>
      <c r="P10" s="31">
        <v>7151</v>
      </c>
      <c r="Q10" s="31">
        <v>6918</v>
      </c>
      <c r="R10" s="31">
        <v>6894</v>
      </c>
      <c r="S10" s="31">
        <v>6414</v>
      </c>
      <c r="T10" s="31">
        <v>6516</v>
      </c>
      <c r="U10" s="31">
        <v>6964</v>
      </c>
      <c r="V10" s="31">
        <v>7674</v>
      </c>
      <c r="W10" s="31">
        <v>7880</v>
      </c>
      <c r="X10" s="31">
        <v>8267</v>
      </c>
    </row>
    <row r="11" spans="1:24" ht="18" customHeight="1">
      <c r="A11" s="32" t="s">
        <v>47</v>
      </c>
      <c r="B11" s="33"/>
      <c r="C11" s="33"/>
      <c r="D11" s="33"/>
      <c r="E11" s="33"/>
      <c r="F11" s="33"/>
      <c r="G11" s="33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</row>
    <row r="12" spans="1:24" ht="18" customHeight="1"/>
    <row r="13" spans="1:24" ht="18" customHeight="1"/>
    <row r="14" spans="1:24" ht="18" customHeight="1">
      <c r="A14" s="77" t="s">
        <v>48</v>
      </c>
      <c r="B14" s="78">
        <v>2000</v>
      </c>
      <c r="C14" s="78">
        <v>2001</v>
      </c>
      <c r="D14" s="78">
        <v>2002</v>
      </c>
      <c r="E14" s="78">
        <v>2003</v>
      </c>
      <c r="F14" s="78">
        <v>2004</v>
      </c>
      <c r="G14" s="78">
        <v>2005</v>
      </c>
      <c r="H14" s="78">
        <v>2006</v>
      </c>
      <c r="I14" s="78">
        <v>2007</v>
      </c>
      <c r="J14" s="78">
        <v>2008</v>
      </c>
      <c r="K14" s="78">
        <v>2009</v>
      </c>
      <c r="L14" s="78">
        <v>2010</v>
      </c>
      <c r="M14" s="78">
        <v>2011</v>
      </c>
      <c r="N14" s="78">
        <v>2012</v>
      </c>
      <c r="O14" s="78">
        <v>2013</v>
      </c>
      <c r="P14" s="78">
        <v>2014</v>
      </c>
      <c r="Q14" s="78">
        <v>2015</v>
      </c>
      <c r="R14" s="78">
        <v>2016</v>
      </c>
      <c r="S14" s="78">
        <v>2017</v>
      </c>
      <c r="T14" s="78">
        <v>2018</v>
      </c>
      <c r="U14" s="78">
        <v>2019</v>
      </c>
      <c r="V14" s="78">
        <v>2020</v>
      </c>
      <c r="W14" s="78">
        <v>2021</v>
      </c>
      <c r="X14" s="78">
        <v>2022</v>
      </c>
    </row>
    <row r="15" spans="1:24" ht="18" customHeight="1">
      <c r="A15" s="27" t="s">
        <v>38</v>
      </c>
      <c r="B15" s="40">
        <f>B16+B17</f>
        <v>35359</v>
      </c>
      <c r="C15" s="40">
        <f t="shared" ref="C15:X15" si="1">C16+C17</f>
        <v>36448</v>
      </c>
      <c r="D15" s="40">
        <f t="shared" si="1"/>
        <v>36435</v>
      </c>
      <c r="E15" s="40">
        <f t="shared" si="1"/>
        <v>37143</v>
      </c>
      <c r="F15" s="40">
        <f t="shared" si="1"/>
        <v>38131</v>
      </c>
      <c r="G15" s="40">
        <f t="shared" si="1"/>
        <v>39027</v>
      </c>
      <c r="H15" s="40">
        <f t="shared" si="1"/>
        <v>39712</v>
      </c>
      <c r="I15" s="40">
        <f t="shared" si="1"/>
        <v>40248</v>
      </c>
      <c r="J15" s="40">
        <f t="shared" si="1"/>
        <v>41261</v>
      </c>
      <c r="K15" s="40">
        <f t="shared" si="1"/>
        <v>41742</v>
      </c>
      <c r="L15" s="40">
        <f t="shared" si="1"/>
        <v>41746</v>
      </c>
      <c r="M15" s="40">
        <f t="shared" si="1"/>
        <v>41567</v>
      </c>
      <c r="N15" s="40">
        <f t="shared" si="1"/>
        <v>41333</v>
      </c>
      <c r="O15" s="40">
        <f t="shared" si="1"/>
        <v>40925</v>
      </c>
      <c r="P15" s="40">
        <f t="shared" si="1"/>
        <v>40548</v>
      </c>
      <c r="Q15" s="40">
        <f t="shared" si="1"/>
        <v>40372</v>
      </c>
      <c r="R15" s="40">
        <f t="shared" si="1"/>
        <v>40165</v>
      </c>
      <c r="S15" s="40">
        <f t="shared" si="1"/>
        <v>39701</v>
      </c>
      <c r="T15" s="40">
        <f t="shared" si="1"/>
        <v>39525</v>
      </c>
      <c r="U15" s="40">
        <f t="shared" si="1"/>
        <v>39704</v>
      </c>
      <c r="V15" s="40">
        <f t="shared" si="1"/>
        <v>39985</v>
      </c>
      <c r="W15" s="40">
        <f t="shared" si="1"/>
        <v>40308</v>
      </c>
      <c r="X15" s="40">
        <f t="shared" si="1"/>
        <v>40585</v>
      </c>
    </row>
    <row r="16" spans="1:24" ht="18" customHeight="1">
      <c r="A16" s="28" t="s">
        <v>61</v>
      </c>
      <c r="B16" s="29">
        <v>34820</v>
      </c>
      <c r="C16" s="29">
        <v>35544</v>
      </c>
      <c r="D16" s="29">
        <v>35275</v>
      </c>
      <c r="E16" s="29">
        <v>35386</v>
      </c>
      <c r="F16" s="29">
        <v>35916</v>
      </c>
      <c r="G16" s="29">
        <v>36235</v>
      </c>
      <c r="H16" s="29">
        <v>36373</v>
      </c>
      <c r="I16" s="29">
        <v>36572</v>
      </c>
      <c r="J16" s="29">
        <v>36795</v>
      </c>
      <c r="K16" s="29">
        <v>36914</v>
      </c>
      <c r="L16" s="29">
        <v>36921</v>
      </c>
      <c r="M16" s="29">
        <v>37008</v>
      </c>
      <c r="N16" s="29">
        <v>36807</v>
      </c>
      <c r="O16" s="29">
        <v>36661</v>
      </c>
      <c r="P16" s="29">
        <v>36694</v>
      </c>
      <c r="Q16" s="29">
        <v>36649</v>
      </c>
      <c r="R16" s="29">
        <v>36475</v>
      </c>
      <c r="S16" s="29">
        <v>36355</v>
      </c>
      <c r="T16" s="29">
        <v>36136</v>
      </c>
      <c r="U16" s="29">
        <v>36102</v>
      </c>
      <c r="V16" s="29">
        <v>35982</v>
      </c>
      <c r="W16" s="29">
        <v>36167</v>
      </c>
      <c r="X16" s="29">
        <v>36182</v>
      </c>
    </row>
    <row r="17" spans="1:24" ht="18" customHeight="1">
      <c r="A17" s="30" t="s">
        <v>62</v>
      </c>
      <c r="B17" s="31">
        <v>539</v>
      </c>
      <c r="C17" s="31">
        <v>904</v>
      </c>
      <c r="D17" s="31">
        <v>1160</v>
      </c>
      <c r="E17" s="31">
        <v>1757</v>
      </c>
      <c r="F17" s="31">
        <v>2215</v>
      </c>
      <c r="G17" s="31">
        <v>2792</v>
      </c>
      <c r="H17" s="31">
        <v>3339</v>
      </c>
      <c r="I17" s="31">
        <v>3676</v>
      </c>
      <c r="J17" s="31">
        <v>4466</v>
      </c>
      <c r="K17" s="31">
        <v>4828</v>
      </c>
      <c r="L17" s="31">
        <v>4825</v>
      </c>
      <c r="M17" s="31">
        <v>4559</v>
      </c>
      <c r="N17" s="31">
        <v>4526</v>
      </c>
      <c r="O17" s="31">
        <v>4264</v>
      </c>
      <c r="P17" s="31">
        <v>3854</v>
      </c>
      <c r="Q17" s="31">
        <v>3723</v>
      </c>
      <c r="R17" s="31">
        <v>3690</v>
      </c>
      <c r="S17" s="31">
        <v>3346</v>
      </c>
      <c r="T17" s="31">
        <v>3389</v>
      </c>
      <c r="U17" s="31">
        <v>3602</v>
      </c>
      <c r="V17" s="31">
        <v>4003</v>
      </c>
      <c r="W17" s="31">
        <v>4141</v>
      </c>
      <c r="X17" s="31">
        <v>4403</v>
      </c>
    </row>
    <row r="18" spans="1:24" ht="18" customHeight="1">
      <c r="A18" s="32" t="s">
        <v>47</v>
      </c>
      <c r="B18" s="33"/>
      <c r="C18" s="33"/>
      <c r="D18" s="33"/>
      <c r="E18" s="33"/>
      <c r="F18" s="33"/>
      <c r="G18" s="33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</row>
    <row r="19" spans="1:24" ht="18" customHeight="1"/>
    <row r="20" spans="1:24" ht="18" customHeight="1"/>
    <row r="21" spans="1:24" ht="18" customHeight="1">
      <c r="A21" s="77" t="s">
        <v>49</v>
      </c>
      <c r="B21" s="78">
        <v>2000</v>
      </c>
      <c r="C21" s="78">
        <v>2001</v>
      </c>
      <c r="D21" s="78">
        <v>2002</v>
      </c>
      <c r="E21" s="78">
        <v>2003</v>
      </c>
      <c r="F21" s="78">
        <v>2004</v>
      </c>
      <c r="G21" s="78">
        <v>2005</v>
      </c>
      <c r="H21" s="78">
        <v>2006</v>
      </c>
      <c r="I21" s="78">
        <v>2007</v>
      </c>
      <c r="J21" s="78">
        <v>2008</v>
      </c>
      <c r="K21" s="78">
        <v>2009</v>
      </c>
      <c r="L21" s="78">
        <v>2010</v>
      </c>
      <c r="M21" s="78">
        <v>2011</v>
      </c>
      <c r="N21" s="78">
        <v>2012</v>
      </c>
      <c r="O21" s="78">
        <v>2013</v>
      </c>
      <c r="P21" s="78">
        <v>2014</v>
      </c>
      <c r="Q21" s="78">
        <v>2015</v>
      </c>
      <c r="R21" s="78">
        <v>2016</v>
      </c>
      <c r="S21" s="78">
        <v>2017</v>
      </c>
      <c r="T21" s="78">
        <v>2018</v>
      </c>
      <c r="U21" s="78">
        <v>2019</v>
      </c>
      <c r="V21" s="78">
        <v>2020</v>
      </c>
      <c r="W21" s="78">
        <v>2021</v>
      </c>
      <c r="X21" s="78">
        <v>2022</v>
      </c>
    </row>
    <row r="22" spans="1:24" ht="18" customHeight="1">
      <c r="A22" s="27" t="s">
        <v>38</v>
      </c>
      <c r="B22" s="40">
        <f>B23+B24</f>
        <v>36465</v>
      </c>
      <c r="C22" s="40">
        <f t="shared" ref="C22:X22" si="2">C23+C24</f>
        <v>37395</v>
      </c>
      <c r="D22" s="40">
        <f t="shared" si="2"/>
        <v>37313</v>
      </c>
      <c r="E22" s="40">
        <f t="shared" si="2"/>
        <v>37762</v>
      </c>
      <c r="F22" s="40">
        <f t="shared" si="2"/>
        <v>38428</v>
      </c>
      <c r="G22" s="40">
        <f t="shared" si="2"/>
        <v>39043</v>
      </c>
      <c r="H22" s="40">
        <f t="shared" si="2"/>
        <v>39509</v>
      </c>
      <c r="I22" s="40">
        <f t="shared" si="2"/>
        <v>40112</v>
      </c>
      <c r="J22" s="40">
        <f t="shared" si="2"/>
        <v>40878</v>
      </c>
      <c r="K22" s="40">
        <f t="shared" si="2"/>
        <v>41304</v>
      </c>
      <c r="L22" s="40">
        <f t="shared" si="2"/>
        <v>41265</v>
      </c>
      <c r="M22" s="40">
        <f t="shared" si="2"/>
        <v>41252</v>
      </c>
      <c r="N22" s="40">
        <f t="shared" si="2"/>
        <v>41090</v>
      </c>
      <c r="O22" s="40">
        <f t="shared" si="2"/>
        <v>40891</v>
      </c>
      <c r="P22" s="40">
        <f t="shared" si="2"/>
        <v>40731</v>
      </c>
      <c r="Q22" s="40">
        <f t="shared" si="2"/>
        <v>40606</v>
      </c>
      <c r="R22" s="40">
        <f t="shared" si="2"/>
        <v>40458</v>
      </c>
      <c r="S22" s="40">
        <f t="shared" si="2"/>
        <v>40213</v>
      </c>
      <c r="T22" s="40">
        <f t="shared" si="2"/>
        <v>40054</v>
      </c>
      <c r="U22" s="40">
        <f t="shared" si="2"/>
        <v>40165</v>
      </c>
      <c r="V22" s="40">
        <f t="shared" si="2"/>
        <v>40371</v>
      </c>
      <c r="W22" s="40">
        <f t="shared" si="2"/>
        <v>40481</v>
      </c>
      <c r="X22" s="40">
        <f t="shared" si="2"/>
        <v>40660</v>
      </c>
    </row>
    <row r="23" spans="1:24" ht="18" customHeight="1">
      <c r="A23" s="28" t="s">
        <v>61</v>
      </c>
      <c r="B23" s="29">
        <v>35969</v>
      </c>
      <c r="C23" s="29">
        <v>36665</v>
      </c>
      <c r="D23" s="29">
        <v>36387</v>
      </c>
      <c r="E23" s="29">
        <v>36437</v>
      </c>
      <c r="F23" s="29">
        <v>36826</v>
      </c>
      <c r="G23" s="29">
        <v>37030</v>
      </c>
      <c r="H23" s="29">
        <v>37060</v>
      </c>
      <c r="I23" s="29">
        <v>37279</v>
      </c>
      <c r="J23" s="29">
        <v>37448</v>
      </c>
      <c r="K23" s="29">
        <v>37536</v>
      </c>
      <c r="L23" s="29">
        <v>37548</v>
      </c>
      <c r="M23" s="29">
        <v>37628</v>
      </c>
      <c r="N23" s="29">
        <v>37457</v>
      </c>
      <c r="O23" s="29">
        <v>37353</v>
      </c>
      <c r="P23" s="29">
        <v>37434</v>
      </c>
      <c r="Q23" s="29">
        <v>37411</v>
      </c>
      <c r="R23" s="29">
        <v>37254</v>
      </c>
      <c r="S23" s="29">
        <v>37145</v>
      </c>
      <c r="T23" s="29">
        <v>36927</v>
      </c>
      <c r="U23" s="29">
        <v>36803</v>
      </c>
      <c r="V23" s="29">
        <v>36700</v>
      </c>
      <c r="W23" s="29">
        <v>36742</v>
      </c>
      <c r="X23" s="29">
        <v>36796</v>
      </c>
    </row>
    <row r="24" spans="1:24" ht="18" customHeight="1">
      <c r="A24" s="30" t="s">
        <v>62</v>
      </c>
      <c r="B24" s="31">
        <v>496</v>
      </c>
      <c r="C24" s="31">
        <v>730</v>
      </c>
      <c r="D24" s="31">
        <v>926</v>
      </c>
      <c r="E24" s="31">
        <v>1325</v>
      </c>
      <c r="F24" s="31">
        <v>1602</v>
      </c>
      <c r="G24" s="31">
        <v>2013</v>
      </c>
      <c r="H24" s="31">
        <v>2449</v>
      </c>
      <c r="I24" s="31">
        <v>2833</v>
      </c>
      <c r="J24" s="31">
        <v>3430</v>
      </c>
      <c r="K24" s="31">
        <v>3768</v>
      </c>
      <c r="L24" s="31">
        <v>3717</v>
      </c>
      <c r="M24" s="31">
        <v>3624</v>
      </c>
      <c r="N24" s="31">
        <v>3633</v>
      </c>
      <c r="O24" s="31">
        <v>3538</v>
      </c>
      <c r="P24" s="31">
        <v>3297</v>
      </c>
      <c r="Q24" s="31">
        <v>3195</v>
      </c>
      <c r="R24" s="31">
        <v>3204</v>
      </c>
      <c r="S24" s="31">
        <v>3068</v>
      </c>
      <c r="T24" s="31">
        <v>3127</v>
      </c>
      <c r="U24" s="31">
        <v>3362</v>
      </c>
      <c r="V24" s="31">
        <v>3671</v>
      </c>
      <c r="W24" s="31">
        <v>3739</v>
      </c>
      <c r="X24" s="31">
        <v>3864</v>
      </c>
    </row>
    <row r="25" spans="1:24" ht="18" customHeight="1">
      <c r="A25" s="32" t="s">
        <v>47</v>
      </c>
      <c r="B25" s="33"/>
      <c r="C25" s="33"/>
      <c r="D25" s="33"/>
      <c r="E25" s="33"/>
      <c r="F25" s="33"/>
      <c r="G25" s="33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</row>
    <row r="26" spans="1:24" ht="18" customHeight="1">
      <c r="A26" s="34"/>
      <c r="B26" s="33"/>
      <c r="C26" s="33"/>
      <c r="D26" s="33"/>
      <c r="E26" s="33"/>
      <c r="F26" s="33"/>
      <c r="G26" s="33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</row>
    <row r="27" spans="1:24" ht="18" customHeight="1">
      <c r="A27" s="34"/>
      <c r="B27" s="33"/>
      <c r="C27" s="33"/>
      <c r="D27" s="33"/>
      <c r="E27" s="33"/>
      <c r="F27" s="33"/>
      <c r="G27" s="33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</row>
    <row r="28" spans="1:24" ht="18" customHeight="1">
      <c r="A28" s="34"/>
      <c r="B28" s="33"/>
      <c r="C28" s="33"/>
      <c r="D28" s="33"/>
      <c r="E28" s="33"/>
      <c r="F28" s="33"/>
      <c r="G28" s="33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</row>
    <row r="29" spans="1:24" ht="18" customHeight="1">
      <c r="A29" s="33" t="s">
        <v>63</v>
      </c>
      <c r="B29" s="33"/>
      <c r="C29" s="33"/>
      <c r="D29" s="33"/>
      <c r="E29" s="33"/>
      <c r="F29" s="33"/>
      <c r="G29" s="33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</row>
    <row r="30" spans="1:24" ht="18" customHeight="1">
      <c r="A30" s="34"/>
      <c r="B30" s="33"/>
      <c r="C30" s="33"/>
      <c r="D30" s="33"/>
      <c r="E30" s="33"/>
      <c r="F30" s="33"/>
      <c r="G30" s="33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</row>
    <row r="31" spans="1:24" ht="18" customHeight="1">
      <c r="A31" s="79" t="s">
        <v>14</v>
      </c>
      <c r="B31" s="107">
        <v>2000</v>
      </c>
      <c r="C31" s="107">
        <v>2001</v>
      </c>
      <c r="D31" s="107">
        <v>2002</v>
      </c>
      <c r="E31" s="107">
        <v>2003</v>
      </c>
      <c r="F31" s="107">
        <v>2004</v>
      </c>
      <c r="G31" s="107">
        <v>2005</v>
      </c>
      <c r="H31" s="107">
        <v>2006</v>
      </c>
      <c r="I31" s="107">
        <v>2007</v>
      </c>
      <c r="J31" s="107">
        <v>2008</v>
      </c>
      <c r="K31" s="107">
        <v>2009</v>
      </c>
      <c r="L31" s="107">
        <v>2010</v>
      </c>
      <c r="M31" s="107">
        <v>2011</v>
      </c>
      <c r="N31" s="107">
        <v>2012</v>
      </c>
      <c r="O31" s="107">
        <v>2013</v>
      </c>
      <c r="P31" s="107">
        <v>2014</v>
      </c>
      <c r="Q31" s="107">
        <v>2015</v>
      </c>
      <c r="R31" s="107">
        <v>2016</v>
      </c>
      <c r="S31" s="107">
        <v>2017</v>
      </c>
      <c r="T31" s="107">
        <v>2018</v>
      </c>
      <c r="U31" s="107">
        <v>2019</v>
      </c>
      <c r="V31" s="107">
        <v>2020</v>
      </c>
      <c r="W31" s="107">
        <v>2021</v>
      </c>
      <c r="X31" s="107">
        <v>2022</v>
      </c>
    </row>
    <row r="32" spans="1:24" ht="18" customHeight="1">
      <c r="A32" s="36" t="s">
        <v>61</v>
      </c>
      <c r="B32" s="105">
        <f t="shared" ref="B32:V32" si="3">B9/B8</f>
        <v>0.98558977500556921</v>
      </c>
      <c r="C32" s="105">
        <f t="shared" si="3"/>
        <v>0.97787197161545436</v>
      </c>
      <c r="D32" s="105">
        <f t="shared" si="3"/>
        <v>0.9717144871725335</v>
      </c>
      <c r="E32" s="105">
        <f t="shared" si="3"/>
        <v>0.95885454909552104</v>
      </c>
      <c r="F32" s="105">
        <f t="shared" si="3"/>
        <v>0.95014302694653796</v>
      </c>
      <c r="G32" s="105">
        <f t="shared" si="3"/>
        <v>0.93845267068015881</v>
      </c>
      <c r="H32" s="105">
        <f t="shared" si="3"/>
        <v>0.92693856426957499</v>
      </c>
      <c r="I32" s="105">
        <f t="shared" si="3"/>
        <v>0.91900199104031854</v>
      </c>
      <c r="J32" s="105">
        <f t="shared" si="3"/>
        <v>0.90387026869087761</v>
      </c>
      <c r="K32" s="105">
        <f t="shared" si="3"/>
        <v>0.89649110131734222</v>
      </c>
      <c r="L32" s="105">
        <f t="shared" si="3"/>
        <v>0.89709797496717303</v>
      </c>
      <c r="M32" s="105">
        <f t="shared" si="3"/>
        <v>0.90119417041983119</v>
      </c>
      <c r="N32" s="105">
        <f t="shared" si="3"/>
        <v>0.90101064023391531</v>
      </c>
      <c r="O32" s="105">
        <f t="shared" si="3"/>
        <v>0.9046396792803364</v>
      </c>
      <c r="P32" s="105">
        <f t="shared" si="3"/>
        <v>0.91201909472311427</v>
      </c>
      <c r="Q32" s="105">
        <f t="shared" si="3"/>
        <v>0.91456938921682429</v>
      </c>
      <c r="R32" s="105">
        <f t="shared" si="3"/>
        <v>0.91449090209989703</v>
      </c>
      <c r="S32" s="105">
        <f t="shared" si="3"/>
        <v>0.91973871912305727</v>
      </c>
      <c r="T32" s="105">
        <f t="shared" si="3"/>
        <v>0.91811910177308087</v>
      </c>
      <c r="U32" s="105">
        <f t="shared" si="3"/>
        <v>0.9128072218257397</v>
      </c>
      <c r="V32" s="105">
        <f t="shared" si="3"/>
        <v>0.90449997511075708</v>
      </c>
      <c r="W32" s="105">
        <f>W9/W8</f>
        <v>0.90246196883239049</v>
      </c>
      <c r="X32" s="105">
        <f>X9/X8</f>
        <v>0.8982460459105176</v>
      </c>
    </row>
    <row r="33" spans="1:24" ht="18" customHeight="1">
      <c r="A33" s="28" t="s">
        <v>62</v>
      </c>
      <c r="B33" s="105">
        <f t="shared" ref="B33:V33" si="4">B10/B8</f>
        <v>1.441022499443083E-2</v>
      </c>
      <c r="C33" s="105">
        <f t="shared" si="4"/>
        <v>2.2128028384545591E-2</v>
      </c>
      <c r="D33" s="105">
        <f t="shared" si="4"/>
        <v>2.8285512827466507E-2</v>
      </c>
      <c r="E33" s="105">
        <f t="shared" si="4"/>
        <v>4.1145450904479006E-2</v>
      </c>
      <c r="F33" s="105">
        <f t="shared" si="4"/>
        <v>4.9856973053462039E-2</v>
      </c>
      <c r="G33" s="105">
        <f t="shared" si="4"/>
        <v>6.1547329319841165E-2</v>
      </c>
      <c r="H33" s="105">
        <f t="shared" si="4"/>
        <v>7.306143573042502E-2</v>
      </c>
      <c r="I33" s="105">
        <f t="shared" si="4"/>
        <v>8.0998008959681428E-2</v>
      </c>
      <c r="J33" s="105">
        <f t="shared" si="4"/>
        <v>9.6129731309122335E-2</v>
      </c>
      <c r="K33" s="105">
        <f t="shared" si="4"/>
        <v>0.10350889868265781</v>
      </c>
      <c r="L33" s="105">
        <f t="shared" si="4"/>
        <v>0.10290202503282697</v>
      </c>
      <c r="M33" s="105">
        <f t="shared" si="4"/>
        <v>9.88058295801688E-2</v>
      </c>
      <c r="N33" s="105">
        <f t="shared" si="4"/>
        <v>9.8989359766084709E-2</v>
      </c>
      <c r="O33" s="105">
        <f t="shared" si="4"/>
        <v>9.5360320719663633E-2</v>
      </c>
      <c r="P33" s="105">
        <f t="shared" si="4"/>
        <v>8.798090527688579E-2</v>
      </c>
      <c r="Q33" s="105">
        <f t="shared" si="4"/>
        <v>8.5430610783175681E-2</v>
      </c>
      <c r="R33" s="105">
        <f t="shared" si="4"/>
        <v>8.5509097900102943E-2</v>
      </c>
      <c r="S33" s="105">
        <f t="shared" si="4"/>
        <v>8.0261280876942717E-2</v>
      </c>
      <c r="T33" s="105">
        <f t="shared" si="4"/>
        <v>8.1880898226919158E-2</v>
      </c>
      <c r="U33" s="105">
        <f t="shared" si="4"/>
        <v>8.7192778174260355E-2</v>
      </c>
      <c r="V33" s="105">
        <f t="shared" si="4"/>
        <v>9.5500024889242863E-2</v>
      </c>
      <c r="W33" s="105">
        <f>W10/W8</f>
        <v>9.7538031167609451E-2</v>
      </c>
      <c r="X33" s="105">
        <f>X10/X8</f>
        <v>0.10175395408948243</v>
      </c>
    </row>
    <row r="34" spans="1:24" ht="18" customHeight="1">
      <c r="A34" s="30" t="s">
        <v>38</v>
      </c>
      <c r="B34" s="41">
        <f t="shared" ref="B34:V34" si="5">SUM(B32:B33)</f>
        <v>1</v>
      </c>
      <c r="C34" s="41">
        <f t="shared" si="5"/>
        <v>1</v>
      </c>
      <c r="D34" s="41">
        <f t="shared" si="5"/>
        <v>1</v>
      </c>
      <c r="E34" s="41">
        <f t="shared" si="5"/>
        <v>1</v>
      </c>
      <c r="F34" s="41">
        <f t="shared" si="5"/>
        <v>1</v>
      </c>
      <c r="G34" s="41">
        <f t="shared" si="5"/>
        <v>1</v>
      </c>
      <c r="H34" s="41">
        <f t="shared" si="5"/>
        <v>1</v>
      </c>
      <c r="I34" s="41">
        <f t="shared" si="5"/>
        <v>1</v>
      </c>
      <c r="J34" s="41">
        <f t="shared" si="5"/>
        <v>1</v>
      </c>
      <c r="K34" s="41">
        <f t="shared" si="5"/>
        <v>1</v>
      </c>
      <c r="L34" s="41">
        <f t="shared" si="5"/>
        <v>1</v>
      </c>
      <c r="M34" s="41">
        <f t="shared" si="5"/>
        <v>1</v>
      </c>
      <c r="N34" s="41">
        <f t="shared" si="5"/>
        <v>1</v>
      </c>
      <c r="O34" s="41">
        <f t="shared" si="5"/>
        <v>1</v>
      </c>
      <c r="P34" s="41">
        <f t="shared" si="5"/>
        <v>1</v>
      </c>
      <c r="Q34" s="41">
        <f t="shared" si="5"/>
        <v>1</v>
      </c>
      <c r="R34" s="41">
        <f t="shared" si="5"/>
        <v>1</v>
      </c>
      <c r="S34" s="41">
        <f t="shared" si="5"/>
        <v>1</v>
      </c>
      <c r="T34" s="41">
        <f t="shared" si="5"/>
        <v>1</v>
      </c>
      <c r="U34" s="41">
        <f t="shared" si="5"/>
        <v>1</v>
      </c>
      <c r="V34" s="41">
        <f t="shared" si="5"/>
        <v>1</v>
      </c>
      <c r="W34" s="41">
        <f>SUM(W32:W33)</f>
        <v>1</v>
      </c>
      <c r="X34" s="41">
        <f>SUM(X32:X33)</f>
        <v>1</v>
      </c>
    </row>
    <row r="35" spans="1:24" ht="18" customHeight="1">
      <c r="A35" s="32" t="s">
        <v>52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</row>
    <row r="36" spans="1:24" ht="18" customHeight="1">
      <c r="A36" s="34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</row>
    <row r="37" spans="1:24" ht="18" customHeight="1">
      <c r="A37" s="34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</row>
    <row r="38" spans="1:24" ht="18" customHeight="1">
      <c r="A38" s="79" t="s">
        <v>48</v>
      </c>
      <c r="B38" s="107">
        <v>2000</v>
      </c>
      <c r="C38" s="107">
        <v>2001</v>
      </c>
      <c r="D38" s="107">
        <v>2002</v>
      </c>
      <c r="E38" s="107">
        <v>2003</v>
      </c>
      <c r="F38" s="107">
        <v>2004</v>
      </c>
      <c r="G38" s="107">
        <v>2005</v>
      </c>
      <c r="H38" s="107">
        <v>2006</v>
      </c>
      <c r="I38" s="107">
        <v>2007</v>
      </c>
      <c r="J38" s="107">
        <v>2008</v>
      </c>
      <c r="K38" s="107">
        <v>2009</v>
      </c>
      <c r="L38" s="107">
        <v>2010</v>
      </c>
      <c r="M38" s="107">
        <v>2011</v>
      </c>
      <c r="N38" s="107">
        <v>2012</v>
      </c>
      <c r="O38" s="107">
        <v>2013</v>
      </c>
      <c r="P38" s="107">
        <v>2014</v>
      </c>
      <c r="Q38" s="107">
        <v>2015</v>
      </c>
      <c r="R38" s="107">
        <v>2016</v>
      </c>
      <c r="S38" s="107">
        <v>2017</v>
      </c>
      <c r="T38" s="107">
        <v>2018</v>
      </c>
      <c r="U38" s="107">
        <v>2019</v>
      </c>
      <c r="V38" s="107">
        <v>2020</v>
      </c>
      <c r="W38" s="107">
        <v>2021</v>
      </c>
      <c r="X38" s="107">
        <v>2022</v>
      </c>
    </row>
    <row r="39" spans="1:24" ht="18" customHeight="1">
      <c r="A39" s="36" t="s">
        <v>61</v>
      </c>
      <c r="B39" s="105">
        <f t="shared" ref="B39:V39" si="6">B16/B15</f>
        <v>0.98475635623179392</v>
      </c>
      <c r="C39" s="105">
        <f t="shared" si="6"/>
        <v>0.97519754170324846</v>
      </c>
      <c r="D39" s="105">
        <f t="shared" si="6"/>
        <v>0.96816248113078085</v>
      </c>
      <c r="E39" s="105">
        <f t="shared" si="6"/>
        <v>0.95269633578332391</v>
      </c>
      <c r="F39" s="105">
        <f t="shared" si="6"/>
        <v>0.94191078125409766</v>
      </c>
      <c r="G39" s="105">
        <f t="shared" si="6"/>
        <v>0.9284597842519281</v>
      </c>
      <c r="H39" s="105">
        <f t="shared" si="6"/>
        <v>0.91591962127316684</v>
      </c>
      <c r="I39" s="105">
        <f t="shared" si="6"/>
        <v>0.90866626913138537</v>
      </c>
      <c r="J39" s="105">
        <f t="shared" si="6"/>
        <v>0.89176219674753399</v>
      </c>
      <c r="K39" s="105">
        <f t="shared" si="6"/>
        <v>0.88433711848977048</v>
      </c>
      <c r="L39" s="105">
        <f t="shared" si="6"/>
        <v>0.88442006419776742</v>
      </c>
      <c r="M39" s="105">
        <f t="shared" si="6"/>
        <v>0.89032164938532976</v>
      </c>
      <c r="N39" s="105">
        <f t="shared" si="6"/>
        <v>0.89049911692836237</v>
      </c>
      <c r="O39" s="105">
        <f t="shared" si="6"/>
        <v>0.89580940745265725</v>
      </c>
      <c r="P39" s="105">
        <f t="shared" si="6"/>
        <v>0.90495215547006014</v>
      </c>
      <c r="Q39" s="105">
        <f t="shared" si="6"/>
        <v>0.90778262161894385</v>
      </c>
      <c r="R39" s="105">
        <f t="shared" si="6"/>
        <v>0.90812896800697129</v>
      </c>
      <c r="S39" s="105">
        <f t="shared" si="6"/>
        <v>0.91572000705271905</v>
      </c>
      <c r="T39" s="105">
        <f t="shared" si="6"/>
        <v>0.91425679949399119</v>
      </c>
      <c r="U39" s="105">
        <f t="shared" si="6"/>
        <v>0.90927866209953656</v>
      </c>
      <c r="V39" s="105">
        <f t="shared" si="6"/>
        <v>0.89988745779667378</v>
      </c>
      <c r="W39" s="105">
        <f>W16/W15</f>
        <v>0.8972660514041878</v>
      </c>
      <c r="X39" s="105">
        <f>X16/X15</f>
        <v>0.89151164223235191</v>
      </c>
    </row>
    <row r="40" spans="1:24" ht="18" customHeight="1">
      <c r="A40" s="28" t="s">
        <v>62</v>
      </c>
      <c r="B40" s="105">
        <f t="shared" ref="B40:V40" si="7">B17/B15</f>
        <v>1.5243643768206114E-2</v>
      </c>
      <c r="C40" s="105">
        <f t="shared" si="7"/>
        <v>2.4802458296751536E-2</v>
      </c>
      <c r="D40" s="105">
        <f t="shared" si="7"/>
        <v>3.1837518869219157E-2</v>
      </c>
      <c r="E40" s="105">
        <f t="shared" si="7"/>
        <v>4.7303664216676089E-2</v>
      </c>
      <c r="F40" s="105">
        <f t="shared" si="7"/>
        <v>5.8089218745902282E-2</v>
      </c>
      <c r="G40" s="105">
        <f t="shared" si="7"/>
        <v>7.1540215748071845E-2</v>
      </c>
      <c r="H40" s="105">
        <f t="shared" si="7"/>
        <v>8.4080378726833202E-2</v>
      </c>
      <c r="I40" s="105">
        <f t="shared" si="7"/>
        <v>9.1333730868614585E-2</v>
      </c>
      <c r="J40" s="105">
        <f t="shared" si="7"/>
        <v>0.10823780325246601</v>
      </c>
      <c r="K40" s="105">
        <f t="shared" si="7"/>
        <v>0.11566288151022951</v>
      </c>
      <c r="L40" s="105">
        <f t="shared" si="7"/>
        <v>0.11557993580223255</v>
      </c>
      <c r="M40" s="105">
        <f t="shared" si="7"/>
        <v>0.10967835061467029</v>
      </c>
      <c r="N40" s="105">
        <f t="shared" si="7"/>
        <v>0.10950088307163768</v>
      </c>
      <c r="O40" s="105">
        <f t="shared" si="7"/>
        <v>0.1041905925473427</v>
      </c>
      <c r="P40" s="105">
        <f t="shared" si="7"/>
        <v>9.5047844529939821E-2</v>
      </c>
      <c r="Q40" s="105">
        <f t="shared" si="7"/>
        <v>9.2217378381056175E-2</v>
      </c>
      <c r="R40" s="105">
        <f t="shared" si="7"/>
        <v>9.1871031993028762E-2</v>
      </c>
      <c r="S40" s="105">
        <f t="shared" si="7"/>
        <v>8.4279992947280918E-2</v>
      </c>
      <c r="T40" s="105">
        <f t="shared" si="7"/>
        <v>8.5743200506008851E-2</v>
      </c>
      <c r="U40" s="105">
        <f t="shared" si="7"/>
        <v>9.0721337900463425E-2</v>
      </c>
      <c r="V40" s="105">
        <f t="shared" si="7"/>
        <v>0.10011254220332624</v>
      </c>
      <c r="W40" s="105">
        <f>W17/W15</f>
        <v>0.10273394859581225</v>
      </c>
      <c r="X40" s="105">
        <f>X17/X15</f>
        <v>0.10848835776764815</v>
      </c>
    </row>
    <row r="41" spans="1:24" ht="18" customHeight="1">
      <c r="A41" s="30" t="s">
        <v>38</v>
      </c>
      <c r="B41" s="41">
        <f t="shared" ref="B41:V41" si="8">SUM(B39:B40)</f>
        <v>1</v>
      </c>
      <c r="C41" s="41">
        <f t="shared" si="8"/>
        <v>1</v>
      </c>
      <c r="D41" s="41">
        <f t="shared" si="8"/>
        <v>1</v>
      </c>
      <c r="E41" s="41">
        <f t="shared" si="8"/>
        <v>1</v>
      </c>
      <c r="F41" s="41">
        <f t="shared" si="8"/>
        <v>1</v>
      </c>
      <c r="G41" s="41">
        <f t="shared" si="8"/>
        <v>1</v>
      </c>
      <c r="H41" s="41">
        <f t="shared" si="8"/>
        <v>1</v>
      </c>
      <c r="I41" s="41">
        <f t="shared" si="8"/>
        <v>1</v>
      </c>
      <c r="J41" s="41">
        <f t="shared" si="8"/>
        <v>1</v>
      </c>
      <c r="K41" s="41">
        <f t="shared" si="8"/>
        <v>1</v>
      </c>
      <c r="L41" s="41">
        <f t="shared" si="8"/>
        <v>1</v>
      </c>
      <c r="M41" s="41">
        <f t="shared" si="8"/>
        <v>1</v>
      </c>
      <c r="N41" s="41">
        <f t="shared" si="8"/>
        <v>1</v>
      </c>
      <c r="O41" s="41">
        <f t="shared" si="8"/>
        <v>1</v>
      </c>
      <c r="P41" s="41">
        <f t="shared" si="8"/>
        <v>1</v>
      </c>
      <c r="Q41" s="41">
        <f t="shared" si="8"/>
        <v>1</v>
      </c>
      <c r="R41" s="41">
        <f t="shared" si="8"/>
        <v>1</v>
      </c>
      <c r="S41" s="41">
        <f t="shared" si="8"/>
        <v>1</v>
      </c>
      <c r="T41" s="41">
        <f t="shared" si="8"/>
        <v>1</v>
      </c>
      <c r="U41" s="41">
        <f t="shared" si="8"/>
        <v>1</v>
      </c>
      <c r="V41" s="41">
        <f t="shared" si="8"/>
        <v>1</v>
      </c>
      <c r="W41" s="41">
        <f>SUM(W39:W40)</f>
        <v>1</v>
      </c>
      <c r="X41" s="41">
        <f>SUM(X39:X40)</f>
        <v>1</v>
      </c>
    </row>
    <row r="42" spans="1:24" ht="18" customHeight="1">
      <c r="A42" s="32" t="s">
        <v>52</v>
      </c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</row>
    <row r="43" spans="1:24" ht="18" customHeight="1">
      <c r="A43" s="34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</row>
    <row r="44" spans="1:24" ht="18" customHeight="1">
      <c r="A44" s="34"/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</row>
    <row r="45" spans="1:24" ht="18" customHeight="1">
      <c r="A45" s="79" t="s">
        <v>49</v>
      </c>
      <c r="B45" s="78">
        <v>2000</v>
      </c>
      <c r="C45" s="78">
        <v>2001</v>
      </c>
      <c r="D45" s="78">
        <v>2002</v>
      </c>
      <c r="E45" s="78">
        <v>2003</v>
      </c>
      <c r="F45" s="78">
        <v>2004</v>
      </c>
      <c r="G45" s="78">
        <v>2005</v>
      </c>
      <c r="H45" s="78">
        <v>2006</v>
      </c>
      <c r="I45" s="78">
        <v>2007</v>
      </c>
      <c r="J45" s="78">
        <v>2008</v>
      </c>
      <c r="K45" s="78">
        <v>2009</v>
      </c>
      <c r="L45" s="78">
        <v>2010</v>
      </c>
      <c r="M45" s="78">
        <v>2011</v>
      </c>
      <c r="N45" s="78">
        <v>2012</v>
      </c>
      <c r="O45" s="78">
        <v>2013</v>
      </c>
      <c r="P45" s="78">
        <v>2014</v>
      </c>
      <c r="Q45" s="78">
        <v>2015</v>
      </c>
      <c r="R45" s="78">
        <v>2016</v>
      </c>
      <c r="S45" s="78">
        <v>2017</v>
      </c>
      <c r="T45" s="78">
        <v>2018</v>
      </c>
      <c r="U45" s="78">
        <v>2019</v>
      </c>
      <c r="V45" s="78">
        <v>2020</v>
      </c>
      <c r="W45" s="78">
        <v>2021</v>
      </c>
      <c r="X45" s="78">
        <v>2022</v>
      </c>
    </row>
    <row r="46" spans="1:24" ht="18" customHeight="1">
      <c r="A46" s="36" t="s">
        <v>61</v>
      </c>
      <c r="B46" s="106">
        <f t="shared" ref="B46:V46" si="9">B23/B22</f>
        <v>0.9863979158096805</v>
      </c>
      <c r="C46" s="106">
        <f t="shared" si="9"/>
        <v>0.98047867361946783</v>
      </c>
      <c r="D46" s="106">
        <f t="shared" si="9"/>
        <v>0.97518291212178065</v>
      </c>
      <c r="E46" s="106">
        <f t="shared" si="9"/>
        <v>0.96491181611143473</v>
      </c>
      <c r="F46" s="106">
        <f t="shared" si="9"/>
        <v>0.95831164775684397</v>
      </c>
      <c r="G46" s="106">
        <f t="shared" si="9"/>
        <v>0.94844146197781931</v>
      </c>
      <c r="H46" s="106">
        <f t="shared" si="9"/>
        <v>0.93801412336429679</v>
      </c>
      <c r="I46" s="106">
        <f t="shared" si="9"/>
        <v>0.92937275628240923</v>
      </c>
      <c r="J46" s="106">
        <f t="shared" si="9"/>
        <v>0.91609178531239299</v>
      </c>
      <c r="K46" s="106">
        <f t="shared" si="9"/>
        <v>0.90877396862289361</v>
      </c>
      <c r="L46" s="106">
        <f t="shared" si="9"/>
        <v>0.90992366412213743</v>
      </c>
      <c r="M46" s="106">
        <f t="shared" si="9"/>
        <v>0.91214971395326283</v>
      </c>
      <c r="N46" s="106">
        <f t="shared" si="9"/>
        <v>0.91158432708688242</v>
      </c>
      <c r="O46" s="106">
        <f t="shared" si="9"/>
        <v>0.9134772932919224</v>
      </c>
      <c r="P46" s="106">
        <f t="shared" si="9"/>
        <v>0.91905428297856673</v>
      </c>
      <c r="Q46" s="106">
        <f t="shared" si="9"/>
        <v>0.92131704674186077</v>
      </c>
      <c r="R46" s="106">
        <f t="shared" si="9"/>
        <v>0.92080676256858962</v>
      </c>
      <c r="S46" s="106">
        <f t="shared" si="9"/>
        <v>0.92370626414343615</v>
      </c>
      <c r="T46" s="106">
        <f t="shared" si="9"/>
        <v>0.92193039396814302</v>
      </c>
      <c r="U46" s="106">
        <f t="shared" si="9"/>
        <v>0.91629528196190713</v>
      </c>
      <c r="V46" s="106">
        <f t="shared" si="9"/>
        <v>0.90906839067647571</v>
      </c>
      <c r="W46" s="106">
        <f>W23/W22</f>
        <v>0.90763568093673574</v>
      </c>
      <c r="X46" s="106">
        <f>X23/X22</f>
        <v>0.90496802754549921</v>
      </c>
    </row>
    <row r="47" spans="1:24" ht="18" customHeight="1">
      <c r="A47" s="28" t="s">
        <v>62</v>
      </c>
      <c r="B47" s="105">
        <f t="shared" ref="B47:V47" si="10">B24/B22</f>
        <v>1.3602084190319485E-2</v>
      </c>
      <c r="C47" s="105">
        <f t="shared" si="10"/>
        <v>1.9521326380532156E-2</v>
      </c>
      <c r="D47" s="105">
        <f t="shared" si="10"/>
        <v>2.4817087878219388E-2</v>
      </c>
      <c r="E47" s="105">
        <f t="shared" si="10"/>
        <v>3.5088183888565223E-2</v>
      </c>
      <c r="F47" s="105">
        <f t="shared" si="10"/>
        <v>4.1688352243156035E-2</v>
      </c>
      <c r="G47" s="105">
        <f t="shared" si="10"/>
        <v>5.1558538022180675E-2</v>
      </c>
      <c r="H47" s="105">
        <f t="shared" si="10"/>
        <v>6.1985876635703256E-2</v>
      </c>
      <c r="I47" s="105">
        <f t="shared" si="10"/>
        <v>7.0627243717590743E-2</v>
      </c>
      <c r="J47" s="105">
        <f t="shared" si="10"/>
        <v>8.3908214687607022E-2</v>
      </c>
      <c r="K47" s="105">
        <f t="shared" si="10"/>
        <v>9.1226031377106331E-2</v>
      </c>
      <c r="L47" s="105">
        <f t="shared" si="10"/>
        <v>9.0076335877862596E-2</v>
      </c>
      <c r="M47" s="105">
        <f t="shared" si="10"/>
        <v>8.7850286046737128E-2</v>
      </c>
      <c r="N47" s="105">
        <f t="shared" si="10"/>
        <v>8.8415672913117541E-2</v>
      </c>
      <c r="O47" s="105">
        <f t="shared" si="10"/>
        <v>8.6522706708077574E-2</v>
      </c>
      <c r="P47" s="105">
        <f t="shared" si="10"/>
        <v>8.09457170214333E-2</v>
      </c>
      <c r="Q47" s="105">
        <f t="shared" si="10"/>
        <v>7.868295325813919E-2</v>
      </c>
      <c r="R47" s="105">
        <f t="shared" si="10"/>
        <v>7.9193237431410352E-2</v>
      </c>
      <c r="S47" s="105">
        <f t="shared" si="10"/>
        <v>7.6293735856563794E-2</v>
      </c>
      <c r="T47" s="105">
        <f t="shared" si="10"/>
        <v>7.8069606031856989E-2</v>
      </c>
      <c r="U47" s="105">
        <f t="shared" si="10"/>
        <v>8.3704718038092873E-2</v>
      </c>
      <c r="V47" s="105">
        <f t="shared" si="10"/>
        <v>9.0931609323524315E-2</v>
      </c>
      <c r="W47" s="105">
        <f>W24/W22</f>
        <v>9.2364319063264241E-2</v>
      </c>
      <c r="X47" s="105">
        <f>X24/X22</f>
        <v>9.5031972454500735E-2</v>
      </c>
    </row>
    <row r="48" spans="1:24" ht="18" customHeight="1">
      <c r="A48" s="30" t="s">
        <v>38</v>
      </c>
      <c r="B48" s="41">
        <f t="shared" ref="B48:V48" si="11">SUM(B46:B47)</f>
        <v>1</v>
      </c>
      <c r="C48" s="41">
        <f t="shared" si="11"/>
        <v>1</v>
      </c>
      <c r="D48" s="41">
        <f t="shared" si="11"/>
        <v>1</v>
      </c>
      <c r="E48" s="41">
        <f t="shared" si="11"/>
        <v>1</v>
      </c>
      <c r="F48" s="41">
        <f t="shared" si="11"/>
        <v>1</v>
      </c>
      <c r="G48" s="41">
        <f t="shared" si="11"/>
        <v>1</v>
      </c>
      <c r="H48" s="41">
        <f t="shared" si="11"/>
        <v>1</v>
      </c>
      <c r="I48" s="41">
        <f t="shared" si="11"/>
        <v>1</v>
      </c>
      <c r="J48" s="41">
        <f t="shared" si="11"/>
        <v>1</v>
      </c>
      <c r="K48" s="41">
        <f t="shared" si="11"/>
        <v>1</v>
      </c>
      <c r="L48" s="41">
        <f t="shared" si="11"/>
        <v>1</v>
      </c>
      <c r="M48" s="41">
        <f t="shared" si="11"/>
        <v>1</v>
      </c>
      <c r="N48" s="41">
        <f t="shared" si="11"/>
        <v>1</v>
      </c>
      <c r="O48" s="41">
        <f t="shared" si="11"/>
        <v>1</v>
      </c>
      <c r="P48" s="41">
        <f t="shared" si="11"/>
        <v>1</v>
      </c>
      <c r="Q48" s="41">
        <f t="shared" si="11"/>
        <v>1</v>
      </c>
      <c r="R48" s="41">
        <f t="shared" si="11"/>
        <v>1</v>
      </c>
      <c r="S48" s="41">
        <f t="shared" si="11"/>
        <v>1</v>
      </c>
      <c r="T48" s="41">
        <f t="shared" si="11"/>
        <v>1</v>
      </c>
      <c r="U48" s="41">
        <f t="shared" si="11"/>
        <v>1</v>
      </c>
      <c r="V48" s="41">
        <f t="shared" si="11"/>
        <v>1</v>
      </c>
      <c r="W48" s="41">
        <f>SUM(W46:W47)</f>
        <v>1</v>
      </c>
      <c r="X48" s="41">
        <f>SUM(X46:X47)</f>
        <v>1</v>
      </c>
    </row>
    <row r="49" spans="1:24" ht="18" customHeight="1">
      <c r="A49" s="32" t="s">
        <v>52</v>
      </c>
      <c r="B49" s="33"/>
      <c r="C49" s="33"/>
      <c r="D49" s="33"/>
      <c r="E49" s="33"/>
      <c r="F49" s="33"/>
      <c r="G49" s="33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</row>
    <row r="50" spans="1:24" ht="18" customHeight="1">
      <c r="A50" s="34"/>
      <c r="B50" s="33"/>
      <c r="C50" s="33"/>
      <c r="D50" s="33"/>
      <c r="E50" s="33"/>
      <c r="F50" s="33"/>
      <c r="G50" s="33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</row>
    <row r="51" spans="1:24" ht="18" customHeight="1">
      <c r="A51" s="34"/>
      <c r="B51" s="33"/>
      <c r="C51" s="33"/>
      <c r="D51" s="33"/>
      <c r="E51" s="33"/>
      <c r="F51" s="33"/>
      <c r="G51" s="33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</row>
    <row r="52" spans="1:24" ht="18" customHeight="1">
      <c r="A52" s="34"/>
      <c r="B52" s="33"/>
      <c r="C52" s="33"/>
      <c r="D52" s="33"/>
      <c r="E52" s="33"/>
      <c r="F52" s="33"/>
      <c r="G52" s="33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</row>
    <row r="53" spans="1:24" ht="18" customHeight="1">
      <c r="A53" s="33" t="s">
        <v>64</v>
      </c>
      <c r="B53" s="33"/>
      <c r="C53" s="33"/>
      <c r="D53" s="33"/>
      <c r="E53" s="33"/>
      <c r="F53" s="33"/>
      <c r="G53" s="33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</row>
    <row r="54" spans="1:24" ht="18" customHeight="1">
      <c r="A54" s="34"/>
      <c r="B54" s="33"/>
      <c r="C54" s="33"/>
      <c r="D54" s="33"/>
      <c r="E54" s="33"/>
      <c r="F54" s="33"/>
      <c r="G54" s="33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</row>
    <row r="55" spans="1:24" ht="18" customHeight="1">
      <c r="A55" s="9"/>
      <c r="B55" s="78">
        <v>2000</v>
      </c>
      <c r="C55" s="78">
        <v>2001</v>
      </c>
      <c r="D55" s="78">
        <v>2002</v>
      </c>
      <c r="E55" s="78">
        <v>2003</v>
      </c>
      <c r="F55" s="78">
        <v>2004</v>
      </c>
      <c r="G55" s="78">
        <v>2005</v>
      </c>
      <c r="H55" s="78">
        <v>2006</v>
      </c>
      <c r="I55" s="78">
        <v>2007</v>
      </c>
      <c r="J55" s="78">
        <v>2008</v>
      </c>
      <c r="K55" s="78">
        <v>2009</v>
      </c>
      <c r="L55" s="78">
        <v>2010</v>
      </c>
      <c r="M55" s="78">
        <v>2011</v>
      </c>
      <c r="N55" s="78">
        <v>2012</v>
      </c>
      <c r="O55" s="78">
        <v>2013</v>
      </c>
      <c r="P55" s="78">
        <v>2014</v>
      </c>
      <c r="Q55" s="78">
        <v>2015</v>
      </c>
      <c r="R55" s="78">
        <v>2016</v>
      </c>
      <c r="S55" s="78">
        <v>2017</v>
      </c>
      <c r="T55" s="78">
        <v>2018</v>
      </c>
      <c r="U55" s="78">
        <v>2019</v>
      </c>
      <c r="V55" s="78">
        <v>2020</v>
      </c>
      <c r="W55" s="78">
        <v>2021</v>
      </c>
      <c r="X55" s="78">
        <v>2022</v>
      </c>
    </row>
    <row r="56" spans="1:24" ht="18" customHeight="1">
      <c r="A56" s="87" t="s">
        <v>38</v>
      </c>
      <c r="B56" s="42">
        <f>B10</f>
        <v>1035</v>
      </c>
      <c r="C56" s="42">
        <f t="shared" ref="C56:X56" si="12">C10</f>
        <v>1634</v>
      </c>
      <c r="D56" s="42">
        <f t="shared" si="12"/>
        <v>2086</v>
      </c>
      <c r="E56" s="42">
        <f t="shared" si="12"/>
        <v>3082</v>
      </c>
      <c r="F56" s="42">
        <f t="shared" si="12"/>
        <v>3817</v>
      </c>
      <c r="G56" s="42">
        <f t="shared" si="12"/>
        <v>4805</v>
      </c>
      <c r="H56" s="42">
        <f t="shared" si="12"/>
        <v>5788</v>
      </c>
      <c r="I56" s="42">
        <f t="shared" si="12"/>
        <v>6509</v>
      </c>
      <c r="J56" s="42">
        <f t="shared" si="12"/>
        <v>7896</v>
      </c>
      <c r="K56" s="42">
        <f t="shared" si="12"/>
        <v>8596</v>
      </c>
      <c r="L56" s="42">
        <f t="shared" si="12"/>
        <v>8542</v>
      </c>
      <c r="M56" s="42">
        <f t="shared" si="12"/>
        <v>8183</v>
      </c>
      <c r="N56" s="42">
        <f t="shared" si="12"/>
        <v>8159</v>
      </c>
      <c r="O56" s="42">
        <f t="shared" si="12"/>
        <v>7802</v>
      </c>
      <c r="P56" s="42">
        <f t="shared" si="12"/>
        <v>7151</v>
      </c>
      <c r="Q56" s="42">
        <f t="shared" si="12"/>
        <v>6918</v>
      </c>
      <c r="R56" s="42">
        <f t="shared" si="12"/>
        <v>6894</v>
      </c>
      <c r="S56" s="42">
        <f t="shared" si="12"/>
        <v>6414</v>
      </c>
      <c r="T56" s="42">
        <f t="shared" si="12"/>
        <v>6516</v>
      </c>
      <c r="U56" s="42">
        <f t="shared" si="12"/>
        <v>6964</v>
      </c>
      <c r="V56" s="42">
        <f t="shared" si="12"/>
        <v>7674</v>
      </c>
      <c r="W56" s="42">
        <f t="shared" si="12"/>
        <v>7880</v>
      </c>
      <c r="X56" s="42">
        <f t="shared" si="12"/>
        <v>8267</v>
      </c>
    </row>
    <row r="57" spans="1:24" ht="18" customHeight="1">
      <c r="A57" s="46" t="s">
        <v>65</v>
      </c>
      <c r="B57" s="38">
        <f>B17</f>
        <v>539</v>
      </c>
      <c r="C57" s="38">
        <f t="shared" ref="C57:X57" si="13">C17</f>
        <v>904</v>
      </c>
      <c r="D57" s="38">
        <f t="shared" si="13"/>
        <v>1160</v>
      </c>
      <c r="E57" s="38">
        <f t="shared" si="13"/>
        <v>1757</v>
      </c>
      <c r="F57" s="38">
        <f t="shared" si="13"/>
        <v>2215</v>
      </c>
      <c r="G57" s="38">
        <f t="shared" si="13"/>
        <v>2792</v>
      </c>
      <c r="H57" s="38">
        <f t="shared" si="13"/>
        <v>3339</v>
      </c>
      <c r="I57" s="38">
        <f t="shared" si="13"/>
        <v>3676</v>
      </c>
      <c r="J57" s="38">
        <f t="shared" si="13"/>
        <v>4466</v>
      </c>
      <c r="K57" s="38">
        <f t="shared" si="13"/>
        <v>4828</v>
      </c>
      <c r="L57" s="38">
        <f t="shared" si="13"/>
        <v>4825</v>
      </c>
      <c r="M57" s="38">
        <f t="shared" si="13"/>
        <v>4559</v>
      </c>
      <c r="N57" s="38">
        <f t="shared" si="13"/>
        <v>4526</v>
      </c>
      <c r="O57" s="38">
        <f t="shared" si="13"/>
        <v>4264</v>
      </c>
      <c r="P57" s="38">
        <f t="shared" si="13"/>
        <v>3854</v>
      </c>
      <c r="Q57" s="38">
        <f t="shared" si="13"/>
        <v>3723</v>
      </c>
      <c r="R57" s="38">
        <f t="shared" si="13"/>
        <v>3690</v>
      </c>
      <c r="S57" s="38">
        <f t="shared" si="13"/>
        <v>3346</v>
      </c>
      <c r="T57" s="38">
        <f t="shared" si="13"/>
        <v>3389</v>
      </c>
      <c r="U57" s="38">
        <f t="shared" si="13"/>
        <v>3602</v>
      </c>
      <c r="V57" s="38">
        <f t="shared" si="13"/>
        <v>4003</v>
      </c>
      <c r="W57" s="38">
        <f t="shared" si="13"/>
        <v>4141</v>
      </c>
      <c r="X57" s="38">
        <f t="shared" si="13"/>
        <v>4403</v>
      </c>
    </row>
    <row r="58" spans="1:24" ht="18" customHeight="1">
      <c r="A58" s="48" t="s">
        <v>66</v>
      </c>
      <c r="B58" s="39">
        <f>B24</f>
        <v>496</v>
      </c>
      <c r="C58" s="39">
        <f t="shared" ref="C58:X58" si="14">C24</f>
        <v>730</v>
      </c>
      <c r="D58" s="39">
        <f t="shared" si="14"/>
        <v>926</v>
      </c>
      <c r="E58" s="39">
        <f t="shared" si="14"/>
        <v>1325</v>
      </c>
      <c r="F58" s="39">
        <f t="shared" si="14"/>
        <v>1602</v>
      </c>
      <c r="G58" s="39">
        <f t="shared" si="14"/>
        <v>2013</v>
      </c>
      <c r="H58" s="39">
        <f t="shared" si="14"/>
        <v>2449</v>
      </c>
      <c r="I58" s="39">
        <f t="shared" si="14"/>
        <v>2833</v>
      </c>
      <c r="J58" s="39">
        <f t="shared" si="14"/>
        <v>3430</v>
      </c>
      <c r="K58" s="39">
        <f t="shared" si="14"/>
        <v>3768</v>
      </c>
      <c r="L58" s="39">
        <f t="shared" si="14"/>
        <v>3717</v>
      </c>
      <c r="M58" s="39">
        <f t="shared" si="14"/>
        <v>3624</v>
      </c>
      <c r="N58" s="39">
        <f t="shared" si="14"/>
        <v>3633</v>
      </c>
      <c r="O58" s="39">
        <f t="shared" si="14"/>
        <v>3538</v>
      </c>
      <c r="P58" s="39">
        <f t="shared" si="14"/>
        <v>3297</v>
      </c>
      <c r="Q58" s="39">
        <f t="shared" si="14"/>
        <v>3195</v>
      </c>
      <c r="R58" s="39">
        <f t="shared" si="14"/>
        <v>3204</v>
      </c>
      <c r="S58" s="39">
        <f t="shared" si="14"/>
        <v>3068</v>
      </c>
      <c r="T58" s="39">
        <f t="shared" si="14"/>
        <v>3127</v>
      </c>
      <c r="U58" s="39">
        <f t="shared" si="14"/>
        <v>3362</v>
      </c>
      <c r="V58" s="39">
        <f t="shared" si="14"/>
        <v>3671</v>
      </c>
      <c r="W58" s="39">
        <f t="shared" si="14"/>
        <v>3739</v>
      </c>
      <c r="X58" s="39">
        <f t="shared" si="14"/>
        <v>3864</v>
      </c>
    </row>
    <row r="59" spans="1:24" ht="18" customHeight="1">
      <c r="A59" s="19" t="s">
        <v>52</v>
      </c>
      <c r="B59" s="8"/>
      <c r="C59" s="8"/>
      <c r="D59" s="8"/>
      <c r="E59" s="8"/>
      <c r="F59" s="8"/>
      <c r="G59" s="8"/>
    </row>
    <row r="60" spans="1:24" ht="18" customHeight="1">
      <c r="A60" s="8"/>
      <c r="B60" s="8"/>
      <c r="C60" s="8"/>
      <c r="D60" s="8"/>
      <c r="E60" s="8"/>
      <c r="F60" s="8"/>
      <c r="G60" s="8"/>
      <c r="H60" s="8"/>
      <c r="I60" s="8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</row>
    <row r="61" spans="1:24" ht="18" customHeight="1">
      <c r="A61" s="8"/>
      <c r="B61" s="8"/>
      <c r="C61" s="8"/>
      <c r="D61" s="8"/>
      <c r="E61" s="8"/>
      <c r="F61" s="8"/>
      <c r="G61" s="8"/>
      <c r="H61" s="8"/>
      <c r="I61" s="8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</row>
    <row r="62" spans="1:24" ht="18" customHeight="1">
      <c r="A62" s="9"/>
      <c r="B62" s="78">
        <v>2000</v>
      </c>
      <c r="C62" s="78">
        <v>2001</v>
      </c>
      <c r="D62" s="78">
        <v>2002</v>
      </c>
      <c r="E62" s="78">
        <v>2003</v>
      </c>
      <c r="F62" s="78">
        <v>2004</v>
      </c>
      <c r="G62" s="78">
        <v>2005</v>
      </c>
      <c r="H62" s="78">
        <v>2006</v>
      </c>
      <c r="I62" s="78">
        <v>2007</v>
      </c>
      <c r="J62" s="78">
        <v>2008</v>
      </c>
      <c r="K62" s="78">
        <v>2009</v>
      </c>
      <c r="L62" s="78">
        <v>2010</v>
      </c>
      <c r="M62" s="78">
        <v>2011</v>
      </c>
      <c r="N62" s="78">
        <v>2012</v>
      </c>
      <c r="O62" s="78">
        <v>2013</v>
      </c>
      <c r="P62" s="78">
        <v>2014</v>
      </c>
      <c r="Q62" s="78">
        <v>2015</v>
      </c>
      <c r="R62" s="78">
        <v>2016</v>
      </c>
      <c r="S62" s="78">
        <v>2017</v>
      </c>
      <c r="T62" s="78">
        <v>2018</v>
      </c>
      <c r="U62" s="78">
        <v>2019</v>
      </c>
      <c r="V62" s="78">
        <v>2020</v>
      </c>
      <c r="W62" s="78">
        <v>2021</v>
      </c>
      <c r="X62" s="78">
        <v>2022</v>
      </c>
    </row>
    <row r="63" spans="1:24" ht="18" customHeight="1">
      <c r="A63" s="88" t="s">
        <v>65</v>
      </c>
      <c r="B63" s="49">
        <f t="shared" ref="B63:W63" si="15">B57/B56</f>
        <v>0.52077294685990339</v>
      </c>
      <c r="C63" s="49">
        <f t="shared" si="15"/>
        <v>0.55324357405140756</v>
      </c>
      <c r="D63" s="49">
        <f t="shared" si="15"/>
        <v>0.55608820709491846</v>
      </c>
      <c r="E63" s="49">
        <f t="shared" si="15"/>
        <v>0.57008436080467229</v>
      </c>
      <c r="F63" s="49">
        <f t="shared" si="15"/>
        <v>0.5802986638721509</v>
      </c>
      <c r="G63" s="49">
        <f t="shared" si="15"/>
        <v>0.58106139438085325</v>
      </c>
      <c r="H63" s="49">
        <f t="shared" si="15"/>
        <v>0.57688320663441606</v>
      </c>
      <c r="I63" s="49">
        <f t="shared" si="15"/>
        <v>0.56475649101244429</v>
      </c>
      <c r="J63" s="49">
        <f t="shared" si="15"/>
        <v>0.56560283687943258</v>
      </c>
      <c r="K63" s="49">
        <f t="shared" si="15"/>
        <v>0.56165658445788735</v>
      </c>
      <c r="L63" s="49">
        <f t="shared" si="15"/>
        <v>0.56485600561929294</v>
      </c>
      <c r="M63" s="49">
        <f t="shared" si="15"/>
        <v>0.55713063668581209</v>
      </c>
      <c r="N63" s="49">
        <f t="shared" si="15"/>
        <v>0.5547248437308494</v>
      </c>
      <c r="O63" s="49">
        <f t="shared" si="15"/>
        <v>0.54652653165854914</v>
      </c>
      <c r="P63" s="49">
        <f t="shared" si="15"/>
        <v>0.53894560201370434</v>
      </c>
      <c r="Q63" s="49">
        <f t="shared" si="15"/>
        <v>0.53816131830008673</v>
      </c>
      <c r="R63" s="49">
        <f t="shared" si="15"/>
        <v>0.53524804177545693</v>
      </c>
      <c r="S63" s="49">
        <f t="shared" si="15"/>
        <v>0.52167134393514192</v>
      </c>
      <c r="T63" s="49">
        <f t="shared" si="15"/>
        <v>0.52010435850214853</v>
      </c>
      <c r="U63" s="49">
        <f t="shared" si="15"/>
        <v>0.51723147616312459</v>
      </c>
      <c r="V63" s="49">
        <f t="shared" si="15"/>
        <v>0.52163148292937189</v>
      </c>
      <c r="W63" s="49">
        <f t="shared" si="15"/>
        <v>0.52550761421319792</v>
      </c>
      <c r="X63" s="49">
        <f>X57/X56</f>
        <v>0.53259949195596956</v>
      </c>
    </row>
    <row r="64" spans="1:24" ht="18" customHeight="1">
      <c r="A64" s="36" t="s">
        <v>66</v>
      </c>
      <c r="B64" s="25">
        <f t="shared" ref="B64:W64" si="16">B58/B56</f>
        <v>0.47922705314009661</v>
      </c>
      <c r="C64" s="25">
        <f t="shared" si="16"/>
        <v>0.44675642594859238</v>
      </c>
      <c r="D64" s="25">
        <f t="shared" si="16"/>
        <v>0.44391179290508148</v>
      </c>
      <c r="E64" s="25">
        <f t="shared" si="16"/>
        <v>0.42991563919532771</v>
      </c>
      <c r="F64" s="25">
        <f t="shared" si="16"/>
        <v>0.4197013361278491</v>
      </c>
      <c r="G64" s="25">
        <f t="shared" si="16"/>
        <v>0.4189386056191467</v>
      </c>
      <c r="H64" s="25">
        <f t="shared" si="16"/>
        <v>0.42311679336558394</v>
      </c>
      <c r="I64" s="25">
        <f t="shared" si="16"/>
        <v>0.43524350898755571</v>
      </c>
      <c r="J64" s="25">
        <f t="shared" si="16"/>
        <v>0.43439716312056736</v>
      </c>
      <c r="K64" s="25">
        <f t="shared" si="16"/>
        <v>0.43834341554211259</v>
      </c>
      <c r="L64" s="25">
        <f t="shared" si="16"/>
        <v>0.43514399438070711</v>
      </c>
      <c r="M64" s="25">
        <f t="shared" si="16"/>
        <v>0.44286936331418797</v>
      </c>
      <c r="N64" s="25">
        <f t="shared" si="16"/>
        <v>0.44527515626915065</v>
      </c>
      <c r="O64" s="25">
        <f t="shared" si="16"/>
        <v>0.45347346834145091</v>
      </c>
      <c r="P64" s="25">
        <f t="shared" si="16"/>
        <v>0.46105439798629561</v>
      </c>
      <c r="Q64" s="25">
        <f t="shared" si="16"/>
        <v>0.46183868169991327</v>
      </c>
      <c r="R64" s="25">
        <f t="shared" si="16"/>
        <v>0.46475195822454307</v>
      </c>
      <c r="S64" s="25">
        <f t="shared" si="16"/>
        <v>0.47832865606485814</v>
      </c>
      <c r="T64" s="25">
        <f t="shared" si="16"/>
        <v>0.47989564149785147</v>
      </c>
      <c r="U64" s="25">
        <f t="shared" si="16"/>
        <v>0.48276852383687535</v>
      </c>
      <c r="V64" s="25">
        <f t="shared" si="16"/>
        <v>0.47836851707062811</v>
      </c>
      <c r="W64" s="25">
        <f t="shared" si="16"/>
        <v>0.47449238578680203</v>
      </c>
      <c r="X64" s="25">
        <f>X58/X56</f>
        <v>0.46740050804403049</v>
      </c>
    </row>
    <row r="65" spans="1:24" ht="18" customHeight="1">
      <c r="A65" s="86" t="s">
        <v>38</v>
      </c>
      <c r="B65" s="41">
        <f t="shared" ref="B65:W65" si="17">SUM(B63:B64)</f>
        <v>1</v>
      </c>
      <c r="C65" s="41">
        <f t="shared" si="17"/>
        <v>1</v>
      </c>
      <c r="D65" s="41">
        <f t="shared" si="17"/>
        <v>1</v>
      </c>
      <c r="E65" s="41">
        <f t="shared" si="17"/>
        <v>1</v>
      </c>
      <c r="F65" s="41">
        <f t="shared" si="17"/>
        <v>1</v>
      </c>
      <c r="G65" s="41">
        <f t="shared" si="17"/>
        <v>1</v>
      </c>
      <c r="H65" s="41">
        <f t="shared" si="17"/>
        <v>1</v>
      </c>
      <c r="I65" s="41">
        <f t="shared" si="17"/>
        <v>1</v>
      </c>
      <c r="J65" s="41">
        <f t="shared" si="17"/>
        <v>1</v>
      </c>
      <c r="K65" s="41">
        <f t="shared" si="17"/>
        <v>1</v>
      </c>
      <c r="L65" s="41">
        <f t="shared" si="17"/>
        <v>1</v>
      </c>
      <c r="M65" s="41">
        <f t="shared" si="17"/>
        <v>1</v>
      </c>
      <c r="N65" s="41">
        <f t="shared" si="17"/>
        <v>1</v>
      </c>
      <c r="O65" s="41">
        <f t="shared" si="17"/>
        <v>1</v>
      </c>
      <c r="P65" s="41">
        <f t="shared" si="17"/>
        <v>1</v>
      </c>
      <c r="Q65" s="41">
        <f t="shared" si="17"/>
        <v>1</v>
      </c>
      <c r="R65" s="41">
        <f t="shared" si="17"/>
        <v>1</v>
      </c>
      <c r="S65" s="41">
        <f t="shared" si="17"/>
        <v>1</v>
      </c>
      <c r="T65" s="41">
        <f t="shared" si="17"/>
        <v>1</v>
      </c>
      <c r="U65" s="41">
        <f t="shared" si="17"/>
        <v>1</v>
      </c>
      <c r="V65" s="41">
        <f t="shared" si="17"/>
        <v>1</v>
      </c>
      <c r="W65" s="41">
        <f t="shared" si="17"/>
        <v>1</v>
      </c>
      <c r="X65" s="41">
        <f>SUM(X63:X64)</f>
        <v>1</v>
      </c>
    </row>
    <row r="66" spans="1:24" ht="18" customHeight="1">
      <c r="A66" s="19" t="s">
        <v>52</v>
      </c>
      <c r="B66" s="14"/>
      <c r="C66" s="14"/>
      <c r="D66" s="8"/>
      <c r="E66" s="8"/>
      <c r="F66" s="8"/>
      <c r="G66" s="8"/>
    </row>
    <row r="67" spans="1:24" ht="18" customHeight="1">
      <c r="A67" s="8"/>
      <c r="B67" s="8"/>
      <c r="C67" s="8"/>
      <c r="D67" s="8"/>
      <c r="E67" s="8"/>
      <c r="F67" s="8"/>
      <c r="G67" s="8"/>
      <c r="H67" s="8"/>
      <c r="I67" s="8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</row>
    <row r="68" spans="1:24" ht="18" customHeight="1">
      <c r="A68" s="34"/>
      <c r="B68" s="34"/>
      <c r="C68" s="34"/>
      <c r="D68" s="33"/>
      <c r="E68" s="33"/>
      <c r="F68" s="33"/>
      <c r="G68" s="33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</row>
    <row r="69" spans="1:24" ht="18" customHeight="1">
      <c r="A69" s="34"/>
      <c r="B69" s="34"/>
      <c r="C69" s="34"/>
      <c r="D69" s="33"/>
      <c r="E69" s="33"/>
      <c r="F69" s="33"/>
      <c r="G69" s="33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</row>
    <row r="70" spans="1:24" ht="18" customHeight="1">
      <c r="A70" s="34"/>
      <c r="B70" s="34"/>
      <c r="C70" s="34"/>
      <c r="D70" s="33"/>
      <c r="E70" s="33"/>
      <c r="F70" s="33"/>
      <c r="G70" s="33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</row>
    <row r="71" spans="1:24" ht="18" customHeight="1">
      <c r="A71" s="34"/>
      <c r="B71" s="34"/>
      <c r="C71" s="34"/>
      <c r="D71" s="33"/>
      <c r="E71" s="33"/>
      <c r="F71" s="33"/>
      <c r="G71" s="33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</row>
    <row r="72" spans="1:24" ht="18" customHeight="1">
      <c r="A72" s="34"/>
      <c r="B72" s="34"/>
      <c r="C72" s="34"/>
      <c r="D72" s="33"/>
      <c r="E72" s="33"/>
      <c r="F72" s="33"/>
      <c r="G72" s="33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</row>
    <row r="73" spans="1:24" ht="18" customHeight="1">
      <c r="A73" s="34"/>
      <c r="B73" s="34"/>
      <c r="C73" s="34"/>
      <c r="D73" s="33"/>
      <c r="E73" s="33"/>
      <c r="F73" s="33"/>
      <c r="G73" s="33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</row>
    <row r="74" spans="1:24" ht="18" customHeight="1">
      <c r="A74" s="34"/>
      <c r="B74" s="34"/>
      <c r="C74" s="34"/>
      <c r="D74" s="33"/>
      <c r="E74" s="33"/>
      <c r="F74" s="33"/>
      <c r="G74" s="33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</row>
    <row r="75" spans="1:24" ht="18" customHeight="1">
      <c r="A75" s="34"/>
      <c r="B75" s="34"/>
      <c r="C75" s="34"/>
      <c r="D75" s="33"/>
      <c r="E75" s="33"/>
      <c r="F75" s="33"/>
      <c r="G75" s="33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W49"/>
  <sheetViews>
    <sheetView zoomScale="80" zoomScaleNormal="80" zoomScalePageLayoutView="80" workbookViewId="0">
      <selection activeCell="V8" sqref="V8"/>
    </sheetView>
  </sheetViews>
  <sheetFormatPr defaultColWidth="10.875" defaultRowHeight="15"/>
  <cols>
    <col min="1" max="1" width="27.125" style="5" customWidth="1"/>
    <col min="2" max="3" width="10.875" style="5" customWidth="1"/>
    <col min="4" max="16384" width="10.875" style="5"/>
  </cols>
  <sheetData>
    <row r="1" spans="1:23" ht="30" customHeight="1">
      <c r="A1" s="43" t="s">
        <v>0</v>
      </c>
      <c r="B1" s="43"/>
      <c r="C1" s="43"/>
    </row>
    <row r="2" spans="1:23" ht="30" customHeight="1">
      <c r="A2" s="44" t="s">
        <v>5</v>
      </c>
      <c r="B2" s="44"/>
      <c r="C2" s="44"/>
    </row>
    <row r="3" spans="1:23" ht="18" customHeight="1"/>
    <row r="4" spans="1:23" ht="18" customHeight="1"/>
    <row r="5" spans="1:23" ht="18" customHeight="1">
      <c r="A5" s="33" t="s">
        <v>67</v>
      </c>
      <c r="B5" s="33"/>
      <c r="C5" s="33"/>
    </row>
    <row r="6" spans="1:23" ht="18" customHeight="1"/>
    <row r="7" spans="1:23" ht="18" customHeight="1">
      <c r="A7" s="77" t="s">
        <v>14</v>
      </c>
      <c r="B7" s="78">
        <v>2001</v>
      </c>
      <c r="C7" s="78">
        <v>2002</v>
      </c>
      <c r="D7" s="78">
        <v>2003</v>
      </c>
      <c r="E7" s="78">
        <v>2004</v>
      </c>
      <c r="F7" s="78">
        <v>2005</v>
      </c>
      <c r="G7" s="78">
        <v>2006</v>
      </c>
      <c r="H7" s="78">
        <v>2007</v>
      </c>
      <c r="I7" s="78">
        <v>2008</v>
      </c>
      <c r="J7" s="78">
        <v>2009</v>
      </c>
      <c r="K7" s="78">
        <v>2010</v>
      </c>
      <c r="L7" s="78">
        <v>2011</v>
      </c>
      <c r="M7" s="78">
        <v>2012</v>
      </c>
      <c r="N7" s="78">
        <v>2013</v>
      </c>
      <c r="O7" s="78">
        <v>2014</v>
      </c>
      <c r="P7" s="78">
        <v>2015</v>
      </c>
      <c r="Q7" s="78">
        <v>2016</v>
      </c>
      <c r="R7" s="78">
        <v>2017</v>
      </c>
      <c r="S7" s="78">
        <v>2018</v>
      </c>
      <c r="T7" s="78">
        <v>2019</v>
      </c>
      <c r="U7" s="78">
        <v>2020</v>
      </c>
      <c r="V7" s="78">
        <v>2021</v>
      </c>
      <c r="W7" s="78">
        <v>2022</v>
      </c>
    </row>
    <row r="8" spans="1:23" ht="18" customHeight="1">
      <c r="A8" s="47" t="s">
        <v>68</v>
      </c>
      <c r="B8" s="53">
        <f>'Nacionalidad (esp-extr)'!C8-'Nacionalidad (esp-extr)'!B8</f>
        <v>2019</v>
      </c>
      <c r="C8" s="53">
        <f>'Nacionalidad (esp-extr)'!D8-'Nacionalidad (esp-extr)'!C8</f>
        <v>-95</v>
      </c>
      <c r="D8" s="53">
        <f>'Nacionalidad (esp-extr)'!E8-'Nacionalidad (esp-extr)'!D8</f>
        <v>1157</v>
      </c>
      <c r="E8" s="53">
        <f>'Nacionalidad (esp-extr)'!F8-'Nacionalidad (esp-extr)'!E8</f>
        <v>1654</v>
      </c>
      <c r="F8" s="53">
        <f>'Nacionalidad (esp-extr)'!G8-'Nacionalidad (esp-extr)'!F8</f>
        <v>1511</v>
      </c>
      <c r="G8" s="53">
        <f>'Nacionalidad (esp-extr)'!H8-'Nacionalidad (esp-extr)'!G8</f>
        <v>1151</v>
      </c>
      <c r="H8" s="53">
        <f>'Nacionalidad (esp-extr)'!I8-'Nacionalidad (esp-extr)'!H8</f>
        <v>1139</v>
      </c>
      <c r="I8" s="53">
        <f>'Nacionalidad (esp-extr)'!J8-'Nacionalidad (esp-extr)'!I8</f>
        <v>1779</v>
      </c>
      <c r="J8" s="53">
        <f>'Nacionalidad (esp-extr)'!K8-'Nacionalidad (esp-extr)'!J8</f>
        <v>907</v>
      </c>
      <c r="K8" s="53">
        <f>'Nacionalidad (esp-extr)'!L8-'Nacionalidad (esp-extr)'!K8</f>
        <v>-35</v>
      </c>
      <c r="L8" s="53">
        <f>'Nacionalidad (esp-extr)'!M8-'Nacionalidad (esp-extr)'!L8</f>
        <v>-192</v>
      </c>
      <c r="M8" s="53">
        <f>'Nacionalidad (esp-extr)'!N8-'Nacionalidad (esp-extr)'!M8</f>
        <v>-396</v>
      </c>
      <c r="N8" s="53">
        <f>'Nacionalidad (esp-extr)'!O8-'Nacionalidad (esp-extr)'!N8</f>
        <v>-607</v>
      </c>
      <c r="O8" s="53">
        <f>'Nacionalidad (esp-extr)'!P8-'Nacionalidad (esp-extr)'!O8</f>
        <v>-537</v>
      </c>
      <c r="P8" s="53">
        <f>'Nacionalidad (esp-extr)'!Q8-'Nacionalidad (esp-extr)'!P8</f>
        <v>-301</v>
      </c>
      <c r="Q8" s="53">
        <f>'Nacionalidad (esp-extr)'!R8-'Nacionalidad (esp-extr)'!Q8</f>
        <v>-355</v>
      </c>
      <c r="R8" s="53">
        <f>'Nacionalidad (esp-extr)'!S8-'Nacionalidad (esp-extr)'!R8</f>
        <v>-709</v>
      </c>
      <c r="S8" s="53">
        <f>'Nacionalidad (esp-extr)'!T8-'Nacionalidad (esp-extr)'!S8</f>
        <v>-335</v>
      </c>
      <c r="T8" s="53">
        <f>'Nacionalidad (esp-extr)'!U8-'Nacionalidad (esp-extr)'!T8</f>
        <v>290</v>
      </c>
      <c r="U8" s="53">
        <f>'Nacionalidad (esp-extr)'!V8-'Nacionalidad (esp-extr)'!U8</f>
        <v>487</v>
      </c>
      <c r="V8" s="53">
        <f>'Nacionalidad (esp-extr)'!W8-'Nacionalidad (esp-extr)'!V8</f>
        <v>433</v>
      </c>
      <c r="W8" s="53">
        <f>'Nacionalidad (esp-extr)'!X8-'Nacionalidad (esp-extr)'!W8</f>
        <v>456</v>
      </c>
    </row>
    <row r="9" spans="1:23" ht="18" customHeight="1">
      <c r="A9" s="46" t="s">
        <v>69</v>
      </c>
      <c r="B9" s="6">
        <f>'Nacionalidad (esp-extr)'!C9-'Nacionalidad (esp-extr)'!B9</f>
        <v>1420</v>
      </c>
      <c r="C9" s="6">
        <f>'Nacionalidad (esp-extr)'!D9-'Nacionalidad (esp-extr)'!C9</f>
        <v>-547</v>
      </c>
      <c r="D9" s="6">
        <f>'Nacionalidad (esp-extr)'!E9-'Nacionalidad (esp-extr)'!D9</f>
        <v>161</v>
      </c>
      <c r="E9" s="6">
        <f>'Nacionalidad (esp-extr)'!F9-'Nacionalidad (esp-extr)'!E9</f>
        <v>919</v>
      </c>
      <c r="F9" s="6">
        <f>'Nacionalidad (esp-extr)'!G9-'Nacionalidad (esp-extr)'!F9</f>
        <v>523</v>
      </c>
      <c r="G9" s="6">
        <f>'Nacionalidad (esp-extr)'!H9-'Nacionalidad (esp-extr)'!G9</f>
        <v>168</v>
      </c>
      <c r="H9" s="6">
        <f>'Nacionalidad (esp-extr)'!I9-'Nacionalidad (esp-extr)'!H9</f>
        <v>418</v>
      </c>
      <c r="I9" s="6">
        <f>'Nacionalidad (esp-extr)'!J9-'Nacionalidad (esp-extr)'!I9</f>
        <v>392</v>
      </c>
      <c r="J9" s="6">
        <f>'Nacionalidad (esp-extr)'!K9-'Nacionalidad (esp-extr)'!J9</f>
        <v>207</v>
      </c>
      <c r="K9" s="6">
        <f>'Nacionalidad (esp-extr)'!L9-'Nacionalidad (esp-extr)'!K9</f>
        <v>19</v>
      </c>
      <c r="L9" s="6">
        <f>'Nacionalidad (esp-extr)'!M9-'Nacionalidad (esp-extr)'!L9</f>
        <v>167</v>
      </c>
      <c r="M9" s="6">
        <f>'Nacionalidad (esp-extr)'!N9-'Nacionalidad (esp-extr)'!M9</f>
        <v>-372</v>
      </c>
      <c r="N9" s="6">
        <f>'Nacionalidad (esp-extr)'!O9-'Nacionalidad (esp-extr)'!N9</f>
        <v>-250</v>
      </c>
      <c r="O9" s="6">
        <f>'Nacionalidad (esp-extr)'!P9-'Nacionalidad (esp-extr)'!O9</f>
        <v>114</v>
      </c>
      <c r="P9" s="6">
        <f>'Nacionalidad (esp-extr)'!Q9-'Nacionalidad (esp-extr)'!P9</f>
        <v>-68</v>
      </c>
      <c r="Q9" s="6">
        <f>'Nacionalidad (esp-extr)'!R9-'Nacionalidad (esp-extr)'!Q9</f>
        <v>-331</v>
      </c>
      <c r="R9" s="6">
        <f>'Nacionalidad (esp-extr)'!S9-'Nacionalidad (esp-extr)'!R9</f>
        <v>-229</v>
      </c>
      <c r="S9" s="6">
        <f>'Nacionalidad (esp-extr)'!T9-'Nacionalidad (esp-extr)'!S9</f>
        <v>-437</v>
      </c>
      <c r="T9" s="6">
        <f>'Nacionalidad (esp-extr)'!U9-'Nacionalidad (esp-extr)'!T9</f>
        <v>-158</v>
      </c>
      <c r="U9" s="6">
        <f>'Nacionalidad (esp-extr)'!V9-'Nacionalidad (esp-extr)'!U9</f>
        <v>-223</v>
      </c>
      <c r="V9" s="6">
        <f>'Nacionalidad (esp-extr)'!W9-'Nacionalidad (esp-extr)'!V9</f>
        <v>227</v>
      </c>
      <c r="W9" s="6">
        <f>'Nacionalidad (esp-extr)'!X9-'Nacionalidad (esp-extr)'!W9</f>
        <v>69</v>
      </c>
    </row>
    <row r="10" spans="1:23" ht="18" customHeight="1">
      <c r="A10" s="48" t="s">
        <v>70</v>
      </c>
      <c r="B10" s="45">
        <f>'Nacionalidad (esp-extr)'!C10-'Nacionalidad (esp-extr)'!B10</f>
        <v>599</v>
      </c>
      <c r="C10" s="45">
        <f>'Nacionalidad (esp-extr)'!D10-'Nacionalidad (esp-extr)'!C10</f>
        <v>452</v>
      </c>
      <c r="D10" s="45">
        <f>'Nacionalidad (esp-extr)'!E10-'Nacionalidad (esp-extr)'!D10</f>
        <v>996</v>
      </c>
      <c r="E10" s="45">
        <f>'Nacionalidad (esp-extr)'!F10-'Nacionalidad (esp-extr)'!E10</f>
        <v>735</v>
      </c>
      <c r="F10" s="45">
        <f>'Nacionalidad (esp-extr)'!G10-'Nacionalidad (esp-extr)'!F10</f>
        <v>988</v>
      </c>
      <c r="G10" s="45">
        <f>'Nacionalidad (esp-extr)'!H10-'Nacionalidad (esp-extr)'!G10</f>
        <v>983</v>
      </c>
      <c r="H10" s="45">
        <f>'Nacionalidad (esp-extr)'!I10-'Nacionalidad (esp-extr)'!H10</f>
        <v>721</v>
      </c>
      <c r="I10" s="45">
        <f>'Nacionalidad (esp-extr)'!J10-'Nacionalidad (esp-extr)'!I10</f>
        <v>1387</v>
      </c>
      <c r="J10" s="45">
        <f>'Nacionalidad (esp-extr)'!K10-'Nacionalidad (esp-extr)'!J10</f>
        <v>700</v>
      </c>
      <c r="K10" s="45">
        <f>'Nacionalidad (esp-extr)'!L10-'Nacionalidad (esp-extr)'!K10</f>
        <v>-54</v>
      </c>
      <c r="L10" s="45">
        <f>'Nacionalidad (esp-extr)'!M10-'Nacionalidad (esp-extr)'!L10</f>
        <v>-359</v>
      </c>
      <c r="M10" s="45">
        <f>'Nacionalidad (esp-extr)'!N10-'Nacionalidad (esp-extr)'!M10</f>
        <v>-24</v>
      </c>
      <c r="N10" s="45">
        <f>'Nacionalidad (esp-extr)'!O10-'Nacionalidad (esp-extr)'!N10</f>
        <v>-357</v>
      </c>
      <c r="O10" s="45">
        <f>'Nacionalidad (esp-extr)'!P10-'Nacionalidad (esp-extr)'!O10</f>
        <v>-651</v>
      </c>
      <c r="P10" s="45">
        <f>'Nacionalidad (esp-extr)'!Q10-'Nacionalidad (esp-extr)'!P10</f>
        <v>-233</v>
      </c>
      <c r="Q10" s="45">
        <f>'Nacionalidad (esp-extr)'!R10-'Nacionalidad (esp-extr)'!Q10</f>
        <v>-24</v>
      </c>
      <c r="R10" s="45">
        <f>'Nacionalidad (esp-extr)'!S10-'Nacionalidad (esp-extr)'!R10</f>
        <v>-480</v>
      </c>
      <c r="S10" s="45">
        <f>'Nacionalidad (esp-extr)'!T10-'Nacionalidad (esp-extr)'!S10</f>
        <v>102</v>
      </c>
      <c r="T10" s="45">
        <f>'Nacionalidad (esp-extr)'!U10-'Nacionalidad (esp-extr)'!T10</f>
        <v>448</v>
      </c>
      <c r="U10" s="45">
        <f>'Nacionalidad (esp-extr)'!V10-'Nacionalidad (esp-extr)'!U10</f>
        <v>710</v>
      </c>
      <c r="V10" s="45">
        <f>'Nacionalidad (esp-extr)'!W10-'Nacionalidad (esp-extr)'!V10</f>
        <v>206</v>
      </c>
      <c r="W10" s="45">
        <f>'Nacionalidad (esp-extr)'!X10-'Nacionalidad (esp-extr)'!W10</f>
        <v>387</v>
      </c>
    </row>
    <row r="11" spans="1:23" ht="18" customHeight="1">
      <c r="A11" s="32" t="s">
        <v>47</v>
      </c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</row>
    <row r="12" spans="1:23" ht="18" customHeight="1"/>
    <row r="13" spans="1:23" ht="18" customHeight="1"/>
    <row r="14" spans="1:23" ht="18" customHeight="1">
      <c r="A14" s="77" t="s">
        <v>48</v>
      </c>
      <c r="B14" s="78">
        <v>2001</v>
      </c>
      <c r="C14" s="78">
        <v>2002</v>
      </c>
      <c r="D14" s="78">
        <v>2003</v>
      </c>
      <c r="E14" s="78">
        <v>2004</v>
      </c>
      <c r="F14" s="78">
        <v>2005</v>
      </c>
      <c r="G14" s="78">
        <v>2006</v>
      </c>
      <c r="H14" s="78">
        <v>2007</v>
      </c>
      <c r="I14" s="78">
        <v>2008</v>
      </c>
      <c r="J14" s="78">
        <v>2009</v>
      </c>
      <c r="K14" s="78">
        <v>2010</v>
      </c>
      <c r="L14" s="78">
        <v>2011</v>
      </c>
      <c r="M14" s="78">
        <v>2012</v>
      </c>
      <c r="N14" s="78">
        <v>2013</v>
      </c>
      <c r="O14" s="78">
        <v>2014</v>
      </c>
      <c r="P14" s="78">
        <v>2015</v>
      </c>
      <c r="Q14" s="78">
        <v>2016</v>
      </c>
      <c r="R14" s="78">
        <v>2017</v>
      </c>
      <c r="S14" s="78">
        <v>2018</v>
      </c>
      <c r="T14" s="78">
        <v>2019</v>
      </c>
      <c r="U14" s="78">
        <v>2020</v>
      </c>
      <c r="V14" s="78">
        <v>2021</v>
      </c>
      <c r="W14" s="78">
        <v>2022</v>
      </c>
    </row>
    <row r="15" spans="1:23" ht="18" customHeight="1">
      <c r="A15" s="27" t="s">
        <v>68</v>
      </c>
      <c r="B15" s="53">
        <f>'Nacionalidad (esp-extr)'!C15-'Nacionalidad (esp-extr)'!B15</f>
        <v>1089</v>
      </c>
      <c r="C15" s="53">
        <f>'Nacionalidad (esp-extr)'!D15-'Nacionalidad (esp-extr)'!C15</f>
        <v>-13</v>
      </c>
      <c r="D15" s="53">
        <f>'Nacionalidad (esp-extr)'!E15-'Nacionalidad (esp-extr)'!D15</f>
        <v>708</v>
      </c>
      <c r="E15" s="53">
        <f>'Nacionalidad (esp-extr)'!F15-'Nacionalidad (esp-extr)'!E15</f>
        <v>988</v>
      </c>
      <c r="F15" s="53">
        <f>'Nacionalidad (esp-extr)'!G15-'Nacionalidad (esp-extr)'!F15</f>
        <v>896</v>
      </c>
      <c r="G15" s="53">
        <f>'Nacionalidad (esp-extr)'!H15-'Nacionalidad (esp-extr)'!G15</f>
        <v>685</v>
      </c>
      <c r="H15" s="53">
        <f>'Nacionalidad (esp-extr)'!I15-'Nacionalidad (esp-extr)'!H15</f>
        <v>536</v>
      </c>
      <c r="I15" s="53">
        <f>'Nacionalidad (esp-extr)'!J15-'Nacionalidad (esp-extr)'!I15</f>
        <v>1013</v>
      </c>
      <c r="J15" s="53">
        <f>'Nacionalidad (esp-extr)'!K15-'Nacionalidad (esp-extr)'!J15</f>
        <v>481</v>
      </c>
      <c r="K15" s="53">
        <f>'Nacionalidad (esp-extr)'!L15-'Nacionalidad (esp-extr)'!K15</f>
        <v>4</v>
      </c>
      <c r="L15" s="53">
        <f>'Nacionalidad (esp-extr)'!M15-'Nacionalidad (esp-extr)'!L15</f>
        <v>-179</v>
      </c>
      <c r="M15" s="53">
        <f>'Nacionalidad (esp-extr)'!N15-'Nacionalidad (esp-extr)'!M15</f>
        <v>-234</v>
      </c>
      <c r="N15" s="53">
        <f>'Nacionalidad (esp-extr)'!O15-'Nacionalidad (esp-extr)'!N15</f>
        <v>-408</v>
      </c>
      <c r="O15" s="53">
        <f>'Nacionalidad (esp-extr)'!P15-'Nacionalidad (esp-extr)'!O15</f>
        <v>-377</v>
      </c>
      <c r="P15" s="53">
        <f>'Nacionalidad (esp-extr)'!Q15-'Nacionalidad (esp-extr)'!P15</f>
        <v>-176</v>
      </c>
      <c r="Q15" s="53">
        <f>'Nacionalidad (esp-extr)'!R15-'Nacionalidad (esp-extr)'!Q15</f>
        <v>-207</v>
      </c>
      <c r="R15" s="53">
        <f>'Nacionalidad (esp-extr)'!S15-'Nacionalidad (esp-extr)'!R15</f>
        <v>-464</v>
      </c>
      <c r="S15" s="53">
        <f>'Nacionalidad (esp-extr)'!T15-'Nacionalidad (esp-extr)'!S15</f>
        <v>-176</v>
      </c>
      <c r="T15" s="53">
        <f>'Nacionalidad (esp-extr)'!U15-'Nacionalidad (esp-extr)'!T15</f>
        <v>179</v>
      </c>
      <c r="U15" s="53">
        <f>'Nacionalidad (esp-extr)'!V15-'Nacionalidad (esp-extr)'!U15</f>
        <v>281</v>
      </c>
      <c r="V15" s="53">
        <f>'Nacionalidad (esp-extr)'!W15-'Nacionalidad (esp-extr)'!V15</f>
        <v>323</v>
      </c>
      <c r="W15" s="53">
        <f>'Nacionalidad (esp-extr)'!X15-'Nacionalidad (esp-extr)'!W15</f>
        <v>277</v>
      </c>
    </row>
    <row r="16" spans="1:23" ht="18" customHeight="1">
      <c r="A16" s="28" t="s">
        <v>69</v>
      </c>
      <c r="B16" s="6">
        <f>'Nacionalidad (esp-extr)'!C16-'Nacionalidad (esp-extr)'!B16</f>
        <v>724</v>
      </c>
      <c r="C16" s="6">
        <f>'Nacionalidad (esp-extr)'!D16-'Nacionalidad (esp-extr)'!C16</f>
        <v>-269</v>
      </c>
      <c r="D16" s="6">
        <f>'Nacionalidad (esp-extr)'!E16-'Nacionalidad (esp-extr)'!D16</f>
        <v>111</v>
      </c>
      <c r="E16" s="6">
        <f>'Nacionalidad (esp-extr)'!F16-'Nacionalidad (esp-extr)'!E16</f>
        <v>530</v>
      </c>
      <c r="F16" s="6">
        <f>'Nacionalidad (esp-extr)'!G16-'Nacionalidad (esp-extr)'!F16</f>
        <v>319</v>
      </c>
      <c r="G16" s="6">
        <f>'Nacionalidad (esp-extr)'!H16-'Nacionalidad (esp-extr)'!G16</f>
        <v>138</v>
      </c>
      <c r="H16" s="6">
        <f>'Nacionalidad (esp-extr)'!I16-'Nacionalidad (esp-extr)'!H16</f>
        <v>199</v>
      </c>
      <c r="I16" s="6">
        <f>'Nacionalidad (esp-extr)'!J16-'Nacionalidad (esp-extr)'!I16</f>
        <v>223</v>
      </c>
      <c r="J16" s="6">
        <f>'Nacionalidad (esp-extr)'!K16-'Nacionalidad (esp-extr)'!J16</f>
        <v>119</v>
      </c>
      <c r="K16" s="6">
        <f>'Nacionalidad (esp-extr)'!L16-'Nacionalidad (esp-extr)'!K16</f>
        <v>7</v>
      </c>
      <c r="L16" s="6">
        <f>'Nacionalidad (esp-extr)'!M16-'Nacionalidad (esp-extr)'!L16</f>
        <v>87</v>
      </c>
      <c r="M16" s="6">
        <f>'Nacionalidad (esp-extr)'!N16-'Nacionalidad (esp-extr)'!M16</f>
        <v>-201</v>
      </c>
      <c r="N16" s="6">
        <f>'Nacionalidad (esp-extr)'!O16-'Nacionalidad (esp-extr)'!N16</f>
        <v>-146</v>
      </c>
      <c r="O16" s="6">
        <f>'Nacionalidad (esp-extr)'!P16-'Nacionalidad (esp-extr)'!O16</f>
        <v>33</v>
      </c>
      <c r="P16" s="6">
        <f>'Nacionalidad (esp-extr)'!Q16-'Nacionalidad (esp-extr)'!P16</f>
        <v>-45</v>
      </c>
      <c r="Q16" s="6">
        <f>'Nacionalidad (esp-extr)'!R16-'Nacionalidad (esp-extr)'!Q16</f>
        <v>-174</v>
      </c>
      <c r="R16" s="6">
        <f>'Nacionalidad (esp-extr)'!S16-'Nacionalidad (esp-extr)'!R16</f>
        <v>-120</v>
      </c>
      <c r="S16" s="6">
        <f>'Nacionalidad (esp-extr)'!T16-'Nacionalidad (esp-extr)'!S16</f>
        <v>-219</v>
      </c>
      <c r="T16" s="6">
        <f>'Nacionalidad (esp-extr)'!U16-'Nacionalidad (esp-extr)'!T16</f>
        <v>-34</v>
      </c>
      <c r="U16" s="6">
        <f>'Nacionalidad (esp-extr)'!V16-'Nacionalidad (esp-extr)'!U16</f>
        <v>-120</v>
      </c>
      <c r="V16" s="6">
        <f>'Nacionalidad (esp-extr)'!W16-'Nacionalidad (esp-extr)'!V16</f>
        <v>185</v>
      </c>
      <c r="W16" s="6">
        <f>'Nacionalidad (esp-extr)'!X16-'Nacionalidad (esp-extr)'!W16</f>
        <v>15</v>
      </c>
    </row>
    <row r="17" spans="1:23" ht="18" customHeight="1">
      <c r="A17" s="30" t="s">
        <v>70</v>
      </c>
      <c r="B17" s="45">
        <f>'Nacionalidad (esp-extr)'!C17-'Nacionalidad (esp-extr)'!B17</f>
        <v>365</v>
      </c>
      <c r="C17" s="45">
        <f>'Nacionalidad (esp-extr)'!D17-'Nacionalidad (esp-extr)'!C17</f>
        <v>256</v>
      </c>
      <c r="D17" s="45">
        <f>'Nacionalidad (esp-extr)'!E17-'Nacionalidad (esp-extr)'!D17</f>
        <v>597</v>
      </c>
      <c r="E17" s="45">
        <f>'Nacionalidad (esp-extr)'!F17-'Nacionalidad (esp-extr)'!E17</f>
        <v>458</v>
      </c>
      <c r="F17" s="45">
        <f>'Nacionalidad (esp-extr)'!G17-'Nacionalidad (esp-extr)'!F17</f>
        <v>577</v>
      </c>
      <c r="G17" s="45">
        <f>'Nacionalidad (esp-extr)'!H17-'Nacionalidad (esp-extr)'!G17</f>
        <v>547</v>
      </c>
      <c r="H17" s="45">
        <f>'Nacionalidad (esp-extr)'!I17-'Nacionalidad (esp-extr)'!H17</f>
        <v>337</v>
      </c>
      <c r="I17" s="45">
        <f>'Nacionalidad (esp-extr)'!J17-'Nacionalidad (esp-extr)'!I17</f>
        <v>790</v>
      </c>
      <c r="J17" s="45">
        <f>'Nacionalidad (esp-extr)'!K17-'Nacionalidad (esp-extr)'!J17</f>
        <v>362</v>
      </c>
      <c r="K17" s="45">
        <f>'Nacionalidad (esp-extr)'!L17-'Nacionalidad (esp-extr)'!K17</f>
        <v>-3</v>
      </c>
      <c r="L17" s="45">
        <f>'Nacionalidad (esp-extr)'!M17-'Nacionalidad (esp-extr)'!L17</f>
        <v>-266</v>
      </c>
      <c r="M17" s="45">
        <f>'Nacionalidad (esp-extr)'!N17-'Nacionalidad (esp-extr)'!M17</f>
        <v>-33</v>
      </c>
      <c r="N17" s="45">
        <f>'Nacionalidad (esp-extr)'!O17-'Nacionalidad (esp-extr)'!N17</f>
        <v>-262</v>
      </c>
      <c r="O17" s="45">
        <f>'Nacionalidad (esp-extr)'!P17-'Nacionalidad (esp-extr)'!O17</f>
        <v>-410</v>
      </c>
      <c r="P17" s="45">
        <f>'Nacionalidad (esp-extr)'!Q17-'Nacionalidad (esp-extr)'!P17</f>
        <v>-131</v>
      </c>
      <c r="Q17" s="45">
        <f>'Nacionalidad (esp-extr)'!R17-'Nacionalidad (esp-extr)'!Q17</f>
        <v>-33</v>
      </c>
      <c r="R17" s="45">
        <f>'Nacionalidad (esp-extr)'!S17-'Nacionalidad (esp-extr)'!R17</f>
        <v>-344</v>
      </c>
      <c r="S17" s="45">
        <f>'Nacionalidad (esp-extr)'!T17-'Nacionalidad (esp-extr)'!S17</f>
        <v>43</v>
      </c>
      <c r="T17" s="45">
        <f>'Nacionalidad (esp-extr)'!U17-'Nacionalidad (esp-extr)'!T17</f>
        <v>213</v>
      </c>
      <c r="U17" s="45">
        <f>'Nacionalidad (esp-extr)'!V17-'Nacionalidad (esp-extr)'!U17</f>
        <v>401</v>
      </c>
      <c r="V17" s="45">
        <f>'Nacionalidad (esp-extr)'!W17-'Nacionalidad (esp-extr)'!V17</f>
        <v>138</v>
      </c>
      <c r="W17" s="45">
        <f>'Nacionalidad (esp-extr)'!X17-'Nacionalidad (esp-extr)'!W17</f>
        <v>262</v>
      </c>
    </row>
    <row r="18" spans="1:23" ht="18" customHeight="1">
      <c r="A18" s="32" t="s">
        <v>47</v>
      </c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</row>
    <row r="19" spans="1:23" ht="18" customHeight="1"/>
    <row r="20" spans="1:23" ht="18" customHeight="1"/>
    <row r="21" spans="1:23" ht="18" customHeight="1">
      <c r="A21" s="77" t="s">
        <v>49</v>
      </c>
      <c r="B21" s="78">
        <v>2001</v>
      </c>
      <c r="C21" s="78">
        <v>2002</v>
      </c>
      <c r="D21" s="78">
        <v>2003</v>
      </c>
      <c r="E21" s="78">
        <v>2004</v>
      </c>
      <c r="F21" s="78">
        <v>2005</v>
      </c>
      <c r="G21" s="78">
        <v>2006</v>
      </c>
      <c r="H21" s="78">
        <v>2007</v>
      </c>
      <c r="I21" s="78">
        <v>2008</v>
      </c>
      <c r="J21" s="78">
        <v>2009</v>
      </c>
      <c r="K21" s="78">
        <v>2010</v>
      </c>
      <c r="L21" s="78">
        <v>2011</v>
      </c>
      <c r="M21" s="78">
        <v>2012</v>
      </c>
      <c r="N21" s="78">
        <v>2013</v>
      </c>
      <c r="O21" s="78">
        <v>2014</v>
      </c>
      <c r="P21" s="78">
        <v>2015</v>
      </c>
      <c r="Q21" s="78">
        <v>2016</v>
      </c>
      <c r="R21" s="78">
        <v>2017</v>
      </c>
      <c r="S21" s="78">
        <v>2018</v>
      </c>
      <c r="T21" s="78">
        <v>2019</v>
      </c>
      <c r="U21" s="78">
        <v>2020</v>
      </c>
      <c r="V21" s="78">
        <v>2021</v>
      </c>
      <c r="W21" s="78">
        <v>2022</v>
      </c>
    </row>
    <row r="22" spans="1:23" ht="18" customHeight="1">
      <c r="A22" s="27" t="s">
        <v>68</v>
      </c>
      <c r="B22" s="53">
        <f>'Nacionalidad (esp-extr)'!C22-'Nacionalidad (esp-extr)'!B22</f>
        <v>930</v>
      </c>
      <c r="C22" s="53">
        <f>'Nacionalidad (esp-extr)'!D22-'Nacionalidad (esp-extr)'!C22</f>
        <v>-82</v>
      </c>
      <c r="D22" s="53">
        <f>'Nacionalidad (esp-extr)'!E22-'Nacionalidad (esp-extr)'!D22</f>
        <v>449</v>
      </c>
      <c r="E22" s="53">
        <f>'Nacionalidad (esp-extr)'!F22-'Nacionalidad (esp-extr)'!E22</f>
        <v>666</v>
      </c>
      <c r="F22" s="53">
        <f>'Nacionalidad (esp-extr)'!G22-'Nacionalidad (esp-extr)'!F22</f>
        <v>615</v>
      </c>
      <c r="G22" s="53">
        <f>'Nacionalidad (esp-extr)'!H22-'Nacionalidad (esp-extr)'!G22</f>
        <v>466</v>
      </c>
      <c r="H22" s="53">
        <f>'Nacionalidad (esp-extr)'!I22-'Nacionalidad (esp-extr)'!H22</f>
        <v>603</v>
      </c>
      <c r="I22" s="53">
        <f>'Nacionalidad (esp-extr)'!J22-'Nacionalidad (esp-extr)'!I22</f>
        <v>766</v>
      </c>
      <c r="J22" s="53">
        <f>'Nacionalidad (esp-extr)'!K22-'Nacionalidad (esp-extr)'!J22</f>
        <v>426</v>
      </c>
      <c r="K22" s="53">
        <f>'Nacionalidad (esp-extr)'!L22-'Nacionalidad (esp-extr)'!K22</f>
        <v>-39</v>
      </c>
      <c r="L22" s="53">
        <f>'Nacionalidad (esp-extr)'!M22-'Nacionalidad (esp-extr)'!L22</f>
        <v>-13</v>
      </c>
      <c r="M22" s="53">
        <f>'Nacionalidad (esp-extr)'!N22-'Nacionalidad (esp-extr)'!M22</f>
        <v>-162</v>
      </c>
      <c r="N22" s="53">
        <f>'Nacionalidad (esp-extr)'!O22-'Nacionalidad (esp-extr)'!N22</f>
        <v>-199</v>
      </c>
      <c r="O22" s="53">
        <f>'Nacionalidad (esp-extr)'!P22-'Nacionalidad (esp-extr)'!O22</f>
        <v>-160</v>
      </c>
      <c r="P22" s="53">
        <f>'Nacionalidad (esp-extr)'!Q22-'Nacionalidad (esp-extr)'!P22</f>
        <v>-125</v>
      </c>
      <c r="Q22" s="53">
        <f>'Nacionalidad (esp-extr)'!R22-'Nacionalidad (esp-extr)'!Q22</f>
        <v>-148</v>
      </c>
      <c r="R22" s="53">
        <f>'Nacionalidad (esp-extr)'!S22-'Nacionalidad (esp-extr)'!R22</f>
        <v>-245</v>
      </c>
      <c r="S22" s="53">
        <f>'Nacionalidad (esp-extr)'!T22-'Nacionalidad (esp-extr)'!S22</f>
        <v>-159</v>
      </c>
      <c r="T22" s="53">
        <f>'Nacionalidad (esp-extr)'!U22-'Nacionalidad (esp-extr)'!T22</f>
        <v>111</v>
      </c>
      <c r="U22" s="53">
        <f>'Nacionalidad (esp-extr)'!V22-'Nacionalidad (esp-extr)'!U22</f>
        <v>206</v>
      </c>
      <c r="V22" s="53">
        <f>'Nacionalidad (esp-extr)'!W22-'Nacionalidad (esp-extr)'!V22</f>
        <v>110</v>
      </c>
      <c r="W22" s="53">
        <f>'Nacionalidad (esp-extr)'!X22-'Nacionalidad (esp-extr)'!W22</f>
        <v>179</v>
      </c>
    </row>
    <row r="23" spans="1:23" ht="18" customHeight="1">
      <c r="A23" s="28" t="s">
        <v>69</v>
      </c>
      <c r="B23" s="6">
        <f>'Nacionalidad (esp-extr)'!C23-'Nacionalidad (esp-extr)'!B23</f>
        <v>696</v>
      </c>
      <c r="C23" s="6">
        <f>'Nacionalidad (esp-extr)'!D23-'Nacionalidad (esp-extr)'!C23</f>
        <v>-278</v>
      </c>
      <c r="D23" s="6">
        <f>'Nacionalidad (esp-extr)'!E23-'Nacionalidad (esp-extr)'!D23</f>
        <v>50</v>
      </c>
      <c r="E23" s="6">
        <f>'Nacionalidad (esp-extr)'!F23-'Nacionalidad (esp-extr)'!E23</f>
        <v>389</v>
      </c>
      <c r="F23" s="6">
        <f>'Nacionalidad (esp-extr)'!G23-'Nacionalidad (esp-extr)'!F23</f>
        <v>204</v>
      </c>
      <c r="G23" s="6">
        <f>'Nacionalidad (esp-extr)'!H23-'Nacionalidad (esp-extr)'!G23</f>
        <v>30</v>
      </c>
      <c r="H23" s="6">
        <f>'Nacionalidad (esp-extr)'!I23-'Nacionalidad (esp-extr)'!H23</f>
        <v>219</v>
      </c>
      <c r="I23" s="6">
        <f>'Nacionalidad (esp-extr)'!J23-'Nacionalidad (esp-extr)'!I23</f>
        <v>169</v>
      </c>
      <c r="J23" s="6">
        <f>'Nacionalidad (esp-extr)'!K23-'Nacionalidad (esp-extr)'!J23</f>
        <v>88</v>
      </c>
      <c r="K23" s="6">
        <f>'Nacionalidad (esp-extr)'!L23-'Nacionalidad (esp-extr)'!K23</f>
        <v>12</v>
      </c>
      <c r="L23" s="6">
        <f>'Nacionalidad (esp-extr)'!M23-'Nacionalidad (esp-extr)'!L23</f>
        <v>80</v>
      </c>
      <c r="M23" s="6">
        <f>'Nacionalidad (esp-extr)'!N23-'Nacionalidad (esp-extr)'!M23</f>
        <v>-171</v>
      </c>
      <c r="N23" s="6">
        <f>'Nacionalidad (esp-extr)'!O23-'Nacionalidad (esp-extr)'!N23</f>
        <v>-104</v>
      </c>
      <c r="O23" s="6">
        <f>'Nacionalidad (esp-extr)'!P23-'Nacionalidad (esp-extr)'!O23</f>
        <v>81</v>
      </c>
      <c r="P23" s="6">
        <f>'Nacionalidad (esp-extr)'!Q23-'Nacionalidad (esp-extr)'!P23</f>
        <v>-23</v>
      </c>
      <c r="Q23" s="6">
        <f>'Nacionalidad (esp-extr)'!R23-'Nacionalidad (esp-extr)'!Q23</f>
        <v>-157</v>
      </c>
      <c r="R23" s="6">
        <f>'Nacionalidad (esp-extr)'!S23-'Nacionalidad (esp-extr)'!R23</f>
        <v>-109</v>
      </c>
      <c r="S23" s="6">
        <f>'Nacionalidad (esp-extr)'!T23-'Nacionalidad (esp-extr)'!S23</f>
        <v>-218</v>
      </c>
      <c r="T23" s="6">
        <f>'Nacionalidad (esp-extr)'!U23-'Nacionalidad (esp-extr)'!T23</f>
        <v>-124</v>
      </c>
      <c r="U23" s="6">
        <f>'Nacionalidad (esp-extr)'!V23-'Nacionalidad (esp-extr)'!U23</f>
        <v>-103</v>
      </c>
      <c r="V23" s="6">
        <f>'Nacionalidad (esp-extr)'!W23-'Nacionalidad (esp-extr)'!V23</f>
        <v>42</v>
      </c>
      <c r="W23" s="6">
        <f>'Nacionalidad (esp-extr)'!X23-'Nacionalidad (esp-extr)'!W23</f>
        <v>54</v>
      </c>
    </row>
    <row r="24" spans="1:23" ht="18" customHeight="1">
      <c r="A24" s="30" t="s">
        <v>70</v>
      </c>
      <c r="B24" s="45">
        <f>'Nacionalidad (esp-extr)'!C24-'Nacionalidad (esp-extr)'!B24</f>
        <v>234</v>
      </c>
      <c r="C24" s="45">
        <f>'Nacionalidad (esp-extr)'!D24-'Nacionalidad (esp-extr)'!C24</f>
        <v>196</v>
      </c>
      <c r="D24" s="45">
        <f>'Nacionalidad (esp-extr)'!E24-'Nacionalidad (esp-extr)'!D24</f>
        <v>399</v>
      </c>
      <c r="E24" s="45">
        <f>'Nacionalidad (esp-extr)'!F24-'Nacionalidad (esp-extr)'!E24</f>
        <v>277</v>
      </c>
      <c r="F24" s="45">
        <f>'Nacionalidad (esp-extr)'!G24-'Nacionalidad (esp-extr)'!F24</f>
        <v>411</v>
      </c>
      <c r="G24" s="45">
        <f>'Nacionalidad (esp-extr)'!H24-'Nacionalidad (esp-extr)'!G24</f>
        <v>436</v>
      </c>
      <c r="H24" s="45">
        <f>'Nacionalidad (esp-extr)'!I24-'Nacionalidad (esp-extr)'!H24</f>
        <v>384</v>
      </c>
      <c r="I24" s="45">
        <f>'Nacionalidad (esp-extr)'!J24-'Nacionalidad (esp-extr)'!I24</f>
        <v>597</v>
      </c>
      <c r="J24" s="45">
        <f>'Nacionalidad (esp-extr)'!K24-'Nacionalidad (esp-extr)'!J24</f>
        <v>338</v>
      </c>
      <c r="K24" s="45">
        <f>'Nacionalidad (esp-extr)'!L24-'Nacionalidad (esp-extr)'!K24</f>
        <v>-51</v>
      </c>
      <c r="L24" s="45">
        <f>'Nacionalidad (esp-extr)'!M24-'Nacionalidad (esp-extr)'!L24</f>
        <v>-93</v>
      </c>
      <c r="M24" s="45">
        <f>'Nacionalidad (esp-extr)'!N24-'Nacionalidad (esp-extr)'!M24</f>
        <v>9</v>
      </c>
      <c r="N24" s="45">
        <f>'Nacionalidad (esp-extr)'!O24-'Nacionalidad (esp-extr)'!N24</f>
        <v>-95</v>
      </c>
      <c r="O24" s="45">
        <f>'Nacionalidad (esp-extr)'!P24-'Nacionalidad (esp-extr)'!O24</f>
        <v>-241</v>
      </c>
      <c r="P24" s="45">
        <f>'Nacionalidad (esp-extr)'!Q24-'Nacionalidad (esp-extr)'!P24</f>
        <v>-102</v>
      </c>
      <c r="Q24" s="45">
        <f>'Nacionalidad (esp-extr)'!R24-'Nacionalidad (esp-extr)'!Q24</f>
        <v>9</v>
      </c>
      <c r="R24" s="45">
        <f>'Nacionalidad (esp-extr)'!S24-'Nacionalidad (esp-extr)'!R24</f>
        <v>-136</v>
      </c>
      <c r="S24" s="45">
        <f>'Nacionalidad (esp-extr)'!T24-'Nacionalidad (esp-extr)'!S24</f>
        <v>59</v>
      </c>
      <c r="T24" s="45">
        <f>'Nacionalidad (esp-extr)'!U24-'Nacionalidad (esp-extr)'!T24</f>
        <v>235</v>
      </c>
      <c r="U24" s="45">
        <f>'Nacionalidad (esp-extr)'!V24-'Nacionalidad (esp-extr)'!U24</f>
        <v>309</v>
      </c>
      <c r="V24" s="45">
        <f>'Nacionalidad (esp-extr)'!W24-'Nacionalidad (esp-extr)'!V24</f>
        <v>68</v>
      </c>
      <c r="W24" s="45">
        <f>'Nacionalidad (esp-extr)'!X24-'Nacionalidad (esp-extr)'!W24</f>
        <v>125</v>
      </c>
    </row>
    <row r="25" spans="1:23" ht="18" customHeight="1">
      <c r="A25" s="32" t="s">
        <v>47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</row>
    <row r="26" spans="1:23" ht="18" customHeight="1"/>
    <row r="27" spans="1:23" ht="18" customHeight="1"/>
    <row r="28" spans="1:23" ht="18" customHeight="1"/>
    <row r="29" spans="1:23" ht="18" customHeight="1">
      <c r="A29" s="33" t="s">
        <v>71</v>
      </c>
    </row>
    <row r="30" spans="1:23" ht="18" customHeight="1"/>
    <row r="31" spans="1:23" ht="18" customHeight="1">
      <c r="A31" s="77" t="s">
        <v>14</v>
      </c>
      <c r="B31" s="78">
        <v>2001</v>
      </c>
      <c r="C31" s="78">
        <v>2002</v>
      </c>
      <c r="D31" s="78">
        <v>2003</v>
      </c>
      <c r="E31" s="78">
        <v>2004</v>
      </c>
      <c r="F31" s="78">
        <v>2005</v>
      </c>
      <c r="G31" s="78">
        <v>2006</v>
      </c>
      <c r="H31" s="78">
        <v>2007</v>
      </c>
      <c r="I31" s="78">
        <v>2008</v>
      </c>
      <c r="J31" s="78">
        <v>2009</v>
      </c>
      <c r="K31" s="78">
        <v>2010</v>
      </c>
      <c r="L31" s="78">
        <v>2011</v>
      </c>
      <c r="M31" s="78">
        <v>2012</v>
      </c>
      <c r="N31" s="78">
        <v>2013</v>
      </c>
      <c r="O31" s="78">
        <v>2014</v>
      </c>
      <c r="P31" s="78">
        <v>2015</v>
      </c>
      <c r="Q31" s="78">
        <v>2016</v>
      </c>
      <c r="R31" s="78">
        <v>2017</v>
      </c>
      <c r="S31" s="78">
        <v>2018</v>
      </c>
      <c r="T31" s="78">
        <v>2019</v>
      </c>
      <c r="U31" s="78">
        <v>2020</v>
      </c>
      <c r="V31" s="78">
        <v>2021</v>
      </c>
      <c r="W31" s="78">
        <v>2022</v>
      </c>
    </row>
    <row r="32" spans="1:23" ht="18" customHeight="1">
      <c r="A32" s="47" t="s">
        <v>68</v>
      </c>
      <c r="B32" s="51">
        <f>('Nacionalidad (esp-extr)'!C8-'Nacionalidad (esp-extr)'!B8)/'Nacionalidad (esp-extr)'!B8</f>
        <v>2.8110380931165069E-2</v>
      </c>
      <c r="C32" s="51">
        <f>('Nacionalidad (esp-extr)'!D8-'Nacionalidad (esp-extr)'!C8)/'Nacionalidad (esp-extr)'!C8</f>
        <v>-1.2865132781712553E-3</v>
      </c>
      <c r="D32" s="51">
        <f>('Nacionalidad (esp-extr)'!E8-'Nacionalidad (esp-extr)'!D8)/'Nacionalidad (esp-extr)'!D8</f>
        <v>1.5688561045723273E-2</v>
      </c>
      <c r="E32" s="51">
        <f>('Nacionalidad (esp-extr)'!F8-'Nacionalidad (esp-extr)'!E8)/'Nacionalidad (esp-extr)'!E8</f>
        <v>2.2081302983779454E-2</v>
      </c>
      <c r="F32" s="51">
        <f>('Nacionalidad (esp-extr)'!G8-'Nacionalidad (esp-extr)'!F8)/'Nacionalidad (esp-extr)'!F8</f>
        <v>1.9736412440078892E-2</v>
      </c>
      <c r="G32" s="51">
        <f>('Nacionalidad (esp-extr)'!H8-'Nacionalidad (esp-extr)'!G8)/'Nacionalidad (esp-extr)'!G8</f>
        <v>1.4743179198155501E-2</v>
      </c>
      <c r="H32" s="51">
        <f>('Nacionalidad (esp-extr)'!I8-'Nacionalidad (esp-extr)'!H8)/'Nacionalidad (esp-extr)'!H8</f>
        <v>1.4377500915161384E-2</v>
      </c>
      <c r="I32" s="51">
        <f>('Nacionalidad (esp-extr)'!J8-'Nacionalidad (esp-extr)'!I8)/'Nacionalidad (esp-extr)'!I8</f>
        <v>2.2137879542060725E-2</v>
      </c>
      <c r="J32" s="51">
        <f>('Nacionalidad (esp-extr)'!K8-'Nacionalidad (esp-extr)'!J8)/'Nacionalidad (esp-extr)'!J8</f>
        <v>1.1042257636445537E-2</v>
      </c>
      <c r="K32" s="51">
        <f>('Nacionalidad (esp-extr)'!L8-'Nacionalidad (esp-extr)'!K8)/'Nacionalidad (esp-extr)'!K8</f>
        <v>-4.2145317053199431E-4</v>
      </c>
      <c r="L32" s="51">
        <f>('Nacionalidad (esp-extr)'!M8-'Nacionalidad (esp-extr)'!L8)/'Nacionalidad (esp-extr)'!L8</f>
        <v>-2.3129464769729314E-3</v>
      </c>
      <c r="M32" s="51">
        <f>('Nacionalidad (esp-extr)'!N8-'Nacionalidad (esp-extr)'!M8)/'Nacionalidad (esp-extr)'!M8</f>
        <v>-4.7815114889095496E-3</v>
      </c>
      <c r="N32" s="51">
        <f>('Nacionalidad (esp-extr)'!O8-'Nacionalidad (esp-extr)'!N8)/'Nacionalidad (esp-extr)'!N8</f>
        <v>-7.3644492435363919E-3</v>
      </c>
      <c r="O32" s="51">
        <f>('Nacionalidad (esp-extr)'!P8-'Nacionalidad (esp-extr)'!O8)/'Nacionalidad (esp-extr)'!O8</f>
        <v>-6.5635083602229392E-3</v>
      </c>
      <c r="P32" s="51">
        <f>('Nacionalidad (esp-extr)'!Q8-'Nacionalidad (esp-extr)'!P8)/'Nacionalidad (esp-extr)'!P8</f>
        <v>-3.703293593671182E-3</v>
      </c>
      <c r="Q32" s="51">
        <f>('Nacionalidad (esp-extr)'!R8-'Nacionalidad (esp-extr)'!Q8)/'Nacionalidad (esp-extr)'!Q8</f>
        <v>-4.3839067401022502E-3</v>
      </c>
      <c r="R32" s="51">
        <f>('Nacionalidad (esp-extr)'!S8-'Nacionalidad (esp-extr)'!R8)/'Nacionalidad (esp-extr)'!R8</f>
        <v>-8.7940165957605156E-3</v>
      </c>
      <c r="S32" s="51">
        <f>('Nacionalidad (esp-extr)'!T8-'Nacionalidad (esp-extr)'!S8)/'Nacionalidad (esp-extr)'!S8</f>
        <v>-4.1920064068874038E-3</v>
      </c>
      <c r="T32" s="51">
        <f>('Nacionalidad (esp-extr)'!U8-'Nacionalidad (esp-extr)'!T8)/'Nacionalidad (esp-extr)'!T8</f>
        <v>3.6441774840096004E-3</v>
      </c>
      <c r="U32" s="51">
        <f>('Nacionalidad (esp-extr)'!V8-'Nacionalidad (esp-extr)'!U8)/'Nacionalidad (esp-extr)'!U8</f>
        <v>6.0974846310833993E-3</v>
      </c>
      <c r="V32" s="51">
        <f>('Nacionalidad (esp-extr)'!W8-'Nacionalidad (esp-extr)'!V8)/'Nacionalidad (esp-extr)'!V8</f>
        <v>5.3885210811887106E-3</v>
      </c>
      <c r="W32" s="51">
        <f>('Nacionalidad (esp-extr)'!X8-'Nacionalidad (esp-extr)'!W8)/'Nacionalidad (esp-extr)'!W8</f>
        <v>5.6443327680748617E-3</v>
      </c>
    </row>
    <row r="33" spans="1:23" ht="18" customHeight="1">
      <c r="A33" s="46" t="s">
        <v>69</v>
      </c>
      <c r="B33" s="25">
        <f>('Nacionalidad (esp-extr)'!C9-'Nacionalidad (esp-extr)'!B9)/'Nacionalidad (esp-extr)'!B9</f>
        <v>2.0059613781802259E-2</v>
      </c>
      <c r="C33" s="25">
        <f>('Nacionalidad (esp-extr)'!D9-'Nacionalidad (esp-extr)'!C9)/'Nacionalidad (esp-extr)'!C9</f>
        <v>-7.5752330041961528E-3</v>
      </c>
      <c r="D33" s="25">
        <f>('Nacionalidad (esp-extr)'!E9-'Nacionalidad (esp-extr)'!D9)/'Nacionalidad (esp-extr)'!D9</f>
        <v>2.2466579219111941E-3</v>
      </c>
      <c r="E33" s="25">
        <f>('Nacionalidad (esp-extr)'!F9-'Nacionalidad (esp-extr)'!E9)/'Nacionalidad (esp-extr)'!E9</f>
        <v>1.2795344109825543E-2</v>
      </c>
      <c r="F33" s="25">
        <f>('Nacionalidad (esp-extr)'!G9-'Nacionalidad (esp-extr)'!F9)/'Nacionalidad (esp-extr)'!F9</f>
        <v>7.1897940667014926E-3</v>
      </c>
      <c r="G33" s="25">
        <f>('Nacionalidad (esp-extr)'!H9-'Nacionalidad (esp-extr)'!G9)/'Nacionalidad (esp-extr)'!G9</f>
        <v>2.2930457926704428E-3</v>
      </c>
      <c r="H33" s="25">
        <f>('Nacionalidad (esp-extr)'!I9-'Nacionalidad (esp-extr)'!H9)/'Nacionalidad (esp-extr)'!H9</f>
        <v>5.692263696158403E-3</v>
      </c>
      <c r="I33" s="25">
        <f>('Nacionalidad (esp-extr)'!J9-'Nacionalidad (esp-extr)'!I9)/'Nacionalidad (esp-extr)'!I9</f>
        <v>5.3079849968179172E-3</v>
      </c>
      <c r="J33" s="25">
        <f>('Nacionalidad (esp-extr)'!K9-'Nacionalidad (esp-extr)'!J9)/'Nacionalidad (esp-extr)'!J9</f>
        <v>2.7881416429831767E-3</v>
      </c>
      <c r="K33" s="25">
        <f>('Nacionalidad (esp-extr)'!L9-'Nacionalidad (esp-extr)'!K9)/'Nacionalidad (esp-extr)'!K9</f>
        <v>2.5520483546004032E-4</v>
      </c>
      <c r="L33" s="25">
        <f>('Nacionalidad (esp-extr)'!M9-'Nacionalidad (esp-extr)'!L9)/'Nacionalidad (esp-extr)'!L9</f>
        <v>2.2425438773180785E-3</v>
      </c>
      <c r="M33" s="25">
        <f>('Nacionalidad (esp-extr)'!N9-'Nacionalidad (esp-extr)'!M9)/'Nacionalidad (esp-extr)'!M9</f>
        <v>-4.9841899351519376E-3</v>
      </c>
      <c r="N33" s="25">
        <f>('Nacionalidad (esp-extr)'!O9-'Nacionalidad (esp-extr)'!N9)/'Nacionalidad (esp-extr)'!N9</f>
        <v>-3.3663686308305503E-3</v>
      </c>
      <c r="O33" s="25">
        <f>('Nacionalidad (esp-extr)'!P9-'Nacionalidad (esp-extr)'!O9)/'Nacionalidad (esp-extr)'!O9</f>
        <v>1.5402491420542059E-3</v>
      </c>
      <c r="P33" s="25">
        <f>('Nacionalidad (esp-extr)'!Q9-'Nacionalidad (esp-extr)'!P9)/'Nacionalidad (esp-extr)'!P9</f>
        <v>-9.173321821713792E-4</v>
      </c>
      <c r="Q33" s="25">
        <f>('Nacionalidad (esp-extr)'!R9-'Nacionalidad (esp-extr)'!Q9)/'Nacionalidad (esp-extr)'!Q9</f>
        <v>-4.469349176343505E-3</v>
      </c>
      <c r="R33" s="25">
        <f>('Nacionalidad (esp-extr)'!S9-'Nacionalidad (esp-extr)'!R9)/'Nacionalidad (esp-extr)'!R9</f>
        <v>-3.1059691573193725E-3</v>
      </c>
      <c r="S33" s="25">
        <f>('Nacionalidad (esp-extr)'!T9-'Nacionalidad (esp-extr)'!S9)/'Nacionalidad (esp-extr)'!S9</f>
        <v>-5.9455782312925172E-3</v>
      </c>
      <c r="T33" s="25">
        <f>('Nacionalidad (esp-extr)'!U9-'Nacionalidad (esp-extr)'!T9)/'Nacionalidad (esp-extr)'!T9</f>
        <v>-2.1625172796080096E-3</v>
      </c>
      <c r="U33" s="25">
        <f>('Nacionalidad (esp-extr)'!V9-'Nacionalidad (esp-extr)'!U9)/'Nacionalidad (esp-extr)'!U9</f>
        <v>-3.0587751183046431E-3</v>
      </c>
      <c r="V33" s="25">
        <f>('Nacionalidad (esp-extr)'!W9-'Nacionalidad (esp-extr)'!V9)/'Nacionalidad (esp-extr)'!V9</f>
        <v>3.1231941883822678E-3</v>
      </c>
      <c r="W33" s="25">
        <f>('Nacionalidad (esp-extr)'!X9-'Nacionalidad (esp-extr)'!W9)/'Nacionalidad (esp-extr)'!W9</f>
        <v>9.4638521993169568E-4</v>
      </c>
    </row>
    <row r="34" spans="1:23" ht="18" customHeight="1">
      <c r="A34" s="48" t="s">
        <v>70</v>
      </c>
      <c r="B34" s="50">
        <f>('Nacionalidad (esp-extr)'!C10-'Nacionalidad (esp-extr)'!B10)/'Nacionalidad (esp-extr)'!B10</f>
        <v>0.57874396135265704</v>
      </c>
      <c r="C34" s="50">
        <f>('Nacionalidad (esp-extr)'!D10-'Nacionalidad (esp-extr)'!C10)/'Nacionalidad (esp-extr)'!C10</f>
        <v>0.27662178702570378</v>
      </c>
      <c r="D34" s="50">
        <f>('Nacionalidad (esp-extr)'!E10-'Nacionalidad (esp-extr)'!D10)/'Nacionalidad (esp-extr)'!D10</f>
        <v>0.47746883988494726</v>
      </c>
      <c r="E34" s="50">
        <f>('Nacionalidad (esp-extr)'!F10-'Nacionalidad (esp-extr)'!E10)/'Nacionalidad (esp-extr)'!E10</f>
        <v>0.23848150551589878</v>
      </c>
      <c r="F34" s="50">
        <f>('Nacionalidad (esp-extr)'!G10-'Nacionalidad (esp-extr)'!F10)/'Nacionalidad (esp-extr)'!F10</f>
        <v>0.25884202253078331</v>
      </c>
      <c r="G34" s="50">
        <f>('Nacionalidad (esp-extr)'!H10-'Nacionalidad (esp-extr)'!G10)/'Nacionalidad (esp-extr)'!G10</f>
        <v>0.20457856399583768</v>
      </c>
      <c r="H34" s="50">
        <f>('Nacionalidad (esp-extr)'!I10-'Nacionalidad (esp-extr)'!H10)/'Nacionalidad (esp-extr)'!H10</f>
        <v>0.12456807187284036</v>
      </c>
      <c r="I34" s="50">
        <f>('Nacionalidad (esp-extr)'!J10-'Nacionalidad (esp-extr)'!I10)/'Nacionalidad (esp-extr)'!I10</f>
        <v>0.21308956829005993</v>
      </c>
      <c r="J34" s="50">
        <f>('Nacionalidad (esp-extr)'!K10-'Nacionalidad (esp-extr)'!J10)/'Nacionalidad (esp-extr)'!J10</f>
        <v>8.8652482269503549E-2</v>
      </c>
      <c r="K34" s="50">
        <f>('Nacionalidad (esp-extr)'!L10-'Nacionalidad (esp-extr)'!K10)/'Nacionalidad (esp-extr)'!K10</f>
        <v>-6.281991624011168E-3</v>
      </c>
      <c r="L34" s="50">
        <f>('Nacionalidad (esp-extr)'!M10-'Nacionalidad (esp-extr)'!L10)/'Nacionalidad (esp-extr)'!L10</f>
        <v>-4.2027628190119411E-2</v>
      </c>
      <c r="M34" s="50">
        <f>('Nacionalidad (esp-extr)'!N10-'Nacionalidad (esp-extr)'!M10)/'Nacionalidad (esp-extr)'!M10</f>
        <v>-2.9329096908224366E-3</v>
      </c>
      <c r="N34" s="50">
        <f>('Nacionalidad (esp-extr)'!O10-'Nacionalidad (esp-extr)'!N10)/'Nacionalidad (esp-extr)'!N10</f>
        <v>-4.3755362176737346E-2</v>
      </c>
      <c r="O34" s="50">
        <f>('Nacionalidad (esp-extr)'!P10-'Nacionalidad (esp-extr)'!O10)/'Nacionalidad (esp-extr)'!O10</f>
        <v>-8.344014355293515E-2</v>
      </c>
      <c r="P34" s="50">
        <f>('Nacionalidad (esp-extr)'!Q10-'Nacionalidad (esp-extr)'!P10)/'Nacionalidad (esp-extr)'!P10</f>
        <v>-3.2582855544679067E-2</v>
      </c>
      <c r="Q34" s="50">
        <f>('Nacionalidad (esp-extr)'!R10-'Nacionalidad (esp-extr)'!Q10)/'Nacionalidad (esp-extr)'!Q10</f>
        <v>-3.469210754553339E-3</v>
      </c>
      <c r="R34" s="50">
        <f>('Nacionalidad (esp-extr)'!S10-'Nacionalidad (esp-extr)'!R10)/'Nacionalidad (esp-extr)'!R10</f>
        <v>-6.962576153176675E-2</v>
      </c>
      <c r="S34" s="50">
        <f>('Nacionalidad (esp-extr)'!T10-'Nacionalidad (esp-extr)'!S10)/'Nacionalidad (esp-extr)'!S10</f>
        <v>1.5902712815715623E-2</v>
      </c>
      <c r="T34" s="50">
        <f>('Nacionalidad (esp-extr)'!U10-'Nacionalidad (esp-extr)'!T10)/'Nacionalidad (esp-extr)'!T10</f>
        <v>6.8753836709637819E-2</v>
      </c>
      <c r="U34" s="50">
        <f>('Nacionalidad (esp-extr)'!V10-'Nacionalidad (esp-extr)'!U10)/'Nacionalidad (esp-extr)'!U10</f>
        <v>0.10195290063182079</v>
      </c>
      <c r="V34" s="50">
        <f>('Nacionalidad (esp-extr)'!W10-'Nacionalidad (esp-extr)'!V10)/'Nacionalidad (esp-extr)'!V10</f>
        <v>2.684388845452176E-2</v>
      </c>
      <c r="W34" s="50">
        <f>('Nacionalidad (esp-extr)'!X10-'Nacionalidad (esp-extr)'!W10)/'Nacionalidad (esp-extr)'!W10</f>
        <v>4.9111675126903551E-2</v>
      </c>
    </row>
    <row r="35" spans="1:23" ht="18" customHeight="1">
      <c r="A35" s="32" t="s">
        <v>52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</row>
    <row r="36" spans="1:23" ht="18" customHeight="1"/>
    <row r="37" spans="1:23" ht="18" customHeight="1"/>
    <row r="38" spans="1:23" ht="18" customHeight="1">
      <c r="A38" s="77" t="s">
        <v>48</v>
      </c>
      <c r="B38" s="78">
        <v>2001</v>
      </c>
      <c r="C38" s="78">
        <v>2002</v>
      </c>
      <c r="D38" s="78">
        <v>2003</v>
      </c>
      <c r="E38" s="78">
        <v>2004</v>
      </c>
      <c r="F38" s="78">
        <v>2005</v>
      </c>
      <c r="G38" s="78">
        <v>2006</v>
      </c>
      <c r="H38" s="78">
        <v>2007</v>
      </c>
      <c r="I38" s="78">
        <v>2008</v>
      </c>
      <c r="J38" s="78">
        <v>2009</v>
      </c>
      <c r="K38" s="78">
        <v>2010</v>
      </c>
      <c r="L38" s="78">
        <v>2011</v>
      </c>
      <c r="M38" s="78">
        <v>2012</v>
      </c>
      <c r="N38" s="78">
        <v>2013</v>
      </c>
      <c r="O38" s="78">
        <v>2014</v>
      </c>
      <c r="P38" s="78">
        <v>2015</v>
      </c>
      <c r="Q38" s="78">
        <v>2016</v>
      </c>
      <c r="R38" s="78">
        <v>2017</v>
      </c>
      <c r="S38" s="78">
        <v>2018</v>
      </c>
      <c r="T38" s="78">
        <v>2019</v>
      </c>
      <c r="U38" s="78">
        <v>2020</v>
      </c>
      <c r="V38" s="78">
        <v>2021</v>
      </c>
      <c r="W38" s="78">
        <v>2022</v>
      </c>
    </row>
    <row r="39" spans="1:23" ht="18" customHeight="1">
      <c r="A39" s="27" t="s">
        <v>68</v>
      </c>
      <c r="B39" s="51">
        <f>('Nacionalidad (esp-extr)'!C15-'Nacionalidad (esp-extr)'!B15)/'Nacionalidad (esp-extr)'!B15</f>
        <v>3.0798382307191945E-2</v>
      </c>
      <c r="C39" s="51">
        <f>('Nacionalidad (esp-extr)'!D15-'Nacionalidad (esp-extr)'!C15)/'Nacionalidad (esp-extr)'!C15</f>
        <v>-3.566725197541703E-4</v>
      </c>
      <c r="D39" s="51">
        <f>('Nacionalidad (esp-extr)'!E15-'Nacionalidad (esp-extr)'!D15)/'Nacionalidad (esp-extr)'!D15</f>
        <v>1.9431864965006176E-2</v>
      </c>
      <c r="E39" s="51">
        <f>('Nacionalidad (esp-extr)'!F15-'Nacionalidad (esp-extr)'!E15)/'Nacionalidad (esp-extr)'!E15</f>
        <v>2.6599897692701182E-2</v>
      </c>
      <c r="F39" s="51">
        <f>('Nacionalidad (esp-extr)'!G15-'Nacionalidad (esp-extr)'!F15)/'Nacionalidad (esp-extr)'!F15</f>
        <v>2.3497941307597494E-2</v>
      </c>
      <c r="G39" s="51">
        <f>('Nacionalidad (esp-extr)'!H15-'Nacionalidad (esp-extr)'!G15)/'Nacionalidad (esp-extr)'!G15</f>
        <v>1.7551951213262612E-2</v>
      </c>
      <c r="H39" s="51">
        <f>('Nacionalidad (esp-extr)'!I15-'Nacionalidad (esp-extr)'!H15)/'Nacionalidad (esp-extr)'!H15</f>
        <v>1.3497179693795327E-2</v>
      </c>
      <c r="I39" s="51">
        <f>('Nacionalidad (esp-extr)'!J15-'Nacionalidad (esp-extr)'!I15)/'Nacionalidad (esp-extr)'!I15</f>
        <v>2.5168952494533891E-2</v>
      </c>
      <c r="J39" s="51">
        <f>('Nacionalidad (esp-extr)'!K15-'Nacionalidad (esp-extr)'!J15)/'Nacionalidad (esp-extr)'!J15</f>
        <v>1.1657497394634158E-2</v>
      </c>
      <c r="K39" s="51">
        <f>('Nacionalidad (esp-extr)'!L15-'Nacionalidad (esp-extr)'!K15)/'Nacionalidad (esp-extr)'!K15</f>
        <v>9.5826745244597763E-5</v>
      </c>
      <c r="L39" s="51">
        <f>('Nacionalidad (esp-extr)'!M15-'Nacionalidad (esp-extr)'!L15)/'Nacionalidad (esp-extr)'!L15</f>
        <v>-4.287835960331529E-3</v>
      </c>
      <c r="M39" s="51">
        <f>('Nacionalidad (esp-extr)'!N15-'Nacionalidad (esp-extr)'!M15)/'Nacionalidad (esp-extr)'!M15</f>
        <v>-5.629465681911131E-3</v>
      </c>
      <c r="N39" s="51">
        <f>('Nacionalidad (esp-extr)'!O15-'Nacionalidad (esp-extr)'!N15)/'Nacionalidad (esp-extr)'!N15</f>
        <v>-9.8710473471560253E-3</v>
      </c>
      <c r="O39" s="51">
        <f>('Nacionalidad (esp-extr)'!P15-'Nacionalidad (esp-extr)'!O15)/'Nacionalidad (esp-extr)'!O15</f>
        <v>-9.2119731215638354E-3</v>
      </c>
      <c r="P39" s="51">
        <f>('Nacionalidad (esp-extr)'!Q15-'Nacionalidad (esp-extr)'!P15)/'Nacionalidad (esp-extr)'!P15</f>
        <v>-4.340534674953142E-3</v>
      </c>
      <c r="Q39" s="51">
        <f>('Nacionalidad (esp-extr)'!R15-'Nacionalidad (esp-extr)'!Q15)/'Nacionalidad (esp-extr)'!Q15</f>
        <v>-5.1273159615575154E-3</v>
      </c>
      <c r="R39" s="51">
        <f>('Nacionalidad (esp-extr)'!S15-'Nacionalidad (esp-extr)'!R15)/'Nacionalidad (esp-extr)'!R15</f>
        <v>-1.1552346570397111E-2</v>
      </c>
      <c r="S39" s="51">
        <f>('Nacionalidad (esp-extr)'!T15-'Nacionalidad (esp-extr)'!S15)/'Nacionalidad (esp-extr)'!S15</f>
        <v>-4.4331377043399407E-3</v>
      </c>
      <c r="T39" s="51">
        <f>('Nacionalidad (esp-extr)'!U15-'Nacionalidad (esp-extr)'!T15)/'Nacionalidad (esp-extr)'!T15</f>
        <v>4.5287792536369388E-3</v>
      </c>
      <c r="U39" s="51">
        <f>('Nacionalidad (esp-extr)'!V15-'Nacionalidad (esp-extr)'!U15)/'Nacionalidad (esp-extr)'!U15</f>
        <v>7.0773725569212168E-3</v>
      </c>
      <c r="V39" s="51">
        <f>('Nacionalidad (esp-extr)'!W15-'Nacionalidad (esp-extr)'!V15)/'Nacionalidad (esp-extr)'!V15</f>
        <v>8.0780292609728653E-3</v>
      </c>
      <c r="W39" s="51">
        <f>('Nacionalidad (esp-extr)'!X15-'Nacionalidad (esp-extr)'!W15)/'Nacionalidad (esp-extr)'!W15</f>
        <v>6.8720849459164438E-3</v>
      </c>
    </row>
    <row r="40" spans="1:23" ht="18" customHeight="1">
      <c r="A40" s="28" t="s">
        <v>69</v>
      </c>
      <c r="B40" s="25">
        <f>('Nacionalidad (esp-extr)'!C16-'Nacionalidad (esp-extr)'!B16)/'Nacionalidad (esp-extr)'!B16</f>
        <v>2.0792647903503735E-2</v>
      </c>
      <c r="C40" s="25">
        <f>('Nacionalidad (esp-extr)'!D16-'Nacionalidad (esp-extr)'!C16)/'Nacionalidad (esp-extr)'!C16</f>
        <v>-7.5680846275039387E-3</v>
      </c>
      <c r="D40" s="25">
        <f>('Nacionalidad (esp-extr)'!E16-'Nacionalidad (esp-extr)'!D16)/'Nacionalidad (esp-extr)'!D16</f>
        <v>3.1467044649184975E-3</v>
      </c>
      <c r="E40" s="25">
        <f>('Nacionalidad (esp-extr)'!F16-'Nacionalidad (esp-extr)'!E16)/'Nacionalidad (esp-extr)'!E16</f>
        <v>1.4977674786638783E-2</v>
      </c>
      <c r="F40" s="25">
        <f>('Nacionalidad (esp-extr)'!G16-'Nacionalidad (esp-extr)'!F16)/'Nacionalidad (esp-extr)'!F16</f>
        <v>8.881835393696403E-3</v>
      </c>
      <c r="G40" s="25">
        <f>('Nacionalidad (esp-extr)'!H16-'Nacionalidad (esp-extr)'!G16)/'Nacionalidad (esp-extr)'!G16</f>
        <v>3.8084724713674622E-3</v>
      </c>
      <c r="H40" s="25">
        <f>('Nacionalidad (esp-extr)'!I16-'Nacionalidad (esp-extr)'!H16)/'Nacionalidad (esp-extr)'!H16</f>
        <v>5.4710911940175407E-3</v>
      </c>
      <c r="I40" s="25">
        <f>('Nacionalidad (esp-extr)'!J16-'Nacionalidad (esp-extr)'!I16)/'Nacionalidad (esp-extr)'!I16</f>
        <v>6.0975609756097563E-3</v>
      </c>
      <c r="J40" s="25">
        <f>('Nacionalidad (esp-extr)'!K16-'Nacionalidad (esp-extr)'!J16)/'Nacionalidad (esp-extr)'!J16</f>
        <v>3.234135072700095E-3</v>
      </c>
      <c r="K40" s="25">
        <f>('Nacionalidad (esp-extr)'!L16-'Nacionalidad (esp-extr)'!K16)/'Nacionalidad (esp-extr)'!K16</f>
        <v>1.8962995069621283E-4</v>
      </c>
      <c r="L40" s="25">
        <f>('Nacionalidad (esp-extr)'!M16-'Nacionalidad (esp-extr)'!L16)/'Nacionalidad (esp-extr)'!L16</f>
        <v>2.3563825465182419E-3</v>
      </c>
      <c r="M40" s="25">
        <f>('Nacionalidad (esp-extr)'!N16-'Nacionalidad (esp-extr)'!M16)/'Nacionalidad (esp-extr)'!M16</f>
        <v>-5.4312581063553824E-3</v>
      </c>
      <c r="N40" s="25">
        <f>('Nacionalidad (esp-extr)'!O16-'Nacionalidad (esp-extr)'!N16)/'Nacionalidad (esp-extr)'!N16</f>
        <v>-3.9666367810470837E-3</v>
      </c>
      <c r="O40" s="25">
        <f>('Nacionalidad (esp-extr)'!P16-'Nacionalidad (esp-extr)'!O16)/'Nacionalidad (esp-extr)'!O16</f>
        <v>9.0013911240828125E-4</v>
      </c>
      <c r="P40" s="25">
        <f>('Nacionalidad (esp-extr)'!Q16-'Nacionalidad (esp-extr)'!P16)/'Nacionalidad (esp-extr)'!P16</f>
        <v>-1.2263585327301465E-3</v>
      </c>
      <c r="Q40" s="25">
        <f>('Nacionalidad (esp-extr)'!R16-'Nacionalidad (esp-extr)'!Q16)/'Nacionalidad (esp-extr)'!Q16</f>
        <v>-4.7477420939179785E-3</v>
      </c>
      <c r="R40" s="25">
        <f>('Nacionalidad (esp-extr)'!S16-'Nacionalidad (esp-extr)'!R16)/'Nacionalidad (esp-extr)'!R16</f>
        <v>-3.2899246058944484E-3</v>
      </c>
      <c r="S40" s="25">
        <f>('Nacionalidad (esp-extr)'!T16-'Nacionalidad (esp-extr)'!S16)/'Nacionalidad (esp-extr)'!S16</f>
        <v>-6.0239306835373398E-3</v>
      </c>
      <c r="T40" s="25">
        <f>('Nacionalidad (esp-extr)'!U16-'Nacionalidad (esp-extr)'!T16)/'Nacionalidad (esp-extr)'!T16</f>
        <v>-9.408899712198362E-4</v>
      </c>
      <c r="U40" s="25">
        <f>('Nacionalidad (esp-extr)'!V16-'Nacionalidad (esp-extr)'!U16)/'Nacionalidad (esp-extr)'!U16</f>
        <v>-3.3239155725444574E-3</v>
      </c>
      <c r="V40" s="25">
        <f>('Nacionalidad (esp-extr)'!W16-'Nacionalidad (esp-extr)'!V16)/'Nacionalidad (esp-extr)'!V16</f>
        <v>5.1414596186982377E-3</v>
      </c>
      <c r="W40" s="25">
        <f>('Nacionalidad (esp-extr)'!X16-'Nacionalidad (esp-extr)'!W16)/'Nacionalidad (esp-extr)'!W16</f>
        <v>4.1474272126524182E-4</v>
      </c>
    </row>
    <row r="41" spans="1:23" ht="18" customHeight="1">
      <c r="A41" s="30" t="s">
        <v>70</v>
      </c>
      <c r="B41" s="50">
        <f>('Nacionalidad (esp-extr)'!C17-'Nacionalidad (esp-extr)'!B17)/'Nacionalidad (esp-extr)'!B17</f>
        <v>0.67717996289424864</v>
      </c>
      <c r="C41" s="50">
        <f>('Nacionalidad (esp-extr)'!D17-'Nacionalidad (esp-extr)'!C17)/'Nacionalidad (esp-extr)'!C17</f>
        <v>0.2831858407079646</v>
      </c>
      <c r="D41" s="50">
        <f>('Nacionalidad (esp-extr)'!E17-'Nacionalidad (esp-extr)'!D17)/'Nacionalidad (esp-extr)'!D17</f>
        <v>0.5146551724137931</v>
      </c>
      <c r="E41" s="50">
        <f>('Nacionalidad (esp-extr)'!F17-'Nacionalidad (esp-extr)'!E17)/'Nacionalidad (esp-extr)'!E17</f>
        <v>0.26067159931701767</v>
      </c>
      <c r="F41" s="50">
        <f>('Nacionalidad (esp-extr)'!G17-'Nacionalidad (esp-extr)'!F17)/'Nacionalidad (esp-extr)'!F17</f>
        <v>0.26049661399548535</v>
      </c>
      <c r="G41" s="50">
        <f>('Nacionalidad (esp-extr)'!H17-'Nacionalidad (esp-extr)'!G17)/'Nacionalidad (esp-extr)'!G17</f>
        <v>0.19591690544412607</v>
      </c>
      <c r="H41" s="50">
        <f>('Nacionalidad (esp-extr)'!I17-'Nacionalidad (esp-extr)'!H17)/'Nacionalidad (esp-extr)'!H17</f>
        <v>0.10092842168313866</v>
      </c>
      <c r="I41" s="50">
        <f>('Nacionalidad (esp-extr)'!J17-'Nacionalidad (esp-extr)'!I17)/'Nacionalidad (esp-extr)'!I17</f>
        <v>0.21490750816104462</v>
      </c>
      <c r="J41" s="50">
        <f>('Nacionalidad (esp-extr)'!K17-'Nacionalidad (esp-extr)'!J17)/'Nacionalidad (esp-extr)'!J17</f>
        <v>8.1056874160322437E-2</v>
      </c>
      <c r="K41" s="50">
        <f>('Nacionalidad (esp-extr)'!L17-'Nacionalidad (esp-extr)'!K17)/'Nacionalidad (esp-extr)'!K17</f>
        <v>-6.2137531068765536E-4</v>
      </c>
      <c r="L41" s="50">
        <f>('Nacionalidad (esp-extr)'!M17-'Nacionalidad (esp-extr)'!L17)/'Nacionalidad (esp-extr)'!L17</f>
        <v>-5.5129533678756476E-2</v>
      </c>
      <c r="M41" s="50">
        <f>('Nacionalidad (esp-extr)'!N17-'Nacionalidad (esp-extr)'!M17)/'Nacionalidad (esp-extr)'!M17</f>
        <v>-7.2384294801491559E-3</v>
      </c>
      <c r="N41" s="50">
        <f>('Nacionalidad (esp-extr)'!O17-'Nacionalidad (esp-extr)'!N17)/'Nacionalidad (esp-extr)'!N17</f>
        <v>-5.788775961113566E-2</v>
      </c>
      <c r="O41" s="50">
        <f>('Nacionalidad (esp-extr)'!P17-'Nacionalidad (esp-extr)'!O17)/'Nacionalidad (esp-extr)'!O17</f>
        <v>-9.6153846153846159E-2</v>
      </c>
      <c r="P41" s="50">
        <f>('Nacionalidad (esp-extr)'!Q17-'Nacionalidad (esp-extr)'!P17)/'Nacionalidad (esp-extr)'!P17</f>
        <v>-3.3990659055526729E-2</v>
      </c>
      <c r="Q41" s="50">
        <f>('Nacionalidad (esp-extr)'!R17-'Nacionalidad (esp-extr)'!Q17)/'Nacionalidad (esp-extr)'!Q17</f>
        <v>-8.8638195004029016E-3</v>
      </c>
      <c r="R41" s="50">
        <f>('Nacionalidad (esp-extr)'!S17-'Nacionalidad (esp-extr)'!R17)/'Nacionalidad (esp-extr)'!R17</f>
        <v>-9.322493224932249E-2</v>
      </c>
      <c r="S41" s="50">
        <f>('Nacionalidad (esp-extr)'!T17-'Nacionalidad (esp-extr)'!S17)/'Nacionalidad (esp-extr)'!S17</f>
        <v>1.2851165570830842E-2</v>
      </c>
      <c r="T41" s="50">
        <f>('Nacionalidad (esp-extr)'!U17-'Nacionalidad (esp-extr)'!T17)/'Nacionalidad (esp-extr)'!T17</f>
        <v>6.2850398347595163E-2</v>
      </c>
      <c r="U41" s="50">
        <f>('Nacionalidad (esp-extr)'!V17-'Nacionalidad (esp-extr)'!U17)/'Nacionalidad (esp-extr)'!U17</f>
        <v>0.1113270405330372</v>
      </c>
      <c r="V41" s="50">
        <f>('Nacionalidad (esp-extr)'!W17-'Nacionalidad (esp-extr)'!V17)/'Nacionalidad (esp-extr)'!V17</f>
        <v>3.4474144391706221E-2</v>
      </c>
      <c r="W41" s="50">
        <f>('Nacionalidad (esp-extr)'!X17-'Nacionalidad (esp-extr)'!W17)/'Nacionalidad (esp-extr)'!W17</f>
        <v>6.3269741608307173E-2</v>
      </c>
    </row>
    <row r="42" spans="1:23" ht="18" customHeight="1">
      <c r="A42" s="32" t="s">
        <v>52</v>
      </c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</row>
    <row r="43" spans="1:23" ht="18" customHeight="1"/>
    <row r="44" spans="1:23" ht="18" customHeight="1"/>
    <row r="45" spans="1:23" ht="18" customHeight="1">
      <c r="A45" s="77" t="s">
        <v>49</v>
      </c>
      <c r="B45" s="78">
        <v>2001</v>
      </c>
      <c r="C45" s="78">
        <v>2002</v>
      </c>
      <c r="D45" s="78">
        <v>2003</v>
      </c>
      <c r="E45" s="78">
        <v>2004</v>
      </c>
      <c r="F45" s="78">
        <v>2005</v>
      </c>
      <c r="G45" s="78">
        <v>2006</v>
      </c>
      <c r="H45" s="78">
        <v>2007</v>
      </c>
      <c r="I45" s="78">
        <v>2008</v>
      </c>
      <c r="J45" s="78">
        <v>2009</v>
      </c>
      <c r="K45" s="78">
        <v>2010</v>
      </c>
      <c r="L45" s="78">
        <v>2011</v>
      </c>
      <c r="M45" s="78">
        <v>2012</v>
      </c>
      <c r="N45" s="78">
        <v>2013</v>
      </c>
      <c r="O45" s="78">
        <v>2014</v>
      </c>
      <c r="P45" s="78">
        <v>2015</v>
      </c>
      <c r="Q45" s="78">
        <v>2016</v>
      </c>
      <c r="R45" s="78">
        <v>2017</v>
      </c>
      <c r="S45" s="78">
        <v>2018</v>
      </c>
      <c r="T45" s="78">
        <v>2019</v>
      </c>
      <c r="U45" s="78">
        <v>2020</v>
      </c>
      <c r="V45" s="78">
        <v>2021</v>
      </c>
      <c r="W45" s="78">
        <v>2022</v>
      </c>
    </row>
    <row r="46" spans="1:23" ht="18" customHeight="1">
      <c r="A46" s="27" t="s">
        <v>68</v>
      </c>
      <c r="B46" s="51">
        <f>('Nacionalidad (esp-extr)'!C22-'Nacionalidad (esp-extr)'!B22)/'Nacionalidad (esp-extr)'!B22</f>
        <v>2.5503907856849032E-2</v>
      </c>
      <c r="C46" s="51">
        <f>('Nacionalidad (esp-extr)'!D22-'Nacionalidad (esp-extr)'!C22)/'Nacionalidad (esp-extr)'!C22</f>
        <v>-2.1928065249364886E-3</v>
      </c>
      <c r="D46" s="51">
        <f>('Nacionalidad (esp-extr)'!E22-'Nacionalidad (esp-extr)'!D22)/'Nacionalidad (esp-extr)'!D22</f>
        <v>1.2033339586739206E-2</v>
      </c>
      <c r="E46" s="51">
        <f>('Nacionalidad (esp-extr)'!F22-'Nacionalidad (esp-extr)'!E22)/'Nacionalidad (esp-extr)'!E22</f>
        <v>1.7636777713044859E-2</v>
      </c>
      <c r="F46" s="51">
        <f>('Nacionalidad (esp-extr)'!G22-'Nacionalidad (esp-extr)'!F22)/'Nacionalidad (esp-extr)'!F22</f>
        <v>1.6003955449151661E-2</v>
      </c>
      <c r="G46" s="51">
        <f>('Nacionalidad (esp-extr)'!H22-'Nacionalidad (esp-extr)'!G22)/'Nacionalidad (esp-extr)'!G22</f>
        <v>1.193555823066875E-2</v>
      </c>
      <c r="H46" s="51">
        <f>('Nacionalidad (esp-extr)'!I22-'Nacionalidad (esp-extr)'!H22)/'Nacionalidad (esp-extr)'!H22</f>
        <v>1.5262345288415297E-2</v>
      </c>
      <c r="I46" s="51">
        <f>('Nacionalidad (esp-extr)'!J22-'Nacionalidad (esp-extr)'!I22)/'Nacionalidad (esp-extr)'!I22</f>
        <v>1.909652971679298E-2</v>
      </c>
      <c r="J46" s="51">
        <f>('Nacionalidad (esp-extr)'!K22-'Nacionalidad (esp-extr)'!J22)/'Nacionalidad (esp-extr)'!J22</f>
        <v>1.042125348598268E-2</v>
      </c>
      <c r="K46" s="51">
        <f>('Nacionalidad (esp-extr)'!L22-'Nacionalidad (esp-extr)'!K22)/'Nacionalidad (esp-extr)'!K22</f>
        <v>-9.4421847762928533E-4</v>
      </c>
      <c r="L46" s="51">
        <f>('Nacionalidad (esp-extr)'!M22-'Nacionalidad (esp-extr)'!L22)/'Nacionalidad (esp-extr)'!L22</f>
        <v>-3.1503695625833032E-4</v>
      </c>
      <c r="M46" s="51">
        <f>('Nacionalidad (esp-extr)'!N22-'Nacionalidad (esp-extr)'!M22)/'Nacionalidad (esp-extr)'!M22</f>
        <v>-3.9270823232812951E-3</v>
      </c>
      <c r="N46" s="51">
        <f>('Nacionalidad (esp-extr)'!O22-'Nacionalidad (esp-extr)'!N22)/'Nacionalidad (esp-extr)'!N22</f>
        <v>-4.8430275006084208E-3</v>
      </c>
      <c r="O46" s="51">
        <f>('Nacionalidad (esp-extr)'!P22-'Nacionalidad (esp-extr)'!O22)/'Nacionalidad (esp-extr)'!O22</f>
        <v>-3.9128414565552322E-3</v>
      </c>
      <c r="P46" s="51">
        <f>('Nacionalidad (esp-extr)'!Q22-'Nacionalidad (esp-extr)'!P22)/'Nacionalidad (esp-extr)'!P22</f>
        <v>-3.0689155679948935E-3</v>
      </c>
      <c r="Q46" s="51">
        <f>('Nacionalidad (esp-extr)'!R22-'Nacionalidad (esp-extr)'!Q22)/'Nacionalidad (esp-extr)'!Q22</f>
        <v>-3.6447815593754619E-3</v>
      </c>
      <c r="R46" s="51">
        <f>('Nacionalidad (esp-extr)'!S22-'Nacionalidad (esp-extr)'!R22)/'Nacionalidad (esp-extr)'!R22</f>
        <v>-6.0556626625142126E-3</v>
      </c>
      <c r="S46" s="51">
        <f>('Nacionalidad (esp-extr)'!T22-'Nacionalidad (esp-extr)'!S22)/'Nacionalidad (esp-extr)'!S22</f>
        <v>-3.9539452415885412E-3</v>
      </c>
      <c r="T46" s="51">
        <f>('Nacionalidad (esp-extr)'!U22-'Nacionalidad (esp-extr)'!T22)/'Nacionalidad (esp-extr)'!T22</f>
        <v>2.7712588006191642E-3</v>
      </c>
      <c r="U46" s="51">
        <f>('Nacionalidad (esp-extr)'!V22-'Nacionalidad (esp-extr)'!U22)/'Nacionalidad (esp-extr)'!U22</f>
        <v>5.128843520478028E-3</v>
      </c>
      <c r="V46" s="51">
        <f>('Nacionalidad (esp-extr)'!W22-'Nacionalidad (esp-extr)'!V22)/'Nacionalidad (esp-extr)'!V22</f>
        <v>2.7247281464417529E-3</v>
      </c>
      <c r="W46" s="51">
        <f>('Nacionalidad (esp-extr)'!X22-'Nacionalidad (esp-extr)'!W22)/'Nacionalidad (esp-extr)'!W22</f>
        <v>4.4218275240236159E-3</v>
      </c>
    </row>
    <row r="47" spans="1:23" ht="18" customHeight="1">
      <c r="A47" s="28" t="s">
        <v>69</v>
      </c>
      <c r="B47" s="25">
        <f>('Nacionalidad (esp-extr)'!C23-'Nacionalidad (esp-extr)'!B23)/'Nacionalidad (esp-extr)'!B23</f>
        <v>1.9349995829742277E-2</v>
      </c>
      <c r="C47" s="25">
        <f>('Nacionalidad (esp-extr)'!D23-'Nacionalidad (esp-extr)'!C23)/'Nacionalidad (esp-extr)'!C23</f>
        <v>-7.5821628255829812E-3</v>
      </c>
      <c r="D47" s="25">
        <f>('Nacionalidad (esp-extr)'!E23-'Nacionalidad (esp-extr)'!D23)/'Nacionalidad (esp-extr)'!D23</f>
        <v>1.3741171297441395E-3</v>
      </c>
      <c r="E47" s="25">
        <f>('Nacionalidad (esp-extr)'!F23-'Nacionalidad (esp-extr)'!E23)/'Nacionalidad (esp-extr)'!E23</f>
        <v>1.0675961248181794E-2</v>
      </c>
      <c r="F47" s="25">
        <f>('Nacionalidad (esp-extr)'!G23-'Nacionalidad (esp-extr)'!F23)/'Nacionalidad (esp-extr)'!F23</f>
        <v>5.5395644381686848E-3</v>
      </c>
      <c r="G47" s="25">
        <f>('Nacionalidad (esp-extr)'!H23-'Nacionalidad (esp-extr)'!G23)/'Nacionalidad (esp-extr)'!G23</f>
        <v>8.1015392924655685E-4</v>
      </c>
      <c r="H47" s="25">
        <f>('Nacionalidad (esp-extr)'!I23-'Nacionalidad (esp-extr)'!H23)/'Nacionalidad (esp-extr)'!H23</f>
        <v>5.9093362115488395E-3</v>
      </c>
      <c r="I47" s="25">
        <f>('Nacionalidad (esp-extr)'!J23-'Nacionalidad (esp-extr)'!I23)/'Nacionalidad (esp-extr)'!I23</f>
        <v>4.5333834062072477E-3</v>
      </c>
      <c r="J47" s="25">
        <f>('Nacionalidad (esp-extr)'!K23-'Nacionalidad (esp-extr)'!J23)/'Nacionalidad (esp-extr)'!J23</f>
        <v>2.3499252296517838E-3</v>
      </c>
      <c r="K47" s="25">
        <f>('Nacionalidad (esp-extr)'!L23-'Nacionalidad (esp-extr)'!K23)/'Nacionalidad (esp-extr)'!K23</f>
        <v>3.1969309462915604E-4</v>
      </c>
      <c r="L47" s="25">
        <f>('Nacionalidad (esp-extr)'!M23-'Nacionalidad (esp-extr)'!L23)/'Nacionalidad (esp-extr)'!L23</f>
        <v>2.1306061574517948E-3</v>
      </c>
      <c r="M47" s="25">
        <f>('Nacionalidad (esp-extr)'!N23-'Nacionalidad (esp-extr)'!M23)/'Nacionalidad (esp-extr)'!M23</f>
        <v>-4.544488147124482E-3</v>
      </c>
      <c r="N47" s="25">
        <f>('Nacionalidad (esp-extr)'!O23-'Nacionalidad (esp-extr)'!N23)/'Nacionalidad (esp-extr)'!N23</f>
        <v>-2.7765170729102703E-3</v>
      </c>
      <c r="O47" s="25">
        <f>('Nacionalidad (esp-extr)'!P23-'Nacionalidad (esp-extr)'!O23)/'Nacionalidad (esp-extr)'!O23</f>
        <v>2.168500522046422E-3</v>
      </c>
      <c r="P47" s="25">
        <f>('Nacionalidad (esp-extr)'!Q23-'Nacionalidad (esp-extr)'!P23)/'Nacionalidad (esp-extr)'!P23</f>
        <v>-6.1441470321098464E-4</v>
      </c>
      <c r="Q47" s="25">
        <f>('Nacionalidad (esp-extr)'!R23-'Nacionalidad (esp-extr)'!Q23)/'Nacionalidad (esp-extr)'!Q23</f>
        <v>-4.1966266606078429E-3</v>
      </c>
      <c r="R47" s="25">
        <f>('Nacionalidad (esp-extr)'!S23-'Nacionalidad (esp-extr)'!R23)/'Nacionalidad (esp-extr)'!R23</f>
        <v>-2.9258603103022494E-3</v>
      </c>
      <c r="S47" s="25">
        <f>('Nacionalidad (esp-extr)'!T23-'Nacionalidad (esp-extr)'!S23)/'Nacionalidad (esp-extr)'!S23</f>
        <v>-5.8688921792973484E-3</v>
      </c>
      <c r="T47" s="25">
        <f>('Nacionalidad (esp-extr)'!U23-'Nacionalidad (esp-extr)'!T23)/'Nacionalidad (esp-extr)'!T23</f>
        <v>-3.3579765483250736E-3</v>
      </c>
      <c r="U47" s="25">
        <f>('Nacionalidad (esp-extr)'!V23-'Nacionalidad (esp-extr)'!U23)/'Nacionalidad (esp-extr)'!U23</f>
        <v>-2.7986848898187647E-3</v>
      </c>
      <c r="V47" s="25">
        <f>('Nacionalidad (esp-extr)'!W23-'Nacionalidad (esp-extr)'!V23)/'Nacionalidad (esp-extr)'!V23</f>
        <v>1.1444141689373297E-3</v>
      </c>
      <c r="W47" s="25">
        <f>('Nacionalidad (esp-extr)'!X23-'Nacionalidad (esp-extr)'!W23)/'Nacionalidad (esp-extr)'!W23</f>
        <v>1.4697076914702519E-3</v>
      </c>
    </row>
    <row r="48" spans="1:23" ht="18" customHeight="1">
      <c r="A48" s="30" t="s">
        <v>70</v>
      </c>
      <c r="B48" s="50">
        <f>('Nacionalidad (esp-extr)'!C24-'Nacionalidad (esp-extr)'!B24)/'Nacionalidad (esp-extr)'!B24</f>
        <v>0.47177419354838712</v>
      </c>
      <c r="C48" s="50">
        <f>('Nacionalidad (esp-extr)'!D24-'Nacionalidad (esp-extr)'!C24)/'Nacionalidad (esp-extr)'!C24</f>
        <v>0.26849315068493151</v>
      </c>
      <c r="D48" s="50">
        <f>('Nacionalidad (esp-extr)'!E24-'Nacionalidad (esp-extr)'!D24)/'Nacionalidad (esp-extr)'!D24</f>
        <v>0.43088552915766737</v>
      </c>
      <c r="E48" s="50">
        <f>('Nacionalidad (esp-extr)'!F24-'Nacionalidad (esp-extr)'!E24)/'Nacionalidad (esp-extr)'!E24</f>
        <v>0.2090566037735849</v>
      </c>
      <c r="F48" s="50">
        <f>('Nacionalidad (esp-extr)'!G24-'Nacionalidad (esp-extr)'!F24)/'Nacionalidad (esp-extr)'!F24</f>
        <v>0.25655430711610488</v>
      </c>
      <c r="G48" s="50">
        <f>('Nacionalidad (esp-extr)'!H24-'Nacionalidad (esp-extr)'!G24)/'Nacionalidad (esp-extr)'!G24</f>
        <v>0.21659215101838053</v>
      </c>
      <c r="H48" s="50">
        <f>('Nacionalidad (esp-extr)'!I24-'Nacionalidad (esp-extr)'!H24)/'Nacionalidad (esp-extr)'!H24</f>
        <v>0.15679869334422214</v>
      </c>
      <c r="I48" s="50">
        <f>('Nacionalidad (esp-extr)'!J24-'Nacionalidad (esp-extr)'!I24)/'Nacionalidad (esp-extr)'!I24</f>
        <v>0.21073067419696434</v>
      </c>
      <c r="J48" s="50">
        <f>('Nacionalidad (esp-extr)'!K24-'Nacionalidad (esp-extr)'!J24)/'Nacionalidad (esp-extr)'!J24</f>
        <v>9.8542274052478132E-2</v>
      </c>
      <c r="K48" s="50">
        <f>('Nacionalidad (esp-extr)'!L24-'Nacionalidad (esp-extr)'!K24)/'Nacionalidad (esp-extr)'!K24</f>
        <v>-1.3535031847133758E-2</v>
      </c>
      <c r="L48" s="50">
        <f>('Nacionalidad (esp-extr)'!M24-'Nacionalidad (esp-extr)'!L24)/'Nacionalidad (esp-extr)'!L24</f>
        <v>-2.5020177562550445E-2</v>
      </c>
      <c r="M48" s="50">
        <f>('Nacionalidad (esp-extr)'!N24-'Nacionalidad (esp-extr)'!M24)/'Nacionalidad (esp-extr)'!M24</f>
        <v>2.4834437086092716E-3</v>
      </c>
      <c r="N48" s="50">
        <f>('Nacionalidad (esp-extr)'!O24-'Nacionalidad (esp-extr)'!N24)/'Nacionalidad (esp-extr)'!N24</f>
        <v>-2.6149187998898982E-2</v>
      </c>
      <c r="O48" s="50">
        <f>('Nacionalidad (esp-extr)'!P24-'Nacionalidad (esp-extr)'!O24)/'Nacionalidad (esp-extr)'!O24</f>
        <v>-6.8117580553985299E-2</v>
      </c>
      <c r="P48" s="50">
        <f>('Nacionalidad (esp-extr)'!Q24-'Nacionalidad (esp-extr)'!P24)/'Nacionalidad (esp-extr)'!P24</f>
        <v>-3.0937215650591446E-2</v>
      </c>
      <c r="Q48" s="50">
        <f>('Nacionalidad (esp-extr)'!R24-'Nacionalidad (esp-extr)'!Q24)/'Nacionalidad (esp-extr)'!Q24</f>
        <v>2.8169014084507044E-3</v>
      </c>
      <c r="R48" s="50">
        <f>('Nacionalidad (esp-extr)'!S24-'Nacionalidad (esp-extr)'!R24)/'Nacionalidad (esp-extr)'!R24</f>
        <v>-4.2446941323345817E-2</v>
      </c>
      <c r="S48" s="50">
        <f>('Nacionalidad (esp-extr)'!T24-'Nacionalidad (esp-extr)'!S24)/'Nacionalidad (esp-extr)'!S24</f>
        <v>1.9230769230769232E-2</v>
      </c>
      <c r="T48" s="50">
        <f>('Nacionalidad (esp-extr)'!U24-'Nacionalidad (esp-extr)'!T24)/'Nacionalidad (esp-extr)'!T24</f>
        <v>7.5151902782219379E-2</v>
      </c>
      <c r="U48" s="50">
        <f>('Nacionalidad (esp-extr)'!V24-'Nacionalidad (esp-extr)'!U24)/'Nacionalidad (esp-extr)'!U24</f>
        <v>9.1909577632361683E-2</v>
      </c>
      <c r="V48" s="50">
        <f>('Nacionalidad (esp-extr)'!W24-'Nacionalidad (esp-extr)'!V24)/'Nacionalidad (esp-extr)'!V24</f>
        <v>1.8523563061836012E-2</v>
      </c>
      <c r="W48" s="50">
        <f>('Nacionalidad (esp-extr)'!X24-'Nacionalidad (esp-extr)'!W24)/'Nacionalidad (esp-extr)'!W24</f>
        <v>3.3431398769724528E-2</v>
      </c>
    </row>
    <row r="49" spans="1:21" ht="21">
      <c r="A49" s="32" t="s">
        <v>52</v>
      </c>
      <c r="B49" s="34"/>
      <c r="C49" s="34"/>
      <c r="D49" s="33"/>
      <c r="E49" s="33"/>
      <c r="F49" s="33"/>
      <c r="G49" s="33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V85"/>
  <sheetViews>
    <sheetView topLeftCell="A38" zoomScale="75" workbookViewId="0">
      <selection activeCell="A3" sqref="A3"/>
    </sheetView>
  </sheetViews>
  <sheetFormatPr defaultColWidth="10.875" defaultRowHeight="15"/>
  <cols>
    <col min="1" max="1" width="13.625" style="5" customWidth="1"/>
    <col min="2" max="16384" width="10.875" style="5"/>
  </cols>
  <sheetData>
    <row r="1" spans="1:22" ht="30" customHeight="1">
      <c r="A1" s="43" t="s">
        <v>0</v>
      </c>
    </row>
    <row r="2" spans="1:22" ht="30" customHeight="1">
      <c r="A2" s="44" t="s">
        <v>6</v>
      </c>
    </row>
    <row r="3" spans="1:22" ht="18" customHeight="1"/>
    <row r="4" spans="1:22" ht="18" customHeight="1"/>
    <row r="5" spans="1:22" ht="18" customHeight="1">
      <c r="A5" s="33" t="s">
        <v>72</v>
      </c>
    </row>
    <row r="6" spans="1:22" ht="18" customHeight="1"/>
    <row r="7" spans="1:22" ht="18" customHeight="1">
      <c r="A7" s="77" t="s">
        <v>14</v>
      </c>
      <c r="B7" s="78">
        <v>2002</v>
      </c>
      <c r="C7" s="78">
        <v>2003</v>
      </c>
      <c r="D7" s="78">
        <v>2004</v>
      </c>
      <c r="E7" s="78">
        <v>2005</v>
      </c>
      <c r="F7" s="78">
        <v>2006</v>
      </c>
      <c r="G7" s="78">
        <v>2007</v>
      </c>
      <c r="H7" s="78">
        <v>2008</v>
      </c>
      <c r="I7" s="78">
        <v>2009</v>
      </c>
      <c r="J7" s="78">
        <v>2010</v>
      </c>
      <c r="K7" s="78">
        <v>2011</v>
      </c>
      <c r="L7" s="78">
        <v>2012</v>
      </c>
      <c r="M7" s="78">
        <v>2013</v>
      </c>
      <c r="N7" s="78">
        <v>2014</v>
      </c>
      <c r="O7" s="78">
        <v>2015</v>
      </c>
      <c r="P7" s="78">
        <v>2016</v>
      </c>
      <c r="Q7" s="78">
        <v>2017</v>
      </c>
      <c r="R7" s="78">
        <v>2018</v>
      </c>
      <c r="S7" s="78">
        <v>2019</v>
      </c>
      <c r="T7" s="78">
        <v>2020</v>
      </c>
      <c r="U7" s="78">
        <v>2021</v>
      </c>
      <c r="V7" s="78">
        <v>2022</v>
      </c>
    </row>
    <row r="8" spans="1:22" ht="18" customHeight="1">
      <c r="A8" s="27" t="s">
        <v>73</v>
      </c>
      <c r="B8" s="40">
        <v>2086</v>
      </c>
      <c r="C8" s="40">
        <v>3082</v>
      </c>
      <c r="D8" s="40">
        <v>3817</v>
      </c>
      <c r="E8" s="40">
        <v>4805</v>
      </c>
      <c r="F8" s="40">
        <v>5788</v>
      </c>
      <c r="G8" s="40">
        <v>6509</v>
      </c>
      <c r="H8" s="40">
        <v>7896</v>
      </c>
      <c r="I8" s="40">
        <v>8596</v>
      </c>
      <c r="J8" s="40">
        <v>8542</v>
      </c>
      <c r="K8" s="40">
        <v>8183</v>
      </c>
      <c r="L8" s="40">
        <v>8159</v>
      </c>
      <c r="M8" s="40">
        <v>7802</v>
      </c>
      <c r="N8" s="40">
        <v>7151</v>
      </c>
      <c r="O8" s="40">
        <v>6918</v>
      </c>
      <c r="P8" s="40">
        <v>6894</v>
      </c>
      <c r="Q8" s="40">
        <v>6414</v>
      </c>
      <c r="R8" s="40">
        <v>6516</v>
      </c>
      <c r="S8" s="40">
        <v>6964</v>
      </c>
      <c r="T8" s="40">
        <v>7674</v>
      </c>
      <c r="U8" s="40">
        <v>7880</v>
      </c>
      <c r="V8" s="40">
        <v>8267</v>
      </c>
    </row>
    <row r="9" spans="1:22" ht="18" customHeight="1">
      <c r="A9" s="36" t="s">
        <v>74</v>
      </c>
      <c r="B9" s="6">
        <v>220</v>
      </c>
      <c r="C9" s="6">
        <v>390</v>
      </c>
      <c r="D9" s="6">
        <v>495</v>
      </c>
      <c r="E9" s="6">
        <v>574</v>
      </c>
      <c r="F9" s="6">
        <v>704</v>
      </c>
      <c r="G9" s="6">
        <v>870</v>
      </c>
      <c r="H9" s="6">
        <v>1040</v>
      </c>
      <c r="I9" s="6">
        <v>1117</v>
      </c>
      <c r="J9" s="6">
        <v>1117</v>
      </c>
      <c r="K9" s="6">
        <v>1064</v>
      </c>
      <c r="L9" s="6">
        <v>1097</v>
      </c>
      <c r="M9" s="6">
        <v>1037</v>
      </c>
      <c r="N9" s="6">
        <v>1023</v>
      </c>
      <c r="O9" s="6">
        <v>1006</v>
      </c>
      <c r="P9" s="6">
        <v>1029</v>
      </c>
      <c r="Q9" s="6">
        <v>984</v>
      </c>
      <c r="R9" s="6">
        <v>995</v>
      </c>
      <c r="S9" s="6">
        <v>1061</v>
      </c>
      <c r="T9" s="6">
        <v>1189</v>
      </c>
      <c r="U9" s="6">
        <v>1229</v>
      </c>
      <c r="V9" s="108">
        <v>1230</v>
      </c>
    </row>
    <row r="10" spans="1:22" ht="18" customHeight="1">
      <c r="A10" s="36" t="s">
        <v>75</v>
      </c>
      <c r="B10" s="29">
        <v>1069</v>
      </c>
      <c r="C10" s="29">
        <v>1662</v>
      </c>
      <c r="D10" s="29">
        <v>2204</v>
      </c>
      <c r="E10" s="29">
        <v>2818</v>
      </c>
      <c r="F10" s="29">
        <v>3392</v>
      </c>
      <c r="G10" s="29">
        <v>3788</v>
      </c>
      <c r="H10" s="29">
        <v>4645</v>
      </c>
      <c r="I10" s="29">
        <v>4974</v>
      </c>
      <c r="J10" s="29">
        <v>4856</v>
      </c>
      <c r="K10" s="29">
        <v>4533</v>
      </c>
      <c r="L10" s="29">
        <v>4400</v>
      </c>
      <c r="M10" s="29">
        <v>4061</v>
      </c>
      <c r="N10" s="29">
        <v>3535</v>
      </c>
      <c r="O10" s="29">
        <v>3263</v>
      </c>
      <c r="P10" s="29">
        <v>3120</v>
      </c>
      <c r="Q10" s="29">
        <v>2805</v>
      </c>
      <c r="R10" s="29">
        <v>2790</v>
      </c>
      <c r="S10" s="29">
        <v>2933</v>
      </c>
      <c r="T10" s="29">
        <v>3215</v>
      </c>
      <c r="U10" s="29">
        <v>3219</v>
      </c>
      <c r="V10" s="109">
        <v>3470</v>
      </c>
    </row>
    <row r="11" spans="1:22" ht="18" customHeight="1">
      <c r="A11" s="36" t="s">
        <v>76</v>
      </c>
      <c r="B11" s="29">
        <v>500</v>
      </c>
      <c r="C11" s="29">
        <v>709</v>
      </c>
      <c r="D11" s="29">
        <v>897</v>
      </c>
      <c r="E11" s="29">
        <v>1162</v>
      </c>
      <c r="F11" s="29">
        <v>1405</v>
      </c>
      <c r="G11" s="29">
        <v>1550</v>
      </c>
      <c r="H11" s="29">
        <v>1869</v>
      </c>
      <c r="I11" s="29">
        <v>2150</v>
      </c>
      <c r="J11" s="29">
        <v>2221</v>
      </c>
      <c r="K11" s="29">
        <v>2275</v>
      </c>
      <c r="L11" s="29">
        <v>2341</v>
      </c>
      <c r="M11" s="29">
        <v>2366</v>
      </c>
      <c r="N11" s="29">
        <v>2255</v>
      </c>
      <c r="O11" s="29">
        <v>2306</v>
      </c>
      <c r="P11" s="29">
        <v>2387</v>
      </c>
      <c r="Q11" s="29">
        <v>2271</v>
      </c>
      <c r="R11" s="29">
        <v>2318</v>
      </c>
      <c r="S11" s="29">
        <v>2498</v>
      </c>
      <c r="T11" s="29">
        <v>2764</v>
      </c>
      <c r="U11" s="29">
        <v>2920</v>
      </c>
      <c r="V11" s="29">
        <v>3019</v>
      </c>
    </row>
    <row r="12" spans="1:22" ht="18" customHeight="1">
      <c r="A12" s="36" t="s">
        <v>77</v>
      </c>
      <c r="B12" s="29">
        <v>127</v>
      </c>
      <c r="C12" s="29">
        <v>148</v>
      </c>
      <c r="D12" s="29">
        <v>141</v>
      </c>
      <c r="E12" s="29">
        <v>160</v>
      </c>
      <c r="F12" s="29">
        <v>177</v>
      </c>
      <c r="G12" s="29">
        <v>193</v>
      </c>
      <c r="H12" s="29">
        <v>219</v>
      </c>
      <c r="I12" s="29">
        <v>223</v>
      </c>
      <c r="J12" s="29">
        <v>217</v>
      </c>
      <c r="K12" s="29">
        <v>197</v>
      </c>
      <c r="L12" s="29">
        <v>192</v>
      </c>
      <c r="M12" s="29">
        <v>197</v>
      </c>
      <c r="N12" s="29">
        <v>188</v>
      </c>
      <c r="O12" s="29">
        <v>194</v>
      </c>
      <c r="P12" s="29">
        <v>205</v>
      </c>
      <c r="Q12" s="29">
        <v>202</v>
      </c>
      <c r="R12" s="29">
        <v>251</v>
      </c>
      <c r="S12" s="29">
        <v>291</v>
      </c>
      <c r="T12" s="29">
        <v>312</v>
      </c>
      <c r="U12" s="29">
        <v>321</v>
      </c>
      <c r="V12" s="29">
        <v>368</v>
      </c>
    </row>
    <row r="13" spans="1:22" ht="18" customHeight="1">
      <c r="A13" s="30" t="s">
        <v>78</v>
      </c>
      <c r="B13" s="54">
        <v>170</v>
      </c>
      <c r="C13" s="54">
        <v>173</v>
      </c>
      <c r="D13" s="54">
        <v>80</v>
      </c>
      <c r="E13" s="54">
        <v>91</v>
      </c>
      <c r="F13" s="54">
        <v>110</v>
      </c>
      <c r="G13" s="54">
        <v>108</v>
      </c>
      <c r="H13" s="54">
        <v>123</v>
      </c>
      <c r="I13" s="54">
        <v>132</v>
      </c>
      <c r="J13" s="54">
        <v>131</v>
      </c>
      <c r="K13" s="54">
        <v>114</v>
      </c>
      <c r="L13" s="54">
        <v>129</v>
      </c>
      <c r="M13" s="54">
        <v>141</v>
      </c>
      <c r="N13" s="54">
        <v>150</v>
      </c>
      <c r="O13" s="54">
        <v>149</v>
      </c>
      <c r="P13" s="54">
        <v>153</v>
      </c>
      <c r="Q13" s="54">
        <v>152</v>
      </c>
      <c r="R13" s="54">
        <v>162</v>
      </c>
      <c r="S13" s="54">
        <v>181</v>
      </c>
      <c r="T13" s="54">
        <v>194</v>
      </c>
      <c r="U13" s="54">
        <v>191</v>
      </c>
      <c r="V13" s="54">
        <v>180</v>
      </c>
    </row>
    <row r="14" spans="1:22" ht="18" customHeight="1">
      <c r="A14" s="32" t="s">
        <v>47</v>
      </c>
      <c r="B14" s="33"/>
      <c r="C14" s="33"/>
      <c r="D14" s="33"/>
      <c r="E14" s="33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</row>
    <row r="15" spans="1:22" ht="18" customHeight="1"/>
    <row r="16" spans="1:22" ht="18" customHeight="1"/>
    <row r="17" spans="1:22" ht="18" customHeight="1">
      <c r="A17" s="77" t="s">
        <v>48</v>
      </c>
      <c r="B17" s="78">
        <v>2002</v>
      </c>
      <c r="C17" s="78">
        <v>2003</v>
      </c>
      <c r="D17" s="78">
        <v>2004</v>
      </c>
      <c r="E17" s="78">
        <v>2005</v>
      </c>
      <c r="F17" s="78">
        <v>2006</v>
      </c>
      <c r="G17" s="78">
        <v>2007</v>
      </c>
      <c r="H17" s="78">
        <v>2008</v>
      </c>
      <c r="I17" s="78">
        <v>2009</v>
      </c>
      <c r="J17" s="78">
        <v>2010</v>
      </c>
      <c r="K17" s="78">
        <v>2011</v>
      </c>
      <c r="L17" s="78">
        <v>2012</v>
      </c>
      <c r="M17" s="78">
        <v>2013</v>
      </c>
      <c r="N17" s="78">
        <v>2014</v>
      </c>
      <c r="O17" s="78">
        <v>2015</v>
      </c>
      <c r="P17" s="78">
        <v>2016</v>
      </c>
      <c r="Q17" s="78">
        <v>2017</v>
      </c>
      <c r="R17" s="78">
        <v>2018</v>
      </c>
      <c r="S17" s="78">
        <v>2019</v>
      </c>
      <c r="T17" s="78">
        <v>2020</v>
      </c>
      <c r="U17" s="78">
        <v>2021</v>
      </c>
      <c r="V17" s="78">
        <v>2022</v>
      </c>
    </row>
    <row r="18" spans="1:22" ht="18" customHeight="1">
      <c r="A18" s="27" t="s">
        <v>73</v>
      </c>
      <c r="B18" s="40">
        <v>1160</v>
      </c>
      <c r="C18" s="40">
        <v>1757</v>
      </c>
      <c r="D18" s="40">
        <v>2215</v>
      </c>
      <c r="E18" s="40">
        <v>2792</v>
      </c>
      <c r="F18" s="40">
        <v>3339</v>
      </c>
      <c r="G18" s="40">
        <v>3676</v>
      </c>
      <c r="H18" s="40">
        <v>4466</v>
      </c>
      <c r="I18" s="40">
        <v>4828</v>
      </c>
      <c r="J18" s="40">
        <v>4825</v>
      </c>
      <c r="K18" s="40">
        <v>4559</v>
      </c>
      <c r="L18" s="40">
        <v>4526</v>
      </c>
      <c r="M18" s="40">
        <v>4264</v>
      </c>
      <c r="N18" s="40">
        <v>3854</v>
      </c>
      <c r="O18" s="40">
        <v>3723</v>
      </c>
      <c r="P18" s="40">
        <v>3690</v>
      </c>
      <c r="Q18" s="40">
        <v>3346</v>
      </c>
      <c r="R18" s="40">
        <v>3389</v>
      </c>
      <c r="S18" s="40">
        <v>3602</v>
      </c>
      <c r="T18" s="40">
        <v>4003</v>
      </c>
      <c r="U18" s="40">
        <v>4141</v>
      </c>
      <c r="V18" s="40">
        <v>4403</v>
      </c>
    </row>
    <row r="19" spans="1:22" ht="18" customHeight="1">
      <c r="A19" s="36" t="s">
        <v>74</v>
      </c>
      <c r="B19" s="6">
        <v>126</v>
      </c>
      <c r="C19" s="6">
        <v>223</v>
      </c>
      <c r="D19" s="6">
        <v>266</v>
      </c>
      <c r="E19" s="6">
        <v>308</v>
      </c>
      <c r="F19" s="6">
        <v>373</v>
      </c>
      <c r="G19" s="6">
        <v>454</v>
      </c>
      <c r="H19" s="6">
        <v>537</v>
      </c>
      <c r="I19" s="6">
        <v>563</v>
      </c>
      <c r="J19" s="6">
        <v>569</v>
      </c>
      <c r="K19" s="6">
        <v>519</v>
      </c>
      <c r="L19" s="6">
        <v>565</v>
      </c>
      <c r="M19" s="6">
        <v>519</v>
      </c>
      <c r="N19" s="6">
        <v>519</v>
      </c>
      <c r="O19" s="6">
        <v>521</v>
      </c>
      <c r="P19" s="6">
        <v>527</v>
      </c>
      <c r="Q19" s="6">
        <v>509</v>
      </c>
      <c r="R19" s="6">
        <v>509</v>
      </c>
      <c r="S19" s="6">
        <v>543</v>
      </c>
      <c r="T19" s="6">
        <v>622</v>
      </c>
      <c r="U19" s="6">
        <v>651</v>
      </c>
      <c r="V19" s="6">
        <v>646</v>
      </c>
    </row>
    <row r="20" spans="1:22" ht="18" customHeight="1">
      <c r="A20" s="36" t="s">
        <v>75</v>
      </c>
      <c r="B20" s="29">
        <v>614</v>
      </c>
      <c r="C20" s="29">
        <v>978</v>
      </c>
      <c r="D20" s="29">
        <v>1314</v>
      </c>
      <c r="E20" s="29">
        <v>1685</v>
      </c>
      <c r="F20" s="29">
        <v>2028</v>
      </c>
      <c r="G20" s="29">
        <v>2235</v>
      </c>
      <c r="H20" s="29">
        <v>2729</v>
      </c>
      <c r="I20" s="29">
        <v>2916</v>
      </c>
      <c r="J20" s="29">
        <v>2866</v>
      </c>
      <c r="K20" s="29">
        <v>2621</v>
      </c>
      <c r="L20" s="29">
        <v>2524</v>
      </c>
      <c r="M20" s="29">
        <v>2286</v>
      </c>
      <c r="N20" s="29">
        <v>1952</v>
      </c>
      <c r="O20" s="29">
        <v>1787</v>
      </c>
      <c r="P20" s="29">
        <v>1688</v>
      </c>
      <c r="Q20" s="29">
        <v>1450</v>
      </c>
      <c r="R20" s="29">
        <v>1414</v>
      </c>
      <c r="S20" s="29">
        <v>1499</v>
      </c>
      <c r="T20" s="29">
        <v>1673</v>
      </c>
      <c r="U20" s="29">
        <v>1679</v>
      </c>
      <c r="V20" s="109">
        <v>1890</v>
      </c>
    </row>
    <row r="21" spans="1:22" ht="18" customHeight="1">
      <c r="A21" s="36" t="s">
        <v>76</v>
      </c>
      <c r="B21" s="29">
        <v>273</v>
      </c>
      <c r="C21" s="29">
        <v>396</v>
      </c>
      <c r="D21" s="29">
        <v>525</v>
      </c>
      <c r="E21" s="29">
        <v>670</v>
      </c>
      <c r="F21" s="29">
        <v>792</v>
      </c>
      <c r="G21" s="29">
        <v>837</v>
      </c>
      <c r="H21" s="29">
        <v>1032</v>
      </c>
      <c r="I21" s="29">
        <v>1177</v>
      </c>
      <c r="J21" s="29">
        <v>1226</v>
      </c>
      <c r="K21" s="29">
        <v>1269</v>
      </c>
      <c r="L21" s="29">
        <v>1289</v>
      </c>
      <c r="M21" s="29">
        <v>1311</v>
      </c>
      <c r="N21" s="29">
        <v>1230</v>
      </c>
      <c r="O21" s="29">
        <v>1265</v>
      </c>
      <c r="P21" s="29">
        <v>1319</v>
      </c>
      <c r="Q21" s="29">
        <v>1238</v>
      </c>
      <c r="R21" s="29">
        <v>1277</v>
      </c>
      <c r="S21" s="29">
        <v>1335</v>
      </c>
      <c r="T21" s="29">
        <v>1458</v>
      </c>
      <c r="U21" s="29">
        <v>1561</v>
      </c>
      <c r="V21" s="29">
        <v>1603</v>
      </c>
    </row>
    <row r="22" spans="1:22" ht="18" customHeight="1">
      <c r="A22" s="36" t="s">
        <v>77</v>
      </c>
      <c r="B22" s="29">
        <v>69</v>
      </c>
      <c r="C22" s="29">
        <v>82</v>
      </c>
      <c r="D22" s="29">
        <v>69</v>
      </c>
      <c r="E22" s="29">
        <v>83</v>
      </c>
      <c r="F22" s="29">
        <v>90</v>
      </c>
      <c r="G22" s="29">
        <v>99</v>
      </c>
      <c r="H22" s="29">
        <v>108</v>
      </c>
      <c r="I22" s="29">
        <v>113</v>
      </c>
      <c r="J22" s="29">
        <v>112</v>
      </c>
      <c r="K22" s="29">
        <v>101</v>
      </c>
      <c r="L22" s="29">
        <v>94</v>
      </c>
      <c r="M22" s="29">
        <v>89</v>
      </c>
      <c r="N22" s="29">
        <v>94</v>
      </c>
      <c r="O22" s="29">
        <v>98</v>
      </c>
      <c r="P22" s="29">
        <v>95</v>
      </c>
      <c r="Q22" s="29">
        <v>88</v>
      </c>
      <c r="R22" s="29">
        <v>123</v>
      </c>
      <c r="S22" s="29">
        <v>146</v>
      </c>
      <c r="T22" s="29">
        <v>159</v>
      </c>
      <c r="U22" s="29">
        <v>157</v>
      </c>
      <c r="V22" s="29">
        <v>177</v>
      </c>
    </row>
    <row r="23" spans="1:22" ht="18" customHeight="1">
      <c r="A23" s="30" t="s">
        <v>78</v>
      </c>
      <c r="B23" s="54">
        <v>78</v>
      </c>
      <c r="C23" s="54">
        <v>78</v>
      </c>
      <c r="D23" s="54">
        <v>41</v>
      </c>
      <c r="E23" s="54">
        <v>46</v>
      </c>
      <c r="F23" s="54">
        <v>56</v>
      </c>
      <c r="G23" s="54">
        <v>51</v>
      </c>
      <c r="H23" s="54">
        <v>60</v>
      </c>
      <c r="I23" s="54">
        <v>59</v>
      </c>
      <c r="J23" s="54">
        <v>52</v>
      </c>
      <c r="K23" s="54">
        <v>49</v>
      </c>
      <c r="L23" s="54">
        <v>54</v>
      </c>
      <c r="M23" s="54">
        <v>59</v>
      </c>
      <c r="N23" s="54">
        <v>59</v>
      </c>
      <c r="O23" s="54">
        <v>52</v>
      </c>
      <c r="P23" s="54">
        <v>61</v>
      </c>
      <c r="Q23" s="54">
        <v>61</v>
      </c>
      <c r="R23" s="54">
        <v>66</v>
      </c>
      <c r="S23" s="54">
        <v>79</v>
      </c>
      <c r="T23" s="54">
        <v>91</v>
      </c>
      <c r="U23" s="54">
        <v>93</v>
      </c>
      <c r="V23" s="54">
        <v>87</v>
      </c>
    </row>
    <row r="24" spans="1:22" ht="18" customHeight="1">
      <c r="A24" s="32" t="s">
        <v>47</v>
      </c>
      <c r="B24" s="33"/>
      <c r="C24" s="33"/>
      <c r="D24" s="33"/>
      <c r="E24" s="33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</row>
    <row r="25" spans="1:22" ht="18" customHeight="1"/>
    <row r="26" spans="1:22" ht="18" customHeight="1"/>
    <row r="27" spans="1:22" ht="18" customHeight="1">
      <c r="A27" s="77" t="s">
        <v>49</v>
      </c>
      <c r="B27" s="78">
        <v>2002</v>
      </c>
      <c r="C27" s="78">
        <v>2003</v>
      </c>
      <c r="D27" s="78">
        <v>2004</v>
      </c>
      <c r="E27" s="78">
        <v>2005</v>
      </c>
      <c r="F27" s="78">
        <v>2006</v>
      </c>
      <c r="G27" s="78">
        <v>2007</v>
      </c>
      <c r="H27" s="78">
        <v>2008</v>
      </c>
      <c r="I27" s="78">
        <v>2009</v>
      </c>
      <c r="J27" s="78">
        <v>2010</v>
      </c>
      <c r="K27" s="78">
        <v>2011</v>
      </c>
      <c r="L27" s="78">
        <v>2012</v>
      </c>
      <c r="M27" s="78">
        <v>2013</v>
      </c>
      <c r="N27" s="78">
        <v>2014</v>
      </c>
      <c r="O27" s="78">
        <v>2015</v>
      </c>
      <c r="P27" s="78">
        <v>2016</v>
      </c>
      <c r="Q27" s="78">
        <v>2017</v>
      </c>
      <c r="R27" s="78">
        <v>2018</v>
      </c>
      <c r="S27" s="78">
        <v>2019</v>
      </c>
      <c r="T27" s="78">
        <v>2020</v>
      </c>
      <c r="U27" s="78">
        <v>2021</v>
      </c>
      <c r="V27" s="78">
        <v>2022</v>
      </c>
    </row>
    <row r="28" spans="1:22" ht="18" customHeight="1">
      <c r="A28" s="27" t="s">
        <v>73</v>
      </c>
      <c r="B28" s="40">
        <v>926</v>
      </c>
      <c r="C28" s="40">
        <v>1325</v>
      </c>
      <c r="D28" s="40">
        <v>1602</v>
      </c>
      <c r="E28" s="40">
        <v>2013</v>
      </c>
      <c r="F28" s="40">
        <v>2449</v>
      </c>
      <c r="G28" s="40">
        <v>2833</v>
      </c>
      <c r="H28" s="40">
        <v>3430</v>
      </c>
      <c r="I28" s="40">
        <v>3768</v>
      </c>
      <c r="J28" s="40">
        <v>3717</v>
      </c>
      <c r="K28" s="40">
        <v>3624</v>
      </c>
      <c r="L28" s="40">
        <v>3633</v>
      </c>
      <c r="M28" s="40">
        <v>3538</v>
      </c>
      <c r="N28" s="40">
        <v>3297</v>
      </c>
      <c r="O28" s="40">
        <v>3195</v>
      </c>
      <c r="P28" s="40">
        <v>3204</v>
      </c>
      <c r="Q28" s="40">
        <v>3068</v>
      </c>
      <c r="R28" s="40">
        <v>3127</v>
      </c>
      <c r="S28" s="40">
        <v>3362</v>
      </c>
      <c r="T28" s="40">
        <v>3671</v>
      </c>
      <c r="U28" s="40">
        <v>3739</v>
      </c>
      <c r="V28" s="40">
        <v>3864</v>
      </c>
    </row>
    <row r="29" spans="1:22" ht="18" customHeight="1">
      <c r="A29" s="36" t="s">
        <v>74</v>
      </c>
      <c r="B29" s="6">
        <v>94</v>
      </c>
      <c r="C29" s="6">
        <v>167</v>
      </c>
      <c r="D29" s="6">
        <v>229</v>
      </c>
      <c r="E29" s="6">
        <v>266</v>
      </c>
      <c r="F29" s="6">
        <v>331</v>
      </c>
      <c r="G29" s="6">
        <v>416</v>
      </c>
      <c r="H29" s="6">
        <v>503</v>
      </c>
      <c r="I29" s="6">
        <v>554</v>
      </c>
      <c r="J29" s="6">
        <v>548</v>
      </c>
      <c r="K29" s="6">
        <v>545</v>
      </c>
      <c r="L29" s="6">
        <v>532</v>
      </c>
      <c r="M29" s="6">
        <v>518</v>
      </c>
      <c r="N29" s="6">
        <v>504</v>
      </c>
      <c r="O29" s="6">
        <v>485</v>
      </c>
      <c r="P29" s="6">
        <v>502</v>
      </c>
      <c r="Q29" s="6">
        <v>475</v>
      </c>
      <c r="R29" s="6">
        <v>486</v>
      </c>
      <c r="S29" s="6">
        <v>518</v>
      </c>
      <c r="T29" s="6">
        <v>567</v>
      </c>
      <c r="U29" s="6">
        <v>578</v>
      </c>
      <c r="V29" s="6">
        <v>584</v>
      </c>
    </row>
    <row r="30" spans="1:22" ht="18" customHeight="1">
      <c r="A30" s="36" t="s">
        <v>75</v>
      </c>
      <c r="B30" s="29">
        <v>455</v>
      </c>
      <c r="C30" s="29">
        <v>684</v>
      </c>
      <c r="D30" s="29">
        <v>890</v>
      </c>
      <c r="E30" s="29">
        <v>1133</v>
      </c>
      <c r="F30" s="29">
        <v>1364</v>
      </c>
      <c r="G30" s="29">
        <v>1553</v>
      </c>
      <c r="H30" s="29">
        <v>1916</v>
      </c>
      <c r="I30" s="29">
        <v>2058</v>
      </c>
      <c r="J30" s="29">
        <v>1990</v>
      </c>
      <c r="K30" s="29">
        <v>1912</v>
      </c>
      <c r="L30" s="29">
        <v>1876</v>
      </c>
      <c r="M30" s="29">
        <v>1775</v>
      </c>
      <c r="N30" s="29">
        <v>1583</v>
      </c>
      <c r="O30" s="29">
        <v>1476</v>
      </c>
      <c r="P30" s="29">
        <v>1432</v>
      </c>
      <c r="Q30" s="29">
        <v>1355</v>
      </c>
      <c r="R30" s="29">
        <v>1376</v>
      </c>
      <c r="S30" s="29">
        <v>1434</v>
      </c>
      <c r="T30" s="29">
        <v>1542</v>
      </c>
      <c r="U30" s="29">
        <v>1540</v>
      </c>
      <c r="V30" s="109">
        <v>1580</v>
      </c>
    </row>
    <row r="31" spans="1:22" ht="18" customHeight="1">
      <c r="A31" s="36" t="s">
        <v>76</v>
      </c>
      <c r="B31" s="29">
        <v>227</v>
      </c>
      <c r="C31" s="29">
        <v>313</v>
      </c>
      <c r="D31" s="29">
        <v>372</v>
      </c>
      <c r="E31" s="29">
        <v>492</v>
      </c>
      <c r="F31" s="29">
        <v>613</v>
      </c>
      <c r="G31" s="29">
        <v>713</v>
      </c>
      <c r="H31" s="29">
        <v>837</v>
      </c>
      <c r="I31" s="29">
        <v>973</v>
      </c>
      <c r="J31" s="29">
        <v>995</v>
      </c>
      <c r="K31" s="29">
        <v>1006</v>
      </c>
      <c r="L31" s="29">
        <v>1052</v>
      </c>
      <c r="M31" s="29">
        <v>1055</v>
      </c>
      <c r="N31" s="29">
        <v>1025</v>
      </c>
      <c r="O31" s="29">
        <v>1041</v>
      </c>
      <c r="P31" s="29">
        <v>1068</v>
      </c>
      <c r="Q31" s="29">
        <v>1033</v>
      </c>
      <c r="R31" s="29">
        <v>1041</v>
      </c>
      <c r="S31" s="29">
        <v>1163</v>
      </c>
      <c r="T31" s="29">
        <v>1306</v>
      </c>
      <c r="U31" s="29">
        <v>1359</v>
      </c>
      <c r="V31" s="29">
        <v>1416</v>
      </c>
    </row>
    <row r="32" spans="1:22" ht="18" customHeight="1">
      <c r="A32" s="36" t="s">
        <v>77</v>
      </c>
      <c r="B32" s="29">
        <v>58</v>
      </c>
      <c r="C32" s="29">
        <v>66</v>
      </c>
      <c r="D32" s="29">
        <v>72</v>
      </c>
      <c r="E32" s="29">
        <v>77</v>
      </c>
      <c r="F32" s="29">
        <v>87</v>
      </c>
      <c r="G32" s="29">
        <v>94</v>
      </c>
      <c r="H32" s="29">
        <v>111</v>
      </c>
      <c r="I32" s="29">
        <v>110</v>
      </c>
      <c r="J32" s="29">
        <v>105</v>
      </c>
      <c r="K32" s="29">
        <v>96</v>
      </c>
      <c r="L32" s="29">
        <v>98</v>
      </c>
      <c r="M32" s="29">
        <v>108</v>
      </c>
      <c r="N32" s="29">
        <v>94</v>
      </c>
      <c r="O32" s="29">
        <v>96</v>
      </c>
      <c r="P32" s="29">
        <v>110</v>
      </c>
      <c r="Q32" s="29">
        <v>114</v>
      </c>
      <c r="R32" s="29">
        <v>128</v>
      </c>
      <c r="S32" s="29">
        <v>145</v>
      </c>
      <c r="T32" s="29">
        <v>153</v>
      </c>
      <c r="U32" s="29">
        <v>164</v>
      </c>
      <c r="V32" s="29">
        <v>191</v>
      </c>
    </row>
    <row r="33" spans="1:22" ht="18" customHeight="1">
      <c r="A33" s="30" t="s">
        <v>78</v>
      </c>
      <c r="B33" s="54">
        <v>92</v>
      </c>
      <c r="C33" s="54">
        <v>95</v>
      </c>
      <c r="D33" s="54">
        <v>39</v>
      </c>
      <c r="E33" s="54">
        <v>45</v>
      </c>
      <c r="F33" s="54">
        <v>54</v>
      </c>
      <c r="G33" s="54">
        <v>57</v>
      </c>
      <c r="H33" s="54">
        <v>63</v>
      </c>
      <c r="I33" s="54">
        <v>73</v>
      </c>
      <c r="J33" s="54">
        <v>79</v>
      </c>
      <c r="K33" s="54">
        <v>65</v>
      </c>
      <c r="L33" s="54">
        <v>75</v>
      </c>
      <c r="M33" s="54">
        <v>82</v>
      </c>
      <c r="N33" s="54">
        <v>91</v>
      </c>
      <c r="O33" s="54">
        <v>97</v>
      </c>
      <c r="P33" s="54">
        <v>92</v>
      </c>
      <c r="Q33" s="54">
        <v>91</v>
      </c>
      <c r="R33" s="54">
        <v>96</v>
      </c>
      <c r="S33" s="54">
        <v>102</v>
      </c>
      <c r="T33" s="54">
        <v>103</v>
      </c>
      <c r="U33" s="54">
        <v>98</v>
      </c>
      <c r="V33" s="54">
        <v>93</v>
      </c>
    </row>
    <row r="34" spans="1:22" ht="18" customHeight="1">
      <c r="A34" s="32" t="s">
        <v>47</v>
      </c>
      <c r="B34" s="33"/>
      <c r="C34" s="33"/>
      <c r="D34" s="33"/>
      <c r="E34" s="33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</row>
    <row r="35" spans="1:22" ht="18" customHeight="1"/>
    <row r="36" spans="1:22" ht="18" customHeight="1"/>
    <row r="37" spans="1:22" ht="18" customHeight="1"/>
    <row r="38" spans="1:22" ht="18" customHeight="1">
      <c r="A38" s="33" t="s">
        <v>79</v>
      </c>
    </row>
    <row r="39" spans="1:22" ht="18" customHeight="1"/>
    <row r="40" spans="1:22" ht="18" customHeight="1">
      <c r="A40" s="77" t="s">
        <v>14</v>
      </c>
      <c r="B40" s="78">
        <v>2002</v>
      </c>
      <c r="C40" s="78">
        <v>2003</v>
      </c>
      <c r="D40" s="78">
        <v>2004</v>
      </c>
      <c r="E40" s="78">
        <v>2005</v>
      </c>
      <c r="F40" s="78">
        <v>2006</v>
      </c>
      <c r="G40" s="78">
        <v>2007</v>
      </c>
      <c r="H40" s="78">
        <v>2008</v>
      </c>
      <c r="I40" s="78">
        <v>2009</v>
      </c>
      <c r="J40" s="78">
        <v>2010</v>
      </c>
      <c r="K40" s="78">
        <v>2011</v>
      </c>
      <c r="L40" s="78">
        <v>2012</v>
      </c>
      <c r="M40" s="78">
        <v>2013</v>
      </c>
      <c r="N40" s="78">
        <v>2014</v>
      </c>
      <c r="O40" s="78">
        <v>2015</v>
      </c>
      <c r="P40" s="78">
        <v>2016</v>
      </c>
      <c r="Q40" s="78">
        <v>2017</v>
      </c>
      <c r="R40" s="78">
        <v>2018</v>
      </c>
      <c r="S40" s="78">
        <v>2019</v>
      </c>
      <c r="T40" s="78">
        <v>2020</v>
      </c>
      <c r="U40" s="78">
        <v>2021</v>
      </c>
      <c r="V40" s="78">
        <v>2022</v>
      </c>
    </row>
    <row r="41" spans="1:22" ht="18" customHeight="1">
      <c r="A41" s="27" t="s">
        <v>73</v>
      </c>
      <c r="B41" s="52">
        <f t="shared" ref="B41:T41" si="0">SUM(B42:B46)</f>
        <v>1</v>
      </c>
      <c r="C41" s="52">
        <f t="shared" si="0"/>
        <v>1</v>
      </c>
      <c r="D41" s="52">
        <f t="shared" si="0"/>
        <v>0.99999999999999989</v>
      </c>
      <c r="E41" s="52">
        <f t="shared" si="0"/>
        <v>1</v>
      </c>
      <c r="F41" s="52">
        <f t="shared" si="0"/>
        <v>0.99999999999999989</v>
      </c>
      <c r="G41" s="52">
        <f t="shared" si="0"/>
        <v>1</v>
      </c>
      <c r="H41" s="52">
        <f t="shared" si="0"/>
        <v>0.99999999999999989</v>
      </c>
      <c r="I41" s="52">
        <f t="shared" si="0"/>
        <v>0.99999999999999989</v>
      </c>
      <c r="J41" s="52">
        <f t="shared" si="0"/>
        <v>0.99999999999999989</v>
      </c>
      <c r="K41" s="52">
        <f t="shared" si="0"/>
        <v>1</v>
      </c>
      <c r="L41" s="52">
        <f t="shared" si="0"/>
        <v>1</v>
      </c>
      <c r="M41" s="52">
        <f t="shared" si="0"/>
        <v>1</v>
      </c>
      <c r="N41" s="52">
        <f t="shared" si="0"/>
        <v>1</v>
      </c>
      <c r="O41" s="52">
        <f t="shared" si="0"/>
        <v>1</v>
      </c>
      <c r="P41" s="52">
        <f t="shared" si="0"/>
        <v>1</v>
      </c>
      <c r="Q41" s="52">
        <f t="shared" si="0"/>
        <v>1</v>
      </c>
      <c r="R41" s="52">
        <f t="shared" si="0"/>
        <v>1</v>
      </c>
      <c r="S41" s="52">
        <f t="shared" si="0"/>
        <v>1</v>
      </c>
      <c r="T41" s="52">
        <f t="shared" si="0"/>
        <v>1</v>
      </c>
      <c r="U41" s="52">
        <f>SUM(U42:U46)</f>
        <v>1</v>
      </c>
      <c r="V41" s="52">
        <f>SUM(V42:V46)</f>
        <v>1</v>
      </c>
    </row>
    <row r="42" spans="1:22" ht="18" customHeight="1">
      <c r="A42" s="36" t="s">
        <v>74</v>
      </c>
      <c r="B42" s="7">
        <f t="shared" ref="B42:T42" si="1">B9/B8</f>
        <v>0.10546500479386385</v>
      </c>
      <c r="C42" s="7">
        <f t="shared" si="1"/>
        <v>0.12654120700843607</v>
      </c>
      <c r="D42" s="7">
        <f t="shared" si="1"/>
        <v>0.12968299711815562</v>
      </c>
      <c r="E42" s="7">
        <f t="shared" si="1"/>
        <v>0.11945889698231009</v>
      </c>
      <c r="F42" s="7">
        <f t="shared" si="1"/>
        <v>0.1216309606081548</v>
      </c>
      <c r="G42" s="7">
        <f t="shared" si="1"/>
        <v>0.13366108465202028</v>
      </c>
      <c r="H42" s="7">
        <f t="shared" si="1"/>
        <v>0.13171225937183384</v>
      </c>
      <c r="I42" s="7">
        <f t="shared" si="1"/>
        <v>0.12994416007445322</v>
      </c>
      <c r="J42" s="7">
        <f t="shared" si="1"/>
        <v>0.13076562865839381</v>
      </c>
      <c r="K42" s="7">
        <f t="shared" si="1"/>
        <v>0.1300256629597947</v>
      </c>
      <c r="L42" s="7">
        <f t="shared" si="1"/>
        <v>0.13445275156269151</v>
      </c>
      <c r="M42" s="7">
        <f t="shared" si="1"/>
        <v>0.13291463727249422</v>
      </c>
      <c r="N42" s="7">
        <f t="shared" si="1"/>
        <v>0.14305691511676688</v>
      </c>
      <c r="O42" s="7">
        <f t="shared" si="1"/>
        <v>0.14541775079502747</v>
      </c>
      <c r="P42" s="7">
        <f t="shared" si="1"/>
        <v>0.14926022628372498</v>
      </c>
      <c r="Q42" s="7">
        <f t="shared" si="1"/>
        <v>0.15341440598690365</v>
      </c>
      <c r="R42" s="7">
        <f t="shared" si="1"/>
        <v>0.15270104358502148</v>
      </c>
      <c r="S42" s="7">
        <f t="shared" si="1"/>
        <v>0.15235496840896037</v>
      </c>
      <c r="T42" s="7">
        <f t="shared" si="1"/>
        <v>0.1549387542350795</v>
      </c>
      <c r="U42" s="7">
        <f>U9/U8</f>
        <v>0.15596446700507613</v>
      </c>
      <c r="V42" s="7">
        <f>V9/V8</f>
        <v>0.14878432321277368</v>
      </c>
    </row>
    <row r="43" spans="1:22" ht="18" customHeight="1">
      <c r="A43" s="36" t="s">
        <v>75</v>
      </c>
      <c r="B43" s="37">
        <f t="shared" ref="B43:T43" si="2">B10/B8</f>
        <v>0.51246404602109297</v>
      </c>
      <c r="C43" s="37">
        <f t="shared" si="2"/>
        <v>0.53926022063595069</v>
      </c>
      <c r="D43" s="37">
        <f t="shared" si="2"/>
        <v>0.57741681949174739</v>
      </c>
      <c r="E43" s="37">
        <f t="shared" si="2"/>
        <v>0.58647242455775239</v>
      </c>
      <c r="F43" s="37">
        <f t="shared" si="2"/>
        <v>0.58604008293020038</v>
      </c>
      <c r="G43" s="37">
        <f t="shared" si="2"/>
        <v>0.58196343524350902</v>
      </c>
      <c r="H43" s="37">
        <f t="shared" si="2"/>
        <v>0.58827254305977705</v>
      </c>
      <c r="I43" s="37">
        <f t="shared" si="2"/>
        <v>0.57864122847836208</v>
      </c>
      <c r="J43" s="37">
        <f t="shared" si="2"/>
        <v>0.56848513228752051</v>
      </c>
      <c r="K43" s="37">
        <f t="shared" si="2"/>
        <v>0.55395331785408775</v>
      </c>
      <c r="L43" s="37">
        <f t="shared" si="2"/>
        <v>0.53928177472729499</v>
      </c>
      <c r="M43" s="37">
        <f t="shared" si="2"/>
        <v>0.52050756216354777</v>
      </c>
      <c r="N43" s="37">
        <f t="shared" si="2"/>
        <v>0.49433645643965879</v>
      </c>
      <c r="O43" s="37">
        <f t="shared" si="2"/>
        <v>0.47166811217114774</v>
      </c>
      <c r="P43" s="37">
        <f t="shared" si="2"/>
        <v>0.4525674499564839</v>
      </c>
      <c r="Q43" s="37">
        <f t="shared" si="2"/>
        <v>0.43732460243217963</v>
      </c>
      <c r="R43" s="37">
        <f t="shared" si="2"/>
        <v>0.42817679558011051</v>
      </c>
      <c r="S43" s="37">
        <f t="shared" si="2"/>
        <v>0.42116599655370479</v>
      </c>
      <c r="T43" s="37">
        <f t="shared" si="2"/>
        <v>0.41894709408391972</v>
      </c>
      <c r="U43" s="7">
        <f>U10/U8</f>
        <v>0.40850253807106601</v>
      </c>
      <c r="V43" s="7">
        <f>V10/V8</f>
        <v>0.41974113947018266</v>
      </c>
    </row>
    <row r="44" spans="1:22" ht="18" customHeight="1">
      <c r="A44" s="36" t="s">
        <v>76</v>
      </c>
      <c r="B44" s="37">
        <f t="shared" ref="B44:T44" si="3">B11/B8</f>
        <v>0.23969319271332695</v>
      </c>
      <c r="C44" s="37">
        <f t="shared" si="3"/>
        <v>0.2300454250486697</v>
      </c>
      <c r="D44" s="37">
        <f t="shared" si="3"/>
        <v>0.23500130992926382</v>
      </c>
      <c r="E44" s="37">
        <f t="shared" si="3"/>
        <v>0.24183142559833506</v>
      </c>
      <c r="F44" s="37">
        <f t="shared" si="3"/>
        <v>0.24274360746371804</v>
      </c>
      <c r="G44" s="37">
        <f t="shared" si="3"/>
        <v>0.23813181748348441</v>
      </c>
      <c r="H44" s="37">
        <f t="shared" si="3"/>
        <v>0.23670212765957446</v>
      </c>
      <c r="I44" s="37">
        <f t="shared" si="3"/>
        <v>0.25011633317822241</v>
      </c>
      <c r="J44" s="37">
        <f t="shared" si="3"/>
        <v>0.26000936548817605</v>
      </c>
      <c r="K44" s="37">
        <f t="shared" si="3"/>
        <v>0.2780153977758768</v>
      </c>
      <c r="L44" s="37">
        <f t="shared" si="3"/>
        <v>0.28692241696286308</v>
      </c>
      <c r="M44" s="37">
        <f t="shared" si="3"/>
        <v>0.30325557549346321</v>
      </c>
      <c r="N44" s="37">
        <f t="shared" si="3"/>
        <v>0.31534051181652917</v>
      </c>
      <c r="O44" s="37">
        <f t="shared" si="3"/>
        <v>0.33333333333333331</v>
      </c>
      <c r="P44" s="37">
        <f t="shared" si="3"/>
        <v>0.34624310995068175</v>
      </c>
      <c r="Q44" s="37">
        <f t="shared" si="3"/>
        <v>0.35406922357343312</v>
      </c>
      <c r="R44" s="37">
        <f t="shared" si="3"/>
        <v>0.35573971761817064</v>
      </c>
      <c r="S44" s="37">
        <f t="shared" si="3"/>
        <v>0.35870189546237796</v>
      </c>
      <c r="T44" s="37">
        <f t="shared" si="3"/>
        <v>0.36017722178785511</v>
      </c>
      <c r="U44" s="7">
        <f>U11/U8</f>
        <v>0.37055837563451777</v>
      </c>
      <c r="V44" s="7">
        <f>V11/V8</f>
        <v>0.36518688762549895</v>
      </c>
    </row>
    <row r="45" spans="1:22" ht="18" customHeight="1">
      <c r="A45" s="36" t="s">
        <v>77</v>
      </c>
      <c r="B45" s="37">
        <f t="shared" ref="B45:T45" si="4">B12/B8</f>
        <v>6.0882070949185046E-2</v>
      </c>
      <c r="C45" s="37">
        <f t="shared" si="4"/>
        <v>4.8020765736534715E-2</v>
      </c>
      <c r="D45" s="37">
        <f t="shared" si="4"/>
        <v>3.6940005239717057E-2</v>
      </c>
      <c r="E45" s="37">
        <f t="shared" si="4"/>
        <v>3.3298647242455778E-2</v>
      </c>
      <c r="F45" s="37">
        <f t="shared" si="4"/>
        <v>3.0580511402902556E-2</v>
      </c>
      <c r="G45" s="37">
        <f t="shared" si="4"/>
        <v>2.965125211245967E-2</v>
      </c>
      <c r="H45" s="37">
        <f t="shared" si="4"/>
        <v>2.7735562310030396E-2</v>
      </c>
      <c r="I45" s="37">
        <f t="shared" si="4"/>
        <v>2.5942298743601676E-2</v>
      </c>
      <c r="J45" s="37">
        <f t="shared" si="4"/>
        <v>2.5403886677593069E-2</v>
      </c>
      <c r="K45" s="37">
        <f t="shared" si="4"/>
        <v>2.4074300378834169E-2</v>
      </c>
      <c r="L45" s="37">
        <f t="shared" si="4"/>
        <v>2.3532295624463781E-2</v>
      </c>
      <c r="M45" s="37">
        <f t="shared" si="4"/>
        <v>2.5249935913868239E-2</v>
      </c>
      <c r="N45" s="37">
        <f t="shared" si="4"/>
        <v>2.6290029366522166E-2</v>
      </c>
      <c r="O45" s="37">
        <f t="shared" si="4"/>
        <v>2.804278693263949E-2</v>
      </c>
      <c r="P45" s="37">
        <f t="shared" si="4"/>
        <v>2.9736002320858719E-2</v>
      </c>
      <c r="Q45" s="37">
        <f t="shared" si="4"/>
        <v>3.1493607733083878E-2</v>
      </c>
      <c r="R45" s="37">
        <f t="shared" si="4"/>
        <v>3.8520564763658685E-2</v>
      </c>
      <c r="S45" s="37">
        <f t="shared" si="4"/>
        <v>4.1786329695577253E-2</v>
      </c>
      <c r="T45" s="37">
        <f t="shared" si="4"/>
        <v>4.0656763096168884E-2</v>
      </c>
      <c r="U45" s="7">
        <f>U12/U8</f>
        <v>4.0736040609137054E-2</v>
      </c>
      <c r="V45" s="7">
        <f>V12/V8</f>
        <v>4.4514334099431473E-2</v>
      </c>
    </row>
    <row r="46" spans="1:22" ht="18" customHeight="1">
      <c r="A46" s="30" t="s">
        <v>78</v>
      </c>
      <c r="B46" s="55">
        <f t="shared" ref="B46:T46" si="5">B13/B8</f>
        <v>8.1495685522531155E-2</v>
      </c>
      <c r="C46" s="55">
        <f t="shared" si="5"/>
        <v>5.6132381570408826E-2</v>
      </c>
      <c r="D46" s="55">
        <f t="shared" si="5"/>
        <v>2.0958868221116058E-2</v>
      </c>
      <c r="E46" s="55">
        <f t="shared" si="5"/>
        <v>1.8938605619146721E-2</v>
      </c>
      <c r="F46" s="55">
        <f t="shared" si="5"/>
        <v>1.9004837595024186E-2</v>
      </c>
      <c r="G46" s="55">
        <f t="shared" si="5"/>
        <v>1.6592410508526657E-2</v>
      </c>
      <c r="H46" s="55">
        <f t="shared" si="5"/>
        <v>1.5577507598784195E-2</v>
      </c>
      <c r="I46" s="55">
        <f t="shared" si="5"/>
        <v>1.5355979525360632E-2</v>
      </c>
      <c r="J46" s="55">
        <f t="shared" si="5"/>
        <v>1.5335986888316553E-2</v>
      </c>
      <c r="K46" s="55">
        <f t="shared" si="5"/>
        <v>1.3931321031406575E-2</v>
      </c>
      <c r="L46" s="55">
        <f t="shared" si="5"/>
        <v>1.5810761122686603E-2</v>
      </c>
      <c r="M46" s="55">
        <f t="shared" si="5"/>
        <v>1.8072289156626505E-2</v>
      </c>
      <c r="N46" s="55">
        <f t="shared" si="5"/>
        <v>2.0976087260523003E-2</v>
      </c>
      <c r="O46" s="55">
        <f t="shared" si="5"/>
        <v>2.153801676785198E-2</v>
      </c>
      <c r="P46" s="55">
        <f t="shared" si="5"/>
        <v>2.2193211488250653E-2</v>
      </c>
      <c r="Q46" s="55">
        <f t="shared" si="5"/>
        <v>2.3698160274399749E-2</v>
      </c>
      <c r="R46" s="55">
        <f t="shared" si="5"/>
        <v>2.4861878453038673E-2</v>
      </c>
      <c r="S46" s="55">
        <f t="shared" si="5"/>
        <v>2.5990809879379666E-2</v>
      </c>
      <c r="T46" s="55">
        <f t="shared" si="5"/>
        <v>2.5280166796976804E-2</v>
      </c>
      <c r="U46" s="95">
        <f>U13/U8</f>
        <v>2.4238578680203047E-2</v>
      </c>
      <c r="V46" s="95">
        <f>V13/V8</f>
        <v>2.1773315592113221E-2</v>
      </c>
    </row>
    <row r="47" spans="1:22" ht="18" customHeight="1">
      <c r="A47" s="32" t="s">
        <v>52</v>
      </c>
      <c r="B47" s="33"/>
      <c r="C47" s="33"/>
      <c r="D47" s="33"/>
      <c r="E47" s="33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</row>
    <row r="48" spans="1:22" ht="18" customHeight="1"/>
    <row r="49" spans="1:22" ht="18" customHeight="1"/>
    <row r="50" spans="1:22" ht="18" customHeight="1">
      <c r="A50" s="77" t="s">
        <v>48</v>
      </c>
      <c r="B50" s="78">
        <v>2002</v>
      </c>
      <c r="C50" s="78">
        <v>2003</v>
      </c>
      <c r="D50" s="78">
        <v>2004</v>
      </c>
      <c r="E50" s="78">
        <v>2005</v>
      </c>
      <c r="F50" s="78">
        <v>2006</v>
      </c>
      <c r="G50" s="78">
        <v>2007</v>
      </c>
      <c r="H50" s="78">
        <v>2008</v>
      </c>
      <c r="I50" s="78">
        <v>2009</v>
      </c>
      <c r="J50" s="78">
        <v>2010</v>
      </c>
      <c r="K50" s="78">
        <v>2011</v>
      </c>
      <c r="L50" s="78">
        <v>2012</v>
      </c>
      <c r="M50" s="78">
        <v>2013</v>
      </c>
      <c r="N50" s="78">
        <v>2014</v>
      </c>
      <c r="O50" s="78">
        <v>2015</v>
      </c>
      <c r="P50" s="78">
        <v>2016</v>
      </c>
      <c r="Q50" s="78">
        <v>2017</v>
      </c>
      <c r="R50" s="78">
        <v>2018</v>
      </c>
      <c r="S50" s="78">
        <v>2019</v>
      </c>
      <c r="T50" s="78">
        <v>2020</v>
      </c>
      <c r="U50" s="78">
        <v>2021</v>
      </c>
      <c r="V50" s="78">
        <v>2022</v>
      </c>
    </row>
    <row r="51" spans="1:22" ht="18" customHeight="1">
      <c r="A51" s="27" t="s">
        <v>73</v>
      </c>
      <c r="B51" s="52">
        <f t="shared" ref="B51:T51" si="6">SUM(B52:B56)</f>
        <v>1</v>
      </c>
      <c r="C51" s="52">
        <f t="shared" si="6"/>
        <v>1</v>
      </c>
      <c r="D51" s="52">
        <f t="shared" si="6"/>
        <v>1</v>
      </c>
      <c r="E51" s="52">
        <f t="shared" si="6"/>
        <v>1</v>
      </c>
      <c r="F51" s="52">
        <f t="shared" si="6"/>
        <v>1</v>
      </c>
      <c r="G51" s="52">
        <f t="shared" si="6"/>
        <v>1</v>
      </c>
      <c r="H51" s="52">
        <f t="shared" si="6"/>
        <v>1</v>
      </c>
      <c r="I51" s="52">
        <f t="shared" si="6"/>
        <v>1</v>
      </c>
      <c r="J51" s="52">
        <f t="shared" si="6"/>
        <v>1.0000000000000002</v>
      </c>
      <c r="K51" s="52">
        <f t="shared" si="6"/>
        <v>1</v>
      </c>
      <c r="L51" s="52">
        <f t="shared" si="6"/>
        <v>1</v>
      </c>
      <c r="M51" s="52">
        <f t="shared" si="6"/>
        <v>0.99999999999999989</v>
      </c>
      <c r="N51" s="52">
        <f t="shared" si="6"/>
        <v>1</v>
      </c>
      <c r="O51" s="52">
        <f t="shared" si="6"/>
        <v>1</v>
      </c>
      <c r="P51" s="52">
        <f t="shared" si="6"/>
        <v>1</v>
      </c>
      <c r="Q51" s="52">
        <f t="shared" si="6"/>
        <v>1</v>
      </c>
      <c r="R51" s="52">
        <f t="shared" si="6"/>
        <v>0.99999999999999989</v>
      </c>
      <c r="S51" s="52">
        <f t="shared" si="6"/>
        <v>1</v>
      </c>
      <c r="T51" s="52">
        <f t="shared" si="6"/>
        <v>1</v>
      </c>
      <c r="U51" s="52">
        <f>SUM(U52:U56)</f>
        <v>1</v>
      </c>
      <c r="V51" s="52">
        <f>SUM(V52:V56)</f>
        <v>1</v>
      </c>
    </row>
    <row r="52" spans="1:22" ht="18" customHeight="1">
      <c r="A52" s="36" t="s">
        <v>74</v>
      </c>
      <c r="B52" s="7">
        <f t="shared" ref="B52:T52" si="7">B19/B18</f>
        <v>0.10862068965517241</v>
      </c>
      <c r="C52" s="7">
        <f t="shared" si="7"/>
        <v>0.12692088787706318</v>
      </c>
      <c r="D52" s="7">
        <f t="shared" si="7"/>
        <v>0.1200902934537246</v>
      </c>
      <c r="E52" s="7">
        <f t="shared" si="7"/>
        <v>0.11031518624641834</v>
      </c>
      <c r="F52" s="7">
        <f t="shared" si="7"/>
        <v>0.11171009284216832</v>
      </c>
      <c r="G52" s="7">
        <f t="shared" si="7"/>
        <v>0.12350380848748641</v>
      </c>
      <c r="H52" s="7">
        <f t="shared" si="7"/>
        <v>0.12024182713837886</v>
      </c>
      <c r="I52" s="7">
        <f t="shared" si="7"/>
        <v>0.11661143330571665</v>
      </c>
      <c r="J52" s="7">
        <f t="shared" si="7"/>
        <v>0.11792746113989637</v>
      </c>
      <c r="K52" s="7">
        <f t="shared" si="7"/>
        <v>0.11384075455143672</v>
      </c>
      <c r="L52" s="7">
        <f t="shared" si="7"/>
        <v>0.12483429076447194</v>
      </c>
      <c r="M52" s="7">
        <f t="shared" si="7"/>
        <v>0.12171669793621014</v>
      </c>
      <c r="N52" s="7">
        <f t="shared" si="7"/>
        <v>0.13466528282304099</v>
      </c>
      <c r="O52" s="7">
        <f t="shared" si="7"/>
        <v>0.13994090786999733</v>
      </c>
      <c r="P52" s="7">
        <f t="shared" si="7"/>
        <v>0.14281842818428184</v>
      </c>
      <c r="Q52" s="7">
        <f t="shared" si="7"/>
        <v>0.15212193664076509</v>
      </c>
      <c r="R52" s="7">
        <f t="shared" si="7"/>
        <v>0.15019179699026261</v>
      </c>
      <c r="S52" s="7">
        <f t="shared" si="7"/>
        <v>0.15074958356468629</v>
      </c>
      <c r="T52" s="7">
        <f t="shared" si="7"/>
        <v>0.15538346240319761</v>
      </c>
      <c r="U52" s="7">
        <f>U19/U18</f>
        <v>0.15720840376720599</v>
      </c>
      <c r="V52" s="7">
        <f>V19/V18</f>
        <v>0.14671814671814673</v>
      </c>
    </row>
    <row r="53" spans="1:22" ht="18" customHeight="1">
      <c r="A53" s="36" t="s">
        <v>75</v>
      </c>
      <c r="B53" s="37">
        <f t="shared" ref="B53:T53" si="8">B20/B18</f>
        <v>0.52931034482758621</v>
      </c>
      <c r="C53" s="37">
        <f t="shared" si="8"/>
        <v>0.55663062037564026</v>
      </c>
      <c r="D53" s="37">
        <f t="shared" si="8"/>
        <v>0.5932279909706546</v>
      </c>
      <c r="E53" s="37">
        <f t="shared" si="8"/>
        <v>0.60351002865329517</v>
      </c>
      <c r="F53" s="37">
        <f t="shared" si="8"/>
        <v>0.60736747529200363</v>
      </c>
      <c r="G53" s="37">
        <f t="shared" si="8"/>
        <v>0.60799782372143629</v>
      </c>
      <c r="H53" s="37">
        <f t="shared" si="8"/>
        <v>0.61106135244066273</v>
      </c>
      <c r="I53" s="37">
        <f t="shared" si="8"/>
        <v>0.60397680198840098</v>
      </c>
      <c r="J53" s="37">
        <f t="shared" si="8"/>
        <v>0.59398963730569954</v>
      </c>
      <c r="K53" s="37">
        <f t="shared" si="8"/>
        <v>0.5749067778021496</v>
      </c>
      <c r="L53" s="37">
        <f t="shared" si="8"/>
        <v>0.55766681396376494</v>
      </c>
      <c r="M53" s="37">
        <f t="shared" si="8"/>
        <v>0.53611632270168852</v>
      </c>
      <c r="N53" s="37">
        <f t="shared" si="8"/>
        <v>0.50648676699532957</v>
      </c>
      <c r="O53" s="37">
        <f t="shared" si="8"/>
        <v>0.47998925597636316</v>
      </c>
      <c r="P53" s="37">
        <f t="shared" si="8"/>
        <v>0.45745257452574528</v>
      </c>
      <c r="Q53" s="37">
        <f t="shared" si="8"/>
        <v>0.43335325762104004</v>
      </c>
      <c r="R53" s="37">
        <f t="shared" si="8"/>
        <v>0.4172322218943641</v>
      </c>
      <c r="S53" s="37">
        <f t="shared" si="8"/>
        <v>0.41615769017212662</v>
      </c>
      <c r="T53" s="37">
        <f t="shared" si="8"/>
        <v>0.41793654758930804</v>
      </c>
      <c r="U53" s="7">
        <f>U20/U18</f>
        <v>0.405457618932625</v>
      </c>
      <c r="V53" s="7">
        <f>V20/V18</f>
        <v>0.42925278219395868</v>
      </c>
    </row>
    <row r="54" spans="1:22" ht="18" customHeight="1">
      <c r="A54" s="36" t="s">
        <v>76</v>
      </c>
      <c r="B54" s="37">
        <f t="shared" ref="B54:T54" si="9">B21/B18</f>
        <v>0.2353448275862069</v>
      </c>
      <c r="C54" s="37">
        <f t="shared" si="9"/>
        <v>0.22538417757541263</v>
      </c>
      <c r="D54" s="37">
        <f t="shared" si="9"/>
        <v>0.23702031602708803</v>
      </c>
      <c r="E54" s="37">
        <f t="shared" si="9"/>
        <v>0.23997134670487105</v>
      </c>
      <c r="F54" s="37">
        <f t="shared" si="9"/>
        <v>0.23719676549865229</v>
      </c>
      <c r="G54" s="37">
        <f t="shared" si="9"/>
        <v>0.22769314472252447</v>
      </c>
      <c r="H54" s="37">
        <f t="shared" si="9"/>
        <v>0.23107926556202418</v>
      </c>
      <c r="I54" s="37">
        <f t="shared" si="9"/>
        <v>0.24378624689312345</v>
      </c>
      <c r="J54" s="37">
        <f t="shared" si="9"/>
        <v>0.25409326424870465</v>
      </c>
      <c r="K54" s="37">
        <f t="shared" si="9"/>
        <v>0.27835051546391754</v>
      </c>
      <c r="L54" s="37">
        <f t="shared" si="9"/>
        <v>0.28479893946089263</v>
      </c>
      <c r="M54" s="37">
        <f t="shared" si="9"/>
        <v>0.30745778611632268</v>
      </c>
      <c r="N54" s="37">
        <f t="shared" si="9"/>
        <v>0.31914893617021278</v>
      </c>
      <c r="O54" s="37">
        <f t="shared" si="9"/>
        <v>0.33977974751544454</v>
      </c>
      <c r="P54" s="37">
        <f t="shared" si="9"/>
        <v>0.35745257452574525</v>
      </c>
      <c r="Q54" s="37">
        <f t="shared" si="9"/>
        <v>0.36999402271368798</v>
      </c>
      <c r="R54" s="37">
        <f t="shared" si="9"/>
        <v>0.37680731779285925</v>
      </c>
      <c r="S54" s="37">
        <f t="shared" si="9"/>
        <v>0.37062742920599667</v>
      </c>
      <c r="T54" s="37">
        <f t="shared" si="9"/>
        <v>0.36422682987759181</v>
      </c>
      <c r="U54" s="7">
        <f>U21/U18</f>
        <v>0.3769620864525477</v>
      </c>
      <c r="V54" s="7">
        <f>V21/V18</f>
        <v>0.36406995230524641</v>
      </c>
    </row>
    <row r="55" spans="1:22" ht="18" customHeight="1">
      <c r="A55" s="36" t="s">
        <v>77</v>
      </c>
      <c r="B55" s="37">
        <f t="shared" ref="B55:T55" si="10">B22/B18</f>
        <v>5.9482758620689656E-2</v>
      </c>
      <c r="C55" s="37">
        <f t="shared" si="10"/>
        <v>4.6670461013090497E-2</v>
      </c>
      <c r="D55" s="37">
        <f t="shared" si="10"/>
        <v>3.1151241534988713E-2</v>
      </c>
      <c r="E55" s="37">
        <f t="shared" si="10"/>
        <v>2.9727793696275071E-2</v>
      </c>
      <c r="F55" s="37">
        <f t="shared" si="10"/>
        <v>2.6954177897574125E-2</v>
      </c>
      <c r="G55" s="37">
        <f t="shared" si="10"/>
        <v>2.693144722524483E-2</v>
      </c>
      <c r="H55" s="37">
        <f t="shared" si="10"/>
        <v>2.4182713837886251E-2</v>
      </c>
      <c r="I55" s="37">
        <f t="shared" si="10"/>
        <v>2.3405136702568351E-2</v>
      </c>
      <c r="J55" s="37">
        <f t="shared" si="10"/>
        <v>2.3212435233160623E-2</v>
      </c>
      <c r="K55" s="37">
        <f t="shared" si="10"/>
        <v>2.2153981136214081E-2</v>
      </c>
      <c r="L55" s="37">
        <f t="shared" si="10"/>
        <v>2.0768890852850198E-2</v>
      </c>
      <c r="M55" s="37">
        <f t="shared" si="10"/>
        <v>2.0872420262664164E-2</v>
      </c>
      <c r="N55" s="37">
        <f t="shared" si="10"/>
        <v>2.4390243902439025E-2</v>
      </c>
      <c r="O55" s="37">
        <f t="shared" si="10"/>
        <v>2.6322857910287403E-2</v>
      </c>
      <c r="P55" s="37">
        <f t="shared" si="10"/>
        <v>2.5745257452574527E-2</v>
      </c>
      <c r="Q55" s="37">
        <f t="shared" si="10"/>
        <v>2.6300059772863121E-2</v>
      </c>
      <c r="R55" s="37">
        <f t="shared" si="10"/>
        <v>3.629389200354087E-2</v>
      </c>
      <c r="S55" s="37">
        <f t="shared" si="10"/>
        <v>4.0533037201554691E-2</v>
      </c>
      <c r="T55" s="37">
        <f t="shared" si="10"/>
        <v>3.9720209842618037E-2</v>
      </c>
      <c r="U55" s="7">
        <f>U22/U18</f>
        <v>3.7913547452306205E-2</v>
      </c>
      <c r="V55" s="7">
        <f>V22/V18</f>
        <v>4.0199863729275497E-2</v>
      </c>
    </row>
    <row r="56" spans="1:22" ht="18" customHeight="1">
      <c r="A56" s="30" t="s">
        <v>78</v>
      </c>
      <c r="B56" s="55">
        <f t="shared" ref="B56:T56" si="11">B23/B18</f>
        <v>6.7241379310344823E-2</v>
      </c>
      <c r="C56" s="55">
        <f t="shared" si="11"/>
        <v>4.4393853158793399E-2</v>
      </c>
      <c r="D56" s="55">
        <f t="shared" si="11"/>
        <v>1.8510158013544019E-2</v>
      </c>
      <c r="E56" s="55">
        <f t="shared" si="11"/>
        <v>1.6475644699140399E-2</v>
      </c>
      <c r="F56" s="55">
        <f t="shared" si="11"/>
        <v>1.6771488469601678E-2</v>
      </c>
      <c r="G56" s="55">
        <f t="shared" si="11"/>
        <v>1.3873775843307944E-2</v>
      </c>
      <c r="H56" s="55">
        <f t="shared" si="11"/>
        <v>1.3434841021047918E-2</v>
      </c>
      <c r="I56" s="55">
        <f t="shared" si="11"/>
        <v>1.2220381110190555E-2</v>
      </c>
      <c r="J56" s="55">
        <f t="shared" si="11"/>
        <v>1.077720207253886E-2</v>
      </c>
      <c r="K56" s="55">
        <f t="shared" si="11"/>
        <v>1.0747971046282079E-2</v>
      </c>
      <c r="L56" s="55">
        <f t="shared" si="11"/>
        <v>1.1931064958020326E-2</v>
      </c>
      <c r="M56" s="55">
        <f t="shared" si="11"/>
        <v>1.3836772983114446E-2</v>
      </c>
      <c r="N56" s="55">
        <f t="shared" si="11"/>
        <v>1.5308770108977686E-2</v>
      </c>
      <c r="O56" s="55">
        <f t="shared" si="11"/>
        <v>1.3967230727907601E-2</v>
      </c>
      <c r="P56" s="55">
        <f t="shared" si="11"/>
        <v>1.6531165311653117E-2</v>
      </c>
      <c r="Q56" s="55">
        <f t="shared" si="11"/>
        <v>1.8230723251643755E-2</v>
      </c>
      <c r="R56" s="55">
        <f t="shared" si="11"/>
        <v>1.9474771318973148E-2</v>
      </c>
      <c r="S56" s="55">
        <f t="shared" si="11"/>
        <v>2.1932259855635759E-2</v>
      </c>
      <c r="T56" s="55">
        <f t="shared" si="11"/>
        <v>2.2732950287284538E-2</v>
      </c>
      <c r="U56" s="95">
        <f>U23/U18</f>
        <v>2.245834339531514E-2</v>
      </c>
      <c r="V56" s="95">
        <f>V23/V18</f>
        <v>1.9759255053372702E-2</v>
      </c>
    </row>
    <row r="57" spans="1:22" ht="18" customHeight="1">
      <c r="A57" s="32" t="s">
        <v>52</v>
      </c>
      <c r="B57" s="33"/>
      <c r="C57" s="33"/>
      <c r="D57" s="33"/>
      <c r="E57" s="33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</row>
    <row r="58" spans="1:22" ht="18" customHeight="1"/>
    <row r="59" spans="1:22" ht="18" customHeight="1"/>
    <row r="60" spans="1:22" ht="18" customHeight="1">
      <c r="A60" s="77" t="s">
        <v>49</v>
      </c>
      <c r="B60" s="78">
        <v>2002</v>
      </c>
      <c r="C60" s="78">
        <v>2003</v>
      </c>
      <c r="D60" s="78">
        <v>2004</v>
      </c>
      <c r="E60" s="78">
        <v>2005</v>
      </c>
      <c r="F60" s="78">
        <v>2006</v>
      </c>
      <c r="G60" s="78">
        <v>2007</v>
      </c>
      <c r="H60" s="78">
        <v>2008</v>
      </c>
      <c r="I60" s="78">
        <v>2009</v>
      </c>
      <c r="J60" s="78">
        <v>2010</v>
      </c>
      <c r="K60" s="78">
        <v>2011</v>
      </c>
      <c r="L60" s="78">
        <v>2012</v>
      </c>
      <c r="M60" s="78">
        <v>2013</v>
      </c>
      <c r="N60" s="78">
        <v>2014</v>
      </c>
      <c r="O60" s="78">
        <v>2015</v>
      </c>
      <c r="P60" s="78">
        <v>2016</v>
      </c>
      <c r="Q60" s="78">
        <v>2017</v>
      </c>
      <c r="R60" s="78">
        <v>2018</v>
      </c>
      <c r="S60" s="78">
        <v>2019</v>
      </c>
      <c r="T60" s="78">
        <v>2020</v>
      </c>
      <c r="U60" s="78">
        <v>2021</v>
      </c>
      <c r="V60" s="78">
        <v>2022</v>
      </c>
    </row>
    <row r="61" spans="1:22" ht="18" customHeight="1">
      <c r="A61" s="27" t="s">
        <v>73</v>
      </c>
      <c r="B61" s="52">
        <f t="shared" ref="B61:T61" si="12">SUM(B62:B66)</f>
        <v>1</v>
      </c>
      <c r="C61" s="52">
        <f t="shared" si="12"/>
        <v>1</v>
      </c>
      <c r="D61" s="52">
        <f t="shared" si="12"/>
        <v>1</v>
      </c>
      <c r="E61" s="52">
        <f t="shared" si="12"/>
        <v>1</v>
      </c>
      <c r="F61" s="52">
        <f t="shared" si="12"/>
        <v>1</v>
      </c>
      <c r="G61" s="52">
        <f t="shared" si="12"/>
        <v>1</v>
      </c>
      <c r="H61" s="52">
        <f t="shared" si="12"/>
        <v>0.99999999999999989</v>
      </c>
      <c r="I61" s="52">
        <f t="shared" si="12"/>
        <v>1.0000000000000002</v>
      </c>
      <c r="J61" s="52">
        <f t="shared" si="12"/>
        <v>1</v>
      </c>
      <c r="K61" s="52">
        <f t="shared" si="12"/>
        <v>1</v>
      </c>
      <c r="L61" s="52">
        <f t="shared" si="12"/>
        <v>1</v>
      </c>
      <c r="M61" s="52">
        <f t="shared" si="12"/>
        <v>1</v>
      </c>
      <c r="N61" s="52">
        <f t="shared" si="12"/>
        <v>1</v>
      </c>
      <c r="O61" s="52">
        <f t="shared" si="12"/>
        <v>1</v>
      </c>
      <c r="P61" s="52">
        <f t="shared" si="12"/>
        <v>0.99999999999999989</v>
      </c>
      <c r="Q61" s="52">
        <f t="shared" si="12"/>
        <v>1</v>
      </c>
      <c r="R61" s="52">
        <f t="shared" si="12"/>
        <v>1</v>
      </c>
      <c r="S61" s="52">
        <f t="shared" si="12"/>
        <v>1</v>
      </c>
      <c r="T61" s="52">
        <f t="shared" si="12"/>
        <v>1</v>
      </c>
      <c r="U61" s="52">
        <f>SUM(U62:U66)</f>
        <v>1</v>
      </c>
      <c r="V61" s="52">
        <f>SUM(V62:V66)</f>
        <v>0.99999999999999989</v>
      </c>
    </row>
    <row r="62" spans="1:22" ht="18" customHeight="1">
      <c r="A62" s="36" t="s">
        <v>74</v>
      </c>
      <c r="B62" s="7">
        <f t="shared" ref="B62:T62" si="13">B29/B28</f>
        <v>0.10151187904967603</v>
      </c>
      <c r="C62" s="7">
        <f t="shared" si="13"/>
        <v>0.12603773584905661</v>
      </c>
      <c r="D62" s="7">
        <f t="shared" si="13"/>
        <v>0.14294631710362046</v>
      </c>
      <c r="E62" s="7">
        <f t="shared" si="13"/>
        <v>0.13214108296075508</v>
      </c>
      <c r="F62" s="7">
        <f t="shared" si="13"/>
        <v>0.1351572070232748</v>
      </c>
      <c r="G62" s="7">
        <f t="shared" si="13"/>
        <v>0.14684080480056477</v>
      </c>
      <c r="H62" s="7">
        <f t="shared" si="13"/>
        <v>0.14664723032069971</v>
      </c>
      <c r="I62" s="7">
        <f t="shared" si="13"/>
        <v>0.1470276008492569</v>
      </c>
      <c r="J62" s="7">
        <f t="shared" si="13"/>
        <v>0.14743072370191015</v>
      </c>
      <c r="K62" s="7">
        <f t="shared" si="13"/>
        <v>0.15038631346578366</v>
      </c>
      <c r="L62" s="7">
        <f t="shared" si="13"/>
        <v>0.1464354527938343</v>
      </c>
      <c r="M62" s="7">
        <f t="shared" si="13"/>
        <v>0.14641040135669869</v>
      </c>
      <c r="N62" s="7">
        <f t="shared" si="13"/>
        <v>0.15286624203821655</v>
      </c>
      <c r="O62" s="7">
        <f t="shared" si="13"/>
        <v>0.15179968701095461</v>
      </c>
      <c r="P62" s="7">
        <f t="shared" si="13"/>
        <v>0.15667915106117353</v>
      </c>
      <c r="Q62" s="7">
        <f t="shared" si="13"/>
        <v>0.15482398956975227</v>
      </c>
      <c r="R62" s="7">
        <f t="shared" si="13"/>
        <v>0.15542053086024943</v>
      </c>
      <c r="S62" s="7">
        <f t="shared" si="13"/>
        <v>0.15407495538370017</v>
      </c>
      <c r="T62" s="7">
        <f t="shared" si="13"/>
        <v>0.15445382729501497</v>
      </c>
      <c r="U62" s="7">
        <f>U29/U28</f>
        <v>0.1545867879112062</v>
      </c>
      <c r="V62" s="7">
        <f>V29/V28</f>
        <v>0.15113871635610765</v>
      </c>
    </row>
    <row r="63" spans="1:22" ht="18" customHeight="1">
      <c r="A63" s="36" t="s">
        <v>75</v>
      </c>
      <c r="B63" s="37">
        <f t="shared" ref="B63:T63" si="14">B30/B28</f>
        <v>0.49136069114470843</v>
      </c>
      <c r="C63" s="37">
        <f t="shared" si="14"/>
        <v>0.51622641509433964</v>
      </c>
      <c r="D63" s="37">
        <f t="shared" si="14"/>
        <v>0.55555555555555558</v>
      </c>
      <c r="E63" s="37">
        <f t="shared" si="14"/>
        <v>0.56284153005464477</v>
      </c>
      <c r="F63" s="37">
        <f t="shared" si="14"/>
        <v>0.55696202531645567</v>
      </c>
      <c r="G63" s="37">
        <f t="shared" si="14"/>
        <v>0.54818213907518532</v>
      </c>
      <c r="H63" s="37">
        <f t="shared" si="14"/>
        <v>0.55860058309037897</v>
      </c>
      <c r="I63" s="37">
        <f t="shared" si="14"/>
        <v>0.54617834394904463</v>
      </c>
      <c r="J63" s="37">
        <f t="shared" si="14"/>
        <v>0.53537799300511169</v>
      </c>
      <c r="K63" s="37">
        <f t="shared" si="14"/>
        <v>0.52759381898454749</v>
      </c>
      <c r="L63" s="37">
        <f t="shared" si="14"/>
        <v>0.51637764932562624</v>
      </c>
      <c r="M63" s="37">
        <f t="shared" si="14"/>
        <v>0.50169587337478805</v>
      </c>
      <c r="N63" s="37">
        <f t="shared" si="14"/>
        <v>0.48013345465574764</v>
      </c>
      <c r="O63" s="37">
        <f t="shared" si="14"/>
        <v>0.46197183098591549</v>
      </c>
      <c r="P63" s="37">
        <f t="shared" si="14"/>
        <v>0.44694132334581771</v>
      </c>
      <c r="Q63" s="37">
        <f t="shared" si="14"/>
        <v>0.44165580182529335</v>
      </c>
      <c r="R63" s="37">
        <f t="shared" si="14"/>
        <v>0.44003837543971858</v>
      </c>
      <c r="S63" s="37">
        <f t="shared" si="14"/>
        <v>0.42653182629387271</v>
      </c>
      <c r="T63" s="37">
        <f t="shared" si="14"/>
        <v>0.42004903296104601</v>
      </c>
      <c r="U63" s="7">
        <f>U30/U28</f>
        <v>0.41187483284300613</v>
      </c>
      <c r="V63" s="7">
        <f>V30/V28</f>
        <v>0.40890269151138714</v>
      </c>
    </row>
    <row r="64" spans="1:22" ht="18" customHeight="1">
      <c r="A64" s="36" t="s">
        <v>76</v>
      </c>
      <c r="B64" s="37">
        <f t="shared" ref="B64:T64" si="15">B31/B28</f>
        <v>0.24514038876889849</v>
      </c>
      <c r="C64" s="37">
        <f t="shared" si="15"/>
        <v>0.23622641509433961</v>
      </c>
      <c r="D64" s="37">
        <f t="shared" si="15"/>
        <v>0.23220973782771537</v>
      </c>
      <c r="E64" s="37">
        <f t="shared" si="15"/>
        <v>0.24441132637853949</v>
      </c>
      <c r="F64" s="37">
        <f t="shared" si="15"/>
        <v>0.25030624744793795</v>
      </c>
      <c r="G64" s="37">
        <f t="shared" si="15"/>
        <v>0.25167666784327569</v>
      </c>
      <c r="H64" s="37">
        <f t="shared" si="15"/>
        <v>0.24402332361516035</v>
      </c>
      <c r="I64" s="37">
        <f t="shared" si="15"/>
        <v>0.25822717622080682</v>
      </c>
      <c r="J64" s="37">
        <f t="shared" si="15"/>
        <v>0.26768899650255584</v>
      </c>
      <c r="K64" s="37">
        <f t="shared" si="15"/>
        <v>0.27759381898454744</v>
      </c>
      <c r="L64" s="37">
        <f t="shared" si="15"/>
        <v>0.2895678502614919</v>
      </c>
      <c r="M64" s="37">
        <f t="shared" si="15"/>
        <v>0.29819106840022613</v>
      </c>
      <c r="N64" s="37">
        <f t="shared" si="15"/>
        <v>0.31088868668486502</v>
      </c>
      <c r="O64" s="37">
        <f t="shared" si="15"/>
        <v>0.32582159624413143</v>
      </c>
      <c r="P64" s="37">
        <f t="shared" si="15"/>
        <v>0.33333333333333331</v>
      </c>
      <c r="Q64" s="37">
        <f t="shared" si="15"/>
        <v>0.33670143415906129</v>
      </c>
      <c r="R64" s="37">
        <f t="shared" si="15"/>
        <v>0.33290693955868245</v>
      </c>
      <c r="S64" s="37">
        <f t="shared" si="15"/>
        <v>0.3459250446162998</v>
      </c>
      <c r="T64" s="37">
        <f t="shared" si="15"/>
        <v>0.35576137292290927</v>
      </c>
      <c r="U64" s="7">
        <f>U31/U28</f>
        <v>0.36346616742444504</v>
      </c>
      <c r="V64" s="7">
        <f>V31/V28</f>
        <v>0.36645962732919257</v>
      </c>
    </row>
    <row r="65" spans="1:22" ht="18" customHeight="1">
      <c r="A65" s="36" t="s">
        <v>77</v>
      </c>
      <c r="B65" s="37">
        <f t="shared" ref="B65:T65" si="16">B32/B28</f>
        <v>6.2634989200863925E-2</v>
      </c>
      <c r="C65" s="37">
        <f t="shared" si="16"/>
        <v>4.9811320754716983E-2</v>
      </c>
      <c r="D65" s="37">
        <f t="shared" si="16"/>
        <v>4.49438202247191E-2</v>
      </c>
      <c r="E65" s="37">
        <f t="shared" si="16"/>
        <v>3.825136612021858E-2</v>
      </c>
      <c r="F65" s="37">
        <f t="shared" si="16"/>
        <v>3.5524703960800326E-2</v>
      </c>
      <c r="G65" s="37">
        <f t="shared" si="16"/>
        <v>3.3180374161666075E-2</v>
      </c>
      <c r="H65" s="37">
        <f t="shared" si="16"/>
        <v>3.2361516034985424E-2</v>
      </c>
      <c r="I65" s="37">
        <f t="shared" si="16"/>
        <v>2.9193205944798302E-2</v>
      </c>
      <c r="J65" s="37">
        <f t="shared" si="16"/>
        <v>2.8248587570621469E-2</v>
      </c>
      <c r="K65" s="37">
        <f t="shared" si="16"/>
        <v>2.6490066225165563E-2</v>
      </c>
      <c r="L65" s="37">
        <f t="shared" si="16"/>
        <v>2.6974951830443159E-2</v>
      </c>
      <c r="M65" s="37">
        <f t="shared" si="16"/>
        <v>3.0525720746184284E-2</v>
      </c>
      <c r="N65" s="37">
        <f t="shared" si="16"/>
        <v>2.8510767364270551E-2</v>
      </c>
      <c r="O65" s="37">
        <f t="shared" si="16"/>
        <v>3.0046948356807511E-2</v>
      </c>
      <c r="P65" s="37">
        <f t="shared" si="16"/>
        <v>3.4332084893882647E-2</v>
      </c>
      <c r="Q65" s="37">
        <f t="shared" si="16"/>
        <v>3.7157757496740544E-2</v>
      </c>
      <c r="R65" s="37">
        <f t="shared" si="16"/>
        <v>4.0933802366485451E-2</v>
      </c>
      <c r="S65" s="37">
        <f t="shared" si="16"/>
        <v>4.312908982748364E-2</v>
      </c>
      <c r="T65" s="37">
        <f t="shared" si="16"/>
        <v>4.1678016889131024E-2</v>
      </c>
      <c r="U65" s="7">
        <f>U32/U28</f>
        <v>4.3861995185878577E-2</v>
      </c>
      <c r="V65" s="7">
        <f>V32/V28</f>
        <v>4.9430641821946168E-2</v>
      </c>
    </row>
    <row r="66" spans="1:22" ht="18" customHeight="1">
      <c r="A66" s="30" t="s">
        <v>78</v>
      </c>
      <c r="B66" s="55">
        <f t="shared" ref="B66:T66" si="17">B33/B28</f>
        <v>9.9352051835853133E-2</v>
      </c>
      <c r="C66" s="55">
        <f t="shared" si="17"/>
        <v>7.1698113207547168E-2</v>
      </c>
      <c r="D66" s="55">
        <f t="shared" si="17"/>
        <v>2.4344569288389514E-2</v>
      </c>
      <c r="E66" s="55">
        <f t="shared" si="17"/>
        <v>2.2354694485842028E-2</v>
      </c>
      <c r="F66" s="55">
        <f t="shared" si="17"/>
        <v>2.2049816251531237E-2</v>
      </c>
      <c r="G66" s="55">
        <f t="shared" si="17"/>
        <v>2.0120014119308152E-2</v>
      </c>
      <c r="H66" s="55">
        <f t="shared" si="17"/>
        <v>1.8367346938775512E-2</v>
      </c>
      <c r="I66" s="55">
        <f t="shared" si="17"/>
        <v>1.9373673036093417E-2</v>
      </c>
      <c r="J66" s="55">
        <f t="shared" si="17"/>
        <v>2.1253699219800914E-2</v>
      </c>
      <c r="K66" s="55">
        <f t="shared" si="17"/>
        <v>1.7935982339955851E-2</v>
      </c>
      <c r="L66" s="55">
        <f t="shared" si="17"/>
        <v>2.0644095788604461E-2</v>
      </c>
      <c r="M66" s="55">
        <f t="shared" si="17"/>
        <v>2.3176936122102882E-2</v>
      </c>
      <c r="N66" s="55">
        <f t="shared" si="17"/>
        <v>2.7600849256900213E-2</v>
      </c>
      <c r="O66" s="55">
        <f t="shared" si="17"/>
        <v>3.0359937402190923E-2</v>
      </c>
      <c r="P66" s="55">
        <f t="shared" si="17"/>
        <v>2.871410736579276E-2</v>
      </c>
      <c r="Q66" s="55">
        <f t="shared" si="17"/>
        <v>2.9661016949152543E-2</v>
      </c>
      <c r="R66" s="55">
        <f t="shared" si="17"/>
        <v>3.0700351774864087E-2</v>
      </c>
      <c r="S66" s="55">
        <f t="shared" si="17"/>
        <v>3.0339083878643664E-2</v>
      </c>
      <c r="T66" s="55">
        <f t="shared" si="17"/>
        <v>2.8057749931898666E-2</v>
      </c>
      <c r="U66" s="95">
        <f>U33/U28</f>
        <v>2.6210216635464027E-2</v>
      </c>
      <c r="V66" s="95">
        <f>V33/V28</f>
        <v>2.406832298136646E-2</v>
      </c>
    </row>
    <row r="67" spans="1:22" ht="18" customHeight="1">
      <c r="A67" s="32" t="s">
        <v>52</v>
      </c>
      <c r="B67" s="33"/>
      <c r="C67" s="33"/>
      <c r="D67" s="33"/>
      <c r="E67" s="33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</row>
    <row r="68" spans="1:22" ht="18" customHeight="1"/>
    <row r="71" spans="1:22" ht="15.95" customHeight="1"/>
    <row r="74" spans="1:22" ht="15.95" customHeight="1"/>
    <row r="77" spans="1:22" ht="15.95" customHeight="1"/>
    <row r="78" spans="1:22" ht="15.95" customHeight="1"/>
    <row r="85" ht="15.95" customHeight="1"/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V118"/>
  <sheetViews>
    <sheetView topLeftCell="A43" zoomScale="75" workbookViewId="0">
      <selection activeCell="V50" sqref="V50"/>
    </sheetView>
  </sheetViews>
  <sheetFormatPr defaultColWidth="10.875" defaultRowHeight="15"/>
  <cols>
    <col min="1" max="1" width="22" style="5" customWidth="1"/>
    <col min="2" max="16384" width="10.875" style="5"/>
  </cols>
  <sheetData>
    <row r="1" spans="1:22" ht="30.75" customHeight="1">
      <c r="A1" s="43" t="s">
        <v>0</v>
      </c>
    </row>
    <row r="2" spans="1:22" ht="30.75" customHeight="1">
      <c r="A2" s="44" t="s">
        <v>7</v>
      </c>
    </row>
    <row r="3" spans="1:22" ht="18" customHeight="1"/>
    <row r="4" spans="1:22" ht="18" customHeight="1"/>
    <row r="5" spans="1:22" ht="18" customHeight="1">
      <c r="A5" s="33" t="s">
        <v>80</v>
      </c>
    </row>
    <row r="6" spans="1:22" ht="18" customHeight="1"/>
    <row r="7" spans="1:22" customFormat="1" ht="18" customHeight="1">
      <c r="A7" s="77" t="s">
        <v>14</v>
      </c>
      <c r="B7" s="78">
        <v>2002</v>
      </c>
      <c r="C7" s="78">
        <v>2003</v>
      </c>
      <c r="D7" s="78">
        <v>2004</v>
      </c>
      <c r="E7" s="78">
        <v>2005</v>
      </c>
      <c r="F7" s="78">
        <v>2006</v>
      </c>
      <c r="G7" s="78">
        <v>2007</v>
      </c>
      <c r="H7" s="78">
        <v>2008</v>
      </c>
      <c r="I7" s="78">
        <v>2009</v>
      </c>
      <c r="J7" s="78">
        <v>2010</v>
      </c>
      <c r="K7" s="78">
        <v>2011</v>
      </c>
      <c r="L7" s="78">
        <v>2012</v>
      </c>
      <c r="M7" s="78">
        <v>2013</v>
      </c>
      <c r="N7" s="78">
        <v>2014</v>
      </c>
      <c r="O7" s="78">
        <v>2015</v>
      </c>
      <c r="P7" s="78">
        <v>2016</v>
      </c>
      <c r="Q7" s="78">
        <v>2017</v>
      </c>
      <c r="R7" s="78">
        <v>2018</v>
      </c>
      <c r="S7" s="78">
        <v>2019</v>
      </c>
      <c r="T7" s="78">
        <v>2020</v>
      </c>
      <c r="U7" s="78">
        <v>2021</v>
      </c>
      <c r="V7" s="78">
        <v>2022</v>
      </c>
    </row>
    <row r="8" spans="1:22" customFormat="1" ht="18" customHeight="1">
      <c r="A8" s="56" t="s">
        <v>81</v>
      </c>
      <c r="B8" s="40">
        <v>3937</v>
      </c>
      <c r="C8" s="40">
        <v>4979</v>
      </c>
      <c r="D8" s="40">
        <v>5763</v>
      </c>
      <c r="E8" s="40">
        <v>6781</v>
      </c>
      <c r="F8" s="40">
        <v>7766</v>
      </c>
      <c r="G8" s="40">
        <v>8522</v>
      </c>
      <c r="H8" s="40">
        <v>9926</v>
      </c>
      <c r="I8" s="40">
        <v>10647</v>
      </c>
      <c r="J8" s="40">
        <v>10581</v>
      </c>
      <c r="K8" s="40">
        <v>10262</v>
      </c>
      <c r="L8" s="40">
        <v>10191</v>
      </c>
      <c r="M8" s="40">
        <v>9789</v>
      </c>
      <c r="N8" s="40">
        <v>9261</v>
      </c>
      <c r="O8" s="40">
        <v>9094</v>
      </c>
      <c r="P8" s="40">
        <v>9057</v>
      </c>
      <c r="Q8" s="40">
        <v>8667</v>
      </c>
      <c r="R8" s="40">
        <v>8768</v>
      </c>
      <c r="S8" s="40">
        <v>9294</v>
      </c>
      <c r="T8" s="40">
        <v>10084</v>
      </c>
      <c r="U8" s="40">
        <v>10345</v>
      </c>
      <c r="V8" s="40">
        <v>10907</v>
      </c>
    </row>
    <row r="9" spans="1:22" customFormat="1" ht="18" customHeight="1">
      <c r="A9" s="36" t="s">
        <v>82</v>
      </c>
      <c r="B9" s="6">
        <v>2017</v>
      </c>
      <c r="C9" s="6">
        <v>2118</v>
      </c>
      <c r="D9" s="6">
        <v>2045</v>
      </c>
      <c r="E9" s="6">
        <v>2842</v>
      </c>
      <c r="F9" s="6">
        <v>3114</v>
      </c>
      <c r="G9" s="6">
        <v>4539</v>
      </c>
      <c r="H9" s="6">
        <v>5422</v>
      </c>
      <c r="I9" s="6">
        <v>5726</v>
      </c>
      <c r="J9" s="6">
        <v>5750</v>
      </c>
      <c r="K9" s="6">
        <v>5546</v>
      </c>
      <c r="L9" s="6">
        <v>5628</v>
      </c>
      <c r="M9" s="6">
        <v>5491</v>
      </c>
      <c r="N9" s="6">
        <v>4923</v>
      </c>
      <c r="O9" s="6">
        <v>4788</v>
      </c>
      <c r="P9" s="6">
        <v>4707</v>
      </c>
      <c r="Q9" s="6">
        <v>4323</v>
      </c>
      <c r="R9" s="6">
        <v>4231</v>
      </c>
      <c r="S9" s="6">
        <v>4195</v>
      </c>
      <c r="T9" s="6">
        <v>4157</v>
      </c>
      <c r="U9" s="6">
        <v>3988</v>
      </c>
      <c r="V9" s="6">
        <v>3953</v>
      </c>
    </row>
    <row r="10" spans="1:22" customFormat="1" ht="18" customHeight="1">
      <c r="A10" s="36" t="s">
        <v>83</v>
      </c>
      <c r="B10" s="6">
        <v>625</v>
      </c>
      <c r="C10" s="6">
        <v>1200</v>
      </c>
      <c r="D10" s="6">
        <v>1692</v>
      </c>
      <c r="E10" s="6">
        <v>1468</v>
      </c>
      <c r="F10" s="6">
        <v>1837</v>
      </c>
      <c r="G10" s="6">
        <v>935</v>
      </c>
      <c r="H10" s="6">
        <v>1002</v>
      </c>
      <c r="I10" s="6">
        <v>1061</v>
      </c>
      <c r="J10" s="6">
        <v>1004</v>
      </c>
      <c r="K10" s="6">
        <v>970</v>
      </c>
      <c r="L10" s="6">
        <v>951</v>
      </c>
      <c r="M10" s="6">
        <v>907</v>
      </c>
      <c r="N10" s="6">
        <v>919</v>
      </c>
      <c r="O10" s="6">
        <v>974</v>
      </c>
      <c r="P10" s="6">
        <v>1017</v>
      </c>
      <c r="Q10" s="6">
        <v>1019</v>
      </c>
      <c r="R10" s="6">
        <v>1056</v>
      </c>
      <c r="S10" s="6">
        <v>1117</v>
      </c>
      <c r="T10" s="6">
        <v>1246</v>
      </c>
      <c r="U10" s="6">
        <v>1344</v>
      </c>
      <c r="V10" s="6">
        <v>1405</v>
      </c>
    </row>
    <row r="11" spans="1:22" customFormat="1" ht="18" customHeight="1">
      <c r="A11" s="36" t="s">
        <v>84</v>
      </c>
      <c r="B11" s="6">
        <v>423</v>
      </c>
      <c r="C11" s="6">
        <v>518</v>
      </c>
      <c r="D11" s="6">
        <v>626</v>
      </c>
      <c r="E11" s="6">
        <v>790</v>
      </c>
      <c r="F11" s="6">
        <v>835</v>
      </c>
      <c r="G11" s="6">
        <v>934</v>
      </c>
      <c r="H11" s="6">
        <v>1111</v>
      </c>
      <c r="I11" s="6">
        <v>1315</v>
      </c>
      <c r="J11" s="6">
        <v>1397</v>
      </c>
      <c r="K11" s="6">
        <v>1269</v>
      </c>
      <c r="L11" s="6">
        <v>1212</v>
      </c>
      <c r="M11" s="6">
        <v>1131</v>
      </c>
      <c r="N11" s="6">
        <v>1128</v>
      </c>
      <c r="O11" s="6">
        <v>1090</v>
      </c>
      <c r="P11" s="6">
        <v>1098</v>
      </c>
      <c r="Q11" s="6">
        <v>1099</v>
      </c>
      <c r="R11" s="6">
        <v>1085</v>
      </c>
      <c r="S11" s="6">
        <v>1258</v>
      </c>
      <c r="T11" s="6">
        <v>1420</v>
      </c>
      <c r="U11" s="6">
        <v>1524</v>
      </c>
      <c r="V11" s="6">
        <v>1887</v>
      </c>
    </row>
    <row r="12" spans="1:22" customFormat="1" ht="18" customHeight="1">
      <c r="A12" s="36" t="s">
        <v>85</v>
      </c>
      <c r="B12" s="6">
        <v>34</v>
      </c>
      <c r="C12" s="6">
        <v>41</v>
      </c>
      <c r="D12" s="6">
        <v>43</v>
      </c>
      <c r="E12" s="6">
        <v>44</v>
      </c>
      <c r="F12" s="6">
        <v>48</v>
      </c>
      <c r="G12" s="6">
        <v>44</v>
      </c>
      <c r="H12" s="6">
        <v>41</v>
      </c>
      <c r="I12" s="6">
        <v>43</v>
      </c>
      <c r="J12" s="6">
        <v>42</v>
      </c>
      <c r="K12" s="6">
        <v>46</v>
      </c>
      <c r="L12" s="6">
        <v>51</v>
      </c>
      <c r="M12" s="6">
        <v>45</v>
      </c>
      <c r="N12" s="6">
        <v>41</v>
      </c>
      <c r="O12" s="6">
        <v>45</v>
      </c>
      <c r="P12" s="6">
        <v>39</v>
      </c>
      <c r="Q12" s="6">
        <v>41</v>
      </c>
      <c r="R12" s="6">
        <v>54</v>
      </c>
      <c r="S12" s="6">
        <v>68</v>
      </c>
      <c r="T12" s="6">
        <v>95</v>
      </c>
      <c r="U12" s="6">
        <v>103</v>
      </c>
      <c r="V12" s="6">
        <v>96</v>
      </c>
    </row>
    <row r="13" spans="1:22" customFormat="1" ht="18" customHeight="1">
      <c r="A13" s="36" t="s">
        <v>86</v>
      </c>
      <c r="B13" s="6">
        <v>117</v>
      </c>
      <c r="C13" s="6">
        <v>130</v>
      </c>
      <c r="D13" s="6">
        <v>157</v>
      </c>
      <c r="E13" s="6">
        <v>192</v>
      </c>
      <c r="F13" s="6">
        <v>217</v>
      </c>
      <c r="G13" s="6">
        <v>214</v>
      </c>
      <c r="H13" s="6">
        <v>243</v>
      </c>
      <c r="I13" s="6">
        <v>262</v>
      </c>
      <c r="J13" s="6">
        <v>269</v>
      </c>
      <c r="K13" s="6">
        <v>353</v>
      </c>
      <c r="L13" s="6">
        <v>356</v>
      </c>
      <c r="M13" s="6">
        <v>339</v>
      </c>
      <c r="N13" s="6">
        <v>348</v>
      </c>
      <c r="O13" s="6">
        <v>343</v>
      </c>
      <c r="P13" s="6">
        <v>346</v>
      </c>
      <c r="Q13" s="6">
        <v>334</v>
      </c>
      <c r="R13" s="6">
        <v>361</v>
      </c>
      <c r="S13" s="6">
        <v>421</v>
      </c>
      <c r="T13" s="6">
        <v>538</v>
      </c>
      <c r="U13" s="6">
        <v>599</v>
      </c>
      <c r="V13" s="6">
        <v>630</v>
      </c>
    </row>
    <row r="14" spans="1:22" customFormat="1" ht="18" customHeight="1">
      <c r="A14" s="36" t="s">
        <v>87</v>
      </c>
      <c r="B14" s="6">
        <v>570</v>
      </c>
      <c r="C14" s="6">
        <v>810</v>
      </c>
      <c r="D14" s="6">
        <v>1039</v>
      </c>
      <c r="E14" s="6">
        <v>1245</v>
      </c>
      <c r="F14" s="6">
        <v>1472</v>
      </c>
      <c r="G14" s="6">
        <v>1645</v>
      </c>
      <c r="H14" s="6">
        <v>1867</v>
      </c>
      <c r="I14" s="6">
        <v>1950</v>
      </c>
      <c r="J14" s="6">
        <v>1811</v>
      </c>
      <c r="K14" s="6">
        <v>1720</v>
      </c>
      <c r="L14" s="6">
        <v>1604</v>
      </c>
      <c r="M14" s="6">
        <v>1500</v>
      </c>
      <c r="N14" s="6">
        <v>1467</v>
      </c>
      <c r="O14" s="6">
        <v>1404</v>
      </c>
      <c r="P14" s="6">
        <v>1390</v>
      </c>
      <c r="Q14" s="6">
        <v>1367</v>
      </c>
      <c r="R14" s="6">
        <v>1499</v>
      </c>
      <c r="S14" s="6">
        <v>1739</v>
      </c>
      <c r="T14" s="6">
        <v>2074</v>
      </c>
      <c r="U14" s="6">
        <v>2229</v>
      </c>
      <c r="V14" s="6">
        <v>2355</v>
      </c>
    </row>
    <row r="15" spans="1:22" customFormat="1" ht="18" customHeight="1">
      <c r="A15" s="36" t="s">
        <v>88</v>
      </c>
      <c r="B15" s="6">
        <v>144</v>
      </c>
      <c r="C15" s="6">
        <v>155</v>
      </c>
      <c r="D15" s="6">
        <v>151</v>
      </c>
      <c r="E15" s="6">
        <v>189</v>
      </c>
      <c r="F15" s="6">
        <v>232</v>
      </c>
      <c r="G15" s="6">
        <v>201</v>
      </c>
      <c r="H15" s="6">
        <v>232</v>
      </c>
      <c r="I15" s="6">
        <v>281</v>
      </c>
      <c r="J15" s="6">
        <v>300</v>
      </c>
      <c r="K15" s="6">
        <v>350</v>
      </c>
      <c r="L15" s="6">
        <v>382</v>
      </c>
      <c r="M15" s="6">
        <v>369</v>
      </c>
      <c r="N15" s="6">
        <v>429</v>
      </c>
      <c r="O15" s="6">
        <v>444</v>
      </c>
      <c r="P15" s="6">
        <v>454</v>
      </c>
      <c r="Q15" s="6">
        <v>476</v>
      </c>
      <c r="R15" s="6">
        <v>472</v>
      </c>
      <c r="S15" s="6">
        <v>485</v>
      </c>
      <c r="T15" s="6">
        <v>544</v>
      </c>
      <c r="U15" s="6">
        <v>548</v>
      </c>
      <c r="V15" s="6">
        <v>571</v>
      </c>
    </row>
    <row r="16" spans="1:22" customFormat="1" ht="18" customHeight="1">
      <c r="A16" s="30" t="s">
        <v>89</v>
      </c>
      <c r="B16" s="54">
        <v>7</v>
      </c>
      <c r="C16" s="54">
        <v>7</v>
      </c>
      <c r="D16" s="54">
        <v>10</v>
      </c>
      <c r="E16" s="54">
        <v>11</v>
      </c>
      <c r="F16" s="54">
        <v>11</v>
      </c>
      <c r="G16" s="54">
        <v>10</v>
      </c>
      <c r="H16" s="54">
        <v>8</v>
      </c>
      <c r="I16" s="54">
        <v>9</v>
      </c>
      <c r="J16" s="54">
        <v>8</v>
      </c>
      <c r="K16" s="54">
        <v>8</v>
      </c>
      <c r="L16" s="54">
        <v>7</v>
      </c>
      <c r="M16" s="54">
        <v>7</v>
      </c>
      <c r="N16" s="54">
        <v>6</v>
      </c>
      <c r="O16" s="54">
        <v>6</v>
      </c>
      <c r="P16" s="54">
        <v>6</v>
      </c>
      <c r="Q16" s="54">
        <v>8</v>
      </c>
      <c r="R16" s="54">
        <v>10</v>
      </c>
      <c r="S16" s="54">
        <v>11</v>
      </c>
      <c r="T16" s="54">
        <v>10</v>
      </c>
      <c r="U16" s="54">
        <v>10</v>
      </c>
      <c r="V16" s="54">
        <v>10</v>
      </c>
    </row>
    <row r="17" spans="1:22" customFormat="1" ht="18" customHeight="1">
      <c r="A17" s="32" t="s">
        <v>47</v>
      </c>
      <c r="B17" s="33"/>
      <c r="C17" s="33"/>
      <c r="D17" s="33"/>
      <c r="E17" s="33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</row>
    <row r="18" spans="1:22" customFormat="1" ht="18" customHeight="1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</row>
    <row r="19" spans="1:22" customFormat="1" ht="18" customHeight="1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</row>
    <row r="20" spans="1:22" customFormat="1" ht="18" customHeight="1">
      <c r="A20" s="77" t="s">
        <v>48</v>
      </c>
      <c r="B20" s="78">
        <v>2002</v>
      </c>
      <c r="C20" s="78">
        <v>2003</v>
      </c>
      <c r="D20" s="78">
        <v>2004</v>
      </c>
      <c r="E20" s="78">
        <v>2005</v>
      </c>
      <c r="F20" s="78">
        <v>2006</v>
      </c>
      <c r="G20" s="78">
        <v>2007</v>
      </c>
      <c r="H20" s="78">
        <v>2008</v>
      </c>
      <c r="I20" s="78">
        <v>2009</v>
      </c>
      <c r="J20" s="78">
        <v>2010</v>
      </c>
      <c r="K20" s="78">
        <v>2011</v>
      </c>
      <c r="L20" s="78">
        <v>2012</v>
      </c>
      <c r="M20" s="78">
        <v>2013</v>
      </c>
      <c r="N20" s="78">
        <v>2014</v>
      </c>
      <c r="O20" s="78">
        <v>2015</v>
      </c>
      <c r="P20" s="78">
        <v>2016</v>
      </c>
      <c r="Q20" s="78">
        <v>2017</v>
      </c>
      <c r="R20" s="78">
        <v>2018</v>
      </c>
      <c r="S20" s="78">
        <v>2019</v>
      </c>
      <c r="T20" s="78">
        <v>2020</v>
      </c>
      <c r="U20" s="78">
        <v>2021</v>
      </c>
      <c r="V20" s="78">
        <v>2022</v>
      </c>
    </row>
    <row r="21" spans="1:22" customFormat="1" ht="18" customHeight="1">
      <c r="A21" s="56" t="s">
        <v>81</v>
      </c>
      <c r="B21" s="40">
        <v>2076</v>
      </c>
      <c r="C21" s="40">
        <v>2696</v>
      </c>
      <c r="D21" s="40">
        <v>3170</v>
      </c>
      <c r="E21" s="40">
        <v>3761</v>
      </c>
      <c r="F21" s="40">
        <v>4330</v>
      </c>
      <c r="G21" s="40">
        <v>4674</v>
      </c>
      <c r="H21" s="40">
        <v>5474</v>
      </c>
      <c r="I21" s="40">
        <v>5847</v>
      </c>
      <c r="J21" s="40">
        <v>5835</v>
      </c>
      <c r="K21" s="40">
        <v>5587</v>
      </c>
      <c r="L21" s="40">
        <v>5515</v>
      </c>
      <c r="M21" s="40">
        <v>5237</v>
      </c>
      <c r="N21" s="40">
        <v>4866</v>
      </c>
      <c r="O21" s="40">
        <v>4752</v>
      </c>
      <c r="P21" s="40">
        <v>4726</v>
      </c>
      <c r="Q21" s="40">
        <v>4420</v>
      </c>
      <c r="R21" s="40">
        <v>4478</v>
      </c>
      <c r="S21" s="40">
        <v>4734</v>
      </c>
      <c r="T21" s="40">
        <v>5160</v>
      </c>
      <c r="U21" s="40">
        <v>5320</v>
      </c>
      <c r="V21" s="40">
        <v>5677</v>
      </c>
    </row>
    <row r="22" spans="1:22" customFormat="1" ht="18" customHeight="1">
      <c r="A22" s="36" t="s">
        <v>82</v>
      </c>
      <c r="B22" s="6">
        <v>969</v>
      </c>
      <c r="C22" s="6">
        <v>1026</v>
      </c>
      <c r="D22" s="6">
        <v>995</v>
      </c>
      <c r="E22" s="6">
        <v>1446</v>
      </c>
      <c r="F22" s="6">
        <v>1624</v>
      </c>
      <c r="G22" s="6">
        <v>2418</v>
      </c>
      <c r="H22" s="6">
        <v>2951</v>
      </c>
      <c r="I22" s="6">
        <v>3091</v>
      </c>
      <c r="J22" s="6">
        <v>3094</v>
      </c>
      <c r="K22" s="6">
        <v>2960</v>
      </c>
      <c r="L22" s="6">
        <v>3016</v>
      </c>
      <c r="M22" s="6">
        <v>2903</v>
      </c>
      <c r="N22" s="6">
        <v>2521</v>
      </c>
      <c r="O22" s="6">
        <v>2447</v>
      </c>
      <c r="P22" s="6">
        <v>2402</v>
      </c>
      <c r="Q22" s="6">
        <v>2120</v>
      </c>
      <c r="R22" s="6">
        <v>2064</v>
      </c>
      <c r="S22" s="6">
        <v>2070</v>
      </c>
      <c r="T22" s="6">
        <v>2067</v>
      </c>
      <c r="U22" s="6">
        <v>1987</v>
      </c>
      <c r="V22" s="6">
        <v>1947</v>
      </c>
    </row>
    <row r="23" spans="1:22" customFormat="1" ht="18" customHeight="1">
      <c r="A23" s="36" t="s">
        <v>83</v>
      </c>
      <c r="B23" s="6">
        <v>382</v>
      </c>
      <c r="C23" s="6">
        <v>725</v>
      </c>
      <c r="D23" s="6">
        <v>999</v>
      </c>
      <c r="E23" s="6">
        <v>870</v>
      </c>
      <c r="F23" s="6">
        <v>1069</v>
      </c>
      <c r="G23" s="6">
        <v>532</v>
      </c>
      <c r="H23" s="6">
        <v>572</v>
      </c>
      <c r="I23" s="6">
        <v>594</v>
      </c>
      <c r="J23" s="6">
        <v>528</v>
      </c>
      <c r="K23" s="6">
        <v>492</v>
      </c>
      <c r="L23" s="6">
        <v>482</v>
      </c>
      <c r="M23" s="6">
        <v>459</v>
      </c>
      <c r="N23" s="6">
        <v>458</v>
      </c>
      <c r="O23" s="6">
        <v>482</v>
      </c>
      <c r="P23" s="6">
        <v>500</v>
      </c>
      <c r="Q23" s="6">
        <v>494</v>
      </c>
      <c r="R23" s="6">
        <v>511</v>
      </c>
      <c r="S23" s="6">
        <v>533</v>
      </c>
      <c r="T23" s="6">
        <v>598</v>
      </c>
      <c r="U23" s="6">
        <v>639</v>
      </c>
      <c r="V23" s="6">
        <v>659</v>
      </c>
    </row>
    <row r="24" spans="1:22" customFormat="1" ht="18" customHeight="1">
      <c r="A24" s="36" t="s">
        <v>84</v>
      </c>
      <c r="B24" s="6">
        <v>302</v>
      </c>
      <c r="C24" s="6">
        <v>378</v>
      </c>
      <c r="D24" s="6">
        <v>468</v>
      </c>
      <c r="E24" s="6">
        <v>596</v>
      </c>
      <c r="F24" s="6">
        <v>639</v>
      </c>
      <c r="G24" s="6">
        <v>697</v>
      </c>
      <c r="H24" s="6">
        <v>807</v>
      </c>
      <c r="I24" s="6">
        <v>966</v>
      </c>
      <c r="J24" s="6">
        <v>1049</v>
      </c>
      <c r="K24" s="6">
        <v>947</v>
      </c>
      <c r="L24" s="6">
        <v>872</v>
      </c>
      <c r="M24" s="6">
        <v>803</v>
      </c>
      <c r="N24" s="6">
        <v>801</v>
      </c>
      <c r="O24" s="6">
        <v>779</v>
      </c>
      <c r="P24" s="6">
        <v>788</v>
      </c>
      <c r="Q24" s="6">
        <v>771</v>
      </c>
      <c r="R24" s="6">
        <v>778</v>
      </c>
      <c r="S24" s="6">
        <v>878</v>
      </c>
      <c r="T24" s="6">
        <v>993</v>
      </c>
      <c r="U24" s="6">
        <v>1088</v>
      </c>
      <c r="V24" s="6">
        <v>1397</v>
      </c>
    </row>
    <row r="25" spans="1:22" customFormat="1" ht="18" customHeight="1">
      <c r="A25" s="36" t="s">
        <v>85</v>
      </c>
      <c r="B25" s="29">
        <v>18</v>
      </c>
      <c r="C25" s="29">
        <v>21</v>
      </c>
      <c r="D25" s="29">
        <v>22</v>
      </c>
      <c r="E25" s="29">
        <v>21</v>
      </c>
      <c r="F25" s="29">
        <v>21</v>
      </c>
      <c r="G25" s="29">
        <v>20</v>
      </c>
      <c r="H25" s="29">
        <v>20</v>
      </c>
      <c r="I25" s="29">
        <v>18</v>
      </c>
      <c r="J25" s="29">
        <v>21</v>
      </c>
      <c r="K25" s="29">
        <v>21</v>
      </c>
      <c r="L25" s="29">
        <v>23</v>
      </c>
      <c r="M25" s="29">
        <v>20</v>
      </c>
      <c r="N25" s="29">
        <v>20</v>
      </c>
      <c r="O25" s="29">
        <v>20</v>
      </c>
      <c r="P25" s="29">
        <v>16</v>
      </c>
      <c r="Q25" s="29">
        <v>17</v>
      </c>
      <c r="R25" s="29">
        <v>24</v>
      </c>
      <c r="S25" s="29">
        <v>33</v>
      </c>
      <c r="T25" s="29">
        <v>44</v>
      </c>
      <c r="U25" s="29">
        <v>50</v>
      </c>
      <c r="V25" s="29">
        <v>49</v>
      </c>
    </row>
    <row r="26" spans="1:22" customFormat="1" ht="18" customHeight="1">
      <c r="A26" s="36" t="s">
        <v>86</v>
      </c>
      <c r="B26" s="29">
        <v>52</v>
      </c>
      <c r="C26" s="29">
        <v>57</v>
      </c>
      <c r="D26" s="29">
        <v>73</v>
      </c>
      <c r="E26" s="29">
        <v>85</v>
      </c>
      <c r="F26" s="29">
        <v>97</v>
      </c>
      <c r="G26" s="29">
        <v>94</v>
      </c>
      <c r="H26" s="29">
        <v>98</v>
      </c>
      <c r="I26" s="29">
        <v>103</v>
      </c>
      <c r="J26" s="29">
        <v>108</v>
      </c>
      <c r="K26" s="29">
        <v>149</v>
      </c>
      <c r="L26" s="29">
        <v>144</v>
      </c>
      <c r="M26" s="29">
        <v>139</v>
      </c>
      <c r="N26" s="29">
        <v>142</v>
      </c>
      <c r="O26" s="29">
        <v>140</v>
      </c>
      <c r="P26" s="29">
        <v>143</v>
      </c>
      <c r="Q26" s="29">
        <v>134</v>
      </c>
      <c r="R26" s="29">
        <v>145</v>
      </c>
      <c r="S26" s="29">
        <v>160</v>
      </c>
      <c r="T26" s="29">
        <v>200</v>
      </c>
      <c r="U26" s="29">
        <v>226</v>
      </c>
      <c r="V26" s="29">
        <v>240</v>
      </c>
    </row>
    <row r="27" spans="1:22" customFormat="1" ht="18" customHeight="1">
      <c r="A27" s="36" t="s">
        <v>87</v>
      </c>
      <c r="B27" s="29">
        <v>266</v>
      </c>
      <c r="C27" s="29">
        <v>393</v>
      </c>
      <c r="D27" s="29">
        <v>511</v>
      </c>
      <c r="E27" s="29">
        <v>614</v>
      </c>
      <c r="F27" s="29">
        <v>722</v>
      </c>
      <c r="G27" s="29">
        <v>788</v>
      </c>
      <c r="H27" s="29">
        <v>877</v>
      </c>
      <c r="I27" s="29">
        <v>899</v>
      </c>
      <c r="J27" s="29">
        <v>850</v>
      </c>
      <c r="K27" s="29">
        <v>797</v>
      </c>
      <c r="L27" s="29">
        <v>743</v>
      </c>
      <c r="M27" s="29">
        <v>689</v>
      </c>
      <c r="N27" s="29">
        <v>663</v>
      </c>
      <c r="O27" s="29">
        <v>621</v>
      </c>
      <c r="P27" s="29">
        <v>612</v>
      </c>
      <c r="Q27" s="29">
        <v>597</v>
      </c>
      <c r="R27" s="29">
        <v>671</v>
      </c>
      <c r="S27" s="29">
        <v>764</v>
      </c>
      <c r="T27" s="29">
        <v>909</v>
      </c>
      <c r="U27" s="29">
        <v>973</v>
      </c>
      <c r="V27" s="29">
        <v>1016</v>
      </c>
    </row>
    <row r="28" spans="1:22" customFormat="1" ht="18" customHeight="1">
      <c r="A28" s="36" t="s">
        <v>88</v>
      </c>
      <c r="B28" s="29">
        <v>83</v>
      </c>
      <c r="C28" s="29">
        <v>92</v>
      </c>
      <c r="D28" s="29">
        <v>97</v>
      </c>
      <c r="E28" s="29">
        <v>123</v>
      </c>
      <c r="F28" s="29">
        <v>152</v>
      </c>
      <c r="G28" s="29">
        <v>119</v>
      </c>
      <c r="H28" s="29">
        <v>143</v>
      </c>
      <c r="I28" s="29">
        <v>170</v>
      </c>
      <c r="J28" s="29">
        <v>180</v>
      </c>
      <c r="K28" s="29">
        <v>216</v>
      </c>
      <c r="L28" s="29">
        <v>230</v>
      </c>
      <c r="M28" s="29">
        <v>219</v>
      </c>
      <c r="N28" s="29">
        <v>257</v>
      </c>
      <c r="O28" s="29">
        <v>259</v>
      </c>
      <c r="P28" s="29">
        <v>261</v>
      </c>
      <c r="Q28" s="29">
        <v>282</v>
      </c>
      <c r="R28" s="29">
        <v>280</v>
      </c>
      <c r="S28" s="29">
        <v>290</v>
      </c>
      <c r="T28" s="29">
        <v>343</v>
      </c>
      <c r="U28" s="29">
        <v>351</v>
      </c>
      <c r="V28" s="29">
        <v>363</v>
      </c>
    </row>
    <row r="29" spans="1:22" customFormat="1" ht="18" customHeight="1">
      <c r="A29" s="30" t="s">
        <v>89</v>
      </c>
      <c r="B29" s="54">
        <v>4</v>
      </c>
      <c r="C29" s="54">
        <v>4</v>
      </c>
      <c r="D29" s="54">
        <v>5</v>
      </c>
      <c r="E29" s="54">
        <v>6</v>
      </c>
      <c r="F29" s="54">
        <v>6</v>
      </c>
      <c r="G29" s="54">
        <v>6</v>
      </c>
      <c r="H29" s="54">
        <v>6</v>
      </c>
      <c r="I29" s="54">
        <v>6</v>
      </c>
      <c r="J29" s="54">
        <v>5</v>
      </c>
      <c r="K29" s="54">
        <v>5</v>
      </c>
      <c r="L29" s="54">
        <v>5</v>
      </c>
      <c r="M29" s="54">
        <v>5</v>
      </c>
      <c r="N29" s="54">
        <v>4</v>
      </c>
      <c r="O29" s="54">
        <v>4</v>
      </c>
      <c r="P29" s="54">
        <v>4</v>
      </c>
      <c r="Q29" s="54">
        <v>5</v>
      </c>
      <c r="R29" s="54">
        <v>5</v>
      </c>
      <c r="S29" s="54">
        <v>6</v>
      </c>
      <c r="T29" s="54">
        <v>6</v>
      </c>
      <c r="U29" s="54">
        <v>6</v>
      </c>
      <c r="V29" s="54">
        <v>6</v>
      </c>
    </row>
    <row r="30" spans="1:22" customFormat="1" ht="18" customHeight="1">
      <c r="A30" s="32" t="s">
        <v>47</v>
      </c>
      <c r="B30" s="33"/>
      <c r="C30" s="33"/>
      <c r="D30" s="33"/>
      <c r="E30" s="33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</row>
    <row r="31" spans="1:22" customFormat="1" ht="18" customHeight="1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</row>
    <row r="32" spans="1:22" customFormat="1" ht="18" customHeight="1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</row>
    <row r="33" spans="1:22" customFormat="1" ht="18" customHeight="1">
      <c r="A33" s="77" t="s">
        <v>49</v>
      </c>
      <c r="B33" s="78">
        <v>2002</v>
      </c>
      <c r="C33" s="78">
        <v>2003</v>
      </c>
      <c r="D33" s="78">
        <v>2004</v>
      </c>
      <c r="E33" s="78">
        <v>2005</v>
      </c>
      <c r="F33" s="78">
        <v>2006</v>
      </c>
      <c r="G33" s="78">
        <v>2007</v>
      </c>
      <c r="H33" s="78">
        <v>2008</v>
      </c>
      <c r="I33" s="78">
        <v>2009</v>
      </c>
      <c r="J33" s="78">
        <v>2010</v>
      </c>
      <c r="K33" s="78">
        <v>2011</v>
      </c>
      <c r="L33" s="78">
        <v>2012</v>
      </c>
      <c r="M33" s="78">
        <v>2013</v>
      </c>
      <c r="N33" s="78">
        <v>2014</v>
      </c>
      <c r="O33" s="78">
        <v>2015</v>
      </c>
      <c r="P33" s="78">
        <v>2016</v>
      </c>
      <c r="Q33" s="78">
        <v>2017</v>
      </c>
      <c r="R33" s="78">
        <v>2018</v>
      </c>
      <c r="S33" s="78">
        <v>2019</v>
      </c>
      <c r="T33" s="78">
        <v>2020</v>
      </c>
      <c r="U33" s="78">
        <v>2021</v>
      </c>
      <c r="V33" s="78">
        <v>2022</v>
      </c>
    </row>
    <row r="34" spans="1:22" customFormat="1" ht="18" customHeight="1">
      <c r="A34" s="56" t="s">
        <v>81</v>
      </c>
      <c r="B34" s="40">
        <v>1861</v>
      </c>
      <c r="C34" s="40">
        <v>2283</v>
      </c>
      <c r="D34" s="40">
        <v>2593</v>
      </c>
      <c r="E34" s="40">
        <v>3020</v>
      </c>
      <c r="F34" s="40">
        <v>3436</v>
      </c>
      <c r="G34" s="40">
        <v>3848</v>
      </c>
      <c r="H34" s="40">
        <v>4452</v>
      </c>
      <c r="I34" s="40">
        <v>4800</v>
      </c>
      <c r="J34" s="40">
        <v>4746</v>
      </c>
      <c r="K34" s="40">
        <v>4675</v>
      </c>
      <c r="L34" s="40">
        <v>4676</v>
      </c>
      <c r="M34" s="40">
        <v>4552</v>
      </c>
      <c r="N34" s="40">
        <v>4395</v>
      </c>
      <c r="O34" s="40">
        <v>4342</v>
      </c>
      <c r="P34" s="40">
        <v>4331</v>
      </c>
      <c r="Q34" s="40">
        <v>4247</v>
      </c>
      <c r="R34" s="40">
        <v>4290</v>
      </c>
      <c r="S34" s="40">
        <v>4560</v>
      </c>
      <c r="T34" s="40">
        <v>4924</v>
      </c>
      <c r="U34" s="40">
        <v>5025</v>
      </c>
      <c r="V34" s="40">
        <v>5230</v>
      </c>
    </row>
    <row r="35" spans="1:22" customFormat="1" ht="18" customHeight="1">
      <c r="A35" s="36" t="s">
        <v>82</v>
      </c>
      <c r="B35" s="6">
        <v>1048</v>
      </c>
      <c r="C35" s="6">
        <v>1092</v>
      </c>
      <c r="D35" s="6">
        <v>1050</v>
      </c>
      <c r="E35" s="6">
        <v>1396</v>
      </c>
      <c r="F35" s="6">
        <v>1490</v>
      </c>
      <c r="G35" s="6">
        <v>2121</v>
      </c>
      <c r="H35" s="6">
        <v>2471</v>
      </c>
      <c r="I35" s="6">
        <v>2635</v>
      </c>
      <c r="J35" s="6">
        <v>2656</v>
      </c>
      <c r="K35" s="6">
        <v>2586</v>
      </c>
      <c r="L35" s="6">
        <v>2612</v>
      </c>
      <c r="M35" s="6">
        <v>2588</v>
      </c>
      <c r="N35" s="6">
        <v>2402</v>
      </c>
      <c r="O35" s="6">
        <v>2341</v>
      </c>
      <c r="P35" s="6">
        <v>2305</v>
      </c>
      <c r="Q35" s="6">
        <v>2203</v>
      </c>
      <c r="R35" s="6">
        <v>2167</v>
      </c>
      <c r="S35" s="6">
        <v>2125</v>
      </c>
      <c r="T35" s="6">
        <v>2090</v>
      </c>
      <c r="U35" s="6">
        <v>2001</v>
      </c>
      <c r="V35" s="6">
        <v>2006</v>
      </c>
    </row>
    <row r="36" spans="1:22" customFormat="1" ht="18" customHeight="1">
      <c r="A36" s="36" t="s">
        <v>83</v>
      </c>
      <c r="B36" s="6">
        <v>243</v>
      </c>
      <c r="C36" s="6">
        <v>475</v>
      </c>
      <c r="D36" s="6">
        <v>693</v>
      </c>
      <c r="E36" s="6">
        <v>598</v>
      </c>
      <c r="F36" s="6">
        <v>768</v>
      </c>
      <c r="G36" s="6">
        <v>403</v>
      </c>
      <c r="H36" s="6">
        <v>430</v>
      </c>
      <c r="I36" s="6">
        <v>467</v>
      </c>
      <c r="J36" s="6">
        <v>476</v>
      </c>
      <c r="K36" s="6">
        <v>478</v>
      </c>
      <c r="L36" s="6">
        <v>469</v>
      </c>
      <c r="M36" s="6">
        <v>448</v>
      </c>
      <c r="N36" s="6">
        <v>461</v>
      </c>
      <c r="O36" s="6">
        <v>492</v>
      </c>
      <c r="P36" s="6">
        <v>517</v>
      </c>
      <c r="Q36" s="6">
        <v>525</v>
      </c>
      <c r="R36" s="6">
        <v>545</v>
      </c>
      <c r="S36" s="6">
        <v>584</v>
      </c>
      <c r="T36" s="6">
        <v>648</v>
      </c>
      <c r="U36" s="6">
        <v>705</v>
      </c>
      <c r="V36" s="6">
        <v>746</v>
      </c>
    </row>
    <row r="37" spans="1:22" customFormat="1" ht="18" customHeight="1">
      <c r="A37" s="36" t="s">
        <v>84</v>
      </c>
      <c r="B37" s="6">
        <v>121</v>
      </c>
      <c r="C37" s="6">
        <v>140</v>
      </c>
      <c r="D37" s="6">
        <v>158</v>
      </c>
      <c r="E37" s="6">
        <v>194</v>
      </c>
      <c r="F37" s="6">
        <v>196</v>
      </c>
      <c r="G37" s="6">
        <v>237</v>
      </c>
      <c r="H37" s="6">
        <v>304</v>
      </c>
      <c r="I37" s="6">
        <v>349</v>
      </c>
      <c r="J37" s="6">
        <v>348</v>
      </c>
      <c r="K37" s="6">
        <v>322</v>
      </c>
      <c r="L37" s="6">
        <v>340</v>
      </c>
      <c r="M37" s="6">
        <v>328</v>
      </c>
      <c r="N37" s="6">
        <v>327</v>
      </c>
      <c r="O37" s="6">
        <v>311</v>
      </c>
      <c r="P37" s="6">
        <v>310</v>
      </c>
      <c r="Q37" s="6">
        <v>328</v>
      </c>
      <c r="R37" s="6">
        <v>307</v>
      </c>
      <c r="S37" s="6">
        <v>380</v>
      </c>
      <c r="T37" s="6">
        <v>427</v>
      </c>
      <c r="U37" s="6">
        <v>436</v>
      </c>
      <c r="V37" s="6">
        <v>490</v>
      </c>
    </row>
    <row r="38" spans="1:22" customFormat="1" ht="18" customHeight="1">
      <c r="A38" s="36" t="s">
        <v>85</v>
      </c>
      <c r="B38" s="6">
        <v>16</v>
      </c>
      <c r="C38" s="6">
        <v>20</v>
      </c>
      <c r="D38" s="6">
        <v>21</v>
      </c>
      <c r="E38" s="6">
        <v>23</v>
      </c>
      <c r="F38" s="6">
        <v>27</v>
      </c>
      <c r="G38" s="6">
        <v>24</v>
      </c>
      <c r="H38" s="6">
        <v>21</v>
      </c>
      <c r="I38" s="6">
        <v>25</v>
      </c>
      <c r="J38" s="6">
        <v>21</v>
      </c>
      <c r="K38" s="6">
        <v>25</v>
      </c>
      <c r="L38" s="6">
        <v>28</v>
      </c>
      <c r="M38" s="6">
        <v>25</v>
      </c>
      <c r="N38" s="6">
        <v>21</v>
      </c>
      <c r="O38" s="6">
        <v>25</v>
      </c>
      <c r="P38" s="6">
        <v>23</v>
      </c>
      <c r="Q38" s="6">
        <v>24</v>
      </c>
      <c r="R38" s="6">
        <v>30</v>
      </c>
      <c r="S38" s="6">
        <v>35</v>
      </c>
      <c r="T38" s="6">
        <v>51</v>
      </c>
      <c r="U38" s="6">
        <v>53</v>
      </c>
      <c r="V38" s="6">
        <v>47</v>
      </c>
    </row>
    <row r="39" spans="1:22" customFormat="1" ht="18" customHeight="1">
      <c r="A39" s="36" t="s">
        <v>86</v>
      </c>
      <c r="B39" s="29">
        <v>65</v>
      </c>
      <c r="C39" s="29">
        <v>73</v>
      </c>
      <c r="D39" s="29">
        <v>84</v>
      </c>
      <c r="E39" s="29">
        <v>107</v>
      </c>
      <c r="F39" s="29">
        <v>120</v>
      </c>
      <c r="G39" s="29">
        <v>120</v>
      </c>
      <c r="H39" s="29">
        <v>145</v>
      </c>
      <c r="I39" s="29">
        <v>159</v>
      </c>
      <c r="J39" s="29">
        <v>161</v>
      </c>
      <c r="K39" s="29">
        <v>204</v>
      </c>
      <c r="L39" s="29">
        <v>212</v>
      </c>
      <c r="M39" s="29">
        <v>200</v>
      </c>
      <c r="N39" s="29">
        <v>206</v>
      </c>
      <c r="O39" s="29">
        <v>203</v>
      </c>
      <c r="P39" s="29">
        <v>203</v>
      </c>
      <c r="Q39" s="29">
        <v>200</v>
      </c>
      <c r="R39" s="29">
        <v>216</v>
      </c>
      <c r="S39" s="29">
        <v>261</v>
      </c>
      <c r="T39" s="29">
        <v>338</v>
      </c>
      <c r="U39" s="29">
        <v>373</v>
      </c>
      <c r="V39" s="29">
        <v>390</v>
      </c>
    </row>
    <row r="40" spans="1:22" customFormat="1" ht="18" customHeight="1">
      <c r="A40" s="36" t="s">
        <v>87</v>
      </c>
      <c r="B40" s="29">
        <v>304</v>
      </c>
      <c r="C40" s="29">
        <v>417</v>
      </c>
      <c r="D40" s="29">
        <v>528</v>
      </c>
      <c r="E40" s="29">
        <v>631</v>
      </c>
      <c r="F40" s="29">
        <v>750</v>
      </c>
      <c r="G40" s="29">
        <v>857</v>
      </c>
      <c r="H40" s="29">
        <v>990</v>
      </c>
      <c r="I40" s="29">
        <v>1051</v>
      </c>
      <c r="J40" s="29">
        <v>961</v>
      </c>
      <c r="K40" s="29">
        <v>923</v>
      </c>
      <c r="L40" s="29">
        <v>861</v>
      </c>
      <c r="M40" s="29">
        <v>811</v>
      </c>
      <c r="N40" s="29">
        <v>804</v>
      </c>
      <c r="O40" s="29">
        <v>783</v>
      </c>
      <c r="P40" s="29">
        <v>778</v>
      </c>
      <c r="Q40" s="29">
        <v>770</v>
      </c>
      <c r="R40" s="29">
        <v>828</v>
      </c>
      <c r="S40" s="29">
        <v>975</v>
      </c>
      <c r="T40" s="29">
        <v>1165</v>
      </c>
      <c r="U40" s="29">
        <v>1256</v>
      </c>
      <c r="V40" s="29">
        <v>1339</v>
      </c>
    </row>
    <row r="41" spans="1:22" customFormat="1" ht="18" customHeight="1">
      <c r="A41" s="36" t="s">
        <v>88</v>
      </c>
      <c r="B41" s="29">
        <v>61</v>
      </c>
      <c r="C41" s="29">
        <v>63</v>
      </c>
      <c r="D41" s="29">
        <v>54</v>
      </c>
      <c r="E41" s="29">
        <v>66</v>
      </c>
      <c r="F41" s="29">
        <v>80</v>
      </c>
      <c r="G41" s="29">
        <v>82</v>
      </c>
      <c r="H41" s="29">
        <v>89</v>
      </c>
      <c r="I41" s="29">
        <v>111</v>
      </c>
      <c r="J41" s="29">
        <v>120</v>
      </c>
      <c r="K41" s="29">
        <v>134</v>
      </c>
      <c r="L41" s="29">
        <v>152</v>
      </c>
      <c r="M41" s="29">
        <v>150</v>
      </c>
      <c r="N41" s="29">
        <v>172</v>
      </c>
      <c r="O41" s="29">
        <v>185</v>
      </c>
      <c r="P41" s="29">
        <v>193</v>
      </c>
      <c r="Q41" s="29">
        <v>194</v>
      </c>
      <c r="R41" s="29">
        <v>192</v>
      </c>
      <c r="S41" s="29">
        <v>195</v>
      </c>
      <c r="T41" s="29">
        <v>201</v>
      </c>
      <c r="U41" s="29">
        <v>197</v>
      </c>
      <c r="V41" s="29">
        <v>208</v>
      </c>
    </row>
    <row r="42" spans="1:22" customFormat="1" ht="18" customHeight="1">
      <c r="A42" s="30" t="s">
        <v>89</v>
      </c>
      <c r="B42" s="54">
        <v>3</v>
      </c>
      <c r="C42" s="54">
        <v>3</v>
      </c>
      <c r="D42" s="54">
        <v>5</v>
      </c>
      <c r="E42" s="54">
        <v>5</v>
      </c>
      <c r="F42" s="54">
        <v>5</v>
      </c>
      <c r="G42" s="54">
        <v>4</v>
      </c>
      <c r="H42" s="54">
        <v>2</v>
      </c>
      <c r="I42" s="54">
        <v>3</v>
      </c>
      <c r="J42" s="54">
        <v>3</v>
      </c>
      <c r="K42" s="54">
        <v>3</v>
      </c>
      <c r="L42" s="54">
        <v>2</v>
      </c>
      <c r="M42" s="54">
        <v>2</v>
      </c>
      <c r="N42" s="54">
        <v>2</v>
      </c>
      <c r="O42" s="54">
        <v>2</v>
      </c>
      <c r="P42" s="54">
        <v>2</v>
      </c>
      <c r="Q42" s="54">
        <v>3</v>
      </c>
      <c r="R42" s="54">
        <v>5</v>
      </c>
      <c r="S42" s="54">
        <v>5</v>
      </c>
      <c r="T42" s="54">
        <v>4</v>
      </c>
      <c r="U42" s="54">
        <v>4</v>
      </c>
      <c r="V42" s="54">
        <v>4</v>
      </c>
    </row>
    <row r="43" spans="1:22" customFormat="1" ht="18" customHeight="1">
      <c r="A43" s="32" t="s">
        <v>47</v>
      </c>
      <c r="B43" s="33"/>
      <c r="C43" s="33"/>
      <c r="D43" s="33"/>
      <c r="E43" s="33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</row>
    <row r="44" spans="1:22" customFormat="1" ht="18" customHeight="1"/>
    <row r="45" spans="1:22" customFormat="1" ht="18" customHeight="1"/>
    <row r="46" spans="1:22" customFormat="1" ht="18" customHeight="1"/>
    <row r="47" spans="1:22" customFormat="1" ht="18" customHeight="1">
      <c r="A47" s="33" t="s">
        <v>90</v>
      </c>
      <c r="B47" s="5"/>
      <c r="C47" s="5"/>
      <c r="D47" s="5"/>
      <c r="E47" s="5"/>
      <c r="F47" s="5"/>
      <c r="G47" s="5"/>
    </row>
    <row r="48" spans="1:22" customFormat="1" ht="18" customHeight="1"/>
    <row r="49" spans="1:22" customFormat="1" ht="18" customHeight="1">
      <c r="A49" s="77" t="s">
        <v>14</v>
      </c>
      <c r="B49" s="78">
        <v>2002</v>
      </c>
      <c r="C49" s="78">
        <v>2003</v>
      </c>
      <c r="D49" s="78">
        <v>2004</v>
      </c>
      <c r="E49" s="78">
        <v>2005</v>
      </c>
      <c r="F49" s="78">
        <v>2006</v>
      </c>
      <c r="G49" s="78">
        <v>2007</v>
      </c>
      <c r="H49" s="78">
        <v>2008</v>
      </c>
      <c r="I49" s="78">
        <v>2009</v>
      </c>
      <c r="J49" s="78">
        <v>2010</v>
      </c>
      <c r="K49" s="78">
        <v>2011</v>
      </c>
      <c r="L49" s="78">
        <v>2012</v>
      </c>
      <c r="M49" s="78">
        <v>2013</v>
      </c>
      <c r="N49" s="78">
        <v>2014</v>
      </c>
      <c r="O49" s="78">
        <v>2015</v>
      </c>
      <c r="P49" s="78">
        <v>2016</v>
      </c>
      <c r="Q49" s="78">
        <v>2017</v>
      </c>
      <c r="R49" s="78">
        <v>2018</v>
      </c>
      <c r="S49" s="78">
        <v>2019</v>
      </c>
      <c r="T49" s="78">
        <v>2020</v>
      </c>
      <c r="U49" s="78">
        <v>2021</v>
      </c>
      <c r="V49" s="78">
        <v>2022</v>
      </c>
    </row>
    <row r="50" spans="1:22" customFormat="1" ht="18" customHeight="1">
      <c r="A50" s="56" t="s">
        <v>81</v>
      </c>
      <c r="B50" s="52">
        <f t="shared" ref="B50:U50" si="0">SUM(B51:B58)</f>
        <v>0.99999999999999978</v>
      </c>
      <c r="C50" s="52">
        <f t="shared" si="0"/>
        <v>0.99999999999999989</v>
      </c>
      <c r="D50" s="52">
        <f t="shared" si="0"/>
        <v>1</v>
      </c>
      <c r="E50" s="52">
        <f t="shared" si="0"/>
        <v>1</v>
      </c>
      <c r="F50" s="52">
        <f t="shared" si="0"/>
        <v>1</v>
      </c>
      <c r="G50" s="52">
        <f t="shared" si="0"/>
        <v>1</v>
      </c>
      <c r="H50" s="52">
        <f t="shared" si="0"/>
        <v>0.99999999999999978</v>
      </c>
      <c r="I50" s="52">
        <f t="shared" si="0"/>
        <v>1</v>
      </c>
      <c r="J50" s="52">
        <f t="shared" si="0"/>
        <v>1</v>
      </c>
      <c r="K50" s="52">
        <f t="shared" si="0"/>
        <v>1.0000000000000002</v>
      </c>
      <c r="L50" s="52">
        <f t="shared" si="0"/>
        <v>0.99999999999999989</v>
      </c>
      <c r="M50" s="52">
        <f t="shared" si="0"/>
        <v>0.99999999999999989</v>
      </c>
      <c r="N50" s="52">
        <f t="shared" si="0"/>
        <v>1</v>
      </c>
      <c r="O50" s="52">
        <f t="shared" si="0"/>
        <v>1</v>
      </c>
      <c r="P50" s="52">
        <f t="shared" si="0"/>
        <v>1</v>
      </c>
      <c r="Q50" s="52">
        <f t="shared" si="0"/>
        <v>1</v>
      </c>
      <c r="R50" s="52">
        <f t="shared" si="0"/>
        <v>0.99999999999999989</v>
      </c>
      <c r="S50" s="52">
        <f t="shared" si="0"/>
        <v>1.0000000000000002</v>
      </c>
      <c r="T50" s="52">
        <f t="shared" si="0"/>
        <v>1</v>
      </c>
      <c r="U50" s="52">
        <f t="shared" si="0"/>
        <v>1</v>
      </c>
      <c r="V50" s="52">
        <f>SUM(V51:V58)</f>
        <v>1</v>
      </c>
    </row>
    <row r="51" spans="1:22" customFormat="1" ht="18" customHeight="1">
      <c r="A51" s="36" t="s">
        <v>82</v>
      </c>
      <c r="B51" s="7">
        <f t="shared" ref="B51:U51" si="1">B9/B8</f>
        <v>0.51231902463804924</v>
      </c>
      <c r="C51" s="7">
        <f t="shared" si="1"/>
        <v>0.42538662382004416</v>
      </c>
      <c r="D51" s="7">
        <f t="shared" si="1"/>
        <v>0.35484990456359533</v>
      </c>
      <c r="E51" s="7">
        <f t="shared" si="1"/>
        <v>0.41911222533549625</v>
      </c>
      <c r="F51" s="7">
        <f t="shared" si="1"/>
        <v>0.40097862477465879</v>
      </c>
      <c r="G51" s="7">
        <f t="shared" si="1"/>
        <v>0.5326214503637644</v>
      </c>
      <c r="H51" s="7">
        <f t="shared" si="1"/>
        <v>0.54624219222244608</v>
      </c>
      <c r="I51" s="7">
        <f t="shared" si="1"/>
        <v>0.53780407626561477</v>
      </c>
      <c r="J51" s="7">
        <f t="shared" si="1"/>
        <v>0.5434268972686892</v>
      </c>
      <c r="K51" s="7">
        <f t="shared" si="1"/>
        <v>0.54044045994932766</v>
      </c>
      <c r="L51" s="7">
        <f t="shared" si="1"/>
        <v>0.55225198704739475</v>
      </c>
      <c r="M51" s="7">
        <f t="shared" si="1"/>
        <v>0.56093574420267645</v>
      </c>
      <c r="N51" s="7">
        <f t="shared" si="1"/>
        <v>0.53158406219630705</v>
      </c>
      <c r="O51" s="7">
        <f t="shared" si="1"/>
        <v>0.52650098966351444</v>
      </c>
      <c r="P51" s="7">
        <f t="shared" si="1"/>
        <v>0.51970851275256702</v>
      </c>
      <c r="Q51" s="7">
        <f t="shared" si="1"/>
        <v>0.49878850813430253</v>
      </c>
      <c r="R51" s="7">
        <f t="shared" si="1"/>
        <v>0.4825501824817518</v>
      </c>
      <c r="S51" s="7">
        <f t="shared" si="1"/>
        <v>0.45136647299332905</v>
      </c>
      <c r="T51" s="7">
        <f t="shared" si="1"/>
        <v>0.4122372074573582</v>
      </c>
      <c r="U51" s="7">
        <f t="shared" si="1"/>
        <v>0.38550024166263896</v>
      </c>
      <c r="V51" s="7">
        <f>V9/V8</f>
        <v>0.36242779866141012</v>
      </c>
    </row>
    <row r="52" spans="1:22" customFormat="1" ht="18" customHeight="1">
      <c r="A52" s="36" t="s">
        <v>83</v>
      </c>
      <c r="B52" s="7">
        <f t="shared" ref="B52:U52" si="2">B10/B8</f>
        <v>0.15875031750063501</v>
      </c>
      <c r="C52" s="7">
        <f t="shared" si="2"/>
        <v>0.24101225145611568</v>
      </c>
      <c r="D52" s="7">
        <f t="shared" si="2"/>
        <v>0.29359708485163977</v>
      </c>
      <c r="E52" s="7">
        <f t="shared" si="2"/>
        <v>0.21648724376935555</v>
      </c>
      <c r="F52" s="7">
        <f t="shared" si="2"/>
        <v>0.23654390934844194</v>
      </c>
      <c r="G52" s="7">
        <f t="shared" si="2"/>
        <v>0.10971602910114997</v>
      </c>
      <c r="H52" s="7">
        <f t="shared" si="2"/>
        <v>0.10094700785815031</v>
      </c>
      <c r="I52" s="7">
        <f t="shared" si="2"/>
        <v>9.9652484267868879E-2</v>
      </c>
      <c r="J52" s="7">
        <f t="shared" si="2"/>
        <v>9.488706171439372E-2</v>
      </c>
      <c r="K52" s="7">
        <f t="shared" si="2"/>
        <v>9.4523484700838045E-2</v>
      </c>
      <c r="L52" s="7">
        <f t="shared" si="2"/>
        <v>9.3317633205769801E-2</v>
      </c>
      <c r="M52" s="7">
        <f t="shared" si="2"/>
        <v>9.2655020941873528E-2</v>
      </c>
      <c r="N52" s="7">
        <f t="shared" si="2"/>
        <v>9.9233344131303317E-2</v>
      </c>
      <c r="O52" s="7">
        <f t="shared" si="2"/>
        <v>0.1071035847811744</v>
      </c>
      <c r="P52" s="7">
        <f t="shared" si="2"/>
        <v>0.11228883736336535</v>
      </c>
      <c r="Q52" s="7">
        <f t="shared" si="2"/>
        <v>0.11757240106149763</v>
      </c>
      <c r="R52" s="7">
        <f t="shared" si="2"/>
        <v>0.12043795620437957</v>
      </c>
      <c r="S52" s="7">
        <f t="shared" si="2"/>
        <v>0.12018506563374221</v>
      </c>
      <c r="T52" s="7">
        <f t="shared" si="2"/>
        <v>0.1235620785402618</v>
      </c>
      <c r="U52" s="7">
        <f t="shared" si="2"/>
        <v>0.12991783470275495</v>
      </c>
      <c r="V52" s="7">
        <f>V10/V8</f>
        <v>0.1288163564683231</v>
      </c>
    </row>
    <row r="53" spans="1:22" customFormat="1" ht="18" customHeight="1">
      <c r="A53" s="36" t="s">
        <v>84</v>
      </c>
      <c r="B53" s="7">
        <f t="shared" ref="B53:U53" si="3">B11/B8</f>
        <v>0.10744221488442977</v>
      </c>
      <c r="C53" s="7">
        <f t="shared" si="3"/>
        <v>0.10403695521188994</v>
      </c>
      <c r="D53" s="7">
        <f t="shared" si="3"/>
        <v>0.1086239805656776</v>
      </c>
      <c r="E53" s="7">
        <f t="shared" si="3"/>
        <v>0.11650199085680578</v>
      </c>
      <c r="F53" s="7">
        <f t="shared" si="3"/>
        <v>0.10751995879474634</v>
      </c>
      <c r="G53" s="7">
        <f t="shared" si="3"/>
        <v>0.10959868575451771</v>
      </c>
      <c r="H53" s="7">
        <f t="shared" si="3"/>
        <v>0.11192826919202095</v>
      </c>
      <c r="I53" s="7">
        <f t="shared" si="3"/>
        <v>0.12350896966281581</v>
      </c>
      <c r="J53" s="7">
        <f t="shared" si="3"/>
        <v>0.13202910877988847</v>
      </c>
      <c r="K53" s="7">
        <f t="shared" si="3"/>
        <v>0.12366010524264276</v>
      </c>
      <c r="L53" s="7">
        <f t="shared" si="3"/>
        <v>0.11892846629378864</v>
      </c>
      <c r="M53" s="7">
        <f t="shared" si="3"/>
        <v>0.11553784860557768</v>
      </c>
      <c r="N53" s="7">
        <f t="shared" si="3"/>
        <v>0.12180110139293812</v>
      </c>
      <c r="O53" s="7">
        <f t="shared" si="3"/>
        <v>0.11985924785572905</v>
      </c>
      <c r="P53" s="7">
        <f t="shared" si="3"/>
        <v>0.121232196091421</v>
      </c>
      <c r="Q53" s="7">
        <f t="shared" si="3"/>
        <v>0.12680281527633552</v>
      </c>
      <c r="R53" s="7">
        <f t="shared" si="3"/>
        <v>0.12374543795620438</v>
      </c>
      <c r="S53" s="7">
        <f t="shared" si="3"/>
        <v>0.13535614374865504</v>
      </c>
      <c r="T53" s="7">
        <f t="shared" si="3"/>
        <v>0.14081713605712018</v>
      </c>
      <c r="U53" s="7">
        <f t="shared" si="3"/>
        <v>0.1473175447075882</v>
      </c>
      <c r="V53" s="7">
        <f>V11/V8</f>
        <v>0.17300815989731366</v>
      </c>
    </row>
    <row r="54" spans="1:22" customFormat="1" ht="18" customHeight="1">
      <c r="A54" s="36" t="s">
        <v>85</v>
      </c>
      <c r="B54" s="7">
        <f t="shared" ref="B54:U54" si="4">B12/B8</f>
        <v>8.6360172720345435E-3</v>
      </c>
      <c r="C54" s="7">
        <f t="shared" si="4"/>
        <v>8.2345852580839526E-3</v>
      </c>
      <c r="D54" s="7">
        <f t="shared" si="4"/>
        <v>7.4613916363005378E-3</v>
      </c>
      <c r="E54" s="7">
        <f t="shared" si="4"/>
        <v>6.4887184781005748E-3</v>
      </c>
      <c r="F54" s="7">
        <f t="shared" si="4"/>
        <v>6.180788050476436E-3</v>
      </c>
      <c r="G54" s="7">
        <f t="shared" si="4"/>
        <v>5.163107251818822E-3</v>
      </c>
      <c r="H54" s="7">
        <f t="shared" si="4"/>
        <v>4.1305661898045536E-3</v>
      </c>
      <c r="I54" s="7">
        <f t="shared" si="4"/>
        <v>4.0386963463886543E-3</v>
      </c>
      <c r="J54" s="7">
        <f t="shared" si="4"/>
        <v>3.9693790757017299E-3</v>
      </c>
      <c r="K54" s="7">
        <f t="shared" si="4"/>
        <v>4.482557006431495E-3</v>
      </c>
      <c r="L54" s="7">
        <f t="shared" si="4"/>
        <v>5.0044156608772443E-3</v>
      </c>
      <c r="M54" s="7">
        <f t="shared" si="4"/>
        <v>4.5969966288691389E-3</v>
      </c>
      <c r="N54" s="7">
        <f t="shared" si="4"/>
        <v>4.4271676924738153E-3</v>
      </c>
      <c r="O54" s="7">
        <f t="shared" si="4"/>
        <v>4.948317572025511E-3</v>
      </c>
      <c r="P54" s="7">
        <f t="shared" si="4"/>
        <v>4.3060616098045713E-3</v>
      </c>
      <c r="Q54" s="7">
        <f t="shared" si="4"/>
        <v>4.7305872851044189E-3</v>
      </c>
      <c r="R54" s="7">
        <f t="shared" si="4"/>
        <v>6.1587591240875915E-3</v>
      </c>
      <c r="S54" s="7">
        <f t="shared" si="4"/>
        <v>7.3165483107381106E-3</v>
      </c>
      <c r="T54" s="7">
        <f t="shared" si="4"/>
        <v>9.4208647362157873E-3</v>
      </c>
      <c r="U54" s="7">
        <f t="shared" si="4"/>
        <v>9.956500724987917E-3</v>
      </c>
      <c r="V54" s="7">
        <f>V12/V8</f>
        <v>8.8016869900064184E-3</v>
      </c>
    </row>
    <row r="55" spans="1:22" customFormat="1" ht="18" customHeight="1">
      <c r="A55" s="36" t="s">
        <v>86</v>
      </c>
      <c r="B55" s="7">
        <f t="shared" ref="B55:U55" si="5">B13/B8</f>
        <v>2.9718059436118872E-2</v>
      </c>
      <c r="C55" s="7">
        <f t="shared" si="5"/>
        <v>2.6109660574412531E-2</v>
      </c>
      <c r="D55" s="7">
        <f t="shared" si="5"/>
        <v>2.7242755509283359E-2</v>
      </c>
      <c r="E55" s="7">
        <f t="shared" si="5"/>
        <v>2.8314407904438874E-2</v>
      </c>
      <c r="F55" s="7">
        <f t="shared" si="5"/>
        <v>2.794231264486222E-2</v>
      </c>
      <c r="G55" s="7">
        <f t="shared" si="5"/>
        <v>2.5111476179300634E-2</v>
      </c>
      <c r="H55" s="7">
        <f t="shared" si="5"/>
        <v>2.4481160588353819E-2</v>
      </c>
      <c r="I55" s="7">
        <f t="shared" si="5"/>
        <v>2.4607870761716916E-2</v>
      </c>
      <c r="J55" s="7">
        <f t="shared" si="5"/>
        <v>2.5422927889613457E-2</v>
      </c>
      <c r="K55" s="7">
        <f t="shared" si="5"/>
        <v>3.4398752679789514E-2</v>
      </c>
      <c r="L55" s="7">
        <f t="shared" si="5"/>
        <v>3.4932783828868608E-2</v>
      </c>
      <c r="M55" s="7">
        <f t="shared" si="5"/>
        <v>3.4630707937480847E-2</v>
      </c>
      <c r="N55" s="7">
        <f t="shared" si="5"/>
        <v>3.757693553611921E-2</v>
      </c>
      <c r="O55" s="7">
        <f t="shared" si="5"/>
        <v>3.7717176160105566E-2</v>
      </c>
      <c r="P55" s="7">
        <f t="shared" si="5"/>
        <v>3.8202495307496961E-2</v>
      </c>
      <c r="Q55" s="7">
        <f t="shared" si="5"/>
        <v>3.8536979346948191E-2</v>
      </c>
      <c r="R55" s="7">
        <f t="shared" si="5"/>
        <v>4.1172445255474449E-2</v>
      </c>
      <c r="S55" s="7">
        <f t="shared" si="5"/>
        <v>4.529804174736389E-2</v>
      </c>
      <c r="T55" s="7">
        <f t="shared" si="5"/>
        <v>5.3351844506148355E-2</v>
      </c>
      <c r="U55" s="7">
        <f t="shared" si="5"/>
        <v>5.7902368293861771E-2</v>
      </c>
      <c r="V55" s="7">
        <f>V13/V8</f>
        <v>5.776107087191712E-2</v>
      </c>
    </row>
    <row r="56" spans="1:22" customFormat="1" ht="18" customHeight="1">
      <c r="A56" s="36" t="s">
        <v>87</v>
      </c>
      <c r="B56" s="7">
        <f t="shared" ref="B56:U56" si="6">B14/B8</f>
        <v>0.14478028956057912</v>
      </c>
      <c r="C56" s="7">
        <f t="shared" si="6"/>
        <v>0.16268326973287808</v>
      </c>
      <c r="D56" s="7">
        <f t="shared" si="6"/>
        <v>0.18028804442130836</v>
      </c>
      <c r="E56" s="7">
        <f t="shared" si="6"/>
        <v>0.18360123875534581</v>
      </c>
      <c r="F56" s="7">
        <f t="shared" si="6"/>
        <v>0.18954416688127737</v>
      </c>
      <c r="G56" s="7">
        <f t="shared" si="6"/>
        <v>0.19302980521004459</v>
      </c>
      <c r="H56" s="7">
        <f t="shared" si="6"/>
        <v>0.18809187991134393</v>
      </c>
      <c r="I56" s="7">
        <f t="shared" si="6"/>
        <v>0.18315018315018314</v>
      </c>
      <c r="J56" s="7">
        <f t="shared" si="6"/>
        <v>0.17115584538323411</v>
      </c>
      <c r="K56" s="7">
        <f t="shared" si="6"/>
        <v>0.16760865328396024</v>
      </c>
      <c r="L56" s="7">
        <f t="shared" si="6"/>
        <v>0.15739377882445296</v>
      </c>
      <c r="M56" s="7">
        <f t="shared" si="6"/>
        <v>0.15323322096230463</v>
      </c>
      <c r="N56" s="7">
        <f t="shared" si="6"/>
        <v>0.15840621963070942</v>
      </c>
      <c r="O56" s="7">
        <f t="shared" si="6"/>
        <v>0.15438750824719596</v>
      </c>
      <c r="P56" s="7">
        <f t="shared" si="6"/>
        <v>0.15347245224688086</v>
      </c>
      <c r="Q56" s="7">
        <f t="shared" si="6"/>
        <v>0.15772470289604246</v>
      </c>
      <c r="R56" s="7">
        <f t="shared" si="6"/>
        <v>0.1709625912408759</v>
      </c>
      <c r="S56" s="7">
        <f t="shared" si="6"/>
        <v>0.18710996341725844</v>
      </c>
      <c r="T56" s="7">
        <f t="shared" si="6"/>
        <v>0.20567235224117414</v>
      </c>
      <c r="U56" s="7">
        <f t="shared" si="6"/>
        <v>0.21546640889318511</v>
      </c>
      <c r="V56" s="7">
        <f>V14/V8</f>
        <v>0.21591638397359494</v>
      </c>
    </row>
    <row r="57" spans="1:22" customFormat="1" ht="18" customHeight="1">
      <c r="A57" s="36" t="s">
        <v>88</v>
      </c>
      <c r="B57" s="7">
        <f t="shared" ref="B57:U57" si="7">B15/B8</f>
        <v>3.6576073152146303E-2</v>
      </c>
      <c r="C57" s="7">
        <f t="shared" si="7"/>
        <v>3.1130749146414942E-2</v>
      </c>
      <c r="D57" s="7">
        <f t="shared" si="7"/>
        <v>2.6201631094915842E-2</v>
      </c>
      <c r="E57" s="7">
        <f t="shared" si="7"/>
        <v>2.7871995280932017E-2</v>
      </c>
      <c r="F57" s="7">
        <f t="shared" si="7"/>
        <v>2.9873808910636106E-2</v>
      </c>
      <c r="G57" s="7">
        <f t="shared" si="7"/>
        <v>2.3586012673081438E-2</v>
      </c>
      <c r="H57" s="7">
        <f t="shared" si="7"/>
        <v>2.3372959903284304E-2</v>
      </c>
      <c r="I57" s="7">
        <f t="shared" si="7"/>
        <v>2.6392411007795623E-2</v>
      </c>
      <c r="J57" s="7">
        <f t="shared" si="7"/>
        <v>2.8352707683583781E-2</v>
      </c>
      <c r="K57" s="7">
        <f t="shared" si="7"/>
        <v>3.4106412005457026E-2</v>
      </c>
      <c r="L57" s="7">
        <f t="shared" si="7"/>
        <v>3.7484054557943285E-2</v>
      </c>
      <c r="M57" s="7">
        <f t="shared" si="7"/>
        <v>3.7695372356726937E-2</v>
      </c>
      <c r="N57" s="7">
        <f t="shared" si="7"/>
        <v>4.6323291221250402E-2</v>
      </c>
      <c r="O57" s="7">
        <f t="shared" si="7"/>
        <v>4.8823400043985048E-2</v>
      </c>
      <c r="P57" s="7">
        <f t="shared" si="7"/>
        <v>5.012697361157116E-2</v>
      </c>
      <c r="Q57" s="7">
        <f t="shared" si="7"/>
        <v>5.492096457828545E-2</v>
      </c>
      <c r="R57" s="7">
        <f t="shared" si="7"/>
        <v>5.3832116788321165E-2</v>
      </c>
      <c r="S57" s="7">
        <f t="shared" si="7"/>
        <v>5.21842048633527E-2</v>
      </c>
      <c r="T57" s="7">
        <f t="shared" si="7"/>
        <v>5.3946846489488297E-2</v>
      </c>
      <c r="U57" s="7">
        <f t="shared" si="7"/>
        <v>5.2972450459159014E-2</v>
      </c>
      <c r="V57" s="7">
        <f>V15/V8</f>
        <v>5.2351700742642338E-2</v>
      </c>
    </row>
    <row r="58" spans="1:22" customFormat="1" ht="18" customHeight="1">
      <c r="A58" s="30" t="s">
        <v>89</v>
      </c>
      <c r="B58" s="95">
        <f t="shared" ref="B58:U58" si="8">B16/B8</f>
        <v>1.7780035560071121E-3</v>
      </c>
      <c r="C58" s="95">
        <f t="shared" si="8"/>
        <v>1.4059048001606748E-3</v>
      </c>
      <c r="D58" s="95">
        <f t="shared" si="8"/>
        <v>1.7352073572791948E-3</v>
      </c>
      <c r="E58" s="95">
        <f t="shared" si="8"/>
        <v>1.6221796195251437E-3</v>
      </c>
      <c r="F58" s="95">
        <f t="shared" si="8"/>
        <v>1.4164305949008499E-3</v>
      </c>
      <c r="G58" s="95">
        <f t="shared" si="8"/>
        <v>1.1734334663224596E-3</v>
      </c>
      <c r="H58" s="95">
        <f t="shared" si="8"/>
        <v>8.0596413459601049E-4</v>
      </c>
      <c r="I58" s="95">
        <f t="shared" si="8"/>
        <v>8.4530853761622987E-4</v>
      </c>
      <c r="J58" s="95">
        <f t="shared" si="8"/>
        <v>7.5607220489556752E-4</v>
      </c>
      <c r="K58" s="95">
        <f t="shared" si="8"/>
        <v>7.7957513155330342E-4</v>
      </c>
      <c r="L58" s="95">
        <f t="shared" si="8"/>
        <v>6.868805809047199E-4</v>
      </c>
      <c r="M58" s="95">
        <f t="shared" si="8"/>
        <v>7.1508836449075497E-4</v>
      </c>
      <c r="N58" s="95">
        <f t="shared" si="8"/>
        <v>6.4787819889860706E-4</v>
      </c>
      <c r="O58" s="95">
        <f t="shared" si="8"/>
        <v>6.5977567627006819E-4</v>
      </c>
      <c r="P58" s="95">
        <f t="shared" si="8"/>
        <v>6.6247101689301095E-4</v>
      </c>
      <c r="Q58" s="95">
        <f t="shared" si="8"/>
        <v>9.2304142148378905E-4</v>
      </c>
      <c r="R58" s="95">
        <f t="shared" si="8"/>
        <v>1.1405109489051094E-3</v>
      </c>
      <c r="S58" s="95">
        <f t="shared" si="8"/>
        <v>1.1835592855605767E-3</v>
      </c>
      <c r="T58" s="95">
        <f t="shared" si="8"/>
        <v>9.9166997223324067E-4</v>
      </c>
      <c r="U58" s="95">
        <f t="shared" si="8"/>
        <v>9.666505558240696E-4</v>
      </c>
      <c r="V58" s="95">
        <f>V16/V8</f>
        <v>9.1684239479233518E-4</v>
      </c>
    </row>
    <row r="59" spans="1:22" customFormat="1" ht="18" customHeight="1">
      <c r="A59" s="32" t="s">
        <v>52</v>
      </c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</row>
    <row r="60" spans="1:22" customFormat="1" ht="18" customHeight="1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</row>
    <row r="61" spans="1:22" customFormat="1" ht="18" customHeight="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</row>
    <row r="62" spans="1:22" customFormat="1" ht="18" customHeight="1">
      <c r="A62" s="77" t="s">
        <v>48</v>
      </c>
      <c r="B62" s="78">
        <v>2002</v>
      </c>
      <c r="C62" s="78">
        <v>2003</v>
      </c>
      <c r="D62" s="78">
        <v>2004</v>
      </c>
      <c r="E62" s="78">
        <v>2005</v>
      </c>
      <c r="F62" s="78">
        <v>2006</v>
      </c>
      <c r="G62" s="78">
        <v>2007</v>
      </c>
      <c r="H62" s="78">
        <v>2008</v>
      </c>
      <c r="I62" s="78">
        <v>2009</v>
      </c>
      <c r="J62" s="78">
        <v>2010</v>
      </c>
      <c r="K62" s="78">
        <v>2011</v>
      </c>
      <c r="L62" s="78">
        <v>2012</v>
      </c>
      <c r="M62" s="78">
        <v>2013</v>
      </c>
      <c r="N62" s="78">
        <v>2014</v>
      </c>
      <c r="O62" s="78">
        <v>2015</v>
      </c>
      <c r="P62" s="78">
        <v>2016</v>
      </c>
      <c r="Q62" s="78">
        <v>2017</v>
      </c>
      <c r="R62" s="78">
        <v>2018</v>
      </c>
      <c r="S62" s="78">
        <v>2019</v>
      </c>
      <c r="T62" s="78">
        <v>2020</v>
      </c>
      <c r="U62" s="78">
        <v>2021</v>
      </c>
      <c r="V62" s="78">
        <v>2022</v>
      </c>
    </row>
    <row r="63" spans="1:22" customFormat="1" ht="18" customHeight="1">
      <c r="A63" s="56" t="s">
        <v>81</v>
      </c>
      <c r="B63" s="52">
        <f t="shared" ref="B63:U63" si="9">SUM(B64:B71)</f>
        <v>0.99999999999999989</v>
      </c>
      <c r="C63" s="52">
        <f t="shared" si="9"/>
        <v>0.99999999999999989</v>
      </c>
      <c r="D63" s="52">
        <f t="shared" si="9"/>
        <v>1</v>
      </c>
      <c r="E63" s="52">
        <f t="shared" si="9"/>
        <v>1</v>
      </c>
      <c r="F63" s="52">
        <f t="shared" si="9"/>
        <v>0.99999999999999978</v>
      </c>
      <c r="G63" s="52">
        <f t="shared" si="9"/>
        <v>1</v>
      </c>
      <c r="H63" s="52">
        <f t="shared" si="9"/>
        <v>1</v>
      </c>
      <c r="I63" s="52">
        <f t="shared" si="9"/>
        <v>1</v>
      </c>
      <c r="J63" s="52">
        <f t="shared" si="9"/>
        <v>1</v>
      </c>
      <c r="K63" s="52">
        <f t="shared" si="9"/>
        <v>1.0000000000000002</v>
      </c>
      <c r="L63" s="52">
        <f t="shared" si="9"/>
        <v>1</v>
      </c>
      <c r="M63" s="52">
        <f t="shared" si="9"/>
        <v>0.99999999999999989</v>
      </c>
      <c r="N63" s="52">
        <f t="shared" si="9"/>
        <v>0.99999999999999989</v>
      </c>
      <c r="O63" s="52">
        <f t="shared" si="9"/>
        <v>1</v>
      </c>
      <c r="P63" s="52">
        <f t="shared" si="9"/>
        <v>0.99999999999999989</v>
      </c>
      <c r="Q63" s="52">
        <f t="shared" si="9"/>
        <v>0.99999999999999989</v>
      </c>
      <c r="R63" s="52">
        <f t="shared" si="9"/>
        <v>1</v>
      </c>
      <c r="S63" s="52">
        <f t="shared" si="9"/>
        <v>1.0000000000000002</v>
      </c>
      <c r="T63" s="52">
        <f t="shared" si="9"/>
        <v>1</v>
      </c>
      <c r="U63" s="52">
        <f t="shared" si="9"/>
        <v>1</v>
      </c>
      <c r="V63" s="52">
        <f>SUM(V64:V71)</f>
        <v>0.99999999999999989</v>
      </c>
    </row>
    <row r="64" spans="1:22" customFormat="1" ht="18" customHeight="1">
      <c r="A64" s="36" t="s">
        <v>82</v>
      </c>
      <c r="B64" s="7">
        <f t="shared" ref="B64:U64" si="10">B22/B21</f>
        <v>0.4667630057803468</v>
      </c>
      <c r="C64" s="7">
        <f t="shared" si="10"/>
        <v>0.38056379821958458</v>
      </c>
      <c r="D64" s="7">
        <f t="shared" si="10"/>
        <v>0.31388012618296529</v>
      </c>
      <c r="E64" s="7">
        <f t="shared" si="10"/>
        <v>0.38447221483647964</v>
      </c>
      <c r="F64" s="7">
        <f t="shared" si="10"/>
        <v>0.37505773672055426</v>
      </c>
      <c r="G64" s="7">
        <f t="shared" si="10"/>
        <v>0.51732991014120666</v>
      </c>
      <c r="H64" s="7">
        <f t="shared" si="10"/>
        <v>0.53909389842893685</v>
      </c>
      <c r="I64" s="7">
        <f t="shared" si="10"/>
        <v>0.52864716948862667</v>
      </c>
      <c r="J64" s="7">
        <f t="shared" si="10"/>
        <v>0.53024850042844907</v>
      </c>
      <c r="K64" s="7">
        <f t="shared" si="10"/>
        <v>0.5298013245033113</v>
      </c>
      <c r="L64" s="7">
        <f t="shared" si="10"/>
        <v>0.54687216681776973</v>
      </c>
      <c r="M64" s="7">
        <f t="shared" si="10"/>
        <v>0.55432499522627454</v>
      </c>
      <c r="N64" s="7">
        <f t="shared" si="10"/>
        <v>0.51808466913275786</v>
      </c>
      <c r="O64" s="7">
        <f t="shared" si="10"/>
        <v>0.51494107744107742</v>
      </c>
      <c r="P64" s="7">
        <f t="shared" si="10"/>
        <v>0.50825222175201012</v>
      </c>
      <c r="Q64" s="7">
        <f t="shared" si="10"/>
        <v>0.47963800904977377</v>
      </c>
      <c r="R64" s="7">
        <f t="shared" si="10"/>
        <v>0.46092005359535509</v>
      </c>
      <c r="S64" s="7">
        <f t="shared" si="10"/>
        <v>0.43726235741444869</v>
      </c>
      <c r="T64" s="7">
        <f t="shared" si="10"/>
        <v>0.40058139534883719</v>
      </c>
      <c r="U64" s="7">
        <f t="shared" si="10"/>
        <v>0.37349624060150377</v>
      </c>
      <c r="V64" s="7">
        <f>V22/V21</f>
        <v>0.3429628324819447</v>
      </c>
    </row>
    <row r="65" spans="1:22" customFormat="1" ht="18" customHeight="1">
      <c r="A65" s="36" t="s">
        <v>83</v>
      </c>
      <c r="B65" s="7">
        <f t="shared" ref="B65:U65" si="11">B23/B21</f>
        <v>0.18400770712909442</v>
      </c>
      <c r="C65" s="7">
        <f t="shared" si="11"/>
        <v>0.26891691394658751</v>
      </c>
      <c r="D65" s="7">
        <f t="shared" si="11"/>
        <v>0.31514195583596216</v>
      </c>
      <c r="E65" s="7">
        <f t="shared" si="11"/>
        <v>0.23132145705929275</v>
      </c>
      <c r="F65" s="7">
        <f t="shared" si="11"/>
        <v>0.24688221709006927</v>
      </c>
      <c r="G65" s="7">
        <f t="shared" si="11"/>
        <v>0.11382113821138211</v>
      </c>
      <c r="H65" s="7">
        <f t="shared" si="11"/>
        <v>0.10449397150164413</v>
      </c>
      <c r="I65" s="7">
        <f t="shared" si="11"/>
        <v>0.10159055926115956</v>
      </c>
      <c r="J65" s="7">
        <f t="shared" si="11"/>
        <v>9.0488431876606684E-2</v>
      </c>
      <c r="K65" s="7">
        <f t="shared" si="11"/>
        <v>8.8061571505280115E-2</v>
      </c>
      <c r="L65" s="7">
        <f t="shared" si="11"/>
        <v>8.739800543970988E-2</v>
      </c>
      <c r="M65" s="7">
        <f t="shared" si="11"/>
        <v>8.7645598625167076E-2</v>
      </c>
      <c r="N65" s="7">
        <f t="shared" si="11"/>
        <v>9.412248253185368E-2</v>
      </c>
      <c r="O65" s="7">
        <f t="shared" si="11"/>
        <v>0.10143097643097643</v>
      </c>
      <c r="P65" s="7">
        <f t="shared" si="11"/>
        <v>0.10579771476936098</v>
      </c>
      <c r="Q65" s="7">
        <f t="shared" si="11"/>
        <v>0.11176470588235295</v>
      </c>
      <c r="R65" s="7">
        <f t="shared" si="11"/>
        <v>0.1141134435015632</v>
      </c>
      <c r="S65" s="7">
        <f t="shared" si="11"/>
        <v>0.11258977608787495</v>
      </c>
      <c r="T65" s="7">
        <f t="shared" si="11"/>
        <v>0.11589147286821705</v>
      </c>
      <c r="U65" s="7">
        <f t="shared" si="11"/>
        <v>0.12011278195488721</v>
      </c>
      <c r="V65" s="7">
        <f>V23/V21</f>
        <v>0.11608243790734543</v>
      </c>
    </row>
    <row r="66" spans="1:22" customFormat="1" ht="18" customHeight="1">
      <c r="A66" s="36" t="s">
        <v>84</v>
      </c>
      <c r="B66" s="7">
        <f t="shared" ref="B66:U66" si="12">B24/B21</f>
        <v>0.14547206165703275</v>
      </c>
      <c r="C66" s="7">
        <f t="shared" si="12"/>
        <v>0.14020771513353117</v>
      </c>
      <c r="D66" s="7">
        <f t="shared" si="12"/>
        <v>0.14763406940063092</v>
      </c>
      <c r="E66" s="7">
        <f t="shared" si="12"/>
        <v>0.15846849242222813</v>
      </c>
      <c r="F66" s="7">
        <f t="shared" si="12"/>
        <v>0.14757505773672056</v>
      </c>
      <c r="G66" s="7">
        <f t="shared" si="12"/>
        <v>0.14912280701754385</v>
      </c>
      <c r="H66" s="7">
        <f t="shared" si="12"/>
        <v>0.14742418706613081</v>
      </c>
      <c r="I66" s="7">
        <f t="shared" si="12"/>
        <v>0.16521292970754234</v>
      </c>
      <c r="J66" s="7">
        <f t="shared" si="12"/>
        <v>0.17977720651242501</v>
      </c>
      <c r="K66" s="7">
        <f t="shared" si="12"/>
        <v>0.16950062645426883</v>
      </c>
      <c r="L66" s="7">
        <f t="shared" si="12"/>
        <v>0.15811423390752494</v>
      </c>
      <c r="M66" s="7">
        <f t="shared" si="12"/>
        <v>0.15333206033988925</v>
      </c>
      <c r="N66" s="7">
        <f t="shared" si="12"/>
        <v>0.16461159062885328</v>
      </c>
      <c r="O66" s="7">
        <f t="shared" si="12"/>
        <v>0.16393097643097643</v>
      </c>
      <c r="P66" s="7">
        <f t="shared" si="12"/>
        <v>0.16673719847651292</v>
      </c>
      <c r="Q66" s="7">
        <f t="shared" si="12"/>
        <v>0.17443438914027148</v>
      </c>
      <c r="R66" s="7">
        <f t="shared" si="12"/>
        <v>0.17373827601607861</v>
      </c>
      <c r="S66" s="7">
        <f t="shared" si="12"/>
        <v>0.18546683565694971</v>
      </c>
      <c r="T66" s="7">
        <f t="shared" si="12"/>
        <v>0.19244186046511627</v>
      </c>
      <c r="U66" s="7">
        <f t="shared" si="12"/>
        <v>0.20451127819548873</v>
      </c>
      <c r="V66" s="7">
        <f>V24/V21</f>
        <v>0.24608067641359874</v>
      </c>
    </row>
    <row r="67" spans="1:22" customFormat="1" ht="18" customHeight="1">
      <c r="A67" s="36" t="s">
        <v>85</v>
      </c>
      <c r="B67" s="7">
        <f t="shared" ref="B67:U67" si="13">B25/B21</f>
        <v>8.670520231213872E-3</v>
      </c>
      <c r="C67" s="7">
        <f t="shared" si="13"/>
        <v>7.7893175074183977E-3</v>
      </c>
      <c r="D67" s="7">
        <f t="shared" si="13"/>
        <v>6.9400630914826502E-3</v>
      </c>
      <c r="E67" s="7">
        <f t="shared" si="13"/>
        <v>5.5836213772932734E-3</v>
      </c>
      <c r="F67" s="7">
        <f t="shared" si="13"/>
        <v>4.8498845265588916E-3</v>
      </c>
      <c r="G67" s="7">
        <f t="shared" si="13"/>
        <v>4.2789901583226361E-3</v>
      </c>
      <c r="H67" s="7">
        <f t="shared" si="13"/>
        <v>3.6536353671903542E-3</v>
      </c>
      <c r="I67" s="7">
        <f t="shared" si="13"/>
        <v>3.0785017957927143E-3</v>
      </c>
      <c r="J67" s="7">
        <f t="shared" si="13"/>
        <v>3.5989717223650387E-3</v>
      </c>
      <c r="K67" s="7">
        <f t="shared" si="13"/>
        <v>3.7587256130302486E-3</v>
      </c>
      <c r="L67" s="7">
        <f t="shared" si="13"/>
        <v>4.1704442429737077E-3</v>
      </c>
      <c r="M67" s="7">
        <f t="shared" si="13"/>
        <v>3.818980332251289E-3</v>
      </c>
      <c r="N67" s="7">
        <f t="shared" si="13"/>
        <v>4.110152075626798E-3</v>
      </c>
      <c r="O67" s="7">
        <f t="shared" si="13"/>
        <v>4.2087542087542087E-3</v>
      </c>
      <c r="P67" s="7">
        <f t="shared" si="13"/>
        <v>3.3855268726195515E-3</v>
      </c>
      <c r="Q67" s="7">
        <f t="shared" si="13"/>
        <v>3.8461538461538464E-3</v>
      </c>
      <c r="R67" s="7">
        <f t="shared" si="13"/>
        <v>5.3595355069227333E-3</v>
      </c>
      <c r="S67" s="7">
        <f t="shared" si="13"/>
        <v>6.9708491761723704E-3</v>
      </c>
      <c r="T67" s="7">
        <f t="shared" si="13"/>
        <v>8.5271317829457363E-3</v>
      </c>
      <c r="U67" s="7">
        <f t="shared" si="13"/>
        <v>9.3984962406015032E-3</v>
      </c>
      <c r="V67" s="7">
        <f>V25/V21</f>
        <v>8.6313193588162754E-3</v>
      </c>
    </row>
    <row r="68" spans="1:22" customFormat="1" ht="18" customHeight="1">
      <c r="A68" s="36" t="s">
        <v>86</v>
      </c>
      <c r="B68" s="7">
        <f t="shared" ref="B68:U68" si="14">B26/B21</f>
        <v>2.5048169556840076E-2</v>
      </c>
      <c r="C68" s="7">
        <f t="shared" si="14"/>
        <v>2.1142433234421366E-2</v>
      </c>
      <c r="D68" s="7">
        <f t="shared" si="14"/>
        <v>2.3028391167192429E-2</v>
      </c>
      <c r="E68" s="7">
        <f t="shared" si="14"/>
        <v>2.2600372241425151E-2</v>
      </c>
      <c r="F68" s="7">
        <f t="shared" si="14"/>
        <v>2.2401847575057737E-2</v>
      </c>
      <c r="G68" s="7">
        <f t="shared" si="14"/>
        <v>2.0111253744116389E-2</v>
      </c>
      <c r="H68" s="7">
        <f t="shared" si="14"/>
        <v>1.7902813299232736E-2</v>
      </c>
      <c r="I68" s="7">
        <f t="shared" si="14"/>
        <v>1.7615871387036085E-2</v>
      </c>
      <c r="J68" s="7">
        <f t="shared" si="14"/>
        <v>1.8508997429305913E-2</v>
      </c>
      <c r="K68" s="7">
        <f t="shared" si="14"/>
        <v>2.6669053159119386E-2</v>
      </c>
      <c r="L68" s="7">
        <f t="shared" si="14"/>
        <v>2.6110607434270173E-2</v>
      </c>
      <c r="M68" s="7">
        <f t="shared" si="14"/>
        <v>2.6541913309146459E-2</v>
      </c>
      <c r="N68" s="7">
        <f t="shared" si="14"/>
        <v>2.9182079736950268E-2</v>
      </c>
      <c r="O68" s="7">
        <f t="shared" si="14"/>
        <v>2.9461279461279462E-2</v>
      </c>
      <c r="P68" s="7">
        <f t="shared" si="14"/>
        <v>3.0258146424037242E-2</v>
      </c>
      <c r="Q68" s="7">
        <f t="shared" si="14"/>
        <v>3.0316742081447964E-2</v>
      </c>
      <c r="R68" s="7">
        <f t="shared" si="14"/>
        <v>3.2380527020991513E-2</v>
      </c>
      <c r="S68" s="7">
        <f t="shared" si="14"/>
        <v>3.3798056611744821E-2</v>
      </c>
      <c r="T68" s="7">
        <f t="shared" si="14"/>
        <v>3.875968992248062E-2</v>
      </c>
      <c r="U68" s="7">
        <f t="shared" si="14"/>
        <v>4.24812030075188E-2</v>
      </c>
      <c r="V68" s="7">
        <f>V26/V21</f>
        <v>4.2275849920732779E-2</v>
      </c>
    </row>
    <row r="69" spans="1:22" customFormat="1" ht="18" customHeight="1">
      <c r="A69" s="36" t="s">
        <v>87</v>
      </c>
      <c r="B69" s="7">
        <f t="shared" ref="B69:U69" si="15">B27/B21</f>
        <v>0.12813102119460501</v>
      </c>
      <c r="C69" s="7">
        <f t="shared" si="15"/>
        <v>0.14577151335311572</v>
      </c>
      <c r="D69" s="7">
        <f t="shared" si="15"/>
        <v>0.16119873817034699</v>
      </c>
      <c r="E69" s="7">
        <f t="shared" si="15"/>
        <v>0.16325445360276522</v>
      </c>
      <c r="F69" s="7">
        <f t="shared" si="15"/>
        <v>0.16674364896073904</v>
      </c>
      <c r="G69" s="7">
        <f t="shared" si="15"/>
        <v>0.16859221223791185</v>
      </c>
      <c r="H69" s="7">
        <f t="shared" si="15"/>
        <v>0.16021191085129705</v>
      </c>
      <c r="I69" s="7">
        <f t="shared" si="15"/>
        <v>0.15375406191209168</v>
      </c>
      <c r="J69" s="7">
        <f t="shared" si="15"/>
        <v>0.1456726649528706</v>
      </c>
      <c r="K69" s="7">
        <f t="shared" si="15"/>
        <v>0.14265258636119563</v>
      </c>
      <c r="L69" s="7">
        <f t="shared" si="15"/>
        <v>0.13472348141432458</v>
      </c>
      <c r="M69" s="7">
        <f t="shared" si="15"/>
        <v>0.13156387244605691</v>
      </c>
      <c r="N69" s="7">
        <f t="shared" si="15"/>
        <v>0.13625154130702835</v>
      </c>
      <c r="O69" s="7">
        <f t="shared" si="15"/>
        <v>0.13068181818181818</v>
      </c>
      <c r="P69" s="7">
        <f t="shared" si="15"/>
        <v>0.12949640287769784</v>
      </c>
      <c r="Q69" s="7">
        <f t="shared" si="15"/>
        <v>0.13506787330316741</v>
      </c>
      <c r="R69" s="7">
        <f t="shared" si="15"/>
        <v>0.14984368021438141</v>
      </c>
      <c r="S69" s="7">
        <f t="shared" si="15"/>
        <v>0.16138572032108153</v>
      </c>
      <c r="T69" s="7">
        <f t="shared" si="15"/>
        <v>0.17616279069767443</v>
      </c>
      <c r="U69" s="7">
        <f t="shared" si="15"/>
        <v>0.18289473684210528</v>
      </c>
      <c r="V69" s="7">
        <f>V27/V21</f>
        <v>0.17896776466443545</v>
      </c>
    </row>
    <row r="70" spans="1:22" customFormat="1" ht="18" customHeight="1">
      <c r="A70" s="36" t="s">
        <v>88</v>
      </c>
      <c r="B70" s="7">
        <f t="shared" ref="B70:U70" si="16">B28/B21</f>
        <v>3.9980732177263972E-2</v>
      </c>
      <c r="C70" s="7">
        <f t="shared" si="16"/>
        <v>3.4124629080118693E-2</v>
      </c>
      <c r="D70" s="7">
        <f t="shared" si="16"/>
        <v>3.0599369085173501E-2</v>
      </c>
      <c r="E70" s="7">
        <f t="shared" si="16"/>
        <v>3.2704068067003454E-2</v>
      </c>
      <c r="F70" s="7">
        <f t="shared" si="16"/>
        <v>3.5103926096997688E-2</v>
      </c>
      <c r="G70" s="7">
        <f t="shared" si="16"/>
        <v>2.5459991442019683E-2</v>
      </c>
      <c r="H70" s="7">
        <f t="shared" si="16"/>
        <v>2.6123492875411033E-2</v>
      </c>
      <c r="I70" s="7">
        <f t="shared" si="16"/>
        <v>2.9074739182486747E-2</v>
      </c>
      <c r="J70" s="7">
        <f t="shared" si="16"/>
        <v>3.0848329048843187E-2</v>
      </c>
      <c r="K70" s="7">
        <f t="shared" si="16"/>
        <v>3.8661177734025415E-2</v>
      </c>
      <c r="L70" s="7">
        <f t="shared" si="16"/>
        <v>4.1704442429737081E-2</v>
      </c>
      <c r="M70" s="7">
        <f t="shared" si="16"/>
        <v>4.1817834638151613E-2</v>
      </c>
      <c r="N70" s="7">
        <f t="shared" si="16"/>
        <v>5.281545417180436E-2</v>
      </c>
      <c r="O70" s="7">
        <f t="shared" si="16"/>
        <v>5.4503367003367005E-2</v>
      </c>
      <c r="P70" s="7">
        <f t="shared" si="16"/>
        <v>5.5226407109606433E-2</v>
      </c>
      <c r="Q70" s="7">
        <f t="shared" si="16"/>
        <v>6.3800904977375561E-2</v>
      </c>
      <c r="R70" s="7">
        <f t="shared" si="16"/>
        <v>6.2527914247431884E-2</v>
      </c>
      <c r="S70" s="7">
        <f t="shared" si="16"/>
        <v>6.1258977608787492E-2</v>
      </c>
      <c r="T70" s="7">
        <f t="shared" si="16"/>
        <v>6.6472868217054268E-2</v>
      </c>
      <c r="U70" s="7">
        <f t="shared" si="16"/>
        <v>6.5977443609022551E-2</v>
      </c>
      <c r="V70" s="7">
        <f>V28/V21</f>
        <v>6.3942223005108337E-2</v>
      </c>
    </row>
    <row r="71" spans="1:22" customFormat="1" ht="18" customHeight="1">
      <c r="A71" s="30" t="s">
        <v>89</v>
      </c>
      <c r="B71" s="95">
        <f t="shared" ref="B71:U71" si="17">B29/B21</f>
        <v>1.9267822736030828E-3</v>
      </c>
      <c r="C71" s="95">
        <f t="shared" si="17"/>
        <v>1.483679525222552E-3</v>
      </c>
      <c r="D71" s="95">
        <f t="shared" si="17"/>
        <v>1.5772870662460567E-3</v>
      </c>
      <c r="E71" s="95">
        <f t="shared" si="17"/>
        <v>1.5953203935123637E-3</v>
      </c>
      <c r="F71" s="95">
        <f t="shared" si="17"/>
        <v>1.3856812933025404E-3</v>
      </c>
      <c r="G71" s="95">
        <f t="shared" si="17"/>
        <v>1.2836970474967907E-3</v>
      </c>
      <c r="H71" s="95">
        <f t="shared" si="17"/>
        <v>1.0960906101571063E-3</v>
      </c>
      <c r="I71" s="95">
        <f t="shared" si="17"/>
        <v>1.026167265264238E-3</v>
      </c>
      <c r="J71" s="95">
        <f t="shared" si="17"/>
        <v>8.5689802913453304E-4</v>
      </c>
      <c r="K71" s="95">
        <f t="shared" si="17"/>
        <v>8.9493466976910683E-4</v>
      </c>
      <c r="L71" s="95">
        <f t="shared" si="17"/>
        <v>9.0661831368993653E-4</v>
      </c>
      <c r="M71" s="95">
        <f t="shared" si="17"/>
        <v>9.5474508306282225E-4</v>
      </c>
      <c r="N71" s="95">
        <f t="shared" si="17"/>
        <v>8.2203041512535961E-4</v>
      </c>
      <c r="O71" s="95">
        <f t="shared" si="17"/>
        <v>8.4175084175084171E-4</v>
      </c>
      <c r="P71" s="95">
        <f t="shared" si="17"/>
        <v>8.4638171815488788E-4</v>
      </c>
      <c r="Q71" s="95">
        <f t="shared" si="17"/>
        <v>1.1312217194570137E-3</v>
      </c>
      <c r="R71" s="95">
        <f t="shared" si="17"/>
        <v>1.1165698972755694E-3</v>
      </c>
      <c r="S71" s="95">
        <f t="shared" si="17"/>
        <v>1.2674271229404308E-3</v>
      </c>
      <c r="T71" s="95">
        <f t="shared" si="17"/>
        <v>1.1627906976744186E-3</v>
      </c>
      <c r="U71" s="95">
        <f t="shared" si="17"/>
        <v>1.1278195488721805E-3</v>
      </c>
      <c r="V71" s="95">
        <f>V29/V21</f>
        <v>1.0568962480183195E-3</v>
      </c>
    </row>
    <row r="72" spans="1:22" customFormat="1" ht="18" customHeight="1">
      <c r="A72" s="32" t="s">
        <v>52</v>
      </c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</row>
    <row r="73" spans="1:22" customFormat="1" ht="18" customHeight="1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</row>
    <row r="74" spans="1:22" customFormat="1" ht="18" customHeight="1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</row>
    <row r="75" spans="1:22" customFormat="1" ht="18" customHeight="1">
      <c r="A75" s="77" t="s">
        <v>49</v>
      </c>
      <c r="B75" s="78">
        <v>2002</v>
      </c>
      <c r="C75" s="78">
        <v>2003</v>
      </c>
      <c r="D75" s="78">
        <v>2004</v>
      </c>
      <c r="E75" s="78">
        <v>2005</v>
      </c>
      <c r="F75" s="78">
        <v>2006</v>
      </c>
      <c r="G75" s="78">
        <v>2007</v>
      </c>
      <c r="H75" s="78">
        <v>2008</v>
      </c>
      <c r="I75" s="78">
        <v>2009</v>
      </c>
      <c r="J75" s="78">
        <v>2010</v>
      </c>
      <c r="K75" s="78">
        <v>2011</v>
      </c>
      <c r="L75" s="78">
        <v>2012</v>
      </c>
      <c r="M75" s="78">
        <v>2013</v>
      </c>
      <c r="N75" s="78">
        <v>2014</v>
      </c>
      <c r="O75" s="78">
        <v>2015</v>
      </c>
      <c r="P75" s="78">
        <v>2016</v>
      </c>
      <c r="Q75" s="78">
        <v>2017</v>
      </c>
      <c r="R75" s="78">
        <v>2018</v>
      </c>
      <c r="S75" s="78">
        <v>2019</v>
      </c>
      <c r="T75" s="78">
        <v>2020</v>
      </c>
      <c r="U75" s="78">
        <v>2021</v>
      </c>
      <c r="V75" s="78">
        <v>2022</v>
      </c>
    </row>
    <row r="76" spans="1:22" customFormat="1" ht="18" customHeight="1">
      <c r="A76" s="56" t="s">
        <v>81</v>
      </c>
      <c r="B76" s="52">
        <f t="shared" ref="B76:U76" si="18">SUM(B77:B84)</f>
        <v>1</v>
      </c>
      <c r="C76" s="52">
        <f t="shared" si="18"/>
        <v>0.99999999999999989</v>
      </c>
      <c r="D76" s="52">
        <f t="shared" si="18"/>
        <v>1</v>
      </c>
      <c r="E76" s="52">
        <f t="shared" si="18"/>
        <v>0.99999999999999989</v>
      </c>
      <c r="F76" s="52">
        <f t="shared" si="18"/>
        <v>0.99999999999999989</v>
      </c>
      <c r="G76" s="52">
        <f t="shared" si="18"/>
        <v>1.0000000000000002</v>
      </c>
      <c r="H76" s="52">
        <f t="shared" si="18"/>
        <v>1</v>
      </c>
      <c r="I76" s="52">
        <f t="shared" si="18"/>
        <v>1</v>
      </c>
      <c r="J76" s="52">
        <f t="shared" si="18"/>
        <v>0.99999999999999989</v>
      </c>
      <c r="K76" s="52">
        <f t="shared" si="18"/>
        <v>0.99999999999999989</v>
      </c>
      <c r="L76" s="52">
        <f t="shared" si="18"/>
        <v>1.0000000000000002</v>
      </c>
      <c r="M76" s="52">
        <f t="shared" si="18"/>
        <v>0.99999999999999989</v>
      </c>
      <c r="N76" s="52">
        <f t="shared" si="18"/>
        <v>1</v>
      </c>
      <c r="O76" s="52">
        <f t="shared" si="18"/>
        <v>1</v>
      </c>
      <c r="P76" s="52">
        <f t="shared" si="18"/>
        <v>1</v>
      </c>
      <c r="Q76" s="52">
        <f t="shared" si="18"/>
        <v>1</v>
      </c>
      <c r="R76" s="52">
        <f t="shared" si="18"/>
        <v>0.99999999999999989</v>
      </c>
      <c r="S76" s="52">
        <f t="shared" si="18"/>
        <v>1</v>
      </c>
      <c r="T76" s="52">
        <f t="shared" si="18"/>
        <v>0.99999999999999989</v>
      </c>
      <c r="U76" s="52">
        <f t="shared" si="18"/>
        <v>1</v>
      </c>
      <c r="V76" s="52">
        <f>SUM(V77:V84)</f>
        <v>1</v>
      </c>
    </row>
    <row r="77" spans="1:22" customFormat="1" ht="18" customHeight="1">
      <c r="A77" s="36" t="s">
        <v>82</v>
      </c>
      <c r="B77" s="7">
        <f t="shared" ref="B77:U77" si="19">B35/B34</f>
        <v>0.5631380977968834</v>
      </c>
      <c r="C77" s="7">
        <f t="shared" si="19"/>
        <v>0.47831800262812091</v>
      </c>
      <c r="D77" s="7">
        <f t="shared" si="19"/>
        <v>0.40493636714230619</v>
      </c>
      <c r="E77" s="7">
        <f t="shared" si="19"/>
        <v>0.46225165562913906</v>
      </c>
      <c r="F77" s="7">
        <f t="shared" si="19"/>
        <v>0.43364377182770664</v>
      </c>
      <c r="G77" s="7">
        <f t="shared" si="19"/>
        <v>0.55119542619542616</v>
      </c>
      <c r="H77" s="7">
        <f t="shared" si="19"/>
        <v>0.55503144654088055</v>
      </c>
      <c r="I77" s="7">
        <f t="shared" si="19"/>
        <v>0.54895833333333333</v>
      </c>
      <c r="J77" s="7">
        <f t="shared" si="19"/>
        <v>0.55962916139907293</v>
      </c>
      <c r="K77" s="7">
        <f t="shared" si="19"/>
        <v>0.55315508021390369</v>
      </c>
      <c r="L77" s="7">
        <f t="shared" si="19"/>
        <v>0.55859709153122328</v>
      </c>
      <c r="M77" s="7">
        <f t="shared" si="19"/>
        <v>0.56854130052724072</v>
      </c>
      <c r="N77" s="7">
        <f t="shared" si="19"/>
        <v>0.54653014789533561</v>
      </c>
      <c r="O77" s="7">
        <f t="shared" si="19"/>
        <v>0.5391524643021649</v>
      </c>
      <c r="P77" s="7">
        <f t="shared" si="19"/>
        <v>0.53220965135072729</v>
      </c>
      <c r="Q77" s="7">
        <f t="shared" si="19"/>
        <v>0.51871909583235221</v>
      </c>
      <c r="R77" s="7">
        <f t="shared" si="19"/>
        <v>0.50512820512820511</v>
      </c>
      <c r="S77" s="7">
        <f t="shared" si="19"/>
        <v>0.46600877192982454</v>
      </c>
      <c r="T77" s="7">
        <f t="shared" si="19"/>
        <v>0.42445166531275386</v>
      </c>
      <c r="U77" s="7">
        <f t="shared" si="19"/>
        <v>0.39820895522388061</v>
      </c>
      <c r="V77" s="7">
        <f>V35/V34</f>
        <v>0.38355640535372848</v>
      </c>
    </row>
    <row r="78" spans="1:22" customFormat="1" ht="18" customHeight="1">
      <c r="A78" s="36" t="s">
        <v>83</v>
      </c>
      <c r="B78" s="7">
        <f t="shared" ref="B78:U78" si="20">B36/B34</f>
        <v>0.1305749596990865</v>
      </c>
      <c r="C78" s="7">
        <f t="shared" si="20"/>
        <v>0.20805957074025405</v>
      </c>
      <c r="D78" s="7">
        <f t="shared" si="20"/>
        <v>0.26725800231392211</v>
      </c>
      <c r="E78" s="7">
        <f t="shared" si="20"/>
        <v>0.19801324503311257</v>
      </c>
      <c r="F78" s="7">
        <f t="shared" si="20"/>
        <v>0.22351571594877764</v>
      </c>
      <c r="G78" s="7">
        <f t="shared" si="20"/>
        <v>0.10472972972972973</v>
      </c>
      <c r="H78" s="7">
        <f t="shared" si="20"/>
        <v>9.6585804132973949E-2</v>
      </c>
      <c r="I78" s="7">
        <f t="shared" si="20"/>
        <v>9.7291666666666665E-2</v>
      </c>
      <c r="J78" s="7">
        <f t="shared" si="20"/>
        <v>0.10029498525073746</v>
      </c>
      <c r="K78" s="7">
        <f t="shared" si="20"/>
        <v>0.10224598930481284</v>
      </c>
      <c r="L78" s="7">
        <f t="shared" si="20"/>
        <v>0.10029940119760479</v>
      </c>
      <c r="M78" s="7">
        <f t="shared" si="20"/>
        <v>9.8418277680140595E-2</v>
      </c>
      <c r="N78" s="7">
        <f t="shared" si="20"/>
        <v>0.10489192263936291</v>
      </c>
      <c r="O78" s="7">
        <f t="shared" si="20"/>
        <v>0.11331183786273606</v>
      </c>
      <c r="P78" s="7">
        <f t="shared" si="20"/>
        <v>0.11937196952205033</v>
      </c>
      <c r="Q78" s="7">
        <f t="shared" si="20"/>
        <v>0.12361667059100541</v>
      </c>
      <c r="R78" s="7">
        <f t="shared" si="20"/>
        <v>0.12703962703962704</v>
      </c>
      <c r="S78" s="7">
        <f t="shared" si="20"/>
        <v>0.1280701754385965</v>
      </c>
      <c r="T78" s="7">
        <f t="shared" si="20"/>
        <v>0.13160032493907392</v>
      </c>
      <c r="U78" s="7">
        <f t="shared" si="20"/>
        <v>0.14029850746268657</v>
      </c>
      <c r="V78" s="7">
        <f>V36/V34</f>
        <v>0.14263862332695984</v>
      </c>
    </row>
    <row r="79" spans="1:22" customFormat="1" ht="18" customHeight="1">
      <c r="A79" s="36" t="s">
        <v>84</v>
      </c>
      <c r="B79" s="7">
        <f t="shared" ref="B79:U79" si="21">B37/B34</f>
        <v>6.5018807092960776E-2</v>
      </c>
      <c r="C79" s="7">
        <f t="shared" si="21"/>
        <v>6.132282084975909E-2</v>
      </c>
      <c r="D79" s="7">
        <f t="shared" si="21"/>
        <v>6.0933281912842266E-2</v>
      </c>
      <c r="E79" s="7">
        <f t="shared" si="21"/>
        <v>6.4238410596026488E-2</v>
      </c>
      <c r="F79" s="7">
        <f t="shared" si="21"/>
        <v>5.7043073341094298E-2</v>
      </c>
      <c r="G79" s="7">
        <f t="shared" si="21"/>
        <v>6.1590436590436594E-2</v>
      </c>
      <c r="H79" s="7">
        <f t="shared" si="21"/>
        <v>6.8283917340521111E-2</v>
      </c>
      <c r="I79" s="7">
        <f t="shared" si="21"/>
        <v>7.2708333333333333E-2</v>
      </c>
      <c r="J79" s="7">
        <f t="shared" si="21"/>
        <v>7.3324905183312264E-2</v>
      </c>
      <c r="K79" s="7">
        <f t="shared" si="21"/>
        <v>6.8877005347593584E-2</v>
      </c>
      <c r="L79" s="7">
        <f t="shared" si="21"/>
        <v>7.2711719418306245E-2</v>
      </c>
      <c r="M79" s="7">
        <f t="shared" si="21"/>
        <v>7.2056239015817217E-2</v>
      </c>
      <c r="N79" s="7">
        <f t="shared" si="21"/>
        <v>7.4402730375426621E-2</v>
      </c>
      <c r="O79" s="7">
        <f t="shared" si="21"/>
        <v>7.1625978811607552E-2</v>
      </c>
      <c r="P79" s="7">
        <f t="shared" si="21"/>
        <v>7.1577003001616249E-2</v>
      </c>
      <c r="Q79" s="7">
        <f t="shared" si="21"/>
        <v>7.7230986578761485E-2</v>
      </c>
      <c r="R79" s="7">
        <f t="shared" si="21"/>
        <v>7.1561771561771556E-2</v>
      </c>
      <c r="S79" s="7">
        <f t="shared" si="21"/>
        <v>8.3333333333333329E-2</v>
      </c>
      <c r="T79" s="7">
        <f t="shared" si="21"/>
        <v>8.6718115353371247E-2</v>
      </c>
      <c r="U79" s="7">
        <f t="shared" si="21"/>
        <v>8.6766169154228856E-2</v>
      </c>
      <c r="V79" s="7">
        <f>V37/V34</f>
        <v>9.3690248565965584E-2</v>
      </c>
    </row>
    <row r="80" spans="1:22" customFormat="1" ht="18" customHeight="1">
      <c r="A80" s="36" t="s">
        <v>85</v>
      </c>
      <c r="B80" s="7">
        <f t="shared" ref="B80:U80" si="22">B38/B34</f>
        <v>8.5975282106394418E-3</v>
      </c>
      <c r="C80" s="7">
        <f t="shared" si="22"/>
        <v>8.7604029785370123E-3</v>
      </c>
      <c r="D80" s="7">
        <f t="shared" si="22"/>
        <v>8.0987273428461248E-3</v>
      </c>
      <c r="E80" s="7">
        <f t="shared" si="22"/>
        <v>7.6158940397350995E-3</v>
      </c>
      <c r="F80" s="7">
        <f t="shared" si="22"/>
        <v>7.8579743888242144E-3</v>
      </c>
      <c r="G80" s="7">
        <f t="shared" si="22"/>
        <v>6.2370062370062374E-3</v>
      </c>
      <c r="H80" s="7">
        <f t="shared" si="22"/>
        <v>4.7169811320754715E-3</v>
      </c>
      <c r="I80" s="7">
        <f t="shared" si="22"/>
        <v>5.208333333333333E-3</v>
      </c>
      <c r="J80" s="7">
        <f t="shared" si="22"/>
        <v>4.4247787610619468E-3</v>
      </c>
      <c r="K80" s="7">
        <f t="shared" si="22"/>
        <v>5.3475935828877002E-3</v>
      </c>
      <c r="L80" s="7">
        <f t="shared" si="22"/>
        <v>5.9880239520958087E-3</v>
      </c>
      <c r="M80" s="7">
        <f t="shared" si="22"/>
        <v>5.4920913884007033E-3</v>
      </c>
      <c r="N80" s="7">
        <f t="shared" si="22"/>
        <v>4.7781569965870303E-3</v>
      </c>
      <c r="O80" s="7">
        <f t="shared" si="22"/>
        <v>5.7577153385536617E-3</v>
      </c>
      <c r="P80" s="7">
        <f t="shared" si="22"/>
        <v>5.3105518356037868E-3</v>
      </c>
      <c r="Q80" s="7">
        <f t="shared" si="22"/>
        <v>5.6510477984459614E-3</v>
      </c>
      <c r="R80" s="7">
        <f t="shared" si="22"/>
        <v>6.993006993006993E-3</v>
      </c>
      <c r="S80" s="7">
        <f t="shared" si="22"/>
        <v>7.6754385964912276E-3</v>
      </c>
      <c r="T80" s="7">
        <f t="shared" si="22"/>
        <v>1.0357432981316004E-2</v>
      </c>
      <c r="U80" s="7">
        <f t="shared" si="22"/>
        <v>1.0547263681592039E-2</v>
      </c>
      <c r="V80" s="7">
        <f>V38/V34</f>
        <v>8.9866156787762903E-3</v>
      </c>
    </row>
    <row r="81" spans="1:22" customFormat="1" ht="18" customHeight="1">
      <c r="A81" s="36" t="s">
        <v>86</v>
      </c>
      <c r="B81" s="7">
        <f t="shared" ref="B81:U81" si="23">B39/B34</f>
        <v>3.4927458355722731E-2</v>
      </c>
      <c r="C81" s="7">
        <f t="shared" si="23"/>
        <v>3.1975470871660097E-2</v>
      </c>
      <c r="D81" s="7">
        <f t="shared" si="23"/>
        <v>3.2394909371384499E-2</v>
      </c>
      <c r="E81" s="7">
        <f t="shared" si="23"/>
        <v>3.5430463576158942E-2</v>
      </c>
      <c r="F81" s="7">
        <f t="shared" si="23"/>
        <v>3.4924330616996506E-2</v>
      </c>
      <c r="G81" s="7">
        <f t="shared" si="23"/>
        <v>3.1185031185031187E-2</v>
      </c>
      <c r="H81" s="7">
        <f t="shared" si="23"/>
        <v>3.2569631626235399E-2</v>
      </c>
      <c r="I81" s="7">
        <f t="shared" si="23"/>
        <v>3.3125000000000002E-2</v>
      </c>
      <c r="J81" s="7">
        <f t="shared" si="23"/>
        <v>3.3923303834808259E-2</v>
      </c>
      <c r="K81" s="7">
        <f t="shared" si="23"/>
        <v>4.363636363636364E-2</v>
      </c>
      <c r="L81" s="7">
        <f t="shared" si="23"/>
        <v>4.5337895637296836E-2</v>
      </c>
      <c r="M81" s="7">
        <f t="shared" si="23"/>
        <v>4.3936731107205626E-2</v>
      </c>
      <c r="N81" s="7">
        <f t="shared" si="23"/>
        <v>4.6871444823663254E-2</v>
      </c>
      <c r="O81" s="7">
        <f t="shared" si="23"/>
        <v>4.6752648549055732E-2</v>
      </c>
      <c r="P81" s="7">
        <f t="shared" si="23"/>
        <v>4.6871392288155157E-2</v>
      </c>
      <c r="Q81" s="7">
        <f t="shared" si="23"/>
        <v>4.7092064987049681E-2</v>
      </c>
      <c r="R81" s="7">
        <f t="shared" si="23"/>
        <v>5.0349650349650353E-2</v>
      </c>
      <c r="S81" s="7">
        <f t="shared" si="23"/>
        <v>5.7236842105263155E-2</v>
      </c>
      <c r="T81" s="7">
        <f t="shared" si="23"/>
        <v>6.8643379366368801E-2</v>
      </c>
      <c r="U81" s="7">
        <f t="shared" si="23"/>
        <v>7.4228855721393039E-2</v>
      </c>
      <c r="V81" s="7">
        <f>V39/V34</f>
        <v>7.4569789674952203E-2</v>
      </c>
    </row>
    <row r="82" spans="1:22" customFormat="1" ht="18" customHeight="1">
      <c r="A82" s="36" t="s">
        <v>87</v>
      </c>
      <c r="B82" s="7">
        <f t="shared" ref="B82:U82" si="24">B40/B34</f>
        <v>0.16335303600214937</v>
      </c>
      <c r="C82" s="7">
        <f t="shared" si="24"/>
        <v>0.18265440210249673</v>
      </c>
      <c r="D82" s="7">
        <f t="shared" si="24"/>
        <v>0.20362514462013112</v>
      </c>
      <c r="E82" s="7">
        <f t="shared" si="24"/>
        <v>0.20894039735099337</v>
      </c>
      <c r="F82" s="7">
        <f t="shared" si="24"/>
        <v>0.21827706635622818</v>
      </c>
      <c r="G82" s="7">
        <f t="shared" si="24"/>
        <v>0.22271309771309772</v>
      </c>
      <c r="H82" s="7">
        <f t="shared" si="24"/>
        <v>0.22237196765498651</v>
      </c>
      <c r="I82" s="7">
        <f t="shared" si="24"/>
        <v>0.21895833333333334</v>
      </c>
      <c r="J82" s="7">
        <f t="shared" si="24"/>
        <v>0.20248630425621575</v>
      </c>
      <c r="K82" s="7">
        <f t="shared" si="24"/>
        <v>0.19743315508021389</v>
      </c>
      <c r="L82" s="7">
        <f t="shared" si="24"/>
        <v>0.18413173652694612</v>
      </c>
      <c r="M82" s="7">
        <f t="shared" si="24"/>
        <v>0.17816344463971881</v>
      </c>
      <c r="N82" s="7">
        <f t="shared" si="24"/>
        <v>0.18293515358361775</v>
      </c>
      <c r="O82" s="7">
        <f t="shared" si="24"/>
        <v>0.18033164440350069</v>
      </c>
      <c r="P82" s="7">
        <f t="shared" si="24"/>
        <v>0.17963518817824983</v>
      </c>
      <c r="Q82" s="7">
        <f t="shared" si="24"/>
        <v>0.18130445020014127</v>
      </c>
      <c r="R82" s="7">
        <f t="shared" si="24"/>
        <v>0.19300699300699301</v>
      </c>
      <c r="S82" s="7">
        <f t="shared" si="24"/>
        <v>0.21381578947368421</v>
      </c>
      <c r="T82" s="7">
        <f t="shared" si="24"/>
        <v>0.23659626320064989</v>
      </c>
      <c r="U82" s="7">
        <f t="shared" si="24"/>
        <v>0.24995024875621891</v>
      </c>
      <c r="V82" s="7">
        <f>V40/V34</f>
        <v>0.25602294455066921</v>
      </c>
    </row>
    <row r="83" spans="1:22" customFormat="1" ht="18" customHeight="1">
      <c r="A83" s="36" t="s">
        <v>88</v>
      </c>
      <c r="B83" s="7">
        <f t="shared" ref="B83:U83" si="25">B41/B34</f>
        <v>3.277807630306287E-2</v>
      </c>
      <c r="C83" s="7">
        <f t="shared" si="25"/>
        <v>2.7595269382391589E-2</v>
      </c>
      <c r="D83" s="7">
        <f t="shared" si="25"/>
        <v>2.082529888160432E-2</v>
      </c>
      <c r="E83" s="7">
        <f t="shared" si="25"/>
        <v>2.1854304635761591E-2</v>
      </c>
      <c r="F83" s="7">
        <f t="shared" si="25"/>
        <v>2.3282887077997673E-2</v>
      </c>
      <c r="G83" s="7">
        <f t="shared" si="25"/>
        <v>2.1309771309771311E-2</v>
      </c>
      <c r="H83" s="7">
        <f t="shared" si="25"/>
        <v>1.9991015274034143E-2</v>
      </c>
      <c r="I83" s="7">
        <f t="shared" si="25"/>
        <v>2.3125E-2</v>
      </c>
      <c r="J83" s="7">
        <f t="shared" si="25"/>
        <v>2.5284450063211124E-2</v>
      </c>
      <c r="K83" s="7">
        <f t="shared" si="25"/>
        <v>2.8663101604278075E-2</v>
      </c>
      <c r="L83" s="7">
        <f t="shared" si="25"/>
        <v>3.2506415739948676E-2</v>
      </c>
      <c r="M83" s="7">
        <f t="shared" si="25"/>
        <v>3.2952548330404216E-2</v>
      </c>
      <c r="N83" s="7">
        <f t="shared" si="25"/>
        <v>3.9135381114903299E-2</v>
      </c>
      <c r="O83" s="7">
        <f t="shared" si="25"/>
        <v>4.2607093505297101E-2</v>
      </c>
      <c r="P83" s="7">
        <f t="shared" si="25"/>
        <v>4.4562456707457863E-2</v>
      </c>
      <c r="Q83" s="7">
        <f t="shared" si="25"/>
        <v>4.5679303037438189E-2</v>
      </c>
      <c r="R83" s="7">
        <f t="shared" si="25"/>
        <v>4.4755244755244755E-2</v>
      </c>
      <c r="S83" s="7">
        <f t="shared" si="25"/>
        <v>4.2763157894736843E-2</v>
      </c>
      <c r="T83" s="7">
        <f t="shared" si="25"/>
        <v>4.0820471161657192E-2</v>
      </c>
      <c r="U83" s="7">
        <f t="shared" si="25"/>
        <v>3.9203980099502489E-2</v>
      </c>
      <c r="V83" s="7">
        <f>V41/V34</f>
        <v>3.9770554493307839E-2</v>
      </c>
    </row>
    <row r="84" spans="1:22" customFormat="1" ht="18" customHeight="1">
      <c r="A84" s="30" t="s">
        <v>89</v>
      </c>
      <c r="B84" s="95">
        <f t="shared" ref="B84:U84" si="26">B42/B34</f>
        <v>1.6120365394948952E-3</v>
      </c>
      <c r="C84" s="95">
        <f t="shared" si="26"/>
        <v>1.3140604467805519E-3</v>
      </c>
      <c r="D84" s="95">
        <f t="shared" si="26"/>
        <v>1.9282684149633628E-3</v>
      </c>
      <c r="E84" s="95">
        <f t="shared" si="26"/>
        <v>1.6556291390728477E-3</v>
      </c>
      <c r="F84" s="95">
        <f t="shared" si="26"/>
        <v>1.4551804423748546E-3</v>
      </c>
      <c r="G84" s="95">
        <f t="shared" si="26"/>
        <v>1.0395010395010396E-3</v>
      </c>
      <c r="H84" s="95">
        <f t="shared" si="26"/>
        <v>4.4923629829290209E-4</v>
      </c>
      <c r="I84" s="95">
        <f t="shared" si="26"/>
        <v>6.2500000000000001E-4</v>
      </c>
      <c r="J84" s="95">
        <f t="shared" si="26"/>
        <v>6.3211125158027818E-4</v>
      </c>
      <c r="K84" s="95">
        <f t="shared" si="26"/>
        <v>6.4171122994652406E-4</v>
      </c>
      <c r="L84" s="95">
        <f t="shared" si="26"/>
        <v>4.2771599657827201E-4</v>
      </c>
      <c r="M84" s="95">
        <f t="shared" si="26"/>
        <v>4.3936731107205621E-4</v>
      </c>
      <c r="N84" s="95">
        <f t="shared" si="26"/>
        <v>4.5506257110352672E-4</v>
      </c>
      <c r="O84" s="95">
        <f t="shared" si="26"/>
        <v>4.6061722708429296E-4</v>
      </c>
      <c r="P84" s="95">
        <f t="shared" si="26"/>
        <v>4.6178711613945972E-4</v>
      </c>
      <c r="Q84" s="95">
        <f t="shared" si="26"/>
        <v>7.0638097480574518E-4</v>
      </c>
      <c r="R84" s="95">
        <f t="shared" si="26"/>
        <v>1.1655011655011655E-3</v>
      </c>
      <c r="S84" s="95">
        <f t="shared" si="26"/>
        <v>1.0964912280701754E-3</v>
      </c>
      <c r="T84" s="95">
        <f t="shared" si="26"/>
        <v>8.1234768480909826E-4</v>
      </c>
      <c r="U84" s="95">
        <f t="shared" si="26"/>
        <v>7.9601990049751241E-4</v>
      </c>
      <c r="V84" s="95">
        <f>V42/V34</f>
        <v>7.6481835564053537E-4</v>
      </c>
    </row>
    <row r="85" spans="1:22" customFormat="1" ht="18" customHeight="1">
      <c r="A85" s="32" t="s">
        <v>52</v>
      </c>
      <c r="B85" s="33"/>
      <c r="C85" s="33"/>
      <c r="D85" s="33"/>
      <c r="E85" s="33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</row>
    <row r="86" spans="1:22" customFormat="1" ht="18" customHeight="1"/>
    <row r="87" spans="1:22" customFormat="1" ht="18" customHeight="1"/>
    <row r="88" spans="1:22" customFormat="1" ht="18" customHeight="1"/>
    <row r="89" spans="1:22" customFormat="1" ht="18" customHeight="1"/>
    <row r="90" spans="1:22" customFormat="1" ht="18" customHeight="1">
      <c r="A90" s="5"/>
      <c r="B90" s="5"/>
      <c r="C90" s="5"/>
      <c r="D90" s="5"/>
      <c r="E90" s="5"/>
      <c r="F90" s="5"/>
      <c r="G90" s="5"/>
    </row>
    <row r="91" spans="1:22" ht="18" customHeight="1"/>
    <row r="92" spans="1:22" ht="18" customHeight="1"/>
    <row r="93" spans="1:22" ht="18" customHeight="1"/>
    <row r="94" spans="1:22" ht="18" customHeight="1"/>
    <row r="95" spans="1:22" ht="18" customHeight="1"/>
    <row r="96" spans="1:22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V124"/>
  <sheetViews>
    <sheetView topLeftCell="A54" zoomScale="75" workbookViewId="0">
      <selection activeCell="B53" sqref="B53"/>
    </sheetView>
  </sheetViews>
  <sheetFormatPr defaultColWidth="10.875" defaultRowHeight="15"/>
  <cols>
    <col min="1" max="1" width="22" style="5" customWidth="1"/>
    <col min="2" max="16384" width="10.875" style="5"/>
  </cols>
  <sheetData>
    <row r="1" spans="1:22" ht="30.75" customHeight="1">
      <c r="A1" s="43" t="s">
        <v>0</v>
      </c>
    </row>
    <row r="2" spans="1:22" ht="30.75" customHeight="1">
      <c r="A2" s="44" t="s">
        <v>8</v>
      </c>
    </row>
    <row r="3" spans="1:22" ht="18" customHeight="1"/>
    <row r="4" spans="1:22" ht="18" customHeight="1"/>
    <row r="5" spans="1:22" ht="18" customHeight="1">
      <c r="A5" s="33" t="s">
        <v>91</v>
      </c>
    </row>
    <row r="6" spans="1:22" ht="18" customHeight="1"/>
    <row r="7" spans="1:22" customFormat="1" ht="18" customHeight="1">
      <c r="A7" s="77" t="s">
        <v>14</v>
      </c>
      <c r="B7" s="78">
        <v>2002</v>
      </c>
      <c r="C7" s="78">
        <v>2003</v>
      </c>
      <c r="D7" s="78">
        <v>2004</v>
      </c>
      <c r="E7" s="78">
        <v>2005</v>
      </c>
      <c r="F7" s="78">
        <v>2006</v>
      </c>
      <c r="G7" s="78">
        <v>2007</v>
      </c>
      <c r="H7" s="78">
        <v>2008</v>
      </c>
      <c r="I7" s="78">
        <v>2009</v>
      </c>
      <c r="J7" s="78">
        <v>2010</v>
      </c>
      <c r="K7" s="78">
        <v>2011</v>
      </c>
      <c r="L7" s="78">
        <v>2012</v>
      </c>
      <c r="M7" s="78">
        <v>2013</v>
      </c>
      <c r="N7" s="78">
        <v>2014</v>
      </c>
      <c r="O7" s="78">
        <v>2015</v>
      </c>
      <c r="P7" s="78">
        <v>2016</v>
      </c>
      <c r="Q7" s="78">
        <v>2017</v>
      </c>
      <c r="R7" s="78">
        <v>2018</v>
      </c>
      <c r="S7" s="78">
        <v>2019</v>
      </c>
      <c r="T7" s="78">
        <v>2020</v>
      </c>
      <c r="U7" s="78">
        <v>2021</v>
      </c>
      <c r="V7" s="78">
        <v>2022</v>
      </c>
    </row>
    <row r="8" spans="1:22" customFormat="1" ht="18" customHeight="1">
      <c r="A8" s="56" t="s">
        <v>81</v>
      </c>
      <c r="B8" s="40">
        <v>2086</v>
      </c>
      <c r="C8" s="40">
        <v>3082</v>
      </c>
      <c r="D8" s="40">
        <v>3817</v>
      </c>
      <c r="E8" s="40">
        <v>4805</v>
      </c>
      <c r="F8" s="40">
        <v>5788</v>
      </c>
      <c r="G8" s="40">
        <v>6509</v>
      </c>
      <c r="H8" s="40">
        <v>7896</v>
      </c>
      <c r="I8" s="40">
        <v>8596</v>
      </c>
      <c r="J8" s="40">
        <v>8542</v>
      </c>
      <c r="K8" s="40">
        <v>8183</v>
      </c>
      <c r="L8" s="40">
        <v>8159</v>
      </c>
      <c r="M8" s="40">
        <v>7802</v>
      </c>
      <c r="N8" s="40">
        <v>7151</v>
      </c>
      <c r="O8" s="40">
        <v>6918</v>
      </c>
      <c r="P8" s="40">
        <v>6894</v>
      </c>
      <c r="Q8" s="40">
        <v>6414</v>
      </c>
      <c r="R8" s="40">
        <v>6516</v>
      </c>
      <c r="S8" s="40">
        <v>6964</v>
      </c>
      <c r="T8" s="40">
        <v>7674</v>
      </c>
      <c r="U8" s="40">
        <v>7880</v>
      </c>
      <c r="V8" s="40">
        <v>8267</v>
      </c>
    </row>
    <row r="9" spans="1:22" customFormat="1" ht="18" customHeight="1">
      <c r="A9" s="36" t="s">
        <v>82</v>
      </c>
      <c r="B9" s="6">
        <v>663</v>
      </c>
      <c r="C9" s="6">
        <v>772</v>
      </c>
      <c r="D9" s="6">
        <v>697</v>
      </c>
      <c r="E9" s="6">
        <v>1530</v>
      </c>
      <c r="F9" s="6">
        <v>1833</v>
      </c>
      <c r="G9" s="6">
        <v>3287</v>
      </c>
      <c r="H9" s="6">
        <v>4223</v>
      </c>
      <c r="I9" s="6">
        <v>4561</v>
      </c>
      <c r="J9" s="6">
        <v>4596</v>
      </c>
      <c r="K9" s="6">
        <v>4374</v>
      </c>
      <c r="L9" s="6">
        <v>4548</v>
      </c>
      <c r="M9" s="6">
        <v>4441</v>
      </c>
      <c r="N9" s="6">
        <v>3901</v>
      </c>
      <c r="O9" s="6">
        <v>3780</v>
      </c>
      <c r="P9" s="6">
        <v>3721</v>
      </c>
      <c r="Q9" s="6">
        <v>3317</v>
      </c>
      <c r="R9" s="6">
        <v>3241</v>
      </c>
      <c r="S9" s="6">
        <v>3237</v>
      </c>
      <c r="T9" s="6">
        <v>3218</v>
      </c>
      <c r="U9" s="6">
        <v>3093</v>
      </c>
      <c r="V9" s="6">
        <v>3054</v>
      </c>
    </row>
    <row r="10" spans="1:22" customFormat="1" ht="18" customHeight="1">
      <c r="A10" s="36" t="s">
        <v>83</v>
      </c>
      <c r="B10" s="6">
        <v>505</v>
      </c>
      <c r="C10" s="6">
        <v>1073</v>
      </c>
      <c r="D10" s="6">
        <v>1574</v>
      </c>
      <c r="E10" s="6">
        <v>1355</v>
      </c>
      <c r="F10" s="6">
        <v>1734</v>
      </c>
      <c r="G10" s="6">
        <v>825</v>
      </c>
      <c r="H10" s="6">
        <v>894</v>
      </c>
      <c r="I10" s="6">
        <v>952</v>
      </c>
      <c r="J10" s="6">
        <v>907</v>
      </c>
      <c r="K10" s="6">
        <v>877</v>
      </c>
      <c r="L10" s="6">
        <v>857</v>
      </c>
      <c r="M10" s="6">
        <v>827</v>
      </c>
      <c r="N10" s="6">
        <v>844</v>
      </c>
      <c r="O10" s="6">
        <v>894</v>
      </c>
      <c r="P10" s="6">
        <v>946</v>
      </c>
      <c r="Q10" s="6">
        <v>935</v>
      </c>
      <c r="R10" s="6">
        <v>963</v>
      </c>
      <c r="S10" s="6">
        <v>1023</v>
      </c>
      <c r="T10" s="6">
        <v>1151</v>
      </c>
      <c r="U10" s="6">
        <v>1232</v>
      </c>
      <c r="V10" s="6">
        <v>1245</v>
      </c>
    </row>
    <row r="11" spans="1:22" customFormat="1" ht="18" customHeight="1">
      <c r="A11" s="36" t="s">
        <v>84</v>
      </c>
      <c r="B11" s="6">
        <v>299</v>
      </c>
      <c r="C11" s="6">
        <v>383</v>
      </c>
      <c r="D11" s="6">
        <v>492</v>
      </c>
      <c r="E11" s="6">
        <v>656</v>
      </c>
      <c r="F11" s="6">
        <v>690</v>
      </c>
      <c r="G11" s="6">
        <v>797</v>
      </c>
      <c r="H11" s="6">
        <v>984</v>
      </c>
      <c r="I11" s="6">
        <v>1194</v>
      </c>
      <c r="J11" s="6">
        <v>1290</v>
      </c>
      <c r="K11" s="6">
        <v>1196</v>
      </c>
      <c r="L11" s="6">
        <v>1137</v>
      </c>
      <c r="M11" s="6">
        <v>1070</v>
      </c>
      <c r="N11" s="6">
        <v>1062</v>
      </c>
      <c r="O11" s="6">
        <v>995</v>
      </c>
      <c r="P11" s="6">
        <v>1006</v>
      </c>
      <c r="Q11" s="6">
        <v>969</v>
      </c>
      <c r="R11" s="6">
        <v>963</v>
      </c>
      <c r="S11" s="6">
        <v>1117</v>
      </c>
      <c r="T11" s="6">
        <v>1259</v>
      </c>
      <c r="U11" s="6">
        <v>1378</v>
      </c>
      <c r="V11" s="6">
        <v>1722</v>
      </c>
    </row>
    <row r="12" spans="1:22" customFormat="1" ht="18" customHeight="1">
      <c r="A12" s="36" t="s">
        <v>85</v>
      </c>
      <c r="B12" s="6">
        <v>21</v>
      </c>
      <c r="C12" s="6">
        <v>29</v>
      </c>
      <c r="D12" s="6">
        <v>24</v>
      </c>
      <c r="E12" s="6">
        <v>26</v>
      </c>
      <c r="F12" s="6">
        <v>27</v>
      </c>
      <c r="G12" s="6">
        <v>28</v>
      </c>
      <c r="H12" s="6">
        <v>29</v>
      </c>
      <c r="I12" s="6">
        <v>27</v>
      </c>
      <c r="J12" s="6">
        <v>24</v>
      </c>
      <c r="K12" s="6">
        <v>32</v>
      </c>
      <c r="L12" s="6">
        <v>37</v>
      </c>
      <c r="M12" s="6">
        <v>28</v>
      </c>
      <c r="N12" s="6">
        <v>24</v>
      </c>
      <c r="O12" s="6">
        <v>27</v>
      </c>
      <c r="P12" s="6">
        <v>23</v>
      </c>
      <c r="Q12" s="6">
        <v>23</v>
      </c>
      <c r="R12" s="6">
        <v>39</v>
      </c>
      <c r="S12" s="6">
        <v>47</v>
      </c>
      <c r="T12" s="6">
        <v>61</v>
      </c>
      <c r="U12" s="6">
        <v>64</v>
      </c>
      <c r="V12" s="6">
        <v>55</v>
      </c>
    </row>
    <row r="13" spans="1:22" customFormat="1" ht="18" customHeight="1">
      <c r="A13" s="36" t="s">
        <v>86</v>
      </c>
      <c r="B13" s="6">
        <v>60</v>
      </c>
      <c r="C13" s="6">
        <v>73</v>
      </c>
      <c r="D13" s="6">
        <v>97</v>
      </c>
      <c r="E13" s="6">
        <v>109</v>
      </c>
      <c r="F13" s="6">
        <v>131</v>
      </c>
      <c r="G13" s="6">
        <v>124</v>
      </c>
      <c r="H13" s="6">
        <v>143</v>
      </c>
      <c r="I13" s="6">
        <v>158</v>
      </c>
      <c r="J13" s="6">
        <v>159</v>
      </c>
      <c r="K13" s="6">
        <v>219</v>
      </c>
      <c r="L13" s="6">
        <v>212</v>
      </c>
      <c r="M13" s="6">
        <v>200</v>
      </c>
      <c r="N13" s="6">
        <v>173</v>
      </c>
      <c r="O13" s="6">
        <v>160</v>
      </c>
      <c r="P13" s="6">
        <v>154</v>
      </c>
      <c r="Q13" s="6">
        <v>142</v>
      </c>
      <c r="R13" s="6">
        <v>162</v>
      </c>
      <c r="S13" s="6">
        <v>214</v>
      </c>
      <c r="T13" s="6">
        <v>315</v>
      </c>
      <c r="U13" s="6">
        <v>349</v>
      </c>
      <c r="V13" s="6">
        <v>357</v>
      </c>
    </row>
    <row r="14" spans="1:22" customFormat="1" ht="18" customHeight="1">
      <c r="A14" s="36" t="s">
        <v>87</v>
      </c>
      <c r="B14" s="6">
        <v>405</v>
      </c>
      <c r="C14" s="6">
        <v>607</v>
      </c>
      <c r="D14" s="6">
        <v>797</v>
      </c>
      <c r="E14" s="6">
        <v>954</v>
      </c>
      <c r="F14" s="6">
        <v>1155</v>
      </c>
      <c r="G14" s="6">
        <v>1264</v>
      </c>
      <c r="H14" s="6">
        <v>1415</v>
      </c>
      <c r="I14" s="6">
        <v>1459</v>
      </c>
      <c r="J14" s="6">
        <v>1295</v>
      </c>
      <c r="K14" s="6">
        <v>1159</v>
      </c>
      <c r="L14" s="6">
        <v>1013</v>
      </c>
      <c r="M14" s="6">
        <v>891</v>
      </c>
      <c r="N14" s="6">
        <v>744</v>
      </c>
      <c r="O14" s="6">
        <v>639</v>
      </c>
      <c r="P14" s="6">
        <v>613</v>
      </c>
      <c r="Q14" s="6">
        <v>578</v>
      </c>
      <c r="R14" s="6">
        <v>682</v>
      </c>
      <c r="S14" s="6">
        <v>859</v>
      </c>
      <c r="T14" s="6">
        <v>1134</v>
      </c>
      <c r="U14" s="6">
        <v>1226</v>
      </c>
      <c r="V14" s="6">
        <v>1289</v>
      </c>
    </row>
    <row r="15" spans="1:22" customFormat="1" ht="18" customHeight="1">
      <c r="A15" s="36" t="s">
        <v>88</v>
      </c>
      <c r="B15" s="6">
        <v>132</v>
      </c>
      <c r="C15" s="6">
        <v>144</v>
      </c>
      <c r="D15" s="6">
        <v>134</v>
      </c>
      <c r="E15" s="6">
        <v>172</v>
      </c>
      <c r="F15" s="6">
        <v>215</v>
      </c>
      <c r="G15" s="6">
        <v>180</v>
      </c>
      <c r="H15" s="6">
        <v>204</v>
      </c>
      <c r="I15" s="6">
        <v>241</v>
      </c>
      <c r="J15" s="6">
        <v>268</v>
      </c>
      <c r="K15" s="6">
        <v>324</v>
      </c>
      <c r="L15" s="6">
        <v>354</v>
      </c>
      <c r="M15" s="6">
        <v>345</v>
      </c>
      <c r="N15" s="6">
        <v>403</v>
      </c>
      <c r="O15" s="6">
        <v>420</v>
      </c>
      <c r="P15" s="6">
        <v>430</v>
      </c>
      <c r="Q15" s="6">
        <v>449</v>
      </c>
      <c r="R15" s="6">
        <v>463</v>
      </c>
      <c r="S15" s="6">
        <v>462</v>
      </c>
      <c r="T15" s="6">
        <v>533</v>
      </c>
      <c r="U15" s="6">
        <v>535</v>
      </c>
      <c r="V15" s="6">
        <v>542</v>
      </c>
    </row>
    <row r="16" spans="1:22" customFormat="1" ht="18" customHeight="1">
      <c r="A16" s="36" t="s">
        <v>89</v>
      </c>
      <c r="B16" s="6">
        <v>1</v>
      </c>
      <c r="C16" s="6">
        <v>1</v>
      </c>
      <c r="D16" s="6">
        <v>2</v>
      </c>
      <c r="E16" s="6">
        <v>3</v>
      </c>
      <c r="F16" s="6">
        <v>3</v>
      </c>
      <c r="G16" s="6">
        <v>4</v>
      </c>
      <c r="H16" s="6">
        <v>4</v>
      </c>
      <c r="I16" s="6">
        <v>4</v>
      </c>
      <c r="J16" s="6">
        <v>3</v>
      </c>
      <c r="K16" s="6">
        <v>2</v>
      </c>
      <c r="L16" s="6">
        <v>1</v>
      </c>
      <c r="M16" s="6">
        <v>0</v>
      </c>
      <c r="N16" s="6">
        <v>0</v>
      </c>
      <c r="O16" s="6">
        <v>0</v>
      </c>
      <c r="P16" s="6">
        <v>0</v>
      </c>
      <c r="Q16" s="6">
        <v>1</v>
      </c>
      <c r="R16" s="6">
        <v>3</v>
      </c>
      <c r="S16" s="6">
        <v>4</v>
      </c>
      <c r="T16" s="6">
        <v>3</v>
      </c>
      <c r="U16" s="6">
        <v>2</v>
      </c>
      <c r="V16" s="6">
        <v>2</v>
      </c>
    </row>
    <row r="17" spans="1:22" customFormat="1" ht="18" customHeight="1">
      <c r="A17" s="30" t="s">
        <v>92</v>
      </c>
      <c r="B17" s="54">
        <v>0</v>
      </c>
      <c r="C17" s="54">
        <v>0</v>
      </c>
      <c r="D17" s="54">
        <v>0</v>
      </c>
      <c r="E17" s="54">
        <v>0</v>
      </c>
      <c r="F17" s="54">
        <v>0</v>
      </c>
      <c r="G17" s="54">
        <v>0</v>
      </c>
      <c r="H17" s="54">
        <v>0</v>
      </c>
      <c r="I17" s="54">
        <v>0</v>
      </c>
      <c r="J17" s="54">
        <v>0</v>
      </c>
      <c r="K17" s="54">
        <v>0</v>
      </c>
      <c r="L17" s="54">
        <v>0</v>
      </c>
      <c r="M17" s="54">
        <v>0</v>
      </c>
      <c r="N17" s="54">
        <v>0</v>
      </c>
      <c r="O17" s="54">
        <v>3</v>
      </c>
      <c r="P17" s="54">
        <v>1</v>
      </c>
      <c r="Q17" s="54">
        <v>0</v>
      </c>
      <c r="R17" s="54">
        <v>0</v>
      </c>
      <c r="S17" s="54">
        <v>1</v>
      </c>
      <c r="T17" s="54">
        <v>0</v>
      </c>
      <c r="U17" s="54">
        <v>1</v>
      </c>
      <c r="V17" s="54">
        <v>1</v>
      </c>
    </row>
    <row r="18" spans="1:22" customFormat="1" ht="18" customHeight="1">
      <c r="A18" s="32" t="s">
        <v>47</v>
      </c>
      <c r="B18" s="33"/>
      <c r="C18" s="33"/>
      <c r="D18" s="33"/>
      <c r="E18" s="33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</row>
    <row r="19" spans="1:22" customFormat="1" ht="18" customHeight="1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</row>
    <row r="20" spans="1:22" customFormat="1" ht="18" customHeight="1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</row>
    <row r="21" spans="1:22" customFormat="1" ht="18" customHeight="1">
      <c r="A21" s="77" t="s">
        <v>48</v>
      </c>
      <c r="B21" s="78">
        <v>2002</v>
      </c>
      <c r="C21" s="78">
        <v>2003</v>
      </c>
      <c r="D21" s="78">
        <v>2004</v>
      </c>
      <c r="E21" s="78">
        <v>2005</v>
      </c>
      <c r="F21" s="78">
        <v>2006</v>
      </c>
      <c r="G21" s="78">
        <v>2007</v>
      </c>
      <c r="H21" s="78">
        <v>2008</v>
      </c>
      <c r="I21" s="78">
        <v>2009</v>
      </c>
      <c r="J21" s="78">
        <v>2010</v>
      </c>
      <c r="K21" s="78">
        <v>2011</v>
      </c>
      <c r="L21" s="78">
        <v>2012</v>
      </c>
      <c r="M21" s="78">
        <v>2013</v>
      </c>
      <c r="N21" s="78">
        <v>2014</v>
      </c>
      <c r="O21" s="78">
        <v>2015</v>
      </c>
      <c r="P21" s="78">
        <v>2016</v>
      </c>
      <c r="Q21" s="78">
        <v>2017</v>
      </c>
      <c r="R21" s="78">
        <v>2018</v>
      </c>
      <c r="S21" s="78">
        <v>2019</v>
      </c>
      <c r="T21" s="78">
        <v>2020</v>
      </c>
      <c r="U21" s="78">
        <v>2021</v>
      </c>
      <c r="V21" s="78">
        <v>2022</v>
      </c>
    </row>
    <row r="22" spans="1:22" customFormat="1" ht="18" customHeight="1">
      <c r="A22" s="56" t="s">
        <v>81</v>
      </c>
      <c r="B22" s="40">
        <v>1160</v>
      </c>
      <c r="C22" s="40">
        <v>1757</v>
      </c>
      <c r="D22" s="40">
        <v>2215</v>
      </c>
      <c r="E22" s="40">
        <v>2792</v>
      </c>
      <c r="F22" s="40">
        <v>3339</v>
      </c>
      <c r="G22" s="40">
        <v>3676</v>
      </c>
      <c r="H22" s="40">
        <v>4466</v>
      </c>
      <c r="I22" s="40">
        <v>4828</v>
      </c>
      <c r="J22" s="40">
        <v>4825</v>
      </c>
      <c r="K22" s="40">
        <v>4559</v>
      </c>
      <c r="L22" s="40">
        <v>4526</v>
      </c>
      <c r="M22" s="40">
        <v>4264</v>
      </c>
      <c r="N22" s="40">
        <v>3854</v>
      </c>
      <c r="O22" s="40">
        <v>3723</v>
      </c>
      <c r="P22" s="40">
        <v>3690</v>
      </c>
      <c r="Q22" s="40">
        <v>3346</v>
      </c>
      <c r="R22" s="40">
        <v>3389</v>
      </c>
      <c r="S22" s="40">
        <v>3602</v>
      </c>
      <c r="T22" s="40">
        <v>4003</v>
      </c>
      <c r="U22" s="40">
        <v>4141</v>
      </c>
      <c r="V22" s="40">
        <v>4403</v>
      </c>
    </row>
    <row r="23" spans="1:22" customFormat="1" ht="18" customHeight="1">
      <c r="A23" s="36" t="s">
        <v>82</v>
      </c>
      <c r="B23" s="6">
        <v>323</v>
      </c>
      <c r="C23" s="6">
        <v>389</v>
      </c>
      <c r="D23" s="6">
        <v>365</v>
      </c>
      <c r="E23" s="6">
        <v>840</v>
      </c>
      <c r="F23" s="6">
        <v>1025</v>
      </c>
      <c r="G23" s="6">
        <v>1834</v>
      </c>
      <c r="H23" s="6">
        <v>2396</v>
      </c>
      <c r="I23" s="6">
        <v>2554</v>
      </c>
      <c r="J23" s="6">
        <v>2561</v>
      </c>
      <c r="K23" s="6">
        <v>2414</v>
      </c>
      <c r="L23" s="6">
        <v>2531</v>
      </c>
      <c r="M23" s="6">
        <v>2434</v>
      </c>
      <c r="N23" s="6">
        <v>2071</v>
      </c>
      <c r="O23" s="6">
        <v>1992</v>
      </c>
      <c r="P23" s="6">
        <v>1955</v>
      </c>
      <c r="Q23" s="6">
        <v>1658</v>
      </c>
      <c r="R23" s="6">
        <v>1611</v>
      </c>
      <c r="S23" s="6">
        <v>1624</v>
      </c>
      <c r="T23" s="6">
        <v>1637</v>
      </c>
      <c r="U23" s="6">
        <v>1588</v>
      </c>
      <c r="V23" s="6">
        <v>1544</v>
      </c>
    </row>
    <row r="24" spans="1:22" customFormat="1" ht="18" customHeight="1">
      <c r="A24" s="36" t="s">
        <v>83</v>
      </c>
      <c r="B24" s="6">
        <v>313</v>
      </c>
      <c r="C24" s="6">
        <v>650</v>
      </c>
      <c r="D24" s="6">
        <v>929</v>
      </c>
      <c r="E24" s="6">
        <v>800</v>
      </c>
      <c r="F24" s="6">
        <v>999</v>
      </c>
      <c r="G24" s="6">
        <v>463</v>
      </c>
      <c r="H24" s="6">
        <v>503</v>
      </c>
      <c r="I24" s="6">
        <v>529</v>
      </c>
      <c r="J24" s="6">
        <v>471</v>
      </c>
      <c r="K24" s="6">
        <v>432</v>
      </c>
      <c r="L24" s="6">
        <v>419</v>
      </c>
      <c r="M24" s="6">
        <v>400</v>
      </c>
      <c r="N24" s="6">
        <v>403</v>
      </c>
      <c r="O24" s="6">
        <v>428</v>
      </c>
      <c r="P24" s="6">
        <v>460</v>
      </c>
      <c r="Q24" s="6">
        <v>451</v>
      </c>
      <c r="R24" s="6">
        <v>460</v>
      </c>
      <c r="S24" s="6">
        <v>488</v>
      </c>
      <c r="T24" s="6">
        <v>552</v>
      </c>
      <c r="U24" s="6">
        <v>587</v>
      </c>
      <c r="V24" s="6">
        <v>580</v>
      </c>
    </row>
    <row r="25" spans="1:22" customFormat="1" ht="18" customHeight="1">
      <c r="A25" s="36" t="s">
        <v>84</v>
      </c>
      <c r="B25" s="6">
        <v>232</v>
      </c>
      <c r="C25" s="6">
        <v>298</v>
      </c>
      <c r="D25" s="6">
        <v>387</v>
      </c>
      <c r="E25" s="6">
        <v>517</v>
      </c>
      <c r="F25" s="6">
        <v>549</v>
      </c>
      <c r="G25" s="6">
        <v>614</v>
      </c>
      <c r="H25" s="6">
        <v>722</v>
      </c>
      <c r="I25" s="6">
        <v>880</v>
      </c>
      <c r="J25" s="6">
        <v>968</v>
      </c>
      <c r="K25" s="6">
        <v>882</v>
      </c>
      <c r="L25" s="6">
        <v>810</v>
      </c>
      <c r="M25" s="6">
        <v>746</v>
      </c>
      <c r="N25" s="6">
        <v>739</v>
      </c>
      <c r="O25" s="6">
        <v>704</v>
      </c>
      <c r="P25" s="6">
        <v>703</v>
      </c>
      <c r="Q25" s="6">
        <v>665</v>
      </c>
      <c r="R25" s="6">
        <v>664</v>
      </c>
      <c r="S25" s="6">
        <v>755</v>
      </c>
      <c r="T25" s="6">
        <v>861</v>
      </c>
      <c r="U25" s="6">
        <v>960</v>
      </c>
      <c r="V25" s="6">
        <v>1257</v>
      </c>
    </row>
    <row r="26" spans="1:22" customFormat="1" ht="18" customHeight="1">
      <c r="A26" s="36" t="s">
        <v>85</v>
      </c>
      <c r="B26" s="6">
        <v>11</v>
      </c>
      <c r="C26" s="6">
        <v>17</v>
      </c>
      <c r="D26" s="6">
        <v>14</v>
      </c>
      <c r="E26" s="6">
        <v>14</v>
      </c>
      <c r="F26" s="6">
        <v>13</v>
      </c>
      <c r="G26" s="6">
        <v>15</v>
      </c>
      <c r="H26" s="6">
        <v>17</v>
      </c>
      <c r="I26" s="6">
        <v>12</v>
      </c>
      <c r="J26" s="6">
        <v>15</v>
      </c>
      <c r="K26" s="6">
        <v>16</v>
      </c>
      <c r="L26" s="6">
        <v>18</v>
      </c>
      <c r="M26" s="6">
        <v>13</v>
      </c>
      <c r="N26" s="6">
        <v>12</v>
      </c>
      <c r="O26" s="6">
        <v>12</v>
      </c>
      <c r="P26" s="6">
        <v>8</v>
      </c>
      <c r="Q26" s="6">
        <v>7</v>
      </c>
      <c r="R26" s="6">
        <v>14</v>
      </c>
      <c r="S26" s="6">
        <v>20</v>
      </c>
      <c r="T26" s="6">
        <v>26</v>
      </c>
      <c r="U26" s="6">
        <v>31</v>
      </c>
      <c r="V26" s="6">
        <v>29</v>
      </c>
    </row>
    <row r="27" spans="1:22" customFormat="1" ht="18" customHeight="1">
      <c r="A27" s="36" t="s">
        <v>86</v>
      </c>
      <c r="B27" s="29">
        <v>26</v>
      </c>
      <c r="C27" s="29">
        <v>34</v>
      </c>
      <c r="D27" s="29">
        <v>47</v>
      </c>
      <c r="E27" s="29">
        <v>44</v>
      </c>
      <c r="F27" s="29">
        <v>53</v>
      </c>
      <c r="G27" s="29">
        <v>50</v>
      </c>
      <c r="H27" s="29">
        <v>49</v>
      </c>
      <c r="I27" s="29">
        <v>57</v>
      </c>
      <c r="J27" s="29">
        <v>57</v>
      </c>
      <c r="K27" s="29">
        <v>90</v>
      </c>
      <c r="L27" s="29">
        <v>82</v>
      </c>
      <c r="M27" s="29">
        <v>74</v>
      </c>
      <c r="N27" s="29">
        <v>62</v>
      </c>
      <c r="O27" s="29">
        <v>62</v>
      </c>
      <c r="P27" s="29">
        <v>58</v>
      </c>
      <c r="Q27" s="29">
        <v>56</v>
      </c>
      <c r="R27" s="29">
        <v>59</v>
      </c>
      <c r="S27" s="29">
        <v>73</v>
      </c>
      <c r="T27" s="29">
        <v>108</v>
      </c>
      <c r="U27" s="29">
        <v>118</v>
      </c>
      <c r="V27" s="29">
        <v>121</v>
      </c>
    </row>
    <row r="28" spans="1:22" customFormat="1" ht="18" customHeight="1">
      <c r="A28" s="36" t="s">
        <v>87</v>
      </c>
      <c r="B28" s="29">
        <v>176</v>
      </c>
      <c r="C28" s="29">
        <v>280</v>
      </c>
      <c r="D28" s="29">
        <v>379</v>
      </c>
      <c r="E28" s="29">
        <v>456</v>
      </c>
      <c r="F28" s="29">
        <v>550</v>
      </c>
      <c r="G28" s="29">
        <v>582</v>
      </c>
      <c r="H28" s="29">
        <v>638</v>
      </c>
      <c r="I28" s="29">
        <v>636</v>
      </c>
      <c r="J28" s="29">
        <v>580</v>
      </c>
      <c r="K28" s="29">
        <v>513</v>
      </c>
      <c r="L28" s="29">
        <v>443</v>
      </c>
      <c r="M28" s="29">
        <v>384</v>
      </c>
      <c r="N28" s="29">
        <v>318</v>
      </c>
      <c r="O28" s="29">
        <v>268</v>
      </c>
      <c r="P28" s="29">
        <v>253</v>
      </c>
      <c r="Q28" s="29">
        <v>237</v>
      </c>
      <c r="R28" s="29">
        <v>293</v>
      </c>
      <c r="S28" s="29">
        <v>352</v>
      </c>
      <c r="T28" s="29">
        <v>471</v>
      </c>
      <c r="U28" s="29">
        <v>504</v>
      </c>
      <c r="V28" s="29">
        <v>519</v>
      </c>
    </row>
    <row r="29" spans="1:22" customFormat="1" ht="18" customHeight="1">
      <c r="A29" s="36" t="s">
        <v>88</v>
      </c>
      <c r="B29" s="29">
        <v>79</v>
      </c>
      <c r="C29" s="29">
        <v>89</v>
      </c>
      <c r="D29" s="29">
        <v>94</v>
      </c>
      <c r="E29" s="29">
        <v>120</v>
      </c>
      <c r="F29" s="29">
        <v>149</v>
      </c>
      <c r="G29" s="29">
        <v>117</v>
      </c>
      <c r="H29" s="29">
        <v>140</v>
      </c>
      <c r="I29" s="29">
        <v>159</v>
      </c>
      <c r="J29" s="29">
        <v>173</v>
      </c>
      <c r="K29" s="29">
        <v>212</v>
      </c>
      <c r="L29" s="29">
        <v>223</v>
      </c>
      <c r="M29" s="29">
        <v>213</v>
      </c>
      <c r="N29" s="29">
        <v>249</v>
      </c>
      <c r="O29" s="29">
        <v>255</v>
      </c>
      <c r="P29" s="29">
        <v>253</v>
      </c>
      <c r="Q29" s="29">
        <v>272</v>
      </c>
      <c r="R29" s="29">
        <v>288</v>
      </c>
      <c r="S29" s="29">
        <v>288</v>
      </c>
      <c r="T29" s="29">
        <v>347</v>
      </c>
      <c r="U29" s="29">
        <v>353</v>
      </c>
      <c r="V29" s="29">
        <v>353</v>
      </c>
    </row>
    <row r="30" spans="1:22" customFormat="1" ht="18" customHeight="1">
      <c r="A30" s="36" t="s">
        <v>89</v>
      </c>
      <c r="B30" s="29">
        <v>0</v>
      </c>
      <c r="C30" s="29">
        <v>0</v>
      </c>
      <c r="D30" s="29">
        <v>0</v>
      </c>
      <c r="E30" s="29">
        <v>1</v>
      </c>
      <c r="F30" s="29">
        <v>1</v>
      </c>
      <c r="G30" s="29">
        <v>1</v>
      </c>
      <c r="H30" s="29">
        <v>1</v>
      </c>
      <c r="I30" s="29">
        <v>1</v>
      </c>
      <c r="J30" s="29">
        <v>0</v>
      </c>
      <c r="K30" s="29">
        <v>0</v>
      </c>
      <c r="L30" s="29">
        <v>0</v>
      </c>
      <c r="M30" s="29">
        <v>0</v>
      </c>
      <c r="N30" s="29">
        <v>0</v>
      </c>
      <c r="O30" s="29">
        <v>0</v>
      </c>
      <c r="P30" s="29">
        <v>0</v>
      </c>
      <c r="Q30" s="29">
        <v>0</v>
      </c>
      <c r="R30" s="29">
        <v>0</v>
      </c>
      <c r="S30" s="29">
        <v>1</v>
      </c>
      <c r="T30" s="29">
        <v>1</v>
      </c>
      <c r="U30" s="29">
        <v>0</v>
      </c>
      <c r="V30" s="29">
        <v>0</v>
      </c>
    </row>
    <row r="31" spans="1:22" customFormat="1" ht="18" customHeight="1">
      <c r="A31" s="30" t="s">
        <v>92</v>
      </c>
      <c r="B31" s="54">
        <v>0</v>
      </c>
      <c r="C31" s="54">
        <v>0</v>
      </c>
      <c r="D31" s="54">
        <v>0</v>
      </c>
      <c r="E31" s="54">
        <v>0</v>
      </c>
      <c r="F31" s="54">
        <v>0</v>
      </c>
      <c r="G31" s="54">
        <v>0</v>
      </c>
      <c r="H31" s="54">
        <v>0</v>
      </c>
      <c r="I31" s="54">
        <v>0</v>
      </c>
      <c r="J31" s="54">
        <v>0</v>
      </c>
      <c r="K31" s="54">
        <v>0</v>
      </c>
      <c r="L31" s="54">
        <v>0</v>
      </c>
      <c r="M31" s="54">
        <v>0</v>
      </c>
      <c r="N31" s="54">
        <v>0</v>
      </c>
      <c r="O31" s="54">
        <v>2</v>
      </c>
      <c r="P31" s="54">
        <v>0</v>
      </c>
      <c r="Q31" s="54">
        <v>0</v>
      </c>
      <c r="R31" s="54">
        <v>0</v>
      </c>
      <c r="S31" s="54">
        <v>1</v>
      </c>
      <c r="T31" s="54">
        <v>0</v>
      </c>
      <c r="U31" s="54">
        <v>0</v>
      </c>
      <c r="V31" s="54">
        <v>0</v>
      </c>
    </row>
    <row r="32" spans="1:22" customFormat="1" ht="18" customHeight="1">
      <c r="A32" s="32" t="s">
        <v>47</v>
      </c>
      <c r="B32" s="33"/>
      <c r="C32" s="33"/>
      <c r="D32" s="33"/>
      <c r="E32" s="33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</row>
    <row r="33" spans="1:22" customFormat="1" ht="18" customHeight="1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</row>
    <row r="34" spans="1:22" customFormat="1" ht="18" customHeight="1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</row>
    <row r="35" spans="1:22" customFormat="1" ht="18" customHeight="1">
      <c r="A35" s="77" t="s">
        <v>49</v>
      </c>
      <c r="B35" s="78">
        <v>2002</v>
      </c>
      <c r="C35" s="78">
        <v>2003</v>
      </c>
      <c r="D35" s="78">
        <v>2004</v>
      </c>
      <c r="E35" s="78">
        <v>2005</v>
      </c>
      <c r="F35" s="78">
        <v>2006</v>
      </c>
      <c r="G35" s="78">
        <v>2007</v>
      </c>
      <c r="H35" s="78">
        <v>2008</v>
      </c>
      <c r="I35" s="78">
        <v>2009</v>
      </c>
      <c r="J35" s="78">
        <v>2010</v>
      </c>
      <c r="K35" s="78">
        <v>2011</v>
      </c>
      <c r="L35" s="78">
        <v>2012</v>
      </c>
      <c r="M35" s="78">
        <v>2013</v>
      </c>
      <c r="N35" s="78">
        <v>2014</v>
      </c>
      <c r="O35" s="78">
        <v>2015</v>
      </c>
      <c r="P35" s="78">
        <v>2016</v>
      </c>
      <c r="Q35" s="78">
        <v>2017</v>
      </c>
      <c r="R35" s="78">
        <v>2018</v>
      </c>
      <c r="S35" s="78">
        <v>2019</v>
      </c>
      <c r="T35" s="78">
        <v>2020</v>
      </c>
      <c r="U35" s="78">
        <v>2021</v>
      </c>
      <c r="V35" s="78">
        <v>2022</v>
      </c>
    </row>
    <row r="36" spans="1:22" customFormat="1" ht="18" customHeight="1">
      <c r="A36" s="56" t="s">
        <v>81</v>
      </c>
      <c r="B36" s="40">
        <v>926</v>
      </c>
      <c r="C36" s="40">
        <v>1325</v>
      </c>
      <c r="D36" s="40">
        <v>1602</v>
      </c>
      <c r="E36" s="40">
        <v>2013</v>
      </c>
      <c r="F36" s="40">
        <v>2449</v>
      </c>
      <c r="G36" s="40">
        <v>2833</v>
      </c>
      <c r="H36" s="40">
        <v>3430</v>
      </c>
      <c r="I36" s="40">
        <v>3768</v>
      </c>
      <c r="J36" s="40">
        <v>3717</v>
      </c>
      <c r="K36" s="40">
        <v>3624</v>
      </c>
      <c r="L36" s="40">
        <v>3633</v>
      </c>
      <c r="M36" s="40">
        <v>3538</v>
      </c>
      <c r="N36" s="40">
        <v>3297</v>
      </c>
      <c r="O36" s="40">
        <v>3195</v>
      </c>
      <c r="P36" s="40">
        <v>3204</v>
      </c>
      <c r="Q36" s="40">
        <v>3068</v>
      </c>
      <c r="R36" s="40">
        <v>3127</v>
      </c>
      <c r="S36" s="40">
        <v>3362</v>
      </c>
      <c r="T36" s="40">
        <v>3671</v>
      </c>
      <c r="U36" s="40">
        <v>3739</v>
      </c>
      <c r="V36" s="40">
        <v>3864</v>
      </c>
    </row>
    <row r="37" spans="1:22" customFormat="1" ht="18" customHeight="1">
      <c r="A37" s="36" t="s">
        <v>82</v>
      </c>
      <c r="B37" s="6">
        <v>340</v>
      </c>
      <c r="C37" s="6">
        <v>383</v>
      </c>
      <c r="D37" s="6">
        <v>332</v>
      </c>
      <c r="E37" s="6">
        <v>690</v>
      </c>
      <c r="F37" s="6">
        <v>808</v>
      </c>
      <c r="G37" s="6">
        <v>1453</v>
      </c>
      <c r="H37" s="6">
        <v>1827</v>
      </c>
      <c r="I37" s="6">
        <v>2007</v>
      </c>
      <c r="J37" s="6">
        <v>2035</v>
      </c>
      <c r="K37" s="6">
        <v>1960</v>
      </c>
      <c r="L37" s="6">
        <v>2017</v>
      </c>
      <c r="M37" s="6">
        <v>2007</v>
      </c>
      <c r="N37" s="6">
        <v>1830</v>
      </c>
      <c r="O37" s="6">
        <v>1788</v>
      </c>
      <c r="P37" s="6">
        <v>1766</v>
      </c>
      <c r="Q37" s="6">
        <v>1659</v>
      </c>
      <c r="R37" s="6">
        <v>1630</v>
      </c>
      <c r="S37" s="6">
        <v>1613</v>
      </c>
      <c r="T37" s="6">
        <v>1581</v>
      </c>
      <c r="U37" s="6">
        <v>1505</v>
      </c>
      <c r="V37" s="6">
        <v>1510</v>
      </c>
    </row>
    <row r="38" spans="1:22" customFormat="1" ht="18" customHeight="1">
      <c r="A38" s="36" t="s">
        <v>83</v>
      </c>
      <c r="B38" s="6">
        <v>192</v>
      </c>
      <c r="C38" s="6">
        <v>423</v>
      </c>
      <c r="D38" s="6">
        <v>645</v>
      </c>
      <c r="E38" s="6">
        <v>555</v>
      </c>
      <c r="F38" s="6">
        <v>735</v>
      </c>
      <c r="G38" s="6">
        <v>362</v>
      </c>
      <c r="H38" s="6">
        <v>391</v>
      </c>
      <c r="I38" s="6">
        <v>423</v>
      </c>
      <c r="J38" s="6">
        <v>436</v>
      </c>
      <c r="K38" s="6">
        <v>445</v>
      </c>
      <c r="L38" s="6">
        <v>438</v>
      </c>
      <c r="M38" s="6">
        <v>427</v>
      </c>
      <c r="N38" s="6">
        <v>441</v>
      </c>
      <c r="O38" s="6">
        <v>466</v>
      </c>
      <c r="P38" s="6">
        <v>486</v>
      </c>
      <c r="Q38" s="6">
        <v>484</v>
      </c>
      <c r="R38" s="6">
        <v>503</v>
      </c>
      <c r="S38" s="6">
        <v>535</v>
      </c>
      <c r="T38" s="6">
        <v>599</v>
      </c>
      <c r="U38" s="6">
        <v>645</v>
      </c>
      <c r="V38" s="6">
        <v>665</v>
      </c>
    </row>
    <row r="39" spans="1:22" customFormat="1" ht="18" customHeight="1">
      <c r="A39" s="36" t="s">
        <v>84</v>
      </c>
      <c r="B39" s="6">
        <v>67</v>
      </c>
      <c r="C39" s="6">
        <v>85</v>
      </c>
      <c r="D39" s="6">
        <v>105</v>
      </c>
      <c r="E39" s="6">
        <v>139</v>
      </c>
      <c r="F39" s="6">
        <v>141</v>
      </c>
      <c r="G39" s="6">
        <v>183</v>
      </c>
      <c r="H39" s="6">
        <v>262</v>
      </c>
      <c r="I39" s="6">
        <v>314</v>
      </c>
      <c r="J39" s="6">
        <v>322</v>
      </c>
      <c r="K39" s="6">
        <v>314</v>
      </c>
      <c r="L39" s="6">
        <v>327</v>
      </c>
      <c r="M39" s="6">
        <v>324</v>
      </c>
      <c r="N39" s="6">
        <v>323</v>
      </c>
      <c r="O39" s="6">
        <v>291</v>
      </c>
      <c r="P39" s="6">
        <v>303</v>
      </c>
      <c r="Q39" s="6">
        <v>304</v>
      </c>
      <c r="R39" s="6">
        <v>299</v>
      </c>
      <c r="S39" s="6">
        <v>362</v>
      </c>
      <c r="T39" s="6">
        <v>398</v>
      </c>
      <c r="U39" s="6">
        <v>418</v>
      </c>
      <c r="V39" s="6">
        <v>465</v>
      </c>
    </row>
    <row r="40" spans="1:22" customFormat="1" ht="18" customHeight="1">
      <c r="A40" s="36" t="s">
        <v>85</v>
      </c>
      <c r="B40" s="6">
        <v>10</v>
      </c>
      <c r="C40" s="6">
        <v>12</v>
      </c>
      <c r="D40" s="6">
        <v>10</v>
      </c>
      <c r="E40" s="6">
        <v>12</v>
      </c>
      <c r="F40" s="6">
        <v>14</v>
      </c>
      <c r="G40" s="6">
        <v>13</v>
      </c>
      <c r="H40" s="6">
        <v>12</v>
      </c>
      <c r="I40" s="6">
        <v>15</v>
      </c>
      <c r="J40" s="6">
        <v>9</v>
      </c>
      <c r="K40" s="6">
        <v>16</v>
      </c>
      <c r="L40" s="6">
        <v>19</v>
      </c>
      <c r="M40" s="6">
        <v>15</v>
      </c>
      <c r="N40" s="6">
        <v>12</v>
      </c>
      <c r="O40" s="6">
        <v>15</v>
      </c>
      <c r="P40" s="6">
        <v>15</v>
      </c>
      <c r="Q40" s="6">
        <v>16</v>
      </c>
      <c r="R40" s="6">
        <v>25</v>
      </c>
      <c r="S40" s="6">
        <v>27</v>
      </c>
      <c r="T40" s="6">
        <v>35</v>
      </c>
      <c r="U40" s="6">
        <v>33</v>
      </c>
      <c r="V40" s="6">
        <v>26</v>
      </c>
    </row>
    <row r="41" spans="1:22" customFormat="1" ht="18" customHeight="1">
      <c r="A41" s="36" t="s">
        <v>86</v>
      </c>
      <c r="B41" s="6">
        <v>34</v>
      </c>
      <c r="C41" s="6">
        <v>39</v>
      </c>
      <c r="D41" s="6">
        <v>50</v>
      </c>
      <c r="E41" s="6">
        <v>65</v>
      </c>
      <c r="F41" s="6">
        <v>78</v>
      </c>
      <c r="G41" s="6">
        <v>74</v>
      </c>
      <c r="H41" s="6">
        <v>94</v>
      </c>
      <c r="I41" s="6">
        <v>101</v>
      </c>
      <c r="J41" s="6">
        <v>102</v>
      </c>
      <c r="K41" s="6">
        <v>129</v>
      </c>
      <c r="L41" s="6">
        <v>130</v>
      </c>
      <c r="M41" s="6">
        <v>126</v>
      </c>
      <c r="N41" s="6">
        <v>111</v>
      </c>
      <c r="O41" s="6">
        <v>98</v>
      </c>
      <c r="P41" s="6">
        <v>96</v>
      </c>
      <c r="Q41" s="6">
        <v>86</v>
      </c>
      <c r="R41" s="6">
        <v>103</v>
      </c>
      <c r="S41" s="6">
        <v>141</v>
      </c>
      <c r="T41" s="6">
        <v>207</v>
      </c>
      <c r="U41" s="6">
        <v>231</v>
      </c>
      <c r="V41" s="6">
        <v>236</v>
      </c>
    </row>
    <row r="42" spans="1:22" customFormat="1" ht="18" customHeight="1">
      <c r="A42" s="36" t="s">
        <v>87</v>
      </c>
      <c r="B42" s="29">
        <v>229</v>
      </c>
      <c r="C42" s="29">
        <v>327</v>
      </c>
      <c r="D42" s="29">
        <v>418</v>
      </c>
      <c r="E42" s="29">
        <v>498</v>
      </c>
      <c r="F42" s="29">
        <v>605</v>
      </c>
      <c r="G42" s="29">
        <v>682</v>
      </c>
      <c r="H42" s="29">
        <v>777</v>
      </c>
      <c r="I42" s="29">
        <v>823</v>
      </c>
      <c r="J42" s="29">
        <v>715</v>
      </c>
      <c r="K42" s="29">
        <v>646</v>
      </c>
      <c r="L42" s="29">
        <v>570</v>
      </c>
      <c r="M42" s="29">
        <v>507</v>
      </c>
      <c r="N42" s="29">
        <v>426</v>
      </c>
      <c r="O42" s="29">
        <v>371</v>
      </c>
      <c r="P42" s="29">
        <v>360</v>
      </c>
      <c r="Q42" s="29">
        <v>341</v>
      </c>
      <c r="R42" s="29">
        <v>389</v>
      </c>
      <c r="S42" s="29">
        <v>507</v>
      </c>
      <c r="T42" s="29">
        <v>663</v>
      </c>
      <c r="U42" s="29">
        <v>722</v>
      </c>
      <c r="V42" s="29">
        <v>770</v>
      </c>
    </row>
    <row r="43" spans="1:22" customFormat="1" ht="18" customHeight="1">
      <c r="A43" s="36" t="s">
        <v>88</v>
      </c>
      <c r="B43" s="29">
        <v>53</v>
      </c>
      <c r="C43" s="29">
        <v>55</v>
      </c>
      <c r="D43" s="29">
        <v>40</v>
      </c>
      <c r="E43" s="29">
        <v>52</v>
      </c>
      <c r="F43" s="29">
        <v>66</v>
      </c>
      <c r="G43" s="29">
        <v>63</v>
      </c>
      <c r="H43" s="29">
        <v>64</v>
      </c>
      <c r="I43" s="29">
        <v>82</v>
      </c>
      <c r="J43" s="29">
        <v>95</v>
      </c>
      <c r="K43" s="29">
        <v>112</v>
      </c>
      <c r="L43" s="29">
        <v>131</v>
      </c>
      <c r="M43" s="29">
        <v>132</v>
      </c>
      <c r="N43" s="29">
        <v>154</v>
      </c>
      <c r="O43" s="29">
        <v>165</v>
      </c>
      <c r="P43" s="29">
        <v>177</v>
      </c>
      <c r="Q43" s="29">
        <v>177</v>
      </c>
      <c r="R43" s="29">
        <v>175</v>
      </c>
      <c r="S43" s="29">
        <v>174</v>
      </c>
      <c r="T43" s="29">
        <v>186</v>
      </c>
      <c r="U43" s="29">
        <v>182</v>
      </c>
      <c r="V43" s="29">
        <v>189</v>
      </c>
    </row>
    <row r="44" spans="1:22" customFormat="1" ht="18" customHeight="1">
      <c r="A44" s="36" t="s">
        <v>89</v>
      </c>
      <c r="B44" s="29">
        <v>1</v>
      </c>
      <c r="C44" s="29">
        <v>1</v>
      </c>
      <c r="D44" s="29">
        <v>2</v>
      </c>
      <c r="E44" s="29">
        <v>2</v>
      </c>
      <c r="F44" s="29">
        <v>2</v>
      </c>
      <c r="G44" s="29">
        <v>3</v>
      </c>
      <c r="H44" s="29">
        <v>3</v>
      </c>
      <c r="I44" s="29">
        <v>3</v>
      </c>
      <c r="J44" s="29">
        <v>3</v>
      </c>
      <c r="K44" s="29">
        <v>2</v>
      </c>
      <c r="L44" s="29">
        <v>1</v>
      </c>
      <c r="M44" s="29">
        <v>0</v>
      </c>
      <c r="N44" s="29">
        <v>0</v>
      </c>
      <c r="O44" s="29">
        <v>0</v>
      </c>
      <c r="P44" s="29">
        <v>0</v>
      </c>
      <c r="Q44" s="29">
        <v>1</v>
      </c>
      <c r="R44" s="29">
        <v>3</v>
      </c>
      <c r="S44" s="29">
        <v>3</v>
      </c>
      <c r="T44" s="29">
        <v>2</v>
      </c>
      <c r="U44" s="29">
        <v>2</v>
      </c>
      <c r="V44" s="29">
        <v>2</v>
      </c>
    </row>
    <row r="45" spans="1:22" customFormat="1" ht="18" customHeight="1">
      <c r="A45" s="30" t="s">
        <v>92</v>
      </c>
      <c r="B45" s="54">
        <v>0</v>
      </c>
      <c r="C45" s="54">
        <v>0</v>
      </c>
      <c r="D45" s="54">
        <v>0</v>
      </c>
      <c r="E45" s="54">
        <v>0</v>
      </c>
      <c r="F45" s="54">
        <v>0</v>
      </c>
      <c r="G45" s="54">
        <v>0</v>
      </c>
      <c r="H45" s="54">
        <v>0</v>
      </c>
      <c r="I45" s="54">
        <v>0</v>
      </c>
      <c r="J45" s="54">
        <v>0</v>
      </c>
      <c r="K45" s="54">
        <v>0</v>
      </c>
      <c r="L45" s="54">
        <v>0</v>
      </c>
      <c r="M45" s="54">
        <v>0</v>
      </c>
      <c r="N45" s="54">
        <v>0</v>
      </c>
      <c r="O45" s="54">
        <v>1</v>
      </c>
      <c r="P45" s="54">
        <v>1</v>
      </c>
      <c r="Q45" s="54">
        <v>0</v>
      </c>
      <c r="R45" s="54">
        <v>0</v>
      </c>
      <c r="S45" s="54">
        <v>0</v>
      </c>
      <c r="T45" s="54">
        <v>0</v>
      </c>
      <c r="U45" s="54">
        <v>1</v>
      </c>
      <c r="V45" s="54">
        <v>1</v>
      </c>
    </row>
    <row r="46" spans="1:22" customFormat="1" ht="18" customHeight="1">
      <c r="A46" s="32" t="s">
        <v>47</v>
      </c>
      <c r="B46" s="33"/>
      <c r="C46" s="33"/>
      <c r="D46" s="33"/>
      <c r="E46" s="33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</row>
    <row r="47" spans="1:22" customFormat="1" ht="18" customHeight="1"/>
    <row r="48" spans="1:22" customFormat="1" ht="18" customHeight="1"/>
    <row r="49" spans="1:22" customFormat="1" ht="18" customHeight="1"/>
    <row r="50" spans="1:22" customFormat="1" ht="18" customHeight="1">
      <c r="A50" s="33" t="s">
        <v>93</v>
      </c>
      <c r="B50" s="5"/>
      <c r="C50" s="5"/>
      <c r="D50" s="5"/>
      <c r="E50" s="5"/>
      <c r="F50" s="5"/>
      <c r="G50" s="5"/>
    </row>
    <row r="51" spans="1:22" customFormat="1" ht="18" customHeight="1"/>
    <row r="52" spans="1:22" customFormat="1" ht="18" customHeight="1">
      <c r="A52" s="77" t="s">
        <v>14</v>
      </c>
      <c r="B52" s="78">
        <v>2002</v>
      </c>
      <c r="C52" s="78">
        <v>2003</v>
      </c>
      <c r="D52" s="78">
        <v>2004</v>
      </c>
      <c r="E52" s="78">
        <v>2005</v>
      </c>
      <c r="F52" s="78">
        <v>2006</v>
      </c>
      <c r="G52" s="78">
        <v>2007</v>
      </c>
      <c r="H52" s="78">
        <v>2008</v>
      </c>
      <c r="I52" s="78">
        <v>2009</v>
      </c>
      <c r="J52" s="78">
        <v>2010</v>
      </c>
      <c r="K52" s="78">
        <v>2011</v>
      </c>
      <c r="L52" s="78">
        <v>2012</v>
      </c>
      <c r="M52" s="78">
        <v>2013</v>
      </c>
      <c r="N52" s="78">
        <v>2014</v>
      </c>
      <c r="O52" s="78">
        <v>2015</v>
      </c>
      <c r="P52" s="78">
        <v>2016</v>
      </c>
      <c r="Q52" s="78">
        <v>2017</v>
      </c>
      <c r="R52" s="78">
        <v>2018</v>
      </c>
      <c r="S52" s="78">
        <v>2019</v>
      </c>
      <c r="T52" s="78">
        <v>2020</v>
      </c>
      <c r="U52" s="78">
        <v>2021</v>
      </c>
      <c r="V52" s="78">
        <v>2022</v>
      </c>
    </row>
    <row r="53" spans="1:22" customFormat="1" ht="18" customHeight="1">
      <c r="A53" s="56" t="s">
        <v>81</v>
      </c>
      <c r="B53" s="52">
        <f t="shared" ref="B53:T53" si="0">SUM(B54:B62)</f>
        <v>0.99999999999999989</v>
      </c>
      <c r="C53" s="52">
        <f t="shared" si="0"/>
        <v>1</v>
      </c>
      <c r="D53" s="52">
        <f t="shared" si="0"/>
        <v>1</v>
      </c>
      <c r="E53" s="52">
        <f t="shared" si="0"/>
        <v>1</v>
      </c>
      <c r="F53" s="52">
        <f t="shared" si="0"/>
        <v>1</v>
      </c>
      <c r="G53" s="52">
        <f t="shared" si="0"/>
        <v>1.0000000000000002</v>
      </c>
      <c r="H53" s="52">
        <f t="shared" si="0"/>
        <v>1</v>
      </c>
      <c r="I53" s="52">
        <f t="shared" si="0"/>
        <v>1</v>
      </c>
      <c r="J53" s="52">
        <f t="shared" si="0"/>
        <v>1</v>
      </c>
      <c r="K53" s="52">
        <f t="shared" si="0"/>
        <v>0.99999999999999989</v>
      </c>
      <c r="L53" s="52">
        <f t="shared" si="0"/>
        <v>1</v>
      </c>
      <c r="M53" s="52">
        <f t="shared" si="0"/>
        <v>1</v>
      </c>
      <c r="N53" s="52">
        <f t="shared" si="0"/>
        <v>1</v>
      </c>
      <c r="O53" s="52">
        <f t="shared" si="0"/>
        <v>1</v>
      </c>
      <c r="P53" s="52">
        <f t="shared" si="0"/>
        <v>1</v>
      </c>
      <c r="Q53" s="52">
        <f t="shared" si="0"/>
        <v>1</v>
      </c>
      <c r="R53" s="52">
        <f t="shared" si="0"/>
        <v>1</v>
      </c>
      <c r="S53" s="52">
        <f t="shared" si="0"/>
        <v>1</v>
      </c>
      <c r="T53" s="52">
        <f t="shared" si="0"/>
        <v>1</v>
      </c>
      <c r="U53" s="52">
        <f>SUM(U54:U62)</f>
        <v>1</v>
      </c>
      <c r="V53" s="52">
        <f>SUM(V54:V62)</f>
        <v>0.99999999999999989</v>
      </c>
    </row>
    <row r="54" spans="1:22" customFormat="1" ht="18" customHeight="1">
      <c r="A54" s="36" t="s">
        <v>82</v>
      </c>
      <c r="B54" s="7">
        <f t="shared" ref="B54:T54" si="1">B9/B8</f>
        <v>0.31783317353787155</v>
      </c>
      <c r="C54" s="7">
        <f t="shared" si="1"/>
        <v>0.25048669695003245</v>
      </c>
      <c r="D54" s="7">
        <f t="shared" si="1"/>
        <v>0.18260413937647368</v>
      </c>
      <c r="E54" s="7">
        <f t="shared" si="1"/>
        <v>0.31841831425598333</v>
      </c>
      <c r="F54" s="7">
        <f t="shared" si="1"/>
        <v>0.31668970283344849</v>
      </c>
      <c r="G54" s="7">
        <f t="shared" si="1"/>
        <v>0.50499308649562147</v>
      </c>
      <c r="H54" s="7">
        <f t="shared" si="1"/>
        <v>0.53482776089159068</v>
      </c>
      <c r="I54" s="7">
        <f t="shared" si="1"/>
        <v>0.53059562587249887</v>
      </c>
      <c r="J54" s="7">
        <f t="shared" si="1"/>
        <v>0.5380472957152892</v>
      </c>
      <c r="K54" s="7">
        <f t="shared" si="1"/>
        <v>0.5345227911523891</v>
      </c>
      <c r="L54" s="7">
        <f t="shared" si="1"/>
        <v>0.55742125260448583</v>
      </c>
      <c r="M54" s="7">
        <f t="shared" si="1"/>
        <v>0.5692130223019739</v>
      </c>
      <c r="N54" s="7">
        <f t="shared" si="1"/>
        <v>0.54551810935533496</v>
      </c>
      <c r="O54" s="7">
        <f t="shared" si="1"/>
        <v>0.54640069384215095</v>
      </c>
      <c r="P54" s="7">
        <f t="shared" si="1"/>
        <v>0.53974470554105014</v>
      </c>
      <c r="Q54" s="7">
        <f t="shared" si="1"/>
        <v>0.51714998440910509</v>
      </c>
      <c r="R54" s="7">
        <f t="shared" si="1"/>
        <v>0.49739103744628604</v>
      </c>
      <c r="S54" s="7">
        <f t="shared" si="1"/>
        <v>0.46481906950028717</v>
      </c>
      <c r="T54" s="7">
        <f t="shared" si="1"/>
        <v>0.41933802449830598</v>
      </c>
      <c r="U54" s="7">
        <f>U9/U8</f>
        <v>0.39251269035532993</v>
      </c>
      <c r="V54" s="7">
        <f>V9/V8</f>
        <v>0.36942058787952098</v>
      </c>
    </row>
    <row r="55" spans="1:22" customFormat="1" ht="18" customHeight="1">
      <c r="A55" s="36" t="s">
        <v>83</v>
      </c>
      <c r="B55" s="7">
        <f t="shared" ref="B55:T55" si="2">B10/B8</f>
        <v>0.2420901246404602</v>
      </c>
      <c r="C55" s="7">
        <f t="shared" si="2"/>
        <v>0.34815055158987668</v>
      </c>
      <c r="D55" s="7">
        <f t="shared" si="2"/>
        <v>0.41236573225045847</v>
      </c>
      <c r="E55" s="7">
        <f t="shared" si="2"/>
        <v>0.28199791883454733</v>
      </c>
      <c r="F55" s="7">
        <f t="shared" si="2"/>
        <v>0.29958534899792677</v>
      </c>
      <c r="G55" s="7">
        <f t="shared" si="2"/>
        <v>0.1267475802734675</v>
      </c>
      <c r="H55" s="7">
        <f t="shared" si="2"/>
        <v>0.11322188449848024</v>
      </c>
      <c r="I55" s="7">
        <f t="shared" si="2"/>
        <v>0.11074918566775244</v>
      </c>
      <c r="J55" s="7">
        <f t="shared" si="2"/>
        <v>0.10618122219620697</v>
      </c>
      <c r="K55" s="7">
        <f t="shared" si="2"/>
        <v>0.10717340828546988</v>
      </c>
      <c r="L55" s="7">
        <f t="shared" si="2"/>
        <v>0.10503738203211178</v>
      </c>
      <c r="M55" s="7">
        <f t="shared" si="2"/>
        <v>0.10599846193283774</v>
      </c>
      <c r="N55" s="7">
        <f t="shared" si="2"/>
        <v>0.11802545098587611</v>
      </c>
      <c r="O55" s="7">
        <f t="shared" si="2"/>
        <v>0.12922810060711187</v>
      </c>
      <c r="P55" s="7">
        <f t="shared" si="2"/>
        <v>0.13722077168552366</v>
      </c>
      <c r="Q55" s="7">
        <f t="shared" si="2"/>
        <v>0.14577486747739321</v>
      </c>
      <c r="R55" s="7">
        <f t="shared" si="2"/>
        <v>0.1477900552486188</v>
      </c>
      <c r="S55" s="7">
        <f t="shared" si="2"/>
        <v>0.14689833429063756</v>
      </c>
      <c r="T55" s="7">
        <f t="shared" si="2"/>
        <v>0.14998696898618713</v>
      </c>
      <c r="U55" s="7">
        <f>U10/U8</f>
        <v>0.15634517766497463</v>
      </c>
      <c r="V55" s="7">
        <f>V10/V8</f>
        <v>0.15059876617878312</v>
      </c>
    </row>
    <row r="56" spans="1:22" customFormat="1" ht="18" customHeight="1">
      <c r="A56" s="36" t="s">
        <v>84</v>
      </c>
      <c r="B56" s="7">
        <f t="shared" ref="B56:T56" si="3">B11/B8</f>
        <v>0.14333652924256951</v>
      </c>
      <c r="C56" s="7">
        <f t="shared" si="3"/>
        <v>0.12426995457495132</v>
      </c>
      <c r="D56" s="7">
        <f t="shared" si="3"/>
        <v>0.12889703955986376</v>
      </c>
      <c r="E56" s="7">
        <f t="shared" si="3"/>
        <v>0.13652445369406868</v>
      </c>
      <c r="F56" s="7">
        <f t="shared" si="3"/>
        <v>0.11921216309606082</v>
      </c>
      <c r="G56" s="7">
        <f t="shared" si="3"/>
        <v>0.12244584421570133</v>
      </c>
      <c r="H56" s="7">
        <f t="shared" si="3"/>
        <v>0.12462006079027356</v>
      </c>
      <c r="I56" s="7">
        <f t="shared" si="3"/>
        <v>0.13890181479758026</v>
      </c>
      <c r="J56" s="7">
        <f t="shared" si="3"/>
        <v>0.15101849683914775</v>
      </c>
      <c r="K56" s="7">
        <f t="shared" si="3"/>
        <v>0.14615666625931809</v>
      </c>
      <c r="L56" s="7">
        <f t="shared" si="3"/>
        <v>0.13935531315112146</v>
      </c>
      <c r="M56" s="7">
        <f t="shared" si="3"/>
        <v>0.13714432196872597</v>
      </c>
      <c r="N56" s="7">
        <f t="shared" si="3"/>
        <v>0.14851069780450288</v>
      </c>
      <c r="O56" s="7">
        <f t="shared" si="3"/>
        <v>0.1438276958658572</v>
      </c>
      <c r="P56" s="7">
        <f t="shared" si="3"/>
        <v>0.14592399187699448</v>
      </c>
      <c r="Q56" s="7">
        <f t="shared" si="3"/>
        <v>0.1510757717492984</v>
      </c>
      <c r="R56" s="7">
        <f t="shared" si="3"/>
        <v>0.1477900552486188</v>
      </c>
      <c r="S56" s="7">
        <f t="shared" si="3"/>
        <v>0.16039632395175188</v>
      </c>
      <c r="T56" s="7">
        <f t="shared" si="3"/>
        <v>0.16406046390409174</v>
      </c>
      <c r="U56" s="7">
        <f>U11/U8</f>
        <v>0.17487309644670052</v>
      </c>
      <c r="V56" s="7">
        <f>V11/V8</f>
        <v>0.20829805249788316</v>
      </c>
    </row>
    <row r="57" spans="1:22" customFormat="1" ht="18" customHeight="1">
      <c r="A57" s="36" t="s">
        <v>85</v>
      </c>
      <c r="B57" s="7">
        <f t="shared" ref="B57:T57" si="4">B12/B8</f>
        <v>1.0067114093959731E-2</v>
      </c>
      <c r="C57" s="7">
        <f t="shared" si="4"/>
        <v>9.4094743672939653E-3</v>
      </c>
      <c r="D57" s="7">
        <f t="shared" si="4"/>
        <v>6.2876604663348176E-3</v>
      </c>
      <c r="E57" s="7">
        <f t="shared" si="4"/>
        <v>5.4110301768990638E-3</v>
      </c>
      <c r="F57" s="7">
        <f t="shared" si="4"/>
        <v>4.6648237733241185E-3</v>
      </c>
      <c r="G57" s="7">
        <f t="shared" si="4"/>
        <v>4.3017360577661699E-3</v>
      </c>
      <c r="H57" s="7">
        <f t="shared" si="4"/>
        <v>3.6727456940222896E-3</v>
      </c>
      <c r="I57" s="7">
        <f t="shared" si="4"/>
        <v>3.140995812005584E-3</v>
      </c>
      <c r="J57" s="7">
        <f t="shared" si="4"/>
        <v>2.8096464528213532E-3</v>
      </c>
      <c r="K57" s="7">
        <f t="shared" si="4"/>
        <v>3.9105462544299155E-3</v>
      </c>
      <c r="L57" s="7">
        <f t="shared" si="4"/>
        <v>4.5348694692977079E-3</v>
      </c>
      <c r="M57" s="7">
        <f t="shared" si="4"/>
        <v>3.5888233786208665E-3</v>
      </c>
      <c r="N57" s="7">
        <f t="shared" si="4"/>
        <v>3.3561739616836807E-3</v>
      </c>
      <c r="O57" s="7">
        <f t="shared" si="4"/>
        <v>3.9028620988725065E-3</v>
      </c>
      <c r="P57" s="7">
        <f t="shared" si="4"/>
        <v>3.3362344067304904E-3</v>
      </c>
      <c r="Q57" s="7">
        <f t="shared" si="4"/>
        <v>3.5859058309946992E-3</v>
      </c>
      <c r="R57" s="7">
        <f t="shared" si="4"/>
        <v>5.9852670349907922E-3</v>
      </c>
      <c r="S57" s="7">
        <f t="shared" si="4"/>
        <v>6.7489948305571512E-3</v>
      </c>
      <c r="T57" s="7">
        <f t="shared" si="4"/>
        <v>7.9489184258535323E-3</v>
      </c>
      <c r="U57" s="7">
        <f>U12/U8</f>
        <v>8.1218274111675131E-3</v>
      </c>
      <c r="V57" s="7">
        <f>V12/V8</f>
        <v>6.6529575420345953E-3</v>
      </c>
    </row>
    <row r="58" spans="1:22" customFormat="1" ht="18" customHeight="1">
      <c r="A58" s="36" t="s">
        <v>86</v>
      </c>
      <c r="B58" s="7">
        <f t="shared" ref="B58:T58" si="5">B13/B8</f>
        <v>2.8763183125599234E-2</v>
      </c>
      <c r="C58" s="7">
        <f t="shared" si="5"/>
        <v>2.3685918234912395E-2</v>
      </c>
      <c r="D58" s="7">
        <f t="shared" si="5"/>
        <v>2.5412627718103223E-2</v>
      </c>
      <c r="E58" s="7">
        <f t="shared" si="5"/>
        <v>2.2684703433922995E-2</v>
      </c>
      <c r="F58" s="7">
        <f t="shared" si="5"/>
        <v>2.2633033863165168E-2</v>
      </c>
      <c r="G58" s="7">
        <f t="shared" si="5"/>
        <v>1.9050545398678752E-2</v>
      </c>
      <c r="H58" s="7">
        <f t="shared" si="5"/>
        <v>1.8110435663627154E-2</v>
      </c>
      <c r="I58" s="7">
        <f t="shared" si="5"/>
        <v>1.8380642159143788E-2</v>
      </c>
      <c r="J58" s="7">
        <f t="shared" si="5"/>
        <v>1.8613907749941466E-2</v>
      </c>
      <c r="K58" s="7">
        <f t="shared" si="5"/>
        <v>2.6762800928754736E-2</v>
      </c>
      <c r="L58" s="7">
        <f t="shared" si="5"/>
        <v>2.598357641867876E-2</v>
      </c>
      <c r="M58" s="7">
        <f t="shared" si="5"/>
        <v>2.5634452704434759E-2</v>
      </c>
      <c r="N58" s="7">
        <f t="shared" si="5"/>
        <v>2.4192420640469864E-2</v>
      </c>
      <c r="O58" s="7">
        <f t="shared" si="5"/>
        <v>2.3128071697022259E-2</v>
      </c>
      <c r="P58" s="7">
        <f t="shared" si="5"/>
        <v>2.2338265158108501E-2</v>
      </c>
      <c r="Q58" s="7">
        <f t="shared" si="5"/>
        <v>2.2139070782662924E-2</v>
      </c>
      <c r="R58" s="7">
        <f t="shared" si="5"/>
        <v>2.4861878453038673E-2</v>
      </c>
      <c r="S58" s="7">
        <f t="shared" si="5"/>
        <v>3.0729465824238942E-2</v>
      </c>
      <c r="T58" s="7">
        <f t="shared" si="5"/>
        <v>4.1047693510555122E-2</v>
      </c>
      <c r="U58" s="7">
        <f>U13/U8</f>
        <v>4.4289340101522842E-2</v>
      </c>
      <c r="V58" s="7">
        <f>V13/V8</f>
        <v>4.3183742591024553E-2</v>
      </c>
    </row>
    <row r="59" spans="1:22" customFormat="1" ht="18" customHeight="1">
      <c r="A59" s="36" t="s">
        <v>87</v>
      </c>
      <c r="B59" s="37">
        <f t="shared" ref="B59:T59" si="6">B14/B8</f>
        <v>0.19415148609779481</v>
      </c>
      <c r="C59" s="37">
        <f t="shared" si="6"/>
        <v>0.19695003244646334</v>
      </c>
      <c r="D59" s="37">
        <f t="shared" si="6"/>
        <v>0.20880272465286875</v>
      </c>
      <c r="E59" s="37">
        <f t="shared" si="6"/>
        <v>0.19854318418314257</v>
      </c>
      <c r="F59" s="37">
        <f t="shared" si="6"/>
        <v>0.19955079474775397</v>
      </c>
      <c r="G59" s="37">
        <f t="shared" si="6"/>
        <v>0.19419265632201568</v>
      </c>
      <c r="H59" s="37">
        <f t="shared" si="6"/>
        <v>0.17920466058763931</v>
      </c>
      <c r="I59" s="37">
        <f t="shared" si="6"/>
        <v>0.16973010702652397</v>
      </c>
      <c r="J59" s="37">
        <f t="shared" si="6"/>
        <v>0.15160383985015219</v>
      </c>
      <c r="K59" s="37">
        <f t="shared" si="6"/>
        <v>0.1416350971526335</v>
      </c>
      <c r="L59" s="37">
        <f t="shared" si="6"/>
        <v>0.1241573722269886</v>
      </c>
      <c r="M59" s="37">
        <f t="shared" si="6"/>
        <v>0.11420148679825685</v>
      </c>
      <c r="N59" s="37">
        <f t="shared" si="6"/>
        <v>0.1040413928121941</v>
      </c>
      <c r="O59" s="37">
        <f t="shared" si="6"/>
        <v>9.2367736339982659E-2</v>
      </c>
      <c r="P59" s="37">
        <f t="shared" si="6"/>
        <v>8.8917899622860452E-2</v>
      </c>
      <c r="Q59" s="37">
        <f t="shared" si="6"/>
        <v>9.0115372622388529E-2</v>
      </c>
      <c r="R59" s="37">
        <f t="shared" si="6"/>
        <v>0.10466543891958256</v>
      </c>
      <c r="S59" s="37">
        <f t="shared" si="6"/>
        <v>0.12334865020103389</v>
      </c>
      <c r="T59" s="37">
        <f t="shared" si="6"/>
        <v>0.14777169663799844</v>
      </c>
      <c r="U59" s="7">
        <f>U14/U8</f>
        <v>0.15558375634517765</v>
      </c>
      <c r="V59" s="7">
        <f>V14/V8</f>
        <v>0.1559211322124108</v>
      </c>
    </row>
    <row r="60" spans="1:22" customFormat="1" ht="18" customHeight="1">
      <c r="A60" s="36" t="s">
        <v>88</v>
      </c>
      <c r="B60" s="37">
        <f t="shared" ref="B60:T60" si="7">B15/B8</f>
        <v>6.327900287631831E-2</v>
      </c>
      <c r="C60" s="37">
        <f t="shared" si="7"/>
        <v>4.6722907203114859E-2</v>
      </c>
      <c r="D60" s="37">
        <f t="shared" si="7"/>
        <v>3.51061042703694E-2</v>
      </c>
      <c r="E60" s="37">
        <f t="shared" si="7"/>
        <v>3.5796045785639961E-2</v>
      </c>
      <c r="F60" s="37">
        <f t="shared" si="7"/>
        <v>3.7145818935729095E-2</v>
      </c>
      <c r="G60" s="37">
        <f t="shared" si="7"/>
        <v>2.7654017514211093E-2</v>
      </c>
      <c r="H60" s="37">
        <f t="shared" si="7"/>
        <v>2.5835866261398176E-2</v>
      </c>
      <c r="I60" s="37">
        <f t="shared" si="7"/>
        <v>2.8036295951605398E-2</v>
      </c>
      <c r="J60" s="37">
        <f t="shared" si="7"/>
        <v>3.1374385389838444E-2</v>
      </c>
      <c r="K60" s="37">
        <f t="shared" si="7"/>
        <v>3.9594280826102897E-2</v>
      </c>
      <c r="L60" s="37">
        <f t="shared" si="7"/>
        <v>4.3387670057605097E-2</v>
      </c>
      <c r="M60" s="37">
        <f t="shared" si="7"/>
        <v>4.421943091514996E-2</v>
      </c>
      <c r="N60" s="37">
        <f t="shared" si="7"/>
        <v>5.6355754439938469E-2</v>
      </c>
      <c r="O60" s="37">
        <f t="shared" si="7"/>
        <v>6.0711188204683436E-2</v>
      </c>
      <c r="P60" s="37">
        <f t="shared" si="7"/>
        <v>6.2373078038874381E-2</v>
      </c>
      <c r="Q60" s="37">
        <f t="shared" si="7"/>
        <v>7.000311817898347E-2</v>
      </c>
      <c r="R60" s="37">
        <f t="shared" si="7"/>
        <v>7.105586249232658E-2</v>
      </c>
      <c r="S60" s="37">
        <f t="shared" si="7"/>
        <v>6.6341183228029871E-2</v>
      </c>
      <c r="T60" s="37">
        <f t="shared" si="7"/>
        <v>6.9455303622621839E-2</v>
      </c>
      <c r="U60" s="7">
        <f>U15/U8</f>
        <v>6.7893401015228422E-2</v>
      </c>
      <c r="V60" s="7">
        <f>V15/V8</f>
        <v>6.5561872505140922E-2</v>
      </c>
    </row>
    <row r="61" spans="1:22" customFormat="1" ht="18" customHeight="1">
      <c r="A61" s="36" t="s">
        <v>89</v>
      </c>
      <c r="B61" s="37">
        <f t="shared" ref="B61:T61" si="8">B16/B8</f>
        <v>4.7938638542665386E-4</v>
      </c>
      <c r="C61" s="37">
        <f t="shared" si="8"/>
        <v>3.2446463335496429E-4</v>
      </c>
      <c r="D61" s="37">
        <f t="shared" si="8"/>
        <v>5.2397170552790154E-4</v>
      </c>
      <c r="E61" s="37">
        <f t="shared" si="8"/>
        <v>6.2434963579604576E-4</v>
      </c>
      <c r="F61" s="37">
        <f t="shared" si="8"/>
        <v>5.1831375259156877E-4</v>
      </c>
      <c r="G61" s="37">
        <f t="shared" si="8"/>
        <v>6.1453372253802432E-4</v>
      </c>
      <c r="H61" s="37">
        <f t="shared" si="8"/>
        <v>5.0658561296859173E-4</v>
      </c>
      <c r="I61" s="37">
        <f t="shared" si="8"/>
        <v>4.6533271288971617E-4</v>
      </c>
      <c r="J61" s="37">
        <f t="shared" si="8"/>
        <v>3.5120580660266915E-4</v>
      </c>
      <c r="K61" s="37">
        <f t="shared" si="8"/>
        <v>2.4440914090186972E-4</v>
      </c>
      <c r="L61" s="37">
        <f t="shared" si="8"/>
        <v>1.2256403971074888E-4</v>
      </c>
      <c r="M61" s="37">
        <f t="shared" si="8"/>
        <v>0</v>
      </c>
      <c r="N61" s="37">
        <f t="shared" si="8"/>
        <v>0</v>
      </c>
      <c r="O61" s="37">
        <f t="shared" si="8"/>
        <v>0</v>
      </c>
      <c r="P61" s="37">
        <f t="shared" si="8"/>
        <v>0</v>
      </c>
      <c r="Q61" s="37">
        <f t="shared" si="8"/>
        <v>1.5590894917368256E-4</v>
      </c>
      <c r="R61" s="37">
        <f t="shared" si="8"/>
        <v>4.6040515653775324E-4</v>
      </c>
      <c r="S61" s="37">
        <f t="shared" si="8"/>
        <v>5.7438253877082138E-4</v>
      </c>
      <c r="T61" s="37">
        <f t="shared" si="8"/>
        <v>3.9093041438623924E-4</v>
      </c>
      <c r="U61" s="7">
        <f>U16/U8</f>
        <v>2.5380710659898478E-4</v>
      </c>
      <c r="V61" s="7">
        <f>V16/V8</f>
        <v>2.4192572880125802E-4</v>
      </c>
    </row>
    <row r="62" spans="1:22" customFormat="1" ht="18" customHeight="1">
      <c r="A62" s="30" t="s">
        <v>92</v>
      </c>
      <c r="B62" s="55">
        <f t="shared" ref="B62:T62" si="9">B17/B8</f>
        <v>0</v>
      </c>
      <c r="C62" s="55">
        <f t="shared" si="9"/>
        <v>0</v>
      </c>
      <c r="D62" s="55">
        <f t="shared" si="9"/>
        <v>0</v>
      </c>
      <c r="E62" s="55">
        <f t="shared" si="9"/>
        <v>0</v>
      </c>
      <c r="F62" s="55">
        <f t="shared" si="9"/>
        <v>0</v>
      </c>
      <c r="G62" s="55">
        <f t="shared" si="9"/>
        <v>0</v>
      </c>
      <c r="H62" s="55">
        <f t="shared" si="9"/>
        <v>0</v>
      </c>
      <c r="I62" s="55">
        <f t="shared" si="9"/>
        <v>0</v>
      </c>
      <c r="J62" s="55">
        <f t="shared" si="9"/>
        <v>0</v>
      </c>
      <c r="K62" s="55">
        <f t="shared" si="9"/>
        <v>0</v>
      </c>
      <c r="L62" s="55">
        <f t="shared" si="9"/>
        <v>0</v>
      </c>
      <c r="M62" s="55">
        <f t="shared" si="9"/>
        <v>0</v>
      </c>
      <c r="N62" s="55">
        <f t="shared" si="9"/>
        <v>0</v>
      </c>
      <c r="O62" s="55">
        <f t="shared" si="9"/>
        <v>4.3365134431916737E-4</v>
      </c>
      <c r="P62" s="55">
        <f t="shared" si="9"/>
        <v>1.4505366985784741E-4</v>
      </c>
      <c r="Q62" s="55">
        <f t="shared" si="9"/>
        <v>0</v>
      </c>
      <c r="R62" s="55">
        <f t="shared" si="9"/>
        <v>0</v>
      </c>
      <c r="S62" s="55">
        <f t="shared" si="9"/>
        <v>1.4359563469270534E-4</v>
      </c>
      <c r="T62" s="55">
        <f t="shared" si="9"/>
        <v>0</v>
      </c>
      <c r="U62" s="95">
        <f>U17/U8</f>
        <v>1.2690355329949239E-4</v>
      </c>
      <c r="V62" s="95">
        <f>V17/V8</f>
        <v>1.2096286440062901E-4</v>
      </c>
    </row>
    <row r="63" spans="1:22" customFormat="1" ht="18" customHeight="1">
      <c r="A63" s="32" t="s">
        <v>52</v>
      </c>
      <c r="B63" s="33"/>
      <c r="C63" s="33"/>
      <c r="D63" s="33"/>
      <c r="E63" s="33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</row>
    <row r="64" spans="1:22" customFormat="1" ht="18" customHeight="1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</row>
    <row r="65" spans="1:22" customFormat="1" ht="18" customHeight="1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</row>
    <row r="66" spans="1:22" customFormat="1" ht="18" customHeight="1">
      <c r="A66" s="77" t="s">
        <v>48</v>
      </c>
      <c r="B66" s="78">
        <v>2002</v>
      </c>
      <c r="C66" s="78">
        <v>2003</v>
      </c>
      <c r="D66" s="78">
        <v>2004</v>
      </c>
      <c r="E66" s="78">
        <v>2005</v>
      </c>
      <c r="F66" s="78">
        <v>2006</v>
      </c>
      <c r="G66" s="78">
        <v>2007</v>
      </c>
      <c r="H66" s="78">
        <v>2008</v>
      </c>
      <c r="I66" s="78">
        <v>2009</v>
      </c>
      <c r="J66" s="78">
        <v>2010</v>
      </c>
      <c r="K66" s="78">
        <v>2011</v>
      </c>
      <c r="L66" s="78">
        <v>2012</v>
      </c>
      <c r="M66" s="78">
        <v>2013</v>
      </c>
      <c r="N66" s="78">
        <v>2014</v>
      </c>
      <c r="O66" s="78">
        <v>2015</v>
      </c>
      <c r="P66" s="78">
        <v>2016</v>
      </c>
      <c r="Q66" s="78">
        <v>2017</v>
      </c>
      <c r="R66" s="78">
        <v>2018</v>
      </c>
      <c r="S66" s="78">
        <v>2019</v>
      </c>
      <c r="T66" s="78">
        <v>2020</v>
      </c>
      <c r="U66" s="78">
        <v>2021</v>
      </c>
      <c r="V66" s="78">
        <v>2022</v>
      </c>
    </row>
    <row r="67" spans="1:22" customFormat="1" ht="18" customHeight="1">
      <c r="A67" s="56" t="s">
        <v>81</v>
      </c>
      <c r="B67" s="52">
        <f t="shared" ref="B67:T67" si="10">SUM(B68:B76)</f>
        <v>1</v>
      </c>
      <c r="C67" s="52">
        <f t="shared" si="10"/>
        <v>1</v>
      </c>
      <c r="D67" s="52">
        <f t="shared" si="10"/>
        <v>1</v>
      </c>
      <c r="E67" s="52">
        <f t="shared" si="10"/>
        <v>1</v>
      </c>
      <c r="F67" s="52">
        <f t="shared" si="10"/>
        <v>0.99999999999999989</v>
      </c>
      <c r="G67" s="52">
        <f t="shared" si="10"/>
        <v>1.0000000000000002</v>
      </c>
      <c r="H67" s="52">
        <f t="shared" si="10"/>
        <v>1</v>
      </c>
      <c r="I67" s="52">
        <f t="shared" si="10"/>
        <v>1</v>
      </c>
      <c r="J67" s="52">
        <f t="shared" si="10"/>
        <v>1.0000000000000002</v>
      </c>
      <c r="K67" s="52">
        <f t="shared" si="10"/>
        <v>1</v>
      </c>
      <c r="L67" s="52">
        <f t="shared" si="10"/>
        <v>1</v>
      </c>
      <c r="M67" s="52">
        <f t="shared" si="10"/>
        <v>1</v>
      </c>
      <c r="N67" s="52">
        <f t="shared" si="10"/>
        <v>1</v>
      </c>
      <c r="O67" s="52">
        <f t="shared" si="10"/>
        <v>1</v>
      </c>
      <c r="P67" s="52">
        <f t="shared" si="10"/>
        <v>0.99999999999999989</v>
      </c>
      <c r="Q67" s="52">
        <f t="shared" si="10"/>
        <v>0.99999999999999989</v>
      </c>
      <c r="R67" s="52">
        <f t="shared" si="10"/>
        <v>1</v>
      </c>
      <c r="S67" s="52">
        <f t="shared" si="10"/>
        <v>1</v>
      </c>
      <c r="T67" s="52">
        <f t="shared" si="10"/>
        <v>1</v>
      </c>
      <c r="U67" s="52">
        <f>SUM(U68:U76)</f>
        <v>1</v>
      </c>
      <c r="V67" s="52">
        <f>SUM(V68:V76)</f>
        <v>1</v>
      </c>
    </row>
    <row r="68" spans="1:22" customFormat="1" ht="18" customHeight="1">
      <c r="A68" s="36" t="s">
        <v>82</v>
      </c>
      <c r="B68" s="7">
        <f t="shared" ref="B68:T68" si="11">B23/B22</f>
        <v>0.27844827586206894</v>
      </c>
      <c r="C68" s="7">
        <f t="shared" si="11"/>
        <v>0.22140011383039271</v>
      </c>
      <c r="D68" s="7">
        <f t="shared" si="11"/>
        <v>0.16478555304740405</v>
      </c>
      <c r="E68" s="7">
        <f t="shared" si="11"/>
        <v>0.3008595988538682</v>
      </c>
      <c r="F68" s="7">
        <f t="shared" si="11"/>
        <v>0.30697813716681643</v>
      </c>
      <c r="G68" s="7">
        <f t="shared" si="11"/>
        <v>0.49891186071817195</v>
      </c>
      <c r="H68" s="7">
        <f t="shared" si="11"/>
        <v>0.5364979847738468</v>
      </c>
      <c r="I68" s="7">
        <f t="shared" si="11"/>
        <v>0.5289975144987572</v>
      </c>
      <c r="J68" s="7">
        <f t="shared" si="11"/>
        <v>0.53077720207253887</v>
      </c>
      <c r="K68" s="7">
        <f t="shared" si="11"/>
        <v>0.52950208379030494</v>
      </c>
      <c r="L68" s="7">
        <f t="shared" si="11"/>
        <v>0.55921343349536012</v>
      </c>
      <c r="M68" s="7">
        <f t="shared" si="11"/>
        <v>0.57082551594746722</v>
      </c>
      <c r="N68" s="7">
        <f t="shared" si="11"/>
        <v>0.53736377789309808</v>
      </c>
      <c r="O68" s="7">
        <f t="shared" si="11"/>
        <v>0.53505237711522968</v>
      </c>
      <c r="P68" s="7">
        <f t="shared" si="11"/>
        <v>0.52981029810298108</v>
      </c>
      <c r="Q68" s="7">
        <f t="shared" si="11"/>
        <v>0.49551703526598923</v>
      </c>
      <c r="R68" s="7">
        <f t="shared" si="11"/>
        <v>0.47536146355857184</v>
      </c>
      <c r="S68" s="7">
        <f t="shared" si="11"/>
        <v>0.45086063298167683</v>
      </c>
      <c r="T68" s="7">
        <f t="shared" si="11"/>
        <v>0.40894329253060208</v>
      </c>
      <c r="U68" s="7">
        <f>U23/U22</f>
        <v>0.38348225066409081</v>
      </c>
      <c r="V68" s="7">
        <f>V23/V22</f>
        <v>0.35066999772882124</v>
      </c>
    </row>
    <row r="69" spans="1:22" customFormat="1" ht="18" customHeight="1">
      <c r="A69" s="36" t="s">
        <v>83</v>
      </c>
      <c r="B69" s="7">
        <f t="shared" ref="B69:T69" si="12">B24/B22</f>
        <v>0.26982758620689656</v>
      </c>
      <c r="C69" s="7">
        <f t="shared" si="12"/>
        <v>0.36994877632327833</v>
      </c>
      <c r="D69" s="7">
        <f t="shared" si="12"/>
        <v>0.41941309255079007</v>
      </c>
      <c r="E69" s="7">
        <f t="shared" si="12"/>
        <v>0.28653295128939826</v>
      </c>
      <c r="F69" s="7">
        <f t="shared" si="12"/>
        <v>0.29919137466307277</v>
      </c>
      <c r="G69" s="7">
        <f t="shared" si="12"/>
        <v>0.12595212187159957</v>
      </c>
      <c r="H69" s="7">
        <f t="shared" si="12"/>
        <v>0.11262875055978504</v>
      </c>
      <c r="I69" s="7">
        <f t="shared" si="12"/>
        <v>0.1095691797845899</v>
      </c>
      <c r="J69" s="7">
        <f t="shared" si="12"/>
        <v>9.7616580310880829E-2</v>
      </c>
      <c r="K69" s="7">
        <f t="shared" si="12"/>
        <v>9.4757622285588941E-2</v>
      </c>
      <c r="L69" s="7">
        <f t="shared" si="12"/>
        <v>9.2576226248342913E-2</v>
      </c>
      <c r="M69" s="7">
        <f t="shared" si="12"/>
        <v>9.3808630393996242E-2</v>
      </c>
      <c r="N69" s="7">
        <f t="shared" si="12"/>
        <v>0.10456668396471198</v>
      </c>
      <c r="O69" s="7">
        <f t="shared" si="12"/>
        <v>0.11496105291431641</v>
      </c>
      <c r="P69" s="7">
        <f t="shared" si="12"/>
        <v>0.12466124661246612</v>
      </c>
      <c r="Q69" s="7">
        <f t="shared" si="12"/>
        <v>0.13478780633592349</v>
      </c>
      <c r="R69" s="7">
        <f t="shared" si="12"/>
        <v>0.13573325464738861</v>
      </c>
      <c r="S69" s="7">
        <f t="shared" si="12"/>
        <v>0.13548028872848417</v>
      </c>
      <c r="T69" s="7">
        <f t="shared" si="12"/>
        <v>0.13789657756682488</v>
      </c>
      <c r="U69" s="7">
        <f>U24/U22</f>
        <v>0.14175319971021491</v>
      </c>
      <c r="V69" s="7">
        <f>V24/V22</f>
        <v>0.13172836702248467</v>
      </c>
    </row>
    <row r="70" spans="1:22" customFormat="1" ht="18" customHeight="1">
      <c r="A70" s="36" t="s">
        <v>84</v>
      </c>
      <c r="B70" s="7">
        <f t="shared" ref="B70:T70" si="13">B25/B22</f>
        <v>0.2</v>
      </c>
      <c r="C70" s="7">
        <f t="shared" si="13"/>
        <v>0.16960728514513376</v>
      </c>
      <c r="D70" s="7">
        <f t="shared" si="13"/>
        <v>0.1747178329571106</v>
      </c>
      <c r="E70" s="7">
        <f t="shared" si="13"/>
        <v>0.18517191977077363</v>
      </c>
      <c r="F70" s="7">
        <f t="shared" si="13"/>
        <v>0.16442048517520216</v>
      </c>
      <c r="G70" s="7">
        <f t="shared" si="13"/>
        <v>0.16702937976060936</v>
      </c>
      <c r="H70" s="7">
        <f t="shared" si="13"/>
        <v>0.16166592028660995</v>
      </c>
      <c r="I70" s="7">
        <f t="shared" si="13"/>
        <v>0.18227009113504558</v>
      </c>
      <c r="J70" s="7">
        <f t="shared" si="13"/>
        <v>0.20062176165803108</v>
      </c>
      <c r="K70" s="7">
        <f t="shared" si="13"/>
        <v>0.19346347883307743</v>
      </c>
      <c r="L70" s="7">
        <f t="shared" si="13"/>
        <v>0.1789659743703049</v>
      </c>
      <c r="M70" s="7">
        <f t="shared" si="13"/>
        <v>0.174953095684803</v>
      </c>
      <c r="N70" s="7">
        <f t="shared" si="13"/>
        <v>0.19174883238194085</v>
      </c>
      <c r="O70" s="7">
        <f t="shared" si="13"/>
        <v>0.18909481600859521</v>
      </c>
      <c r="P70" s="7">
        <f t="shared" si="13"/>
        <v>0.19051490514905148</v>
      </c>
      <c r="Q70" s="7">
        <f t="shared" si="13"/>
        <v>0.19874476987447698</v>
      </c>
      <c r="R70" s="7">
        <f t="shared" si="13"/>
        <v>0.19592800236057833</v>
      </c>
      <c r="S70" s="7">
        <f t="shared" si="13"/>
        <v>0.20960577456968352</v>
      </c>
      <c r="T70" s="7">
        <f t="shared" si="13"/>
        <v>0.21508868348738447</v>
      </c>
      <c r="U70" s="7">
        <f>U25/U22</f>
        <v>0.23182806085486599</v>
      </c>
      <c r="V70" s="7">
        <f>V25/V22</f>
        <v>0.28548716784010902</v>
      </c>
    </row>
    <row r="71" spans="1:22" customFormat="1" ht="18" customHeight="1">
      <c r="A71" s="36" t="s">
        <v>85</v>
      </c>
      <c r="B71" s="7">
        <f t="shared" ref="B71:T71" si="14">B26/B22</f>
        <v>9.482758620689655E-3</v>
      </c>
      <c r="C71" s="7">
        <f t="shared" si="14"/>
        <v>9.6755833807626642E-3</v>
      </c>
      <c r="D71" s="7">
        <f t="shared" si="14"/>
        <v>6.3205417607223478E-3</v>
      </c>
      <c r="E71" s="7">
        <f t="shared" si="14"/>
        <v>5.0143266475644703E-3</v>
      </c>
      <c r="F71" s="7">
        <f t="shared" si="14"/>
        <v>3.8933812518718181E-3</v>
      </c>
      <c r="G71" s="7">
        <f t="shared" si="14"/>
        <v>4.0805223068552778E-3</v>
      </c>
      <c r="H71" s="7">
        <f t="shared" si="14"/>
        <v>3.8065382892969101E-3</v>
      </c>
      <c r="I71" s="7">
        <f t="shared" si="14"/>
        <v>2.4855012427506215E-3</v>
      </c>
      <c r="J71" s="7">
        <f t="shared" si="14"/>
        <v>3.1088082901554403E-3</v>
      </c>
      <c r="K71" s="7">
        <f t="shared" si="14"/>
        <v>3.5095415661329241E-3</v>
      </c>
      <c r="L71" s="7">
        <f t="shared" si="14"/>
        <v>3.9770216526734421E-3</v>
      </c>
      <c r="M71" s="7">
        <f t="shared" si="14"/>
        <v>3.0487804878048782E-3</v>
      </c>
      <c r="N71" s="7">
        <f t="shared" si="14"/>
        <v>3.1136481577581734E-3</v>
      </c>
      <c r="O71" s="7">
        <f t="shared" si="14"/>
        <v>3.2232070910556002E-3</v>
      </c>
      <c r="P71" s="7">
        <f t="shared" si="14"/>
        <v>2.1680216802168022E-3</v>
      </c>
      <c r="Q71" s="7">
        <f t="shared" si="14"/>
        <v>2.0920502092050207E-3</v>
      </c>
      <c r="R71" s="7">
        <f t="shared" si="14"/>
        <v>4.1310120979640014E-3</v>
      </c>
      <c r="S71" s="7">
        <f t="shared" si="14"/>
        <v>5.5524708495280403E-3</v>
      </c>
      <c r="T71" s="7">
        <f t="shared" si="14"/>
        <v>6.4951286535098679E-3</v>
      </c>
      <c r="U71" s="7">
        <f>U26/U22</f>
        <v>7.4861144651050468E-3</v>
      </c>
      <c r="V71" s="7">
        <f>V26/V22</f>
        <v>6.5864183511242331E-3</v>
      </c>
    </row>
    <row r="72" spans="1:22" customFormat="1" ht="18" customHeight="1">
      <c r="A72" s="36" t="s">
        <v>86</v>
      </c>
      <c r="B72" s="7">
        <f t="shared" ref="B72:T72" si="15">B27/B22</f>
        <v>2.2413793103448276E-2</v>
      </c>
      <c r="C72" s="7">
        <f t="shared" si="15"/>
        <v>1.9351166761525328E-2</v>
      </c>
      <c r="D72" s="7">
        <f t="shared" si="15"/>
        <v>2.1218961625282168E-2</v>
      </c>
      <c r="E72" s="7">
        <f t="shared" si="15"/>
        <v>1.5759312320916905E-2</v>
      </c>
      <c r="F72" s="7">
        <f t="shared" si="15"/>
        <v>1.5873015873015872E-2</v>
      </c>
      <c r="G72" s="7">
        <f t="shared" si="15"/>
        <v>1.3601741022850925E-2</v>
      </c>
      <c r="H72" s="7">
        <f t="shared" si="15"/>
        <v>1.0971786833855799E-2</v>
      </c>
      <c r="I72" s="7">
        <f t="shared" si="15"/>
        <v>1.1806130903065452E-2</v>
      </c>
      <c r="J72" s="7">
        <f t="shared" si="15"/>
        <v>1.1813471502590673E-2</v>
      </c>
      <c r="K72" s="7">
        <f t="shared" si="15"/>
        <v>1.9741171309497697E-2</v>
      </c>
      <c r="L72" s="7">
        <f t="shared" si="15"/>
        <v>1.8117543084401236E-2</v>
      </c>
      <c r="M72" s="7">
        <f t="shared" si="15"/>
        <v>1.7354596622889306E-2</v>
      </c>
      <c r="N72" s="7">
        <f t="shared" si="15"/>
        <v>1.6087182148417228E-2</v>
      </c>
      <c r="O72" s="7">
        <f t="shared" si="15"/>
        <v>1.6653236637120601E-2</v>
      </c>
      <c r="P72" s="7">
        <f t="shared" si="15"/>
        <v>1.5718157181571817E-2</v>
      </c>
      <c r="Q72" s="7">
        <f t="shared" si="15"/>
        <v>1.6736401673640166E-2</v>
      </c>
      <c r="R72" s="7">
        <f t="shared" si="15"/>
        <v>1.7409265269991148E-2</v>
      </c>
      <c r="S72" s="7">
        <f t="shared" si="15"/>
        <v>2.0266518600777345E-2</v>
      </c>
      <c r="T72" s="7">
        <f t="shared" si="15"/>
        <v>2.6979765176117911E-2</v>
      </c>
      <c r="U72" s="7">
        <f>U27/U22</f>
        <v>2.8495532480077277E-2</v>
      </c>
      <c r="V72" s="7">
        <f>V27/V22</f>
        <v>2.7481262775380422E-2</v>
      </c>
    </row>
    <row r="73" spans="1:22" customFormat="1" ht="18" customHeight="1">
      <c r="A73" s="36" t="s">
        <v>87</v>
      </c>
      <c r="B73" s="37">
        <f t="shared" ref="B73:T73" si="16">B28/B22</f>
        <v>0.15172413793103448</v>
      </c>
      <c r="C73" s="37">
        <f t="shared" si="16"/>
        <v>0.15936254980079681</v>
      </c>
      <c r="D73" s="37">
        <f t="shared" si="16"/>
        <v>0.17110609480812641</v>
      </c>
      <c r="E73" s="37">
        <f t="shared" si="16"/>
        <v>0.16332378223495703</v>
      </c>
      <c r="F73" s="37">
        <f t="shared" si="16"/>
        <v>0.16471997604073077</v>
      </c>
      <c r="G73" s="37">
        <f t="shared" si="16"/>
        <v>0.15832426550598477</v>
      </c>
      <c r="H73" s="37">
        <f t="shared" si="16"/>
        <v>0.14285714285714285</v>
      </c>
      <c r="I73" s="37">
        <f t="shared" si="16"/>
        <v>0.13173156586578294</v>
      </c>
      <c r="J73" s="37">
        <f t="shared" si="16"/>
        <v>0.12020725388601036</v>
      </c>
      <c r="K73" s="37">
        <f t="shared" si="16"/>
        <v>0.11252467646413687</v>
      </c>
      <c r="L73" s="37">
        <f t="shared" si="16"/>
        <v>9.7878921785240824E-2</v>
      </c>
      <c r="M73" s="37">
        <f t="shared" si="16"/>
        <v>9.0056285178236398E-2</v>
      </c>
      <c r="N73" s="37">
        <f t="shared" si="16"/>
        <v>8.2511676180591589E-2</v>
      </c>
      <c r="O73" s="37">
        <f t="shared" si="16"/>
        <v>7.1984958366908408E-2</v>
      </c>
      <c r="P73" s="37">
        <f t="shared" si="16"/>
        <v>6.8563685636856372E-2</v>
      </c>
      <c r="Q73" s="37">
        <f t="shared" si="16"/>
        <v>7.0830842797369994E-2</v>
      </c>
      <c r="R73" s="37">
        <f t="shared" si="16"/>
        <v>8.6456181764532306E-2</v>
      </c>
      <c r="S73" s="37">
        <f t="shared" si="16"/>
        <v>9.77234869516935E-2</v>
      </c>
      <c r="T73" s="37">
        <f t="shared" si="16"/>
        <v>0.11766175368473644</v>
      </c>
      <c r="U73" s="7">
        <f>U28/U22</f>
        <v>0.12170973194880463</v>
      </c>
      <c r="V73" s="7">
        <f>V28/V22</f>
        <v>0.11787417669770611</v>
      </c>
    </row>
    <row r="74" spans="1:22" customFormat="1" ht="18" customHeight="1">
      <c r="A74" s="36" t="s">
        <v>88</v>
      </c>
      <c r="B74" s="37">
        <f t="shared" ref="B74:T74" si="17">B29/B22</f>
        <v>6.8103448275862066E-2</v>
      </c>
      <c r="C74" s="37">
        <f t="shared" si="17"/>
        <v>5.0654524758110414E-2</v>
      </c>
      <c r="D74" s="37">
        <f t="shared" si="17"/>
        <v>4.2437923250564336E-2</v>
      </c>
      <c r="E74" s="37">
        <f t="shared" si="17"/>
        <v>4.2979942693409739E-2</v>
      </c>
      <c r="F74" s="37">
        <f t="shared" si="17"/>
        <v>4.4624138963761606E-2</v>
      </c>
      <c r="G74" s="37">
        <f t="shared" si="17"/>
        <v>3.1828073993471165E-2</v>
      </c>
      <c r="H74" s="37">
        <f t="shared" si="17"/>
        <v>3.1347962382445138E-2</v>
      </c>
      <c r="I74" s="37">
        <f t="shared" si="17"/>
        <v>3.2932891466445735E-2</v>
      </c>
      <c r="J74" s="37">
        <f t="shared" si="17"/>
        <v>3.5854922279792749E-2</v>
      </c>
      <c r="K74" s="37">
        <f t="shared" si="17"/>
        <v>4.650142575126124E-2</v>
      </c>
      <c r="L74" s="37">
        <f t="shared" si="17"/>
        <v>4.9270879363676537E-2</v>
      </c>
      <c r="M74" s="37">
        <f t="shared" si="17"/>
        <v>4.9953095684803002E-2</v>
      </c>
      <c r="N74" s="37">
        <f t="shared" si="17"/>
        <v>6.4608199273482103E-2</v>
      </c>
      <c r="O74" s="37">
        <f t="shared" si="17"/>
        <v>6.8493150684931503E-2</v>
      </c>
      <c r="P74" s="37">
        <f t="shared" si="17"/>
        <v>6.8563685636856372E-2</v>
      </c>
      <c r="Q74" s="37">
        <f t="shared" si="17"/>
        <v>8.1291093843395099E-2</v>
      </c>
      <c r="R74" s="37">
        <f t="shared" si="17"/>
        <v>8.4980820300973745E-2</v>
      </c>
      <c r="S74" s="37">
        <f t="shared" si="17"/>
        <v>7.9955580233203774E-2</v>
      </c>
      <c r="T74" s="37">
        <f t="shared" si="17"/>
        <v>8.6684986260304769E-2</v>
      </c>
      <c r="U74" s="7">
        <f>U29/U22</f>
        <v>8.5245109876841349E-2</v>
      </c>
      <c r="V74" s="7">
        <f>V29/V22</f>
        <v>8.0172609584374291E-2</v>
      </c>
    </row>
    <row r="75" spans="1:22" customFormat="1" ht="18" customHeight="1">
      <c r="A75" s="36" t="s">
        <v>89</v>
      </c>
      <c r="B75" s="37">
        <f t="shared" ref="B75:T75" si="18">B30/B22</f>
        <v>0</v>
      </c>
      <c r="C75" s="37">
        <f t="shared" si="18"/>
        <v>0</v>
      </c>
      <c r="D75" s="37">
        <f t="shared" si="18"/>
        <v>0</v>
      </c>
      <c r="E75" s="37">
        <f t="shared" si="18"/>
        <v>3.5816618911174784E-4</v>
      </c>
      <c r="F75" s="37">
        <f t="shared" si="18"/>
        <v>2.9949086552860139E-4</v>
      </c>
      <c r="G75" s="37">
        <f t="shared" si="18"/>
        <v>2.720348204570185E-4</v>
      </c>
      <c r="H75" s="37">
        <f t="shared" si="18"/>
        <v>2.2391401701746529E-4</v>
      </c>
      <c r="I75" s="37">
        <f t="shared" si="18"/>
        <v>2.0712510356255177E-4</v>
      </c>
      <c r="J75" s="37">
        <f t="shared" si="18"/>
        <v>0</v>
      </c>
      <c r="K75" s="37">
        <f t="shared" si="18"/>
        <v>0</v>
      </c>
      <c r="L75" s="37">
        <f t="shared" si="18"/>
        <v>0</v>
      </c>
      <c r="M75" s="37">
        <f t="shared" si="18"/>
        <v>0</v>
      </c>
      <c r="N75" s="37">
        <f t="shared" si="18"/>
        <v>0</v>
      </c>
      <c r="O75" s="37">
        <f t="shared" si="18"/>
        <v>0</v>
      </c>
      <c r="P75" s="37">
        <f t="shared" si="18"/>
        <v>0</v>
      </c>
      <c r="Q75" s="37">
        <f t="shared" si="18"/>
        <v>0</v>
      </c>
      <c r="R75" s="37">
        <f t="shared" si="18"/>
        <v>0</v>
      </c>
      <c r="S75" s="37">
        <f t="shared" si="18"/>
        <v>2.7762354247640202E-4</v>
      </c>
      <c r="T75" s="37">
        <f t="shared" si="18"/>
        <v>2.4981264051961031E-4</v>
      </c>
      <c r="U75" s="7">
        <f>U30/U22</f>
        <v>0</v>
      </c>
      <c r="V75" s="7">
        <f>V30/V22</f>
        <v>0</v>
      </c>
    </row>
    <row r="76" spans="1:22" customFormat="1" ht="18" customHeight="1">
      <c r="A76" s="30" t="s">
        <v>92</v>
      </c>
      <c r="B76" s="55">
        <f t="shared" ref="B76:T76" si="19">B31/B22</f>
        <v>0</v>
      </c>
      <c r="C76" s="55">
        <f t="shared" si="19"/>
        <v>0</v>
      </c>
      <c r="D76" s="55">
        <f t="shared" si="19"/>
        <v>0</v>
      </c>
      <c r="E76" s="55">
        <f t="shared" si="19"/>
        <v>0</v>
      </c>
      <c r="F76" s="55">
        <f t="shared" si="19"/>
        <v>0</v>
      </c>
      <c r="G76" s="55">
        <f t="shared" si="19"/>
        <v>0</v>
      </c>
      <c r="H76" s="55">
        <f t="shared" si="19"/>
        <v>0</v>
      </c>
      <c r="I76" s="55">
        <f t="shared" si="19"/>
        <v>0</v>
      </c>
      <c r="J76" s="55">
        <f t="shared" si="19"/>
        <v>0</v>
      </c>
      <c r="K76" s="55">
        <f t="shared" si="19"/>
        <v>0</v>
      </c>
      <c r="L76" s="55">
        <f t="shared" si="19"/>
        <v>0</v>
      </c>
      <c r="M76" s="55">
        <f t="shared" si="19"/>
        <v>0</v>
      </c>
      <c r="N76" s="55">
        <f t="shared" si="19"/>
        <v>0</v>
      </c>
      <c r="O76" s="55">
        <f t="shared" si="19"/>
        <v>5.3720118184260007E-4</v>
      </c>
      <c r="P76" s="55">
        <f t="shared" si="19"/>
        <v>0</v>
      </c>
      <c r="Q76" s="55">
        <f t="shared" si="19"/>
        <v>0</v>
      </c>
      <c r="R76" s="55">
        <f t="shared" si="19"/>
        <v>0</v>
      </c>
      <c r="S76" s="55">
        <f t="shared" si="19"/>
        <v>2.7762354247640202E-4</v>
      </c>
      <c r="T76" s="55">
        <f t="shared" si="19"/>
        <v>0</v>
      </c>
      <c r="U76" s="95">
        <f>U31/U22</f>
        <v>0</v>
      </c>
      <c r="V76" s="95">
        <f>V31/V22</f>
        <v>0</v>
      </c>
    </row>
    <row r="77" spans="1:22" customFormat="1" ht="18" customHeight="1">
      <c r="A77" s="32" t="s">
        <v>52</v>
      </c>
      <c r="B77" s="33"/>
      <c r="C77" s="33"/>
      <c r="D77" s="33"/>
      <c r="E77" s="33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</row>
    <row r="78" spans="1:22" customFormat="1" ht="18" customHeight="1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</row>
    <row r="79" spans="1:22" customFormat="1" ht="18" customHeight="1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</row>
    <row r="80" spans="1:22" customFormat="1" ht="18" customHeight="1">
      <c r="A80" s="77" t="s">
        <v>49</v>
      </c>
      <c r="B80" s="78">
        <v>2002</v>
      </c>
      <c r="C80" s="78">
        <v>2003</v>
      </c>
      <c r="D80" s="78">
        <v>2004</v>
      </c>
      <c r="E80" s="78">
        <v>2005</v>
      </c>
      <c r="F80" s="78">
        <v>2006</v>
      </c>
      <c r="G80" s="78">
        <v>2007</v>
      </c>
      <c r="H80" s="78">
        <v>2008</v>
      </c>
      <c r="I80" s="78">
        <v>2009</v>
      </c>
      <c r="J80" s="78">
        <v>2010</v>
      </c>
      <c r="K80" s="78">
        <v>2011</v>
      </c>
      <c r="L80" s="78">
        <v>2012</v>
      </c>
      <c r="M80" s="78">
        <v>2013</v>
      </c>
      <c r="N80" s="78">
        <v>2014</v>
      </c>
      <c r="O80" s="78">
        <v>2015</v>
      </c>
      <c r="P80" s="78">
        <v>2016</v>
      </c>
      <c r="Q80" s="78">
        <v>2017</v>
      </c>
      <c r="R80" s="78">
        <v>2018</v>
      </c>
      <c r="S80" s="78">
        <v>2019</v>
      </c>
      <c r="T80" s="78">
        <v>2020</v>
      </c>
      <c r="U80" s="78">
        <v>2021</v>
      </c>
      <c r="V80" s="78">
        <v>2022</v>
      </c>
    </row>
    <row r="81" spans="1:22" customFormat="1" ht="18" customHeight="1">
      <c r="A81" s="56" t="s">
        <v>81</v>
      </c>
      <c r="B81" s="52">
        <f t="shared" ref="B81:T81" si="20">SUM(B82:B90)</f>
        <v>0.99999999999999989</v>
      </c>
      <c r="C81" s="52">
        <f t="shared" si="20"/>
        <v>0.99999999999999989</v>
      </c>
      <c r="D81" s="52">
        <f t="shared" si="20"/>
        <v>1</v>
      </c>
      <c r="E81" s="52">
        <f t="shared" si="20"/>
        <v>1</v>
      </c>
      <c r="F81" s="52">
        <f t="shared" si="20"/>
        <v>1</v>
      </c>
      <c r="G81" s="52">
        <f t="shared" si="20"/>
        <v>0.99999999999999989</v>
      </c>
      <c r="H81" s="52">
        <f t="shared" si="20"/>
        <v>0.99999999999999978</v>
      </c>
      <c r="I81" s="52">
        <f t="shared" si="20"/>
        <v>1</v>
      </c>
      <c r="J81" s="52">
        <f t="shared" si="20"/>
        <v>1</v>
      </c>
      <c r="K81" s="52">
        <f t="shared" si="20"/>
        <v>0.99999999999999989</v>
      </c>
      <c r="L81" s="52">
        <f t="shared" si="20"/>
        <v>1</v>
      </c>
      <c r="M81" s="52">
        <f t="shared" si="20"/>
        <v>1</v>
      </c>
      <c r="N81" s="52">
        <f t="shared" si="20"/>
        <v>1</v>
      </c>
      <c r="O81" s="52">
        <f t="shared" si="20"/>
        <v>1</v>
      </c>
      <c r="P81" s="52">
        <f t="shared" si="20"/>
        <v>0.99999999999999989</v>
      </c>
      <c r="Q81" s="52">
        <f t="shared" si="20"/>
        <v>1</v>
      </c>
      <c r="R81" s="52">
        <f t="shared" si="20"/>
        <v>1</v>
      </c>
      <c r="S81" s="52">
        <f t="shared" si="20"/>
        <v>1</v>
      </c>
      <c r="T81" s="52">
        <f t="shared" si="20"/>
        <v>1.0000000000000002</v>
      </c>
      <c r="U81" s="52">
        <f>SUM(U82:U90)</f>
        <v>1</v>
      </c>
      <c r="V81" s="52">
        <f>SUM(V82:V90)</f>
        <v>0.99999999999999989</v>
      </c>
    </row>
    <row r="82" spans="1:22" customFormat="1" ht="18" customHeight="1">
      <c r="A82" s="36" t="s">
        <v>82</v>
      </c>
      <c r="B82" s="7">
        <f t="shared" ref="B82:T82" si="21">B37/B36</f>
        <v>0.367170626349892</v>
      </c>
      <c r="C82" s="7">
        <f t="shared" si="21"/>
        <v>0.28905660377358489</v>
      </c>
      <c r="D82" s="7">
        <f t="shared" si="21"/>
        <v>0.20724094881398253</v>
      </c>
      <c r="E82" s="7">
        <f t="shared" si="21"/>
        <v>0.34277198211624443</v>
      </c>
      <c r="F82" s="7">
        <f t="shared" si="21"/>
        <v>0.32993058391180075</v>
      </c>
      <c r="G82" s="7">
        <f t="shared" si="21"/>
        <v>0.51288386869043412</v>
      </c>
      <c r="H82" s="7">
        <f t="shared" si="21"/>
        <v>0.53265306122448974</v>
      </c>
      <c r="I82" s="7">
        <f t="shared" si="21"/>
        <v>0.53264331210191085</v>
      </c>
      <c r="J82" s="7">
        <f t="shared" si="21"/>
        <v>0.54748453053537804</v>
      </c>
      <c r="K82" s="7">
        <f t="shared" si="21"/>
        <v>0.54083885209713023</v>
      </c>
      <c r="L82" s="7">
        <f t="shared" si="21"/>
        <v>0.55518854940820261</v>
      </c>
      <c r="M82" s="7">
        <f t="shared" si="21"/>
        <v>0.56726964386659129</v>
      </c>
      <c r="N82" s="7">
        <f t="shared" si="21"/>
        <v>0.55505004549590542</v>
      </c>
      <c r="O82" s="7">
        <f t="shared" si="21"/>
        <v>0.5596244131455399</v>
      </c>
      <c r="P82" s="7">
        <f t="shared" si="21"/>
        <v>0.55118601747815232</v>
      </c>
      <c r="Q82" s="7">
        <f t="shared" si="21"/>
        <v>0.54074315514993476</v>
      </c>
      <c r="R82" s="7">
        <f t="shared" si="21"/>
        <v>0.52126638951071314</v>
      </c>
      <c r="S82" s="7">
        <f t="shared" si="21"/>
        <v>0.47977394408090424</v>
      </c>
      <c r="T82" s="7">
        <f t="shared" si="21"/>
        <v>0.43067284118768728</v>
      </c>
      <c r="U82" s="7">
        <f>U37/U36</f>
        <v>0.4025140411874833</v>
      </c>
      <c r="V82" s="7">
        <f>V37/V36</f>
        <v>0.39078674948240166</v>
      </c>
    </row>
    <row r="83" spans="1:22" customFormat="1" ht="18" customHeight="1">
      <c r="A83" s="36" t="s">
        <v>83</v>
      </c>
      <c r="B83" s="7">
        <f t="shared" ref="B83:T83" si="22">B38/B36</f>
        <v>0.20734341252699784</v>
      </c>
      <c r="C83" s="7">
        <f t="shared" si="22"/>
        <v>0.3192452830188679</v>
      </c>
      <c r="D83" s="7">
        <f t="shared" si="22"/>
        <v>0.40262172284644193</v>
      </c>
      <c r="E83" s="7">
        <f t="shared" si="22"/>
        <v>0.27570789865871831</v>
      </c>
      <c r="F83" s="7">
        <f t="shared" si="22"/>
        <v>0.3001224989791752</v>
      </c>
      <c r="G83" s="7">
        <f t="shared" si="22"/>
        <v>0.12777973879279916</v>
      </c>
      <c r="H83" s="7">
        <f t="shared" si="22"/>
        <v>0.11399416909620991</v>
      </c>
      <c r="I83" s="7">
        <f t="shared" si="22"/>
        <v>0.11226114649681529</v>
      </c>
      <c r="J83" s="7">
        <f t="shared" si="22"/>
        <v>0.11729889695991391</v>
      </c>
      <c r="K83" s="7">
        <f t="shared" si="22"/>
        <v>0.12279249448123621</v>
      </c>
      <c r="L83" s="7">
        <f t="shared" si="22"/>
        <v>0.12056151940545004</v>
      </c>
      <c r="M83" s="7">
        <f t="shared" si="22"/>
        <v>0.1206896551724138</v>
      </c>
      <c r="N83" s="7">
        <f t="shared" si="22"/>
        <v>0.13375796178343949</v>
      </c>
      <c r="O83" s="7">
        <f t="shared" si="22"/>
        <v>0.14585289514866981</v>
      </c>
      <c r="P83" s="7">
        <f t="shared" si="22"/>
        <v>0.15168539325842698</v>
      </c>
      <c r="Q83" s="7">
        <f t="shared" si="22"/>
        <v>0.15775749674054759</v>
      </c>
      <c r="R83" s="7">
        <f t="shared" si="22"/>
        <v>0.16085705148704829</v>
      </c>
      <c r="S83" s="7">
        <f t="shared" si="22"/>
        <v>0.15913146936347411</v>
      </c>
      <c r="T83" s="7">
        <f t="shared" si="22"/>
        <v>0.16317079814764368</v>
      </c>
      <c r="U83" s="7">
        <f>U38/U36</f>
        <v>0.17250601765177856</v>
      </c>
      <c r="V83" s="7">
        <f>V38/V36</f>
        <v>0.17210144927536231</v>
      </c>
    </row>
    <row r="84" spans="1:22" customFormat="1" ht="18" customHeight="1">
      <c r="A84" s="36" t="s">
        <v>84</v>
      </c>
      <c r="B84" s="7">
        <f t="shared" ref="B84:T84" si="23">B39/B36</f>
        <v>7.235421166306695E-2</v>
      </c>
      <c r="C84" s="7">
        <f t="shared" si="23"/>
        <v>6.4150943396226415E-2</v>
      </c>
      <c r="D84" s="7">
        <f t="shared" si="23"/>
        <v>6.5543071161048683E-2</v>
      </c>
      <c r="E84" s="7">
        <f t="shared" si="23"/>
        <v>6.9051167411823156E-2</v>
      </c>
      <c r="F84" s="7">
        <f t="shared" si="23"/>
        <v>5.7574520212331566E-2</v>
      </c>
      <c r="G84" s="7">
        <f t="shared" si="23"/>
        <v>6.4595834804094601E-2</v>
      </c>
      <c r="H84" s="7">
        <f t="shared" si="23"/>
        <v>7.6384839650145767E-2</v>
      </c>
      <c r="I84" s="7">
        <f t="shared" si="23"/>
        <v>8.3333333333333329E-2</v>
      </c>
      <c r="J84" s="7">
        <f t="shared" si="23"/>
        <v>8.6629001883239173E-2</v>
      </c>
      <c r="K84" s="7">
        <f t="shared" si="23"/>
        <v>8.6644591611479027E-2</v>
      </c>
      <c r="L84" s="7">
        <f t="shared" si="23"/>
        <v>9.0008257638315436E-2</v>
      </c>
      <c r="M84" s="7">
        <f t="shared" si="23"/>
        <v>9.1577162238552862E-2</v>
      </c>
      <c r="N84" s="7">
        <f t="shared" si="23"/>
        <v>9.7967849560206252E-2</v>
      </c>
      <c r="O84" s="7">
        <f t="shared" si="23"/>
        <v>9.1079812206572769E-2</v>
      </c>
      <c r="P84" s="7">
        <f t="shared" si="23"/>
        <v>9.4569288389513104E-2</v>
      </c>
      <c r="Q84" s="7">
        <f t="shared" si="23"/>
        <v>9.9087353324641456E-2</v>
      </c>
      <c r="R84" s="7">
        <f t="shared" si="23"/>
        <v>9.5618803965462101E-2</v>
      </c>
      <c r="S84" s="7">
        <f t="shared" si="23"/>
        <v>0.10767400356930398</v>
      </c>
      <c r="T84" s="7">
        <f t="shared" si="23"/>
        <v>0.1084173249795696</v>
      </c>
      <c r="U84" s="7">
        <f>U39/U36</f>
        <v>0.11179459748595881</v>
      </c>
      <c r="V84" s="7">
        <f>V39/V36</f>
        <v>0.1203416149068323</v>
      </c>
    </row>
    <row r="85" spans="1:22" customFormat="1" ht="18" customHeight="1">
      <c r="A85" s="36" t="s">
        <v>85</v>
      </c>
      <c r="B85" s="7">
        <f t="shared" ref="B85:T85" si="24">B40/B36</f>
        <v>1.079913606911447E-2</v>
      </c>
      <c r="C85" s="7">
        <f t="shared" si="24"/>
        <v>9.0566037735849061E-3</v>
      </c>
      <c r="D85" s="7">
        <f t="shared" si="24"/>
        <v>6.2421972534332081E-3</v>
      </c>
      <c r="E85" s="7">
        <f t="shared" si="24"/>
        <v>5.9612518628912071E-3</v>
      </c>
      <c r="F85" s="7">
        <f t="shared" si="24"/>
        <v>5.7166190281747655E-3</v>
      </c>
      <c r="G85" s="7">
        <f t="shared" si="24"/>
        <v>4.5887751500176491E-3</v>
      </c>
      <c r="H85" s="7">
        <f t="shared" si="24"/>
        <v>3.4985422740524781E-3</v>
      </c>
      <c r="I85" s="7">
        <f t="shared" si="24"/>
        <v>3.9808917197452229E-3</v>
      </c>
      <c r="J85" s="7">
        <f t="shared" si="24"/>
        <v>2.4213075060532689E-3</v>
      </c>
      <c r="K85" s="7">
        <f t="shared" si="24"/>
        <v>4.4150110375275938E-3</v>
      </c>
      <c r="L85" s="7">
        <f t="shared" si="24"/>
        <v>5.2298375997797963E-3</v>
      </c>
      <c r="M85" s="7">
        <f t="shared" si="24"/>
        <v>4.2396834369700393E-3</v>
      </c>
      <c r="N85" s="7">
        <f t="shared" si="24"/>
        <v>3.6396724294813468E-3</v>
      </c>
      <c r="O85" s="7">
        <f t="shared" si="24"/>
        <v>4.6948356807511738E-3</v>
      </c>
      <c r="P85" s="7">
        <f t="shared" si="24"/>
        <v>4.6816479400749065E-3</v>
      </c>
      <c r="Q85" s="7">
        <f t="shared" si="24"/>
        <v>5.2151238591916557E-3</v>
      </c>
      <c r="R85" s="7">
        <f t="shared" si="24"/>
        <v>7.9948832747041895E-3</v>
      </c>
      <c r="S85" s="7">
        <f t="shared" si="24"/>
        <v>8.030933967876264E-3</v>
      </c>
      <c r="T85" s="7">
        <f t="shared" si="24"/>
        <v>9.5341868700626539E-3</v>
      </c>
      <c r="U85" s="7">
        <f>U40/U36</f>
        <v>8.8258892752072753E-3</v>
      </c>
      <c r="V85" s="7">
        <f>V40/V36</f>
        <v>6.728778467908903E-3</v>
      </c>
    </row>
    <row r="86" spans="1:22" customFormat="1" ht="18" customHeight="1">
      <c r="A86" s="36" t="s">
        <v>86</v>
      </c>
      <c r="B86" s="7">
        <f t="shared" ref="B86:T86" si="25">B41/B36</f>
        <v>3.6717062634989202E-2</v>
      </c>
      <c r="C86" s="7">
        <f t="shared" si="25"/>
        <v>2.9433962264150942E-2</v>
      </c>
      <c r="D86" s="7">
        <f t="shared" si="25"/>
        <v>3.1210986267166042E-2</v>
      </c>
      <c r="E86" s="7">
        <f t="shared" si="25"/>
        <v>3.2290114257327369E-2</v>
      </c>
      <c r="F86" s="7">
        <f t="shared" si="25"/>
        <v>3.1849734585545124E-2</v>
      </c>
      <c r="G86" s="7">
        <f t="shared" si="25"/>
        <v>2.6120720084715849E-2</v>
      </c>
      <c r="H86" s="7">
        <f t="shared" si="25"/>
        <v>2.7405247813411079E-2</v>
      </c>
      <c r="I86" s="7">
        <f t="shared" si="25"/>
        <v>2.6804670912951169E-2</v>
      </c>
      <c r="J86" s="7">
        <f t="shared" si="25"/>
        <v>2.7441485068603711E-2</v>
      </c>
      <c r="K86" s="7">
        <f t="shared" si="25"/>
        <v>3.5596026490066227E-2</v>
      </c>
      <c r="L86" s="7">
        <f t="shared" si="25"/>
        <v>3.5783099366914393E-2</v>
      </c>
      <c r="M86" s="7">
        <f t="shared" si="25"/>
        <v>3.5613340870548335E-2</v>
      </c>
      <c r="N86" s="7">
        <f t="shared" si="25"/>
        <v>3.3666969972702458E-2</v>
      </c>
      <c r="O86" s="7">
        <f t="shared" si="25"/>
        <v>3.0672926447574335E-2</v>
      </c>
      <c r="P86" s="7">
        <f t="shared" si="25"/>
        <v>2.9962546816479401E-2</v>
      </c>
      <c r="Q86" s="7">
        <f t="shared" si="25"/>
        <v>2.8031290743155149E-2</v>
      </c>
      <c r="R86" s="7">
        <f t="shared" si="25"/>
        <v>3.293891909178126E-2</v>
      </c>
      <c r="S86" s="7">
        <f t="shared" si="25"/>
        <v>4.1939321832242714E-2</v>
      </c>
      <c r="T86" s="7">
        <f t="shared" si="25"/>
        <v>5.6387905202941978E-2</v>
      </c>
      <c r="U86" s="7">
        <f>U41/U36</f>
        <v>6.1781224926450926E-2</v>
      </c>
      <c r="V86" s="7">
        <f>V41/V36</f>
        <v>6.1076604554865424E-2</v>
      </c>
    </row>
    <row r="87" spans="1:22" customFormat="1" ht="18" customHeight="1">
      <c r="A87" s="36" t="s">
        <v>87</v>
      </c>
      <c r="B87" s="37">
        <f t="shared" ref="B87:T87" si="26">B42/B36</f>
        <v>0.24730021598272139</v>
      </c>
      <c r="C87" s="37">
        <f t="shared" si="26"/>
        <v>0.24679245283018869</v>
      </c>
      <c r="D87" s="37">
        <f t="shared" si="26"/>
        <v>0.26092384519350814</v>
      </c>
      <c r="E87" s="37">
        <f t="shared" si="26"/>
        <v>0.24739195230998509</v>
      </c>
      <c r="F87" s="37">
        <f t="shared" si="26"/>
        <v>0.24703960800326663</v>
      </c>
      <c r="G87" s="37">
        <f t="shared" si="26"/>
        <v>0.24073420402400283</v>
      </c>
      <c r="H87" s="37">
        <f t="shared" si="26"/>
        <v>0.22653061224489796</v>
      </c>
      <c r="I87" s="37">
        <f t="shared" si="26"/>
        <v>0.21841825902335457</v>
      </c>
      <c r="J87" s="37">
        <f t="shared" si="26"/>
        <v>0.19235942964756525</v>
      </c>
      <c r="K87" s="37">
        <f t="shared" si="26"/>
        <v>0.17825607064017659</v>
      </c>
      <c r="L87" s="37">
        <f t="shared" si="26"/>
        <v>0.15689512799339389</v>
      </c>
      <c r="M87" s="37">
        <f t="shared" si="26"/>
        <v>0.14330130016958734</v>
      </c>
      <c r="N87" s="37">
        <f t="shared" si="26"/>
        <v>0.12920837124658779</v>
      </c>
      <c r="O87" s="37">
        <f t="shared" si="26"/>
        <v>0.1161189358372457</v>
      </c>
      <c r="P87" s="37">
        <f t="shared" si="26"/>
        <v>0.11235955056179775</v>
      </c>
      <c r="Q87" s="37">
        <f t="shared" si="26"/>
        <v>0.11114732724902217</v>
      </c>
      <c r="R87" s="37">
        <f t="shared" si="26"/>
        <v>0.12440038375439719</v>
      </c>
      <c r="S87" s="37">
        <f t="shared" si="26"/>
        <v>0.15080309339678763</v>
      </c>
      <c r="T87" s="37">
        <f t="shared" si="26"/>
        <v>0.18060473985290112</v>
      </c>
      <c r="U87" s="7">
        <f>U42/U36</f>
        <v>0.19309975929392886</v>
      </c>
      <c r="V87" s="7">
        <f>V42/V36</f>
        <v>0.19927536231884058</v>
      </c>
    </row>
    <row r="88" spans="1:22" customFormat="1" ht="18" customHeight="1">
      <c r="A88" s="36" t="s">
        <v>88</v>
      </c>
      <c r="B88" s="37">
        <f t="shared" ref="B88:T88" si="27">B43/B36</f>
        <v>5.7235421166306692E-2</v>
      </c>
      <c r="C88" s="37">
        <f t="shared" si="27"/>
        <v>4.1509433962264149E-2</v>
      </c>
      <c r="D88" s="37">
        <f t="shared" si="27"/>
        <v>2.4968789013732832E-2</v>
      </c>
      <c r="E88" s="37">
        <f t="shared" si="27"/>
        <v>2.5832091405861898E-2</v>
      </c>
      <c r="F88" s="37">
        <f t="shared" si="27"/>
        <v>2.6949775418538179E-2</v>
      </c>
      <c r="G88" s="37">
        <f t="shared" si="27"/>
        <v>2.2237910342393221E-2</v>
      </c>
      <c r="H88" s="37">
        <f t="shared" si="27"/>
        <v>1.8658892128279883E-2</v>
      </c>
      <c r="I88" s="37">
        <f t="shared" si="27"/>
        <v>2.1762208067940551E-2</v>
      </c>
      <c r="J88" s="37">
        <f t="shared" si="27"/>
        <v>2.5558245897228948E-2</v>
      </c>
      <c r="K88" s="37">
        <f t="shared" si="27"/>
        <v>3.0905077262693158E-2</v>
      </c>
      <c r="L88" s="37">
        <f t="shared" si="27"/>
        <v>3.6058353977429125E-2</v>
      </c>
      <c r="M88" s="37">
        <f t="shared" si="27"/>
        <v>3.7309214245336349E-2</v>
      </c>
      <c r="N88" s="37">
        <f t="shared" si="27"/>
        <v>4.6709129511677279E-2</v>
      </c>
      <c r="O88" s="37">
        <f t="shared" si="27"/>
        <v>5.1643192488262914E-2</v>
      </c>
      <c r="P88" s="37">
        <f t="shared" si="27"/>
        <v>5.5243445692883898E-2</v>
      </c>
      <c r="Q88" s="37">
        <f t="shared" si="27"/>
        <v>5.7692307692307696E-2</v>
      </c>
      <c r="R88" s="37">
        <f t="shared" si="27"/>
        <v>5.5964182922929324E-2</v>
      </c>
      <c r="S88" s="37">
        <f t="shared" si="27"/>
        <v>5.1754907792980372E-2</v>
      </c>
      <c r="T88" s="37">
        <f t="shared" si="27"/>
        <v>5.0667393080904385E-2</v>
      </c>
      <c r="U88" s="7">
        <f>U43/U36</f>
        <v>4.8676116608718907E-2</v>
      </c>
      <c r="V88" s="7">
        <f>V43/V36</f>
        <v>4.8913043478260872E-2</v>
      </c>
    </row>
    <row r="89" spans="1:22" customFormat="1" ht="18" customHeight="1">
      <c r="A89" s="36" t="s">
        <v>89</v>
      </c>
      <c r="B89" s="37">
        <f t="shared" ref="B89:T89" si="28">B44/B36</f>
        <v>1.0799136069114472E-3</v>
      </c>
      <c r="C89" s="37">
        <f t="shared" si="28"/>
        <v>7.5471698113207543E-4</v>
      </c>
      <c r="D89" s="37">
        <f t="shared" si="28"/>
        <v>1.2484394506866417E-3</v>
      </c>
      <c r="E89" s="37">
        <f t="shared" si="28"/>
        <v>9.9354197714853452E-4</v>
      </c>
      <c r="F89" s="37">
        <f t="shared" si="28"/>
        <v>8.1665986116782364E-4</v>
      </c>
      <c r="G89" s="37">
        <f t="shared" si="28"/>
        <v>1.0589481115425344E-3</v>
      </c>
      <c r="H89" s="37">
        <f t="shared" si="28"/>
        <v>8.7463556851311952E-4</v>
      </c>
      <c r="I89" s="37">
        <f t="shared" si="28"/>
        <v>7.9617834394904463E-4</v>
      </c>
      <c r="J89" s="37">
        <f t="shared" si="28"/>
        <v>8.0710250201775622E-4</v>
      </c>
      <c r="K89" s="37">
        <f t="shared" si="28"/>
        <v>5.5187637969094923E-4</v>
      </c>
      <c r="L89" s="37">
        <f t="shared" si="28"/>
        <v>2.7525461051472613E-4</v>
      </c>
      <c r="M89" s="37">
        <f t="shared" si="28"/>
        <v>0</v>
      </c>
      <c r="N89" s="37">
        <f t="shared" si="28"/>
        <v>0</v>
      </c>
      <c r="O89" s="37">
        <f t="shared" si="28"/>
        <v>0</v>
      </c>
      <c r="P89" s="37">
        <f t="shared" si="28"/>
        <v>0</v>
      </c>
      <c r="Q89" s="37">
        <f t="shared" si="28"/>
        <v>3.2594524119947848E-4</v>
      </c>
      <c r="R89" s="37">
        <f t="shared" si="28"/>
        <v>9.5938599296450271E-4</v>
      </c>
      <c r="S89" s="37">
        <f t="shared" si="28"/>
        <v>8.92325996430696E-4</v>
      </c>
      <c r="T89" s="37">
        <f t="shared" si="28"/>
        <v>5.4481067828929448E-4</v>
      </c>
      <c r="U89" s="7">
        <f>U44/U36</f>
        <v>5.3490238031559236E-4</v>
      </c>
      <c r="V89" s="7">
        <f>V44/V36</f>
        <v>5.1759834368530024E-4</v>
      </c>
    </row>
    <row r="90" spans="1:22" customFormat="1" ht="18" customHeight="1">
      <c r="A90" s="30" t="s">
        <v>92</v>
      </c>
      <c r="B90" s="55">
        <f t="shared" ref="B90:T90" si="29">B45/B36</f>
        <v>0</v>
      </c>
      <c r="C90" s="55">
        <f t="shared" si="29"/>
        <v>0</v>
      </c>
      <c r="D90" s="55">
        <f t="shared" si="29"/>
        <v>0</v>
      </c>
      <c r="E90" s="55">
        <f t="shared" si="29"/>
        <v>0</v>
      </c>
      <c r="F90" s="55">
        <f t="shared" si="29"/>
        <v>0</v>
      </c>
      <c r="G90" s="55">
        <f t="shared" si="29"/>
        <v>0</v>
      </c>
      <c r="H90" s="55">
        <f t="shared" si="29"/>
        <v>0</v>
      </c>
      <c r="I90" s="55">
        <f t="shared" si="29"/>
        <v>0</v>
      </c>
      <c r="J90" s="55">
        <f t="shared" si="29"/>
        <v>0</v>
      </c>
      <c r="K90" s="55">
        <f t="shared" si="29"/>
        <v>0</v>
      </c>
      <c r="L90" s="55">
        <f t="shared" si="29"/>
        <v>0</v>
      </c>
      <c r="M90" s="55">
        <f t="shared" si="29"/>
        <v>0</v>
      </c>
      <c r="N90" s="55">
        <f t="shared" si="29"/>
        <v>0</v>
      </c>
      <c r="O90" s="55">
        <f t="shared" si="29"/>
        <v>3.1298904538341156E-4</v>
      </c>
      <c r="P90" s="55">
        <f t="shared" si="29"/>
        <v>3.1210986267166043E-4</v>
      </c>
      <c r="Q90" s="55">
        <f t="shared" si="29"/>
        <v>0</v>
      </c>
      <c r="R90" s="55">
        <f t="shared" si="29"/>
        <v>0</v>
      </c>
      <c r="S90" s="55">
        <f t="shared" si="29"/>
        <v>0</v>
      </c>
      <c r="T90" s="55">
        <f t="shared" si="29"/>
        <v>0</v>
      </c>
      <c r="U90" s="95">
        <f>U45/U36</f>
        <v>2.6745119015779618E-4</v>
      </c>
      <c r="V90" s="95">
        <f>V45/V36</f>
        <v>2.5879917184265012E-4</v>
      </c>
    </row>
    <row r="91" spans="1:22" customFormat="1" ht="18" customHeight="1">
      <c r="A91" s="32" t="s">
        <v>52</v>
      </c>
      <c r="B91" s="33"/>
      <c r="C91" s="33"/>
      <c r="D91" s="33"/>
      <c r="E91" s="33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</row>
    <row r="92" spans="1:22" customFormat="1" ht="18" customHeight="1"/>
    <row r="93" spans="1:22" customFormat="1" ht="18" customHeight="1"/>
    <row r="94" spans="1:22" customFormat="1" ht="18" customHeight="1"/>
    <row r="95" spans="1:22" customFormat="1" ht="18" customHeight="1"/>
    <row r="96" spans="1:22" customFormat="1" ht="18" customHeight="1">
      <c r="A96" s="5"/>
      <c r="B96" s="5"/>
      <c r="C96" s="5"/>
      <c r="D96" s="5"/>
      <c r="E96" s="5"/>
      <c r="F96" s="5"/>
      <c r="G96" s="5"/>
    </row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 de Microsoft Office</dc:creator>
  <cp:keywords/>
  <dc:description/>
  <cp:lastModifiedBy>Sophia Sardi Ramírez</cp:lastModifiedBy>
  <cp:revision/>
  <dcterms:created xsi:type="dcterms:W3CDTF">2021-03-04T08:29:51Z</dcterms:created>
  <dcterms:modified xsi:type="dcterms:W3CDTF">2024-03-27T13:31:58Z</dcterms:modified>
  <cp:category/>
  <cp:contentStatus/>
</cp:coreProperties>
</file>