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"/>
    </mc:Choice>
  </mc:AlternateContent>
  <xr:revisionPtr revIDLastSave="438" documentId="11_A5EF7F2B05E5C0AFBAC44B412F368306143FF596" xr6:coauthVersionLast="47" xr6:coauthVersionMax="47" xr10:uidLastSave="{5F76E505-69FC-40CA-83B7-12D9EC97CC59}"/>
  <bookViews>
    <workbookView xWindow="0" yWindow="460" windowWidth="28800" windowHeight="1664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4" l="1"/>
  <c r="C54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X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B64" i="16"/>
  <c r="B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X57" i="15"/>
  <c r="X56" i="15"/>
  <c r="X55" i="15"/>
  <c r="X62" i="15"/>
  <c r="X63" i="15"/>
  <c r="X64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</calcChain>
</file>

<file path=xl/sharedStrings.xml><?xml version="1.0" encoding="utf-8"?>
<sst xmlns="http://schemas.openxmlformats.org/spreadsheetml/2006/main" count="654" uniqueCount="122">
  <si>
    <t>La Vall d'Albaida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</si>
  <si>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</si>
  <si>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</si>
  <si>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</si>
  <si>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</si>
  <si>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</si>
  <si>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</si>
  <si>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</si>
  <si>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</si>
  <si>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</si>
  <si>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</si>
  <si>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</si>
  <si>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</si>
  <si>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</si>
  <si>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</si>
  <si>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</si>
  <si>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</si>
  <si>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</si>
  <si>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</si>
  <si>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</si>
  <si>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</si>
  <si>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</si>
  <si>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</si>
  <si>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</si>
  <si>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</si>
  <si>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</si>
  <si>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</si>
  <si>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</si>
  <si>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</si>
  <si>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</si>
  <si>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</si>
  <si>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</si>
  <si>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</si>
  <si>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</si>
  <si>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</si>
  <si>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</si>
  <si>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</si>
  <si>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</si>
  <si>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</si>
  <si>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</si>
  <si>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</si>
  <si>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</si>
  <si>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</si>
  <si>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</si>
  <si>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</si>
  <si>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</si>
  <si>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</si>
  <si>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</si>
  <si>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</si>
  <si>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</si>
  <si>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</si>
  <si>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</si>
  <si>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</si>
  <si>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</si>
  <si>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</si>
  <si>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</si>
  <si>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</si>
  <si>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</si>
  <si>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</si>
  <si>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</si>
  <si>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</si>
  <si>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</si>
  <si>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</si>
  <si>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</si>
  <si>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</si>
  <si>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</si>
  <si>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</si>
  <si>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</si>
  <si>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</si>
  <si>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</si>
  <si>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</si>
  <si>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</si>
  <si>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</si>
  <si>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</si>
  <si>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</si>
  <si>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</si>
  <si>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</si>
  <si>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</si>
  <si>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</si>
  <si>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</si>
  <si>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</si>
  <si>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</si>
  <si>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</si>
  <si>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</si>
  <si>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</si>
  <si>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</si>
  <si>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</si>
  <si>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</si>
  <si>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</si>
  <si>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</si>
  <si>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</si>
  <si>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</si>
  <si>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</si>
  <si>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</si>
  <si>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</si>
  <si>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</si>
  <si>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</si>
  <si>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</si>
  <si>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Lituania</t>
  </si>
  <si>
    <t>Reino Unido</t>
  </si>
  <si>
    <t>Rumanía</t>
  </si>
  <si>
    <t>Armenia</t>
  </si>
  <si>
    <t>Ucrania</t>
  </si>
  <si>
    <t>Argelia</t>
  </si>
  <si>
    <t>Marruecos</t>
  </si>
  <si>
    <t>Cuba</t>
  </si>
  <si>
    <t>Argentina</t>
  </si>
  <si>
    <t>Brasil</t>
  </si>
  <si>
    <t>Colombia</t>
  </si>
  <si>
    <t>Ecuador</t>
  </si>
  <si>
    <t>China</t>
  </si>
  <si>
    <t xml:space="preserve">Total 16 países </t>
  </si>
  <si>
    <t>Resto de países</t>
  </si>
  <si>
    <t>Nota: Esta tabla ha sido diseñada en base a los 15 principales países de nacimiento (con base 2008) + Cuba (en lugar de Portugal)</t>
  </si>
  <si>
    <t>9. Residentes con nacionalidad extranjera, según las 16 principales nacionalidades. Evolución 2002-2022 (datos absolutos)</t>
  </si>
  <si>
    <t>ç</t>
  </si>
  <si>
    <t>Italia</t>
  </si>
  <si>
    <t>Países Bajos</t>
  </si>
  <si>
    <t>Total 16 países</t>
  </si>
  <si>
    <t>Nota: Esta tabla ha sido diseñada en base a las 15 principales nacionalidades (con base 2008) + Países Bajos (en lugar de Portugal)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</si>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</sst>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indexed="8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3" fontId="20" fillId="5" borderId="0" xfId="0" applyNumberFormat="1" applyFont="1" applyFill="1" applyAlignment="1">
      <alignment wrapText="1"/>
    </xf>
    <xf numFmtId="10" fontId="9" fillId="0" borderId="24" xfId="1" applyNumberFormat="1" applyFont="1" applyBorder="1" applyAlignment="1">
      <alignment wrapText="1"/>
    </xf>
    <xf numFmtId="0" fontId="7" fillId="4" borderId="25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6" xfId="1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0" fontId="24" fillId="4" borderId="27" xfId="2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5" borderId="0" xfId="0" applyNumberFormat="1" applyFont="1" applyFill="1" applyAlignment="1">
      <alignment horizontal="center" vertical="center" wrapText="1"/>
    </xf>
    <xf numFmtId="3" fontId="22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3" fillId="3" borderId="11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wrapText="1"/>
    </xf>
    <xf numFmtId="3" fontId="22" fillId="0" borderId="0" xfId="0" applyNumberFormat="1" applyFont="1" applyAlignment="1">
      <alignment wrapText="1"/>
    </xf>
    <xf numFmtId="3" fontId="22" fillId="5" borderId="0" xfId="0" applyNumberFormat="1" applyFont="1" applyFill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4" fillId="4" borderId="28" xfId="2" applyFont="1" applyFill="1" applyBorder="1" applyAlignment="1">
      <alignment horizontal="center" vertical="center" wrapText="1"/>
    </xf>
    <xf numFmtId="3" fontId="23" fillId="3" borderId="11" xfId="0" applyNumberFormat="1" applyFont="1" applyFill="1" applyBorder="1" applyAlignment="1">
      <alignment wrapText="1"/>
    </xf>
    <xf numFmtId="0" fontId="21" fillId="4" borderId="2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29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3" dataDxfId="102" headerRowBorderDxfId="100" tableBorderDxfId="101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99" dataCellStyle="Normal 2"/>
    <tableColumn id="21" xr3:uid="{98BF2A39-8D6B-4B9B-90C3-C8EC4F6615DC}" name="1999" dataDxfId="98" dataCellStyle="Normal 2"/>
    <tableColumn id="22" xr3:uid="{29126741-9220-4467-B4D3-5D6AF8C8BC84}" name="2000" dataDxfId="97" dataCellStyle="Normal 2"/>
    <tableColumn id="23" xr3:uid="{98C2E545-DAD7-4E1A-8B15-F783999AE72D}" name="2001" dataDxfId="96" dataCellStyle="Normal 2"/>
    <tableColumn id="2" xr3:uid="{00000000-0010-0000-0000-000002000000}" name="2002" dataDxfId="95"/>
    <tableColumn id="3" xr3:uid="{00000000-0010-0000-0000-000003000000}" name="2003" dataDxfId="94"/>
    <tableColumn id="4" xr3:uid="{00000000-0010-0000-0000-000004000000}" name="2004" dataDxfId="93"/>
    <tableColumn id="5" xr3:uid="{00000000-0010-0000-0000-000005000000}" name="2005" dataDxfId="92"/>
    <tableColumn id="6" xr3:uid="{00000000-0010-0000-0000-000006000000}" name="2006" dataDxfId="91"/>
    <tableColumn id="7" xr3:uid="{00000000-0010-0000-0000-000007000000}" name="2007" dataDxfId="90"/>
    <tableColumn id="8" xr3:uid="{00000000-0010-0000-0000-000008000000}" name="2008" dataDxfId="89"/>
    <tableColumn id="9" xr3:uid="{00000000-0010-0000-0000-000009000000}" name="2009" dataDxfId="88"/>
    <tableColumn id="10" xr3:uid="{00000000-0010-0000-0000-00000A000000}" name="2010" dataDxfId="87"/>
    <tableColumn id="11" xr3:uid="{00000000-0010-0000-0000-00000B000000}" name="2011" dataDxfId="86"/>
    <tableColumn id="12" xr3:uid="{00000000-0010-0000-0000-00000C000000}" name="2012" dataDxfId="85"/>
    <tableColumn id="13" xr3:uid="{00000000-0010-0000-0000-00000D000000}" name="2013" dataDxfId="84"/>
    <tableColumn id="14" xr3:uid="{00000000-0010-0000-0000-00000E000000}" name="2014" dataDxfId="83"/>
    <tableColumn id="15" xr3:uid="{00000000-0010-0000-0000-00000F000000}" name="2015" dataDxfId="82"/>
    <tableColumn id="16" xr3:uid="{00000000-0010-0000-0000-000010000000}" name="2016" dataDxfId="81"/>
    <tableColumn id="17" xr3:uid="{00000000-0010-0000-0000-000011000000}" name="2017" dataDxfId="80"/>
    <tableColumn id="18" xr3:uid="{00000000-0010-0000-0000-000012000000}" name="2018" dataDxfId="79"/>
    <tableColumn id="19" xr3:uid="{00000000-0010-0000-0000-000013000000}" name="2019" dataDxfId="78"/>
    <tableColumn id="20" xr3:uid="{00000000-0010-0000-0000-000014000000}" name="2020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79C6F2C-8421-4107-8268-E994C8DCB367}" name="Tabla17" displayName="Tabla17" ref="A49:Y59" totalsRowShown="0" headerRowDxfId="76" dataDxfId="75" headerRowBorderDxfId="73" tableBorderDxfId="74" headerRowCellStyle="Normal 2">
  <autoFilter ref="A49:Y59" xr:uid="{379C6F2C-8421-4107-8268-E994C8DCB3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42645DDF-93BA-4F74-8436-A7EE3040D5E6}" name="Ambos sexos" dataDxfId="72" dataCellStyle="Normal 2"/>
    <tableColumn id="22" xr3:uid="{84A840A3-8B12-4F1E-B394-62B16C72EA53}" name="1999" dataDxfId="71" dataCellStyle="Normal 2">
      <calculatedColumnFormula>B8/B8</calculatedColumnFormula>
    </tableColumn>
    <tableColumn id="23" xr3:uid="{C722D0EB-57A2-4E88-93FF-FC768D7B7985}" name="2000" dataDxfId="70" dataCellStyle="Normal 2"/>
    <tableColumn id="24" xr3:uid="{9626E981-2EA4-4AF2-9C2F-E717E3F2026E}" name="2001" dataDxfId="69" dataCellStyle="Normal 2"/>
    <tableColumn id="2" xr3:uid="{42C4B66C-186F-4BBF-832B-4E95A7CC3EC0}" name="2002" dataDxfId="68"/>
    <tableColumn id="3" xr3:uid="{8A3433D2-8459-4DFC-AD23-1B7E2159BE75}" name="2003" dataDxfId="67"/>
    <tableColumn id="4" xr3:uid="{5C5ED382-7FCD-476E-8257-8D5D8097E2E0}" name="2004" dataDxfId="66"/>
    <tableColumn id="5" xr3:uid="{37EF0D18-398C-4441-BDDC-7A7E1E0BA4A5}" name="2005" dataDxfId="65"/>
    <tableColumn id="6" xr3:uid="{DC33A1DA-1C83-43FE-8A23-DB207635C4B3}" name="2006" dataDxfId="64"/>
    <tableColumn id="7" xr3:uid="{4C594E7F-CF51-4607-9763-A9CF7FB8F3D8}" name="2007" dataDxfId="63"/>
    <tableColumn id="8" xr3:uid="{4B404DA2-7596-474E-928D-56BEC962027C}" name="2008" dataDxfId="62"/>
    <tableColumn id="9" xr3:uid="{86E14B96-B205-41A3-8FC5-5B3B9C31A1BD}" name="2009" dataDxfId="61"/>
    <tableColumn id="10" xr3:uid="{D9B44793-DB7F-4AC8-BDA9-1DB513938E97}" name="2010" dataDxfId="60"/>
    <tableColumn id="11" xr3:uid="{F1B0182B-A642-4DE9-9FA8-BBA56742ECB4}" name="2011" dataDxfId="59"/>
    <tableColumn id="12" xr3:uid="{5639576B-8236-46C6-85A1-63B49B499148}" name="2012" dataDxfId="58"/>
    <tableColumn id="13" xr3:uid="{709772ED-5E59-4B25-A54B-81CE90642600}" name="2013" dataDxfId="57"/>
    <tableColumn id="14" xr3:uid="{AB0E38E1-D08B-4AFA-8A33-399BBD99E619}" name="2014" dataDxfId="56"/>
    <tableColumn id="15" xr3:uid="{D611FA16-7897-471F-9350-7E85AE5CF0EC}" name="2015" dataDxfId="55"/>
    <tableColumn id="16" xr3:uid="{B711651A-A27C-4AFB-85D0-9375334BFF31}" name="2016" dataDxfId="54"/>
    <tableColumn id="17" xr3:uid="{6002BB12-CB9A-4C53-B267-66E1A564375A}" name="2017" dataDxfId="53"/>
    <tableColumn id="18" xr3:uid="{39B4E682-86B5-4AFD-9508-142DA3D163C5}" name="2018" dataDxfId="52"/>
    <tableColumn id="19" xr3:uid="{445B0CDD-4E18-4664-8FA1-D79996E87271}" name="2019" dataDxfId="51"/>
    <tableColumn id="20" xr3:uid="{F7E2ECF1-7438-4F53-A2D8-861C268FE42E}" name="2020" dataDxfId="50"/>
    <tableColumn id="21" xr3:uid="{5CD66CD0-B808-489C-970A-6640E416CED3}" name="2021" dataDxfId="49"/>
    <tableColumn id="25" xr3:uid="{38F8F96C-2E73-4ECC-B325-70245895EFFF}" name="2022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M11" sqref="M11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8" t="s">
        <v>51</v>
      </c>
    </row>
    <row r="6" spans="1:22" ht="18" customHeight="1">
      <c r="A6" s="90" t="s">
        <v>95</v>
      </c>
      <c r="B6" s="16">
        <v>81</v>
      </c>
      <c r="C6" s="16">
        <v>81</v>
      </c>
      <c r="D6" s="16">
        <v>87</v>
      </c>
      <c r="E6" s="16">
        <v>97</v>
      </c>
      <c r="F6" s="16">
        <v>102</v>
      </c>
      <c r="G6" s="16">
        <v>104</v>
      </c>
      <c r="H6" s="16">
        <v>111</v>
      </c>
      <c r="I6" s="16">
        <v>129</v>
      </c>
      <c r="J6" s="16">
        <v>135</v>
      </c>
      <c r="K6" s="16">
        <v>132</v>
      </c>
      <c r="L6" s="16">
        <v>127</v>
      </c>
      <c r="M6" s="16">
        <v>124</v>
      </c>
      <c r="N6" s="16">
        <v>104</v>
      </c>
      <c r="O6" s="16">
        <v>95</v>
      </c>
      <c r="P6" s="16">
        <v>100</v>
      </c>
      <c r="Q6" s="16">
        <v>95</v>
      </c>
      <c r="R6" s="16">
        <v>92</v>
      </c>
      <c r="S6" s="16">
        <v>87</v>
      </c>
      <c r="T6" s="16">
        <v>94</v>
      </c>
      <c r="U6" s="16">
        <v>95</v>
      </c>
      <c r="V6" s="109">
        <v>123</v>
      </c>
    </row>
    <row r="7" spans="1:22" ht="18" customHeight="1">
      <c r="A7" s="91" t="s">
        <v>96</v>
      </c>
      <c r="B7" s="16">
        <v>333</v>
      </c>
      <c r="C7" s="16">
        <v>730</v>
      </c>
      <c r="D7" s="16">
        <v>985</v>
      </c>
      <c r="E7" s="16">
        <v>1289</v>
      </c>
      <c r="F7" s="16">
        <v>1517</v>
      </c>
      <c r="G7" s="16">
        <v>1678</v>
      </c>
      <c r="H7" s="16">
        <v>2287</v>
      </c>
      <c r="I7" s="16">
        <v>2401</v>
      </c>
      <c r="J7" s="16">
        <v>2559</v>
      </c>
      <c r="K7" s="16">
        <v>2500</v>
      </c>
      <c r="L7" s="16">
        <v>2366</v>
      </c>
      <c r="M7" s="16">
        <v>2248</v>
      </c>
      <c r="N7" s="16">
        <v>1916</v>
      </c>
      <c r="O7" s="16">
        <v>1833</v>
      </c>
      <c r="P7" s="16">
        <v>1747</v>
      </c>
      <c r="Q7" s="16">
        <v>1758</v>
      </c>
      <c r="R7" s="16">
        <v>1726</v>
      </c>
      <c r="S7" s="16">
        <v>1724</v>
      </c>
      <c r="T7" s="16">
        <v>1758</v>
      </c>
      <c r="U7" s="16">
        <v>1767</v>
      </c>
      <c r="V7" s="110">
        <v>1668</v>
      </c>
    </row>
    <row r="8" spans="1:22" ht="18" customHeight="1">
      <c r="A8" s="91" t="s">
        <v>97</v>
      </c>
      <c r="B8" s="16">
        <v>355</v>
      </c>
      <c r="C8" s="16">
        <v>369</v>
      </c>
      <c r="D8" s="16">
        <v>365</v>
      </c>
      <c r="E8" s="16">
        <v>359</v>
      </c>
      <c r="F8" s="16">
        <v>363</v>
      </c>
      <c r="G8" s="16">
        <v>380</v>
      </c>
      <c r="H8" s="16">
        <v>380</v>
      </c>
      <c r="I8" s="16">
        <v>386</v>
      </c>
      <c r="J8" s="16">
        <v>388</v>
      </c>
      <c r="K8" s="16">
        <v>394</v>
      </c>
      <c r="L8" s="16">
        <v>387</v>
      </c>
      <c r="M8" s="16">
        <v>375</v>
      </c>
      <c r="N8" s="16">
        <v>367</v>
      </c>
      <c r="O8" s="16">
        <v>362</v>
      </c>
      <c r="P8" s="16">
        <v>339</v>
      </c>
      <c r="Q8" s="16">
        <v>343</v>
      </c>
      <c r="R8" s="16">
        <v>347</v>
      </c>
      <c r="S8" s="16">
        <v>348</v>
      </c>
      <c r="T8" s="16">
        <v>343</v>
      </c>
      <c r="U8" s="16">
        <v>347</v>
      </c>
      <c r="V8" s="110">
        <v>355</v>
      </c>
    </row>
    <row r="9" spans="1:22" ht="18" customHeight="1">
      <c r="A9" s="91" t="s">
        <v>98</v>
      </c>
      <c r="B9" s="16">
        <v>112</v>
      </c>
      <c r="C9" s="16">
        <v>213</v>
      </c>
      <c r="D9" s="16">
        <v>233</v>
      </c>
      <c r="E9" s="16">
        <v>293</v>
      </c>
      <c r="F9" s="16">
        <v>332</v>
      </c>
      <c r="G9" s="16">
        <v>359</v>
      </c>
      <c r="H9" s="16">
        <v>361</v>
      </c>
      <c r="I9" s="16">
        <v>336</v>
      </c>
      <c r="J9" s="16">
        <v>297</v>
      </c>
      <c r="K9" s="16">
        <v>267</v>
      </c>
      <c r="L9" s="16">
        <v>232</v>
      </c>
      <c r="M9" s="16">
        <v>182</v>
      </c>
      <c r="N9" s="16">
        <v>157</v>
      </c>
      <c r="O9" s="16">
        <v>138</v>
      </c>
      <c r="P9" s="16">
        <v>115</v>
      </c>
      <c r="Q9" s="16">
        <v>108</v>
      </c>
      <c r="R9" s="16">
        <v>110</v>
      </c>
      <c r="S9" s="16">
        <v>110</v>
      </c>
      <c r="T9" s="16">
        <v>112</v>
      </c>
      <c r="U9" s="16">
        <v>110</v>
      </c>
      <c r="V9" s="110">
        <v>106</v>
      </c>
    </row>
    <row r="10" spans="1:22" ht="18" customHeight="1">
      <c r="A10" s="91" t="s">
        <v>99</v>
      </c>
      <c r="B10" s="16">
        <v>126</v>
      </c>
      <c r="C10" s="16">
        <v>169</v>
      </c>
      <c r="D10" s="16">
        <v>287</v>
      </c>
      <c r="E10" s="16">
        <v>510</v>
      </c>
      <c r="F10" s="16">
        <v>704</v>
      </c>
      <c r="G10" s="16">
        <v>887</v>
      </c>
      <c r="H10" s="16">
        <v>1036</v>
      </c>
      <c r="I10" s="16">
        <v>1106</v>
      </c>
      <c r="J10" s="16">
        <v>1115</v>
      </c>
      <c r="K10" s="16">
        <v>1091</v>
      </c>
      <c r="L10" s="16">
        <v>992</v>
      </c>
      <c r="M10" s="16">
        <v>963</v>
      </c>
      <c r="N10" s="16">
        <v>690</v>
      </c>
      <c r="O10" s="16">
        <v>672</v>
      </c>
      <c r="P10" s="16">
        <v>613</v>
      </c>
      <c r="Q10" s="16">
        <v>588</v>
      </c>
      <c r="R10" s="16">
        <v>583</v>
      </c>
      <c r="S10" s="16">
        <v>602</v>
      </c>
      <c r="T10" s="16">
        <v>640</v>
      </c>
      <c r="U10" s="16">
        <v>710</v>
      </c>
      <c r="V10" s="110">
        <v>711</v>
      </c>
    </row>
    <row r="11" spans="1:22" ht="18" customHeight="1">
      <c r="A11" s="91" t="s">
        <v>100</v>
      </c>
      <c r="B11" s="16">
        <v>340</v>
      </c>
      <c r="C11" s="16">
        <v>607</v>
      </c>
      <c r="D11" s="16">
        <v>900</v>
      </c>
      <c r="E11" s="16">
        <v>1298</v>
      </c>
      <c r="F11" s="16">
        <v>1763</v>
      </c>
      <c r="G11" s="16">
        <v>2254</v>
      </c>
      <c r="H11" s="16">
        <v>3147</v>
      </c>
      <c r="I11" s="16">
        <v>3267</v>
      </c>
      <c r="J11" s="16">
        <v>3337</v>
      </c>
      <c r="K11" s="16">
        <v>3235</v>
      </c>
      <c r="L11" s="16">
        <v>2946</v>
      </c>
      <c r="M11" s="16">
        <v>2721</v>
      </c>
      <c r="N11" s="16">
        <v>2410</v>
      </c>
      <c r="O11" s="16">
        <v>2196</v>
      </c>
      <c r="P11" s="16">
        <v>2073</v>
      </c>
      <c r="Q11" s="16">
        <v>1973</v>
      </c>
      <c r="R11" s="16">
        <v>1939</v>
      </c>
      <c r="S11" s="16">
        <v>1851</v>
      </c>
      <c r="T11" s="16">
        <v>1854</v>
      </c>
      <c r="U11" s="16">
        <v>1777</v>
      </c>
      <c r="V11" s="110">
        <v>1719</v>
      </c>
    </row>
    <row r="12" spans="1:22" ht="18" customHeight="1">
      <c r="A12" s="91" t="s">
        <v>101</v>
      </c>
      <c r="B12" s="16">
        <v>61</v>
      </c>
      <c r="C12" s="16">
        <v>87</v>
      </c>
      <c r="D12" s="16">
        <v>116</v>
      </c>
      <c r="E12" s="16">
        <v>159</v>
      </c>
      <c r="F12" s="16">
        <v>184</v>
      </c>
      <c r="G12" s="16">
        <v>165</v>
      </c>
      <c r="H12" s="16">
        <v>162</v>
      </c>
      <c r="I12" s="16">
        <v>172</v>
      </c>
      <c r="J12" s="16">
        <v>174</v>
      </c>
      <c r="K12" s="16">
        <v>173</v>
      </c>
      <c r="L12" s="16">
        <v>172</v>
      </c>
      <c r="M12" s="16">
        <v>161</v>
      </c>
      <c r="N12" s="16">
        <v>159</v>
      </c>
      <c r="O12" s="16">
        <v>160</v>
      </c>
      <c r="P12" s="16">
        <v>161</v>
      </c>
      <c r="Q12" s="16">
        <v>157</v>
      </c>
      <c r="R12" s="16">
        <v>173</v>
      </c>
      <c r="S12" s="16">
        <v>178</v>
      </c>
      <c r="T12" s="16">
        <v>175</v>
      </c>
      <c r="U12" s="16">
        <v>166</v>
      </c>
      <c r="V12" s="110">
        <v>159</v>
      </c>
    </row>
    <row r="13" spans="1:22" ht="18" customHeight="1">
      <c r="A13" s="91" t="s">
        <v>102</v>
      </c>
      <c r="B13" s="16">
        <v>87</v>
      </c>
      <c r="C13" s="16">
        <v>149</v>
      </c>
      <c r="D13" s="16">
        <v>189</v>
      </c>
      <c r="E13" s="16">
        <v>214</v>
      </c>
      <c r="F13" s="16">
        <v>216</v>
      </c>
      <c r="G13" s="16">
        <v>230</v>
      </c>
      <c r="H13" s="16">
        <v>255</v>
      </c>
      <c r="I13" s="16">
        <v>242</v>
      </c>
      <c r="J13" s="16">
        <v>217</v>
      </c>
      <c r="K13" s="16">
        <v>220</v>
      </c>
      <c r="L13" s="16">
        <v>226</v>
      </c>
      <c r="M13" s="16">
        <v>228</v>
      </c>
      <c r="N13" s="16">
        <v>217</v>
      </c>
      <c r="O13" s="16">
        <v>213</v>
      </c>
      <c r="P13" s="16">
        <v>212</v>
      </c>
      <c r="Q13" s="16">
        <v>207</v>
      </c>
      <c r="R13" s="16">
        <v>211</v>
      </c>
      <c r="S13" s="16">
        <v>217</v>
      </c>
      <c r="T13" s="16">
        <v>212</v>
      </c>
      <c r="U13" s="16">
        <v>213</v>
      </c>
      <c r="V13" s="110">
        <v>208</v>
      </c>
    </row>
    <row r="14" spans="1:22" ht="18" customHeight="1">
      <c r="A14" s="91" t="s">
        <v>103</v>
      </c>
      <c r="B14" s="16">
        <v>97</v>
      </c>
      <c r="C14" s="16">
        <v>101</v>
      </c>
      <c r="D14" s="16">
        <v>103</v>
      </c>
      <c r="E14" s="16">
        <v>93</v>
      </c>
      <c r="F14" s="16">
        <v>95</v>
      </c>
      <c r="G14" s="16">
        <v>101</v>
      </c>
      <c r="H14" s="16">
        <v>111</v>
      </c>
      <c r="I14" s="16">
        <v>113</v>
      </c>
      <c r="J14" s="16">
        <v>112</v>
      </c>
      <c r="K14" s="16">
        <v>110</v>
      </c>
      <c r="L14" s="16">
        <v>107</v>
      </c>
      <c r="M14" s="16">
        <v>102</v>
      </c>
      <c r="N14" s="16">
        <v>95</v>
      </c>
      <c r="O14" s="16">
        <v>91</v>
      </c>
      <c r="P14" s="16">
        <v>92</v>
      </c>
      <c r="Q14" s="16">
        <v>93</v>
      </c>
      <c r="R14" s="16">
        <v>93</v>
      </c>
      <c r="S14" s="16">
        <v>108</v>
      </c>
      <c r="T14" s="16">
        <v>102</v>
      </c>
      <c r="U14" s="16">
        <v>98</v>
      </c>
      <c r="V14" s="110">
        <v>108</v>
      </c>
    </row>
    <row r="15" spans="1:22" ht="18" customHeight="1">
      <c r="A15" s="91" t="s">
        <v>104</v>
      </c>
      <c r="B15" s="16">
        <v>509</v>
      </c>
      <c r="C15" s="16">
        <v>572</v>
      </c>
      <c r="D15" s="16">
        <v>625</v>
      </c>
      <c r="E15" s="16">
        <v>669</v>
      </c>
      <c r="F15" s="16">
        <v>749</v>
      </c>
      <c r="G15" s="16">
        <v>719</v>
      </c>
      <c r="H15" s="16">
        <v>763</v>
      </c>
      <c r="I15" s="16">
        <v>825</v>
      </c>
      <c r="J15" s="16">
        <v>846</v>
      </c>
      <c r="K15" s="16">
        <v>853</v>
      </c>
      <c r="L15" s="16">
        <v>828</v>
      </c>
      <c r="M15" s="16">
        <v>822</v>
      </c>
      <c r="N15" s="16">
        <v>787</v>
      </c>
      <c r="O15" s="16">
        <v>771</v>
      </c>
      <c r="P15" s="16">
        <v>781</v>
      </c>
      <c r="Q15" s="16">
        <v>804</v>
      </c>
      <c r="R15" s="16">
        <v>891</v>
      </c>
      <c r="S15" s="16">
        <v>987</v>
      </c>
      <c r="T15" s="16">
        <v>1109</v>
      </c>
      <c r="U15" s="16">
        <v>1200</v>
      </c>
      <c r="V15" s="110">
        <v>1211</v>
      </c>
    </row>
    <row r="16" spans="1:22" ht="18" customHeight="1">
      <c r="A16" s="91" t="s">
        <v>105</v>
      </c>
      <c r="B16" s="16">
        <v>30</v>
      </c>
      <c r="C16" s="16">
        <v>33</v>
      </c>
      <c r="D16" s="16">
        <v>32</v>
      </c>
      <c r="E16" s="16">
        <v>34</v>
      </c>
      <c r="F16" s="16">
        <v>41</v>
      </c>
      <c r="G16" s="16">
        <v>46</v>
      </c>
      <c r="H16" s="16">
        <v>60</v>
      </c>
      <c r="I16" s="16">
        <v>67</v>
      </c>
      <c r="J16" s="16">
        <v>68</v>
      </c>
      <c r="K16" s="16">
        <v>66</v>
      </c>
      <c r="L16" s="16">
        <v>72</v>
      </c>
      <c r="M16" s="16">
        <v>70</v>
      </c>
      <c r="N16" s="16">
        <v>68</v>
      </c>
      <c r="O16" s="16">
        <v>68</v>
      </c>
      <c r="P16" s="16">
        <v>68</v>
      </c>
      <c r="Q16" s="16">
        <v>66</v>
      </c>
      <c r="R16" s="16">
        <v>67</v>
      </c>
      <c r="S16" s="16">
        <v>77</v>
      </c>
      <c r="T16" s="16">
        <v>92</v>
      </c>
      <c r="U16" s="16">
        <v>102</v>
      </c>
      <c r="V16" s="110">
        <v>139</v>
      </c>
    </row>
    <row r="17" spans="1:22" ht="18" customHeight="1">
      <c r="A17" s="91" t="s">
        <v>106</v>
      </c>
      <c r="B17" s="16">
        <v>66</v>
      </c>
      <c r="C17" s="16">
        <v>108</v>
      </c>
      <c r="D17" s="16">
        <v>121</v>
      </c>
      <c r="E17" s="16">
        <v>125</v>
      </c>
      <c r="F17" s="16">
        <v>142</v>
      </c>
      <c r="G17" s="16">
        <v>136</v>
      </c>
      <c r="H17" s="16">
        <v>141</v>
      </c>
      <c r="I17" s="16">
        <v>139</v>
      </c>
      <c r="J17" s="16">
        <v>144</v>
      </c>
      <c r="K17" s="16">
        <v>130</v>
      </c>
      <c r="L17" s="16">
        <v>140</v>
      </c>
      <c r="M17" s="16">
        <v>139</v>
      </c>
      <c r="N17" s="16">
        <v>136</v>
      </c>
      <c r="O17" s="16">
        <v>132</v>
      </c>
      <c r="P17" s="16">
        <v>134</v>
      </c>
      <c r="Q17" s="16">
        <v>137</v>
      </c>
      <c r="R17" s="16">
        <v>146</v>
      </c>
      <c r="S17" s="16">
        <v>147</v>
      </c>
      <c r="T17" s="16">
        <v>168</v>
      </c>
      <c r="U17" s="16">
        <v>184</v>
      </c>
      <c r="V17" s="110">
        <v>218</v>
      </c>
    </row>
    <row r="18" spans="1:22" ht="18" customHeight="1">
      <c r="A18" s="91" t="s">
        <v>107</v>
      </c>
      <c r="B18" s="16">
        <v>47</v>
      </c>
      <c r="C18" s="16">
        <v>57</v>
      </c>
      <c r="D18" s="16">
        <v>76</v>
      </c>
      <c r="E18" s="16">
        <v>102</v>
      </c>
      <c r="F18" s="16">
        <v>138</v>
      </c>
      <c r="G18" s="16">
        <v>193</v>
      </c>
      <c r="H18" s="16">
        <v>241</v>
      </c>
      <c r="I18" s="16">
        <v>254</v>
      </c>
      <c r="J18" s="16">
        <v>222</v>
      </c>
      <c r="K18" s="16">
        <v>190</v>
      </c>
      <c r="L18" s="16">
        <v>159</v>
      </c>
      <c r="M18" s="16">
        <v>147</v>
      </c>
      <c r="N18" s="16">
        <v>125</v>
      </c>
      <c r="O18" s="16">
        <v>124</v>
      </c>
      <c r="P18" s="16">
        <v>109</v>
      </c>
      <c r="Q18" s="16">
        <v>112</v>
      </c>
      <c r="R18" s="16">
        <v>119</v>
      </c>
      <c r="S18" s="16">
        <v>149</v>
      </c>
      <c r="T18" s="16">
        <v>171</v>
      </c>
      <c r="U18" s="16">
        <v>174</v>
      </c>
      <c r="V18" s="110">
        <v>173</v>
      </c>
    </row>
    <row r="19" spans="1:22" ht="18" customHeight="1">
      <c r="A19" s="91" t="s">
        <v>108</v>
      </c>
      <c r="B19" s="16">
        <v>330</v>
      </c>
      <c r="C19" s="16">
        <v>365</v>
      </c>
      <c r="D19" s="16">
        <v>378</v>
      </c>
      <c r="E19" s="16">
        <v>357</v>
      </c>
      <c r="F19" s="16">
        <v>349</v>
      </c>
      <c r="G19" s="16">
        <v>341</v>
      </c>
      <c r="H19" s="16">
        <v>351</v>
      </c>
      <c r="I19" s="16">
        <v>368</v>
      </c>
      <c r="J19" s="16">
        <v>364</v>
      </c>
      <c r="K19" s="16">
        <v>344</v>
      </c>
      <c r="L19" s="16">
        <v>349</v>
      </c>
      <c r="M19" s="16">
        <v>346</v>
      </c>
      <c r="N19" s="16">
        <v>327</v>
      </c>
      <c r="O19" s="16">
        <v>309</v>
      </c>
      <c r="P19" s="16">
        <v>296</v>
      </c>
      <c r="Q19" s="16">
        <v>308</v>
      </c>
      <c r="R19" s="16">
        <v>337</v>
      </c>
      <c r="S19" s="16">
        <v>416</v>
      </c>
      <c r="T19" s="16">
        <v>537</v>
      </c>
      <c r="U19" s="16">
        <v>632</v>
      </c>
      <c r="V19" s="110">
        <v>729</v>
      </c>
    </row>
    <row r="20" spans="1:22" ht="18" customHeight="1">
      <c r="A20" s="91" t="s">
        <v>109</v>
      </c>
      <c r="B20" s="16">
        <v>819</v>
      </c>
      <c r="C20" s="16">
        <v>1078</v>
      </c>
      <c r="D20" s="16">
        <v>1200</v>
      </c>
      <c r="E20" s="16">
        <v>1121</v>
      </c>
      <c r="F20" s="16">
        <v>1060</v>
      </c>
      <c r="G20" s="16">
        <v>892</v>
      </c>
      <c r="H20" s="16">
        <v>850</v>
      </c>
      <c r="I20" s="16">
        <v>873</v>
      </c>
      <c r="J20" s="16">
        <v>843</v>
      </c>
      <c r="K20" s="16">
        <v>822</v>
      </c>
      <c r="L20" s="16">
        <v>758</v>
      </c>
      <c r="M20" s="16">
        <v>731</v>
      </c>
      <c r="N20" s="16">
        <v>658</v>
      </c>
      <c r="O20" s="16">
        <v>612</v>
      </c>
      <c r="P20" s="16">
        <v>574</v>
      </c>
      <c r="Q20" s="16">
        <v>547</v>
      </c>
      <c r="R20" s="16">
        <v>526</v>
      </c>
      <c r="S20" s="16">
        <v>499</v>
      </c>
      <c r="T20" s="16">
        <v>519</v>
      </c>
      <c r="U20" s="16">
        <v>533</v>
      </c>
      <c r="V20" s="110">
        <v>555</v>
      </c>
    </row>
    <row r="21" spans="1:22" ht="18" customHeight="1">
      <c r="A21" s="91" t="s">
        <v>110</v>
      </c>
      <c r="B21" s="16">
        <v>77</v>
      </c>
      <c r="C21" s="16">
        <v>73</v>
      </c>
      <c r="D21" s="16">
        <v>94</v>
      </c>
      <c r="E21" s="16">
        <v>90</v>
      </c>
      <c r="F21" s="16">
        <v>92</v>
      </c>
      <c r="G21" s="16">
        <v>76</v>
      </c>
      <c r="H21" s="16">
        <v>89</v>
      </c>
      <c r="I21" s="16">
        <v>94</v>
      </c>
      <c r="J21" s="16">
        <v>110</v>
      </c>
      <c r="K21" s="16">
        <v>111</v>
      </c>
      <c r="L21" s="16">
        <v>121</v>
      </c>
      <c r="M21" s="16">
        <v>111</v>
      </c>
      <c r="N21" s="16">
        <v>106</v>
      </c>
      <c r="O21" s="16">
        <v>107</v>
      </c>
      <c r="P21" s="16">
        <v>113</v>
      </c>
      <c r="Q21" s="16">
        <v>126</v>
      </c>
      <c r="R21" s="16">
        <v>122</v>
      </c>
      <c r="S21" s="16">
        <v>133</v>
      </c>
      <c r="T21" s="16">
        <v>139</v>
      </c>
      <c r="U21" s="16">
        <v>137</v>
      </c>
      <c r="V21" s="110">
        <v>121</v>
      </c>
    </row>
    <row r="22" spans="1:22" ht="18" customHeight="1">
      <c r="A22" s="98" t="s">
        <v>111</v>
      </c>
      <c r="B22" s="102">
        <f>SUM(B6:B21)</f>
        <v>3470</v>
      </c>
      <c r="C22" s="102">
        <f t="shared" ref="C22:U22" si="0">SUM(C6:C21)</f>
        <v>4792</v>
      </c>
      <c r="D22" s="102">
        <f t="shared" si="0"/>
        <v>5791</v>
      </c>
      <c r="E22" s="102">
        <f t="shared" si="0"/>
        <v>6810</v>
      </c>
      <c r="F22" s="102">
        <f t="shared" si="0"/>
        <v>7847</v>
      </c>
      <c r="G22" s="102">
        <f t="shared" si="0"/>
        <v>8561</v>
      </c>
      <c r="H22" s="102">
        <f t="shared" si="0"/>
        <v>10345</v>
      </c>
      <c r="I22" s="102">
        <f t="shared" si="0"/>
        <v>10772</v>
      </c>
      <c r="J22" s="102">
        <f t="shared" si="0"/>
        <v>10931</v>
      </c>
      <c r="K22" s="102">
        <f t="shared" si="0"/>
        <v>10638</v>
      </c>
      <c r="L22" s="102">
        <f t="shared" si="0"/>
        <v>9982</v>
      </c>
      <c r="M22" s="102">
        <f t="shared" si="0"/>
        <v>9470</v>
      </c>
      <c r="N22" s="102">
        <f t="shared" si="0"/>
        <v>8322</v>
      </c>
      <c r="O22" s="102">
        <f t="shared" si="0"/>
        <v>7883</v>
      </c>
      <c r="P22" s="102">
        <f t="shared" si="0"/>
        <v>7527</v>
      </c>
      <c r="Q22" s="102">
        <f t="shared" si="0"/>
        <v>7422</v>
      </c>
      <c r="R22" s="102">
        <f t="shared" si="0"/>
        <v>7482</v>
      </c>
      <c r="S22" s="102">
        <f t="shared" si="0"/>
        <v>7633</v>
      </c>
      <c r="T22" s="102">
        <f t="shared" si="0"/>
        <v>8025</v>
      </c>
      <c r="U22" s="102">
        <f t="shared" si="0"/>
        <v>8245</v>
      </c>
      <c r="V22" s="111">
        <f>SUM(V6:V21)</f>
        <v>8303</v>
      </c>
    </row>
    <row r="23" spans="1:22" ht="18" customHeight="1">
      <c r="A23" s="96" t="s">
        <v>112</v>
      </c>
      <c r="B23" s="97">
        <f>B24-B22</f>
        <v>591</v>
      </c>
      <c r="C23" s="97">
        <f t="shared" ref="C23:U23" si="1">C24-C22</f>
        <v>666</v>
      </c>
      <c r="D23" s="97">
        <f t="shared" si="1"/>
        <v>709</v>
      </c>
      <c r="E23" s="97">
        <f t="shared" si="1"/>
        <v>807</v>
      </c>
      <c r="F23" s="97">
        <f t="shared" si="1"/>
        <v>884</v>
      </c>
      <c r="G23" s="97">
        <f t="shared" si="1"/>
        <v>929</v>
      </c>
      <c r="H23" s="97">
        <f t="shared" si="1"/>
        <v>1020</v>
      </c>
      <c r="I23" s="97">
        <f t="shared" si="1"/>
        <v>1088</v>
      </c>
      <c r="J23" s="97">
        <f t="shared" si="1"/>
        <v>1056</v>
      </c>
      <c r="K23" s="97">
        <f t="shared" si="1"/>
        <v>1065</v>
      </c>
      <c r="L23" s="97">
        <f t="shared" si="1"/>
        <v>1077</v>
      </c>
      <c r="M23" s="97">
        <f t="shared" si="1"/>
        <v>1064</v>
      </c>
      <c r="N23" s="97">
        <f t="shared" si="1"/>
        <v>926</v>
      </c>
      <c r="O23" s="97">
        <f t="shared" si="1"/>
        <v>886</v>
      </c>
      <c r="P23" s="97">
        <f t="shared" si="1"/>
        <v>884</v>
      </c>
      <c r="Q23" s="97">
        <f t="shared" si="1"/>
        <v>919</v>
      </c>
      <c r="R23" s="97">
        <f t="shared" si="1"/>
        <v>1010</v>
      </c>
      <c r="S23" s="97">
        <f t="shared" si="1"/>
        <v>1144</v>
      </c>
      <c r="T23" s="97">
        <f t="shared" si="1"/>
        <v>1333</v>
      </c>
      <c r="U23" s="97">
        <f t="shared" si="1"/>
        <v>1446</v>
      </c>
      <c r="V23" s="110">
        <f>V24-V22</f>
        <v>1603</v>
      </c>
    </row>
    <row r="24" spans="1:22" ht="18" customHeight="1">
      <c r="A24" s="92" t="s">
        <v>38</v>
      </c>
      <c r="B24" s="61">
        <v>4061</v>
      </c>
      <c r="C24" s="61">
        <v>5458</v>
      </c>
      <c r="D24" s="61">
        <v>6500</v>
      </c>
      <c r="E24" s="61">
        <v>7617</v>
      </c>
      <c r="F24" s="61">
        <v>8731</v>
      </c>
      <c r="G24" s="61">
        <v>9490</v>
      </c>
      <c r="H24" s="61">
        <v>11365</v>
      </c>
      <c r="I24" s="61">
        <v>11860</v>
      </c>
      <c r="J24" s="61">
        <v>11987</v>
      </c>
      <c r="K24" s="61">
        <v>11703</v>
      </c>
      <c r="L24" s="61">
        <v>11059</v>
      </c>
      <c r="M24" s="61">
        <v>10534</v>
      </c>
      <c r="N24" s="61">
        <v>9248</v>
      </c>
      <c r="O24" s="61">
        <v>8769</v>
      </c>
      <c r="P24" s="61">
        <v>8411</v>
      </c>
      <c r="Q24" s="61">
        <v>8341</v>
      </c>
      <c r="R24" s="61">
        <v>8492</v>
      </c>
      <c r="S24" s="61">
        <v>8777</v>
      </c>
      <c r="T24" s="61">
        <v>9358</v>
      </c>
      <c r="U24" s="61">
        <v>9691</v>
      </c>
      <c r="V24" s="112">
        <v>9906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10"/>
    </row>
    <row r="26" spans="1:22" s="60" customFormat="1" ht="18" customHeight="1">
      <c r="A26" s="5" t="s">
        <v>113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0"/>
    </row>
    <row r="27" spans="1:22" ht="18" customHeight="1">
      <c r="V27" s="113"/>
    </row>
    <row r="28" spans="1:22" ht="18" customHeight="1">
      <c r="V28" s="113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38</v>
      </c>
      <c r="C30" s="16">
        <v>37</v>
      </c>
      <c r="D30" s="16">
        <v>39</v>
      </c>
      <c r="E30" s="16">
        <v>45</v>
      </c>
      <c r="F30" s="16">
        <v>51</v>
      </c>
      <c r="G30" s="16">
        <v>53</v>
      </c>
      <c r="H30" s="16">
        <v>55</v>
      </c>
      <c r="I30" s="16">
        <v>62</v>
      </c>
      <c r="J30" s="16">
        <v>66</v>
      </c>
      <c r="K30" s="16">
        <v>65</v>
      </c>
      <c r="L30" s="16">
        <v>61</v>
      </c>
      <c r="M30" s="16">
        <v>60</v>
      </c>
      <c r="N30" s="16">
        <v>52</v>
      </c>
      <c r="O30" s="16">
        <v>47</v>
      </c>
      <c r="P30" s="16">
        <v>50</v>
      </c>
      <c r="Q30" s="16">
        <v>49</v>
      </c>
      <c r="R30" s="16">
        <v>46</v>
      </c>
      <c r="S30" s="16">
        <v>47</v>
      </c>
      <c r="T30" s="16">
        <v>48</v>
      </c>
      <c r="U30" s="16">
        <v>47</v>
      </c>
      <c r="V30" s="114">
        <v>63</v>
      </c>
    </row>
    <row r="31" spans="1:22" ht="18" customHeight="1">
      <c r="A31" s="91" t="s">
        <v>96</v>
      </c>
      <c r="B31" s="16">
        <v>229</v>
      </c>
      <c r="C31" s="16">
        <v>472</v>
      </c>
      <c r="D31" s="16">
        <v>616</v>
      </c>
      <c r="E31" s="16">
        <v>801</v>
      </c>
      <c r="F31" s="16">
        <v>933</v>
      </c>
      <c r="G31" s="16">
        <v>977</v>
      </c>
      <c r="H31" s="16">
        <v>1317</v>
      </c>
      <c r="I31" s="16">
        <v>1346</v>
      </c>
      <c r="J31" s="16">
        <v>1447</v>
      </c>
      <c r="K31" s="16">
        <v>1408</v>
      </c>
      <c r="L31" s="16">
        <v>1291</v>
      </c>
      <c r="M31" s="16">
        <v>1215</v>
      </c>
      <c r="N31" s="16">
        <v>1004</v>
      </c>
      <c r="O31" s="16">
        <v>960</v>
      </c>
      <c r="P31" s="16">
        <v>907</v>
      </c>
      <c r="Q31" s="16">
        <v>909</v>
      </c>
      <c r="R31" s="16">
        <v>880</v>
      </c>
      <c r="S31" s="16">
        <v>860</v>
      </c>
      <c r="T31" s="16">
        <v>890</v>
      </c>
      <c r="U31" s="16">
        <v>899</v>
      </c>
      <c r="V31" s="115">
        <v>838</v>
      </c>
    </row>
    <row r="32" spans="1:22" ht="18" customHeight="1">
      <c r="A32" s="91" t="s">
        <v>97</v>
      </c>
      <c r="B32" s="16">
        <v>167</v>
      </c>
      <c r="C32" s="16">
        <v>178</v>
      </c>
      <c r="D32" s="16">
        <v>184</v>
      </c>
      <c r="E32" s="16">
        <v>180</v>
      </c>
      <c r="F32" s="16">
        <v>178</v>
      </c>
      <c r="G32" s="16">
        <v>193</v>
      </c>
      <c r="H32" s="16">
        <v>196</v>
      </c>
      <c r="I32" s="16">
        <v>200</v>
      </c>
      <c r="J32" s="16">
        <v>202</v>
      </c>
      <c r="K32" s="16">
        <v>205</v>
      </c>
      <c r="L32" s="16">
        <v>196</v>
      </c>
      <c r="M32" s="16">
        <v>190</v>
      </c>
      <c r="N32" s="16">
        <v>183</v>
      </c>
      <c r="O32" s="16">
        <v>178</v>
      </c>
      <c r="P32" s="16">
        <v>169</v>
      </c>
      <c r="Q32" s="16">
        <v>168</v>
      </c>
      <c r="R32" s="16">
        <v>164</v>
      </c>
      <c r="S32" s="16">
        <v>166</v>
      </c>
      <c r="T32" s="16">
        <v>164</v>
      </c>
      <c r="U32" s="16">
        <v>168</v>
      </c>
      <c r="V32" s="115">
        <v>174</v>
      </c>
    </row>
    <row r="33" spans="1:22" ht="18" customHeight="1">
      <c r="A33" s="91" t="s">
        <v>98</v>
      </c>
      <c r="B33" s="16">
        <v>71</v>
      </c>
      <c r="C33" s="16">
        <v>120</v>
      </c>
      <c r="D33" s="16">
        <v>125</v>
      </c>
      <c r="E33" s="16">
        <v>160</v>
      </c>
      <c r="F33" s="16">
        <v>184</v>
      </c>
      <c r="G33" s="16">
        <v>203</v>
      </c>
      <c r="H33" s="16">
        <v>205</v>
      </c>
      <c r="I33" s="16">
        <v>186</v>
      </c>
      <c r="J33" s="16">
        <v>162</v>
      </c>
      <c r="K33" s="16">
        <v>136</v>
      </c>
      <c r="L33" s="16">
        <v>115</v>
      </c>
      <c r="M33" s="16">
        <v>89</v>
      </c>
      <c r="N33" s="16">
        <v>77</v>
      </c>
      <c r="O33" s="16">
        <v>66</v>
      </c>
      <c r="P33" s="16">
        <v>53</v>
      </c>
      <c r="Q33" s="16">
        <v>46</v>
      </c>
      <c r="R33" s="16">
        <v>50</v>
      </c>
      <c r="S33" s="16">
        <v>49</v>
      </c>
      <c r="T33" s="16">
        <v>51</v>
      </c>
      <c r="U33" s="16">
        <v>50</v>
      </c>
      <c r="V33" s="115">
        <v>45</v>
      </c>
    </row>
    <row r="34" spans="1:22" ht="18" customHeight="1">
      <c r="A34" s="91" t="s">
        <v>99</v>
      </c>
      <c r="B34" s="16">
        <v>65</v>
      </c>
      <c r="C34" s="16">
        <v>88</v>
      </c>
      <c r="D34" s="16">
        <v>148</v>
      </c>
      <c r="E34" s="16">
        <v>258</v>
      </c>
      <c r="F34" s="16">
        <v>360</v>
      </c>
      <c r="G34" s="16">
        <v>458</v>
      </c>
      <c r="H34" s="16">
        <v>544</v>
      </c>
      <c r="I34" s="16">
        <v>578</v>
      </c>
      <c r="J34" s="16">
        <v>586</v>
      </c>
      <c r="K34" s="16">
        <v>571</v>
      </c>
      <c r="L34" s="16">
        <v>515</v>
      </c>
      <c r="M34" s="16">
        <v>499</v>
      </c>
      <c r="N34" s="16">
        <v>354</v>
      </c>
      <c r="O34" s="16">
        <v>344</v>
      </c>
      <c r="P34" s="16">
        <v>319</v>
      </c>
      <c r="Q34" s="16">
        <v>303</v>
      </c>
      <c r="R34" s="16">
        <v>300</v>
      </c>
      <c r="S34" s="16">
        <v>313</v>
      </c>
      <c r="T34" s="16">
        <v>336</v>
      </c>
      <c r="U34" s="16">
        <v>382</v>
      </c>
      <c r="V34" s="115">
        <v>384</v>
      </c>
    </row>
    <row r="35" spans="1:22" ht="18" customHeight="1">
      <c r="A35" s="91" t="s">
        <v>100</v>
      </c>
      <c r="B35" s="16">
        <v>216</v>
      </c>
      <c r="C35" s="16">
        <v>371</v>
      </c>
      <c r="D35" s="16">
        <v>503</v>
      </c>
      <c r="E35" s="16">
        <v>728</v>
      </c>
      <c r="F35" s="16">
        <v>982</v>
      </c>
      <c r="G35" s="16">
        <v>1242</v>
      </c>
      <c r="H35" s="16">
        <v>1771</v>
      </c>
      <c r="I35" s="16">
        <v>1820</v>
      </c>
      <c r="J35" s="16">
        <v>1864</v>
      </c>
      <c r="K35" s="16">
        <v>1797</v>
      </c>
      <c r="L35" s="16">
        <v>1606</v>
      </c>
      <c r="M35" s="16">
        <v>1456</v>
      </c>
      <c r="N35" s="16">
        <v>1262</v>
      </c>
      <c r="O35" s="16">
        <v>1145</v>
      </c>
      <c r="P35" s="16">
        <v>1064</v>
      </c>
      <c r="Q35" s="16">
        <v>987</v>
      </c>
      <c r="R35" s="16">
        <v>967</v>
      </c>
      <c r="S35" s="16">
        <v>939</v>
      </c>
      <c r="T35" s="16">
        <v>928</v>
      </c>
      <c r="U35" s="16">
        <v>884</v>
      </c>
      <c r="V35" s="115">
        <v>863</v>
      </c>
    </row>
    <row r="36" spans="1:22" ht="18" customHeight="1">
      <c r="A36" s="91" t="s">
        <v>101</v>
      </c>
      <c r="B36" s="16">
        <v>34</v>
      </c>
      <c r="C36" s="16">
        <v>55</v>
      </c>
      <c r="D36" s="16">
        <v>74</v>
      </c>
      <c r="E36" s="16">
        <v>100</v>
      </c>
      <c r="F36" s="16">
        <v>109</v>
      </c>
      <c r="G36" s="16">
        <v>103</v>
      </c>
      <c r="H36" s="16">
        <v>95</v>
      </c>
      <c r="I36" s="16">
        <v>95</v>
      </c>
      <c r="J36" s="16">
        <v>94</v>
      </c>
      <c r="K36" s="16">
        <v>95</v>
      </c>
      <c r="L36" s="16">
        <v>92</v>
      </c>
      <c r="M36" s="16">
        <v>82</v>
      </c>
      <c r="N36" s="16">
        <v>80</v>
      </c>
      <c r="O36" s="16">
        <v>81</v>
      </c>
      <c r="P36" s="16">
        <v>79</v>
      </c>
      <c r="Q36" s="16">
        <v>77</v>
      </c>
      <c r="R36" s="16">
        <v>84</v>
      </c>
      <c r="S36" s="16">
        <v>89</v>
      </c>
      <c r="T36" s="16">
        <v>89</v>
      </c>
      <c r="U36" s="16">
        <v>83</v>
      </c>
      <c r="V36" s="115">
        <v>78</v>
      </c>
    </row>
    <row r="37" spans="1:22" ht="18" customHeight="1">
      <c r="A37" s="91" t="s">
        <v>102</v>
      </c>
      <c r="B37" s="16">
        <v>46</v>
      </c>
      <c r="C37" s="16">
        <v>76</v>
      </c>
      <c r="D37" s="16">
        <v>100</v>
      </c>
      <c r="E37" s="16">
        <v>119</v>
      </c>
      <c r="F37" s="16">
        <v>122</v>
      </c>
      <c r="G37" s="16">
        <v>128</v>
      </c>
      <c r="H37" s="16">
        <v>136</v>
      </c>
      <c r="I37" s="16">
        <v>127</v>
      </c>
      <c r="J37" s="16">
        <v>110</v>
      </c>
      <c r="K37" s="16">
        <v>103</v>
      </c>
      <c r="L37" s="16">
        <v>110</v>
      </c>
      <c r="M37" s="16">
        <v>110</v>
      </c>
      <c r="N37" s="16">
        <v>104</v>
      </c>
      <c r="O37" s="16">
        <v>101</v>
      </c>
      <c r="P37" s="16">
        <v>100</v>
      </c>
      <c r="Q37" s="16">
        <v>94</v>
      </c>
      <c r="R37" s="16">
        <v>94</v>
      </c>
      <c r="S37" s="16">
        <v>95</v>
      </c>
      <c r="T37" s="16">
        <v>92</v>
      </c>
      <c r="U37" s="16">
        <v>90</v>
      </c>
      <c r="V37" s="115">
        <v>88</v>
      </c>
    </row>
    <row r="38" spans="1:22" ht="18" customHeight="1">
      <c r="A38" s="91" t="s">
        <v>103</v>
      </c>
      <c r="B38" s="16">
        <v>68</v>
      </c>
      <c r="C38" s="16">
        <v>72</v>
      </c>
      <c r="D38" s="16">
        <v>70</v>
      </c>
      <c r="E38" s="16">
        <v>61</v>
      </c>
      <c r="F38" s="16">
        <v>63</v>
      </c>
      <c r="G38" s="16">
        <v>65</v>
      </c>
      <c r="H38" s="16">
        <v>73</v>
      </c>
      <c r="I38" s="16">
        <v>80</v>
      </c>
      <c r="J38" s="16">
        <v>76</v>
      </c>
      <c r="K38" s="16">
        <v>75</v>
      </c>
      <c r="L38" s="16">
        <v>76</v>
      </c>
      <c r="M38" s="16">
        <v>69</v>
      </c>
      <c r="N38" s="16">
        <v>63</v>
      </c>
      <c r="O38" s="16">
        <v>62</v>
      </c>
      <c r="P38" s="16">
        <v>62</v>
      </c>
      <c r="Q38" s="16">
        <v>59</v>
      </c>
      <c r="R38" s="16">
        <v>60</v>
      </c>
      <c r="S38" s="16">
        <v>70</v>
      </c>
      <c r="T38" s="16">
        <v>67</v>
      </c>
      <c r="U38" s="16">
        <v>61</v>
      </c>
      <c r="V38" s="115">
        <v>68</v>
      </c>
    </row>
    <row r="39" spans="1:22" ht="18" customHeight="1">
      <c r="A39" s="91" t="s">
        <v>104</v>
      </c>
      <c r="B39" s="16">
        <v>357</v>
      </c>
      <c r="C39" s="16">
        <v>402</v>
      </c>
      <c r="D39" s="16">
        <v>423</v>
      </c>
      <c r="E39" s="16">
        <v>444</v>
      </c>
      <c r="F39" s="16">
        <v>490</v>
      </c>
      <c r="G39" s="16">
        <v>461</v>
      </c>
      <c r="H39" s="16">
        <v>498</v>
      </c>
      <c r="I39" s="16">
        <v>507</v>
      </c>
      <c r="J39" s="16">
        <v>505</v>
      </c>
      <c r="K39" s="16">
        <v>502</v>
      </c>
      <c r="L39" s="16">
        <v>480</v>
      </c>
      <c r="M39" s="16">
        <v>459</v>
      </c>
      <c r="N39" s="16">
        <v>444</v>
      </c>
      <c r="O39" s="16">
        <v>434</v>
      </c>
      <c r="P39" s="16">
        <v>433</v>
      </c>
      <c r="Q39" s="16">
        <v>467</v>
      </c>
      <c r="R39" s="16">
        <v>520</v>
      </c>
      <c r="S39" s="16">
        <v>586</v>
      </c>
      <c r="T39" s="16">
        <v>651</v>
      </c>
      <c r="U39" s="16">
        <v>702</v>
      </c>
      <c r="V39" s="115">
        <v>698</v>
      </c>
    </row>
    <row r="40" spans="1:22" ht="18" customHeight="1">
      <c r="A40" s="91" t="s">
        <v>105</v>
      </c>
      <c r="B40" s="16">
        <v>13</v>
      </c>
      <c r="C40" s="16">
        <v>13</v>
      </c>
      <c r="D40" s="16">
        <v>10</v>
      </c>
      <c r="E40" s="16">
        <v>11</v>
      </c>
      <c r="F40" s="16">
        <v>11</v>
      </c>
      <c r="G40" s="16">
        <v>15</v>
      </c>
      <c r="H40" s="16">
        <v>21</v>
      </c>
      <c r="I40" s="16">
        <v>20</v>
      </c>
      <c r="J40" s="16">
        <v>24</v>
      </c>
      <c r="K40" s="16">
        <v>22</v>
      </c>
      <c r="L40" s="16">
        <v>25</v>
      </c>
      <c r="M40" s="16">
        <v>26</v>
      </c>
      <c r="N40" s="16">
        <v>26</v>
      </c>
      <c r="O40" s="16">
        <v>23</v>
      </c>
      <c r="P40" s="16">
        <v>23</v>
      </c>
      <c r="Q40" s="16">
        <v>24</v>
      </c>
      <c r="R40" s="16">
        <v>25</v>
      </c>
      <c r="S40" s="16">
        <v>27</v>
      </c>
      <c r="T40" s="16">
        <v>36</v>
      </c>
      <c r="U40" s="16">
        <v>40</v>
      </c>
      <c r="V40" s="115">
        <v>58</v>
      </c>
    </row>
    <row r="41" spans="1:22" ht="18" customHeight="1">
      <c r="A41" s="91" t="s">
        <v>106</v>
      </c>
      <c r="B41" s="16">
        <v>33</v>
      </c>
      <c r="C41" s="16">
        <v>60</v>
      </c>
      <c r="D41" s="16">
        <v>69</v>
      </c>
      <c r="E41" s="16">
        <v>73</v>
      </c>
      <c r="F41" s="16">
        <v>82</v>
      </c>
      <c r="G41" s="16">
        <v>77</v>
      </c>
      <c r="H41" s="16">
        <v>83</v>
      </c>
      <c r="I41" s="16">
        <v>80</v>
      </c>
      <c r="J41" s="16">
        <v>81</v>
      </c>
      <c r="K41" s="16">
        <v>73</v>
      </c>
      <c r="L41" s="16">
        <v>80</v>
      </c>
      <c r="M41" s="16">
        <v>75</v>
      </c>
      <c r="N41" s="16">
        <v>74</v>
      </c>
      <c r="O41" s="16">
        <v>73</v>
      </c>
      <c r="P41" s="16">
        <v>77</v>
      </c>
      <c r="Q41" s="16">
        <v>81</v>
      </c>
      <c r="R41" s="16">
        <v>83</v>
      </c>
      <c r="S41" s="16">
        <v>83</v>
      </c>
      <c r="T41" s="16">
        <v>95</v>
      </c>
      <c r="U41" s="16">
        <v>101</v>
      </c>
      <c r="V41" s="115">
        <v>120</v>
      </c>
    </row>
    <row r="42" spans="1:22" ht="18" customHeight="1">
      <c r="A42" s="91" t="s">
        <v>107</v>
      </c>
      <c r="B42" s="16">
        <v>18</v>
      </c>
      <c r="C42" s="16">
        <v>24</v>
      </c>
      <c r="D42" s="16">
        <v>26</v>
      </c>
      <c r="E42" s="16">
        <v>32</v>
      </c>
      <c r="F42" s="16">
        <v>47</v>
      </c>
      <c r="G42" s="16">
        <v>73</v>
      </c>
      <c r="H42" s="16">
        <v>96</v>
      </c>
      <c r="I42" s="16">
        <v>101</v>
      </c>
      <c r="J42" s="16">
        <v>84</v>
      </c>
      <c r="K42" s="16">
        <v>68</v>
      </c>
      <c r="L42" s="16">
        <v>58</v>
      </c>
      <c r="M42" s="16">
        <v>49</v>
      </c>
      <c r="N42" s="16">
        <v>37</v>
      </c>
      <c r="O42" s="16">
        <v>33</v>
      </c>
      <c r="P42" s="16">
        <v>29</v>
      </c>
      <c r="Q42" s="16">
        <v>31</v>
      </c>
      <c r="R42" s="16">
        <v>32</v>
      </c>
      <c r="S42" s="16">
        <v>47</v>
      </c>
      <c r="T42" s="16">
        <v>67</v>
      </c>
      <c r="U42" s="16">
        <v>65</v>
      </c>
      <c r="V42" s="115">
        <v>63</v>
      </c>
    </row>
    <row r="43" spans="1:22" ht="18" customHeight="1">
      <c r="A43" s="91" t="s">
        <v>108</v>
      </c>
      <c r="B43" s="16">
        <v>146</v>
      </c>
      <c r="C43" s="16">
        <v>168</v>
      </c>
      <c r="D43" s="16">
        <v>171</v>
      </c>
      <c r="E43" s="16">
        <v>165</v>
      </c>
      <c r="F43" s="16">
        <v>154</v>
      </c>
      <c r="G43" s="16">
        <v>152</v>
      </c>
      <c r="H43" s="16">
        <v>158</v>
      </c>
      <c r="I43" s="16">
        <v>169</v>
      </c>
      <c r="J43" s="16">
        <v>170</v>
      </c>
      <c r="K43" s="16">
        <v>160</v>
      </c>
      <c r="L43" s="16">
        <v>159</v>
      </c>
      <c r="M43" s="16">
        <v>161</v>
      </c>
      <c r="N43" s="16">
        <v>149</v>
      </c>
      <c r="O43" s="16">
        <v>137</v>
      </c>
      <c r="P43" s="16">
        <v>129</v>
      </c>
      <c r="Q43" s="16">
        <v>128</v>
      </c>
      <c r="R43" s="16">
        <v>135</v>
      </c>
      <c r="S43" s="16">
        <v>172</v>
      </c>
      <c r="T43" s="16">
        <v>229</v>
      </c>
      <c r="U43" s="16">
        <v>269</v>
      </c>
      <c r="V43" s="115">
        <v>307</v>
      </c>
    </row>
    <row r="44" spans="1:22" ht="18" customHeight="1">
      <c r="A44" s="91" t="s">
        <v>109</v>
      </c>
      <c r="B44" s="16">
        <v>427</v>
      </c>
      <c r="C44" s="16">
        <v>563</v>
      </c>
      <c r="D44" s="16">
        <v>626</v>
      </c>
      <c r="E44" s="16">
        <v>585</v>
      </c>
      <c r="F44" s="16">
        <v>546</v>
      </c>
      <c r="G44" s="16">
        <v>464</v>
      </c>
      <c r="H44" s="16">
        <v>437</v>
      </c>
      <c r="I44" s="16">
        <v>431</v>
      </c>
      <c r="J44" s="16">
        <v>416</v>
      </c>
      <c r="K44" s="16">
        <v>405</v>
      </c>
      <c r="L44" s="16">
        <v>374</v>
      </c>
      <c r="M44" s="16">
        <v>358</v>
      </c>
      <c r="N44" s="16">
        <v>319</v>
      </c>
      <c r="O44" s="16">
        <v>297</v>
      </c>
      <c r="P44" s="16">
        <v>276</v>
      </c>
      <c r="Q44" s="16">
        <v>251</v>
      </c>
      <c r="R44" s="16">
        <v>245</v>
      </c>
      <c r="S44" s="16">
        <v>230</v>
      </c>
      <c r="T44" s="16">
        <v>239</v>
      </c>
      <c r="U44" s="16">
        <v>251</v>
      </c>
      <c r="V44" s="115">
        <v>265</v>
      </c>
    </row>
    <row r="45" spans="1:22" ht="18" customHeight="1">
      <c r="A45" s="91" t="s">
        <v>110</v>
      </c>
      <c r="B45" s="16">
        <v>46</v>
      </c>
      <c r="C45" s="16">
        <v>42</v>
      </c>
      <c r="D45" s="16">
        <v>53</v>
      </c>
      <c r="E45" s="16">
        <v>44</v>
      </c>
      <c r="F45" s="16">
        <v>43</v>
      </c>
      <c r="G45" s="16">
        <v>36</v>
      </c>
      <c r="H45" s="16">
        <v>36</v>
      </c>
      <c r="I45" s="16">
        <v>40</v>
      </c>
      <c r="J45" s="16">
        <v>47</v>
      </c>
      <c r="K45" s="16">
        <v>42</v>
      </c>
      <c r="L45" s="16">
        <v>52</v>
      </c>
      <c r="M45" s="16">
        <v>47</v>
      </c>
      <c r="N45" s="16">
        <v>44</v>
      </c>
      <c r="O45" s="16">
        <v>46</v>
      </c>
      <c r="P45" s="16">
        <v>50</v>
      </c>
      <c r="Q45" s="16">
        <v>58</v>
      </c>
      <c r="R45" s="16">
        <v>57</v>
      </c>
      <c r="S45" s="16">
        <v>64</v>
      </c>
      <c r="T45" s="16">
        <v>65</v>
      </c>
      <c r="U45" s="16">
        <v>63</v>
      </c>
      <c r="V45" s="115">
        <v>53</v>
      </c>
    </row>
    <row r="46" spans="1:22" ht="18" customHeight="1">
      <c r="A46" s="99" t="s">
        <v>111</v>
      </c>
      <c r="B46" s="101">
        <f>SUM(B30:B45)</f>
        <v>1974</v>
      </c>
      <c r="C46" s="101">
        <f t="shared" ref="C46:U46" si="2">SUM(C30:C45)</f>
        <v>2741</v>
      </c>
      <c r="D46" s="101">
        <f t="shared" si="2"/>
        <v>3237</v>
      </c>
      <c r="E46" s="101">
        <f t="shared" si="2"/>
        <v>3806</v>
      </c>
      <c r="F46" s="101">
        <f t="shared" si="2"/>
        <v>4355</v>
      </c>
      <c r="G46" s="101">
        <f t="shared" si="2"/>
        <v>4700</v>
      </c>
      <c r="H46" s="101">
        <f t="shared" si="2"/>
        <v>5721</v>
      </c>
      <c r="I46" s="101">
        <f t="shared" si="2"/>
        <v>5842</v>
      </c>
      <c r="J46" s="101">
        <f t="shared" si="2"/>
        <v>5934</v>
      </c>
      <c r="K46" s="101">
        <f t="shared" si="2"/>
        <v>5727</v>
      </c>
      <c r="L46" s="101">
        <f t="shared" si="2"/>
        <v>5290</v>
      </c>
      <c r="M46" s="101">
        <f t="shared" si="2"/>
        <v>4945</v>
      </c>
      <c r="N46" s="101">
        <f t="shared" si="2"/>
        <v>4272</v>
      </c>
      <c r="O46" s="101">
        <f t="shared" si="2"/>
        <v>4027</v>
      </c>
      <c r="P46" s="101">
        <f t="shared" si="2"/>
        <v>3820</v>
      </c>
      <c r="Q46" s="101">
        <f t="shared" si="2"/>
        <v>3732</v>
      </c>
      <c r="R46" s="101">
        <f t="shared" si="2"/>
        <v>3742</v>
      </c>
      <c r="S46" s="101">
        <f t="shared" si="2"/>
        <v>3837</v>
      </c>
      <c r="T46" s="101">
        <f t="shared" si="2"/>
        <v>4047</v>
      </c>
      <c r="U46" s="101">
        <f t="shared" si="2"/>
        <v>4155</v>
      </c>
      <c r="V46" s="116">
        <f>SUM(V30:V45)</f>
        <v>4165</v>
      </c>
    </row>
    <row r="47" spans="1:22" ht="18" customHeight="1">
      <c r="A47" s="100" t="s">
        <v>112</v>
      </c>
      <c r="B47" s="16">
        <f>B48-B46</f>
        <v>330</v>
      </c>
      <c r="C47" s="16">
        <f t="shared" ref="C47:U47" si="3">C48-C46</f>
        <v>361</v>
      </c>
      <c r="D47" s="16">
        <f t="shared" si="3"/>
        <v>389</v>
      </c>
      <c r="E47" s="16">
        <f t="shared" si="3"/>
        <v>445</v>
      </c>
      <c r="F47" s="16">
        <f t="shared" si="3"/>
        <v>491</v>
      </c>
      <c r="G47" s="16">
        <f t="shared" si="3"/>
        <v>495</v>
      </c>
      <c r="H47" s="16">
        <f t="shared" si="3"/>
        <v>532</v>
      </c>
      <c r="I47" s="16">
        <f t="shared" si="3"/>
        <v>573</v>
      </c>
      <c r="J47" s="16">
        <f t="shared" si="3"/>
        <v>567</v>
      </c>
      <c r="K47" s="16">
        <f t="shared" si="3"/>
        <v>560</v>
      </c>
      <c r="L47" s="16">
        <f t="shared" si="3"/>
        <v>551</v>
      </c>
      <c r="M47" s="16">
        <f t="shared" si="3"/>
        <v>527</v>
      </c>
      <c r="N47" s="16">
        <f t="shared" si="3"/>
        <v>451</v>
      </c>
      <c r="O47" s="16">
        <f t="shared" si="3"/>
        <v>430</v>
      </c>
      <c r="P47" s="16">
        <f t="shared" si="3"/>
        <v>424</v>
      </c>
      <c r="Q47" s="16">
        <f t="shared" si="3"/>
        <v>430</v>
      </c>
      <c r="R47" s="16">
        <f t="shared" si="3"/>
        <v>465</v>
      </c>
      <c r="S47" s="16">
        <f t="shared" si="3"/>
        <v>507</v>
      </c>
      <c r="T47" s="16">
        <f t="shared" si="3"/>
        <v>594</v>
      </c>
      <c r="U47" s="16">
        <f t="shared" si="3"/>
        <v>647</v>
      </c>
      <c r="V47" s="115">
        <f>V48-V46</f>
        <v>725</v>
      </c>
    </row>
    <row r="48" spans="1:22" ht="18" customHeight="1">
      <c r="A48" s="93" t="s">
        <v>38</v>
      </c>
      <c r="B48" s="61">
        <v>2304</v>
      </c>
      <c r="C48" s="61">
        <v>3102</v>
      </c>
      <c r="D48" s="61">
        <v>3626</v>
      </c>
      <c r="E48" s="61">
        <v>4251</v>
      </c>
      <c r="F48" s="61">
        <v>4846</v>
      </c>
      <c r="G48" s="61">
        <v>5195</v>
      </c>
      <c r="H48" s="61">
        <v>6253</v>
      </c>
      <c r="I48" s="61">
        <v>6415</v>
      </c>
      <c r="J48" s="61">
        <v>6501</v>
      </c>
      <c r="K48" s="61">
        <v>6287</v>
      </c>
      <c r="L48" s="61">
        <v>5841</v>
      </c>
      <c r="M48" s="61">
        <v>5472</v>
      </c>
      <c r="N48" s="61">
        <v>4723</v>
      </c>
      <c r="O48" s="61">
        <v>4457</v>
      </c>
      <c r="P48" s="61">
        <v>4244</v>
      </c>
      <c r="Q48" s="61">
        <v>4162</v>
      </c>
      <c r="R48" s="61">
        <v>4207</v>
      </c>
      <c r="S48" s="61">
        <v>4344</v>
      </c>
      <c r="T48" s="61">
        <v>4641</v>
      </c>
      <c r="U48" s="61">
        <v>4802</v>
      </c>
      <c r="V48" s="117">
        <v>4890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3"/>
    </row>
    <row r="50" spans="1:22" ht="18" customHeight="1">
      <c r="A50" s="72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3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3"/>
    </row>
    <row r="52" spans="1:22">
      <c r="V52" s="113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43</v>
      </c>
      <c r="C54" s="16">
        <v>44</v>
      </c>
      <c r="D54" s="16">
        <v>48</v>
      </c>
      <c r="E54" s="16">
        <v>52</v>
      </c>
      <c r="F54" s="16">
        <v>51</v>
      </c>
      <c r="G54" s="16">
        <v>51</v>
      </c>
      <c r="H54" s="16">
        <v>56</v>
      </c>
      <c r="I54" s="16">
        <v>67</v>
      </c>
      <c r="J54" s="16">
        <v>69</v>
      </c>
      <c r="K54" s="16">
        <v>67</v>
      </c>
      <c r="L54" s="16">
        <v>66</v>
      </c>
      <c r="M54" s="16">
        <v>64</v>
      </c>
      <c r="N54" s="16">
        <v>52</v>
      </c>
      <c r="O54" s="16">
        <v>48</v>
      </c>
      <c r="P54" s="16">
        <v>50</v>
      </c>
      <c r="Q54" s="16">
        <v>46</v>
      </c>
      <c r="R54" s="16">
        <v>46</v>
      </c>
      <c r="S54" s="16">
        <v>40</v>
      </c>
      <c r="T54" s="16">
        <v>46</v>
      </c>
      <c r="U54" s="16">
        <v>48</v>
      </c>
      <c r="V54" s="115">
        <v>60</v>
      </c>
    </row>
    <row r="55" spans="1:22" ht="18" customHeight="1">
      <c r="A55" s="91" t="s">
        <v>96</v>
      </c>
      <c r="B55" s="16">
        <v>104</v>
      </c>
      <c r="C55" s="16">
        <v>258</v>
      </c>
      <c r="D55" s="16">
        <v>369</v>
      </c>
      <c r="E55" s="16">
        <v>488</v>
      </c>
      <c r="F55" s="16">
        <v>584</v>
      </c>
      <c r="G55" s="16">
        <v>701</v>
      </c>
      <c r="H55" s="16">
        <v>970</v>
      </c>
      <c r="I55" s="16">
        <v>1055</v>
      </c>
      <c r="J55" s="16">
        <v>1112</v>
      </c>
      <c r="K55" s="16">
        <v>1092</v>
      </c>
      <c r="L55" s="16">
        <v>1075</v>
      </c>
      <c r="M55" s="16">
        <v>1033</v>
      </c>
      <c r="N55" s="16">
        <v>912</v>
      </c>
      <c r="O55" s="16">
        <v>873</v>
      </c>
      <c r="P55" s="16">
        <v>840</v>
      </c>
      <c r="Q55" s="16">
        <v>849</v>
      </c>
      <c r="R55" s="16">
        <v>846</v>
      </c>
      <c r="S55" s="16">
        <v>864</v>
      </c>
      <c r="T55" s="16">
        <v>868</v>
      </c>
      <c r="U55" s="16">
        <v>868</v>
      </c>
      <c r="V55" s="115">
        <v>830</v>
      </c>
    </row>
    <row r="56" spans="1:22" ht="18" customHeight="1">
      <c r="A56" s="91" t="s">
        <v>97</v>
      </c>
      <c r="B56" s="16">
        <v>188</v>
      </c>
      <c r="C56" s="16">
        <v>191</v>
      </c>
      <c r="D56" s="16">
        <v>181</v>
      </c>
      <c r="E56" s="16">
        <v>179</v>
      </c>
      <c r="F56" s="16">
        <v>185</v>
      </c>
      <c r="G56" s="16">
        <v>187</v>
      </c>
      <c r="H56" s="16">
        <v>184</v>
      </c>
      <c r="I56" s="16">
        <v>186</v>
      </c>
      <c r="J56" s="16">
        <v>186</v>
      </c>
      <c r="K56" s="16">
        <v>189</v>
      </c>
      <c r="L56" s="16">
        <v>191</v>
      </c>
      <c r="M56" s="16">
        <v>185</v>
      </c>
      <c r="N56" s="16">
        <v>184</v>
      </c>
      <c r="O56" s="16">
        <v>184</v>
      </c>
      <c r="P56" s="16">
        <v>170</v>
      </c>
      <c r="Q56" s="16">
        <v>175</v>
      </c>
      <c r="R56" s="16">
        <v>183</v>
      </c>
      <c r="S56" s="16">
        <v>182</v>
      </c>
      <c r="T56" s="16">
        <v>179</v>
      </c>
      <c r="U56" s="16">
        <v>179</v>
      </c>
      <c r="V56" s="115">
        <v>181</v>
      </c>
    </row>
    <row r="57" spans="1:22" ht="18" customHeight="1">
      <c r="A57" s="91" t="s">
        <v>98</v>
      </c>
      <c r="B57" s="16">
        <v>41</v>
      </c>
      <c r="C57" s="16">
        <v>93</v>
      </c>
      <c r="D57" s="16">
        <v>108</v>
      </c>
      <c r="E57" s="16">
        <v>133</v>
      </c>
      <c r="F57" s="16">
        <v>148</v>
      </c>
      <c r="G57" s="16">
        <v>156</v>
      </c>
      <c r="H57" s="16">
        <v>156</v>
      </c>
      <c r="I57" s="16">
        <v>150</v>
      </c>
      <c r="J57" s="16">
        <v>135</v>
      </c>
      <c r="K57" s="16">
        <v>131</v>
      </c>
      <c r="L57" s="16">
        <v>117</v>
      </c>
      <c r="M57" s="16">
        <v>93</v>
      </c>
      <c r="N57" s="16">
        <v>80</v>
      </c>
      <c r="O57" s="16">
        <v>72</v>
      </c>
      <c r="P57" s="16">
        <v>62</v>
      </c>
      <c r="Q57" s="16">
        <v>62</v>
      </c>
      <c r="R57" s="16">
        <v>60</v>
      </c>
      <c r="S57" s="16">
        <v>61</v>
      </c>
      <c r="T57" s="16">
        <v>61</v>
      </c>
      <c r="U57" s="16">
        <v>60</v>
      </c>
      <c r="V57" s="115">
        <v>61</v>
      </c>
    </row>
    <row r="58" spans="1:22" ht="18" customHeight="1">
      <c r="A58" s="91" t="s">
        <v>99</v>
      </c>
      <c r="B58" s="16">
        <v>61</v>
      </c>
      <c r="C58" s="16">
        <v>81</v>
      </c>
      <c r="D58" s="16">
        <v>139</v>
      </c>
      <c r="E58" s="16">
        <v>252</v>
      </c>
      <c r="F58" s="16">
        <v>344</v>
      </c>
      <c r="G58" s="16">
        <v>429</v>
      </c>
      <c r="H58" s="16">
        <v>492</v>
      </c>
      <c r="I58" s="16">
        <v>528</v>
      </c>
      <c r="J58" s="16">
        <v>529</v>
      </c>
      <c r="K58" s="16">
        <v>520</v>
      </c>
      <c r="L58" s="16">
        <v>477</v>
      </c>
      <c r="M58" s="16">
        <v>464</v>
      </c>
      <c r="N58" s="16">
        <v>336</v>
      </c>
      <c r="O58" s="16">
        <v>328</v>
      </c>
      <c r="P58" s="16">
        <v>294</v>
      </c>
      <c r="Q58" s="16">
        <v>285</v>
      </c>
      <c r="R58" s="16">
        <v>283</v>
      </c>
      <c r="S58" s="16">
        <v>289</v>
      </c>
      <c r="T58" s="16">
        <v>304</v>
      </c>
      <c r="U58" s="16">
        <v>328</v>
      </c>
      <c r="V58" s="115">
        <v>327</v>
      </c>
    </row>
    <row r="59" spans="1:22" ht="18" customHeight="1">
      <c r="A59" s="91" t="s">
        <v>100</v>
      </c>
      <c r="B59" s="16">
        <v>124</v>
      </c>
      <c r="C59" s="16">
        <v>236</v>
      </c>
      <c r="D59" s="16">
        <v>397</v>
      </c>
      <c r="E59" s="16">
        <v>570</v>
      </c>
      <c r="F59" s="16">
        <v>781</v>
      </c>
      <c r="G59" s="16">
        <v>1012</v>
      </c>
      <c r="H59" s="16">
        <v>1376</v>
      </c>
      <c r="I59" s="16">
        <v>1447</v>
      </c>
      <c r="J59" s="16">
        <v>1473</v>
      </c>
      <c r="K59" s="16">
        <v>1438</v>
      </c>
      <c r="L59" s="16">
        <v>1340</v>
      </c>
      <c r="M59" s="16">
        <v>1265</v>
      </c>
      <c r="N59" s="16">
        <v>1148</v>
      </c>
      <c r="O59" s="16">
        <v>1051</v>
      </c>
      <c r="P59" s="16">
        <v>1009</v>
      </c>
      <c r="Q59" s="16">
        <v>986</v>
      </c>
      <c r="R59" s="16">
        <v>972</v>
      </c>
      <c r="S59" s="16">
        <v>912</v>
      </c>
      <c r="T59" s="16">
        <v>926</v>
      </c>
      <c r="U59" s="16">
        <v>893</v>
      </c>
      <c r="V59" s="115">
        <v>856</v>
      </c>
    </row>
    <row r="60" spans="1:22" ht="18" customHeight="1">
      <c r="A60" s="91" t="s">
        <v>101</v>
      </c>
      <c r="B60" s="16">
        <v>27</v>
      </c>
      <c r="C60" s="16">
        <v>32</v>
      </c>
      <c r="D60" s="16">
        <v>42</v>
      </c>
      <c r="E60" s="16">
        <v>59</v>
      </c>
      <c r="F60" s="16">
        <v>75</v>
      </c>
      <c r="G60" s="16">
        <v>62</v>
      </c>
      <c r="H60" s="16">
        <v>67</v>
      </c>
      <c r="I60" s="16">
        <v>77</v>
      </c>
      <c r="J60" s="16">
        <v>80</v>
      </c>
      <c r="K60" s="16">
        <v>78</v>
      </c>
      <c r="L60" s="16">
        <v>80</v>
      </c>
      <c r="M60" s="16">
        <v>79</v>
      </c>
      <c r="N60" s="16">
        <v>79</v>
      </c>
      <c r="O60" s="16">
        <v>79</v>
      </c>
      <c r="P60" s="16">
        <v>82</v>
      </c>
      <c r="Q60" s="16">
        <v>80</v>
      </c>
      <c r="R60" s="16">
        <v>89</v>
      </c>
      <c r="S60" s="16">
        <v>89</v>
      </c>
      <c r="T60" s="16">
        <v>86</v>
      </c>
      <c r="U60" s="16">
        <v>83</v>
      </c>
      <c r="V60" s="115">
        <v>81</v>
      </c>
    </row>
    <row r="61" spans="1:22" ht="18" customHeight="1">
      <c r="A61" s="91" t="s">
        <v>102</v>
      </c>
      <c r="B61" s="16">
        <v>41</v>
      </c>
      <c r="C61" s="16">
        <v>73</v>
      </c>
      <c r="D61" s="16">
        <v>89</v>
      </c>
      <c r="E61" s="16">
        <v>95</v>
      </c>
      <c r="F61" s="16">
        <v>94</v>
      </c>
      <c r="G61" s="16">
        <v>102</v>
      </c>
      <c r="H61" s="16">
        <v>119</v>
      </c>
      <c r="I61" s="16">
        <v>115</v>
      </c>
      <c r="J61" s="16">
        <v>107</v>
      </c>
      <c r="K61" s="16">
        <v>117</v>
      </c>
      <c r="L61" s="16">
        <v>116</v>
      </c>
      <c r="M61" s="16">
        <v>118</v>
      </c>
      <c r="N61" s="16">
        <v>113</v>
      </c>
      <c r="O61" s="16">
        <v>112</v>
      </c>
      <c r="P61" s="16">
        <v>112</v>
      </c>
      <c r="Q61" s="16">
        <v>113</v>
      </c>
      <c r="R61" s="16">
        <v>117</v>
      </c>
      <c r="S61" s="16">
        <v>122</v>
      </c>
      <c r="T61" s="16">
        <v>120</v>
      </c>
      <c r="U61" s="16">
        <v>123</v>
      </c>
      <c r="V61" s="115">
        <v>120</v>
      </c>
    </row>
    <row r="62" spans="1:22" ht="18" customHeight="1">
      <c r="A62" s="91" t="s">
        <v>103</v>
      </c>
      <c r="B62" s="16">
        <v>29</v>
      </c>
      <c r="C62" s="16">
        <v>29</v>
      </c>
      <c r="D62" s="16">
        <v>33</v>
      </c>
      <c r="E62" s="16">
        <v>32</v>
      </c>
      <c r="F62" s="16">
        <v>32</v>
      </c>
      <c r="G62" s="16">
        <v>36</v>
      </c>
      <c r="H62" s="16">
        <v>38</v>
      </c>
      <c r="I62" s="16">
        <v>33</v>
      </c>
      <c r="J62" s="16">
        <v>36</v>
      </c>
      <c r="K62" s="16">
        <v>35</v>
      </c>
      <c r="L62" s="16">
        <v>31</v>
      </c>
      <c r="M62" s="16">
        <v>33</v>
      </c>
      <c r="N62" s="16">
        <v>32</v>
      </c>
      <c r="O62" s="16">
        <v>29</v>
      </c>
      <c r="P62" s="16">
        <v>30</v>
      </c>
      <c r="Q62" s="16">
        <v>34</v>
      </c>
      <c r="R62" s="16">
        <v>33</v>
      </c>
      <c r="S62" s="16">
        <v>38</v>
      </c>
      <c r="T62" s="16">
        <v>35</v>
      </c>
      <c r="U62" s="16">
        <v>37</v>
      </c>
      <c r="V62" s="115">
        <v>40</v>
      </c>
    </row>
    <row r="63" spans="1:22" ht="18" customHeight="1">
      <c r="A63" s="91" t="s">
        <v>104</v>
      </c>
      <c r="B63" s="16">
        <v>152</v>
      </c>
      <c r="C63" s="16">
        <v>170</v>
      </c>
      <c r="D63" s="16">
        <v>202</v>
      </c>
      <c r="E63" s="16">
        <v>225</v>
      </c>
      <c r="F63" s="16">
        <v>259</v>
      </c>
      <c r="G63" s="16">
        <v>258</v>
      </c>
      <c r="H63" s="16">
        <v>265</v>
      </c>
      <c r="I63" s="16">
        <v>318</v>
      </c>
      <c r="J63" s="16">
        <v>341</v>
      </c>
      <c r="K63" s="16">
        <v>351</v>
      </c>
      <c r="L63" s="16">
        <v>348</v>
      </c>
      <c r="M63" s="16">
        <v>363</v>
      </c>
      <c r="N63" s="16">
        <v>343</v>
      </c>
      <c r="O63" s="16">
        <v>337</v>
      </c>
      <c r="P63" s="16">
        <v>348</v>
      </c>
      <c r="Q63" s="16">
        <v>337</v>
      </c>
      <c r="R63" s="16">
        <v>371</v>
      </c>
      <c r="S63" s="16">
        <v>401</v>
      </c>
      <c r="T63" s="16">
        <v>458</v>
      </c>
      <c r="U63" s="16">
        <v>498</v>
      </c>
      <c r="V63" s="115">
        <v>513</v>
      </c>
    </row>
    <row r="64" spans="1:22" ht="18" customHeight="1">
      <c r="A64" s="91" t="s">
        <v>105</v>
      </c>
      <c r="B64" s="16">
        <v>17</v>
      </c>
      <c r="C64" s="16">
        <v>20</v>
      </c>
      <c r="D64" s="16">
        <v>22</v>
      </c>
      <c r="E64" s="16">
        <v>23</v>
      </c>
      <c r="F64" s="16">
        <v>30</v>
      </c>
      <c r="G64" s="16">
        <v>31</v>
      </c>
      <c r="H64" s="16">
        <v>39</v>
      </c>
      <c r="I64" s="16">
        <v>47</v>
      </c>
      <c r="J64" s="16">
        <v>44</v>
      </c>
      <c r="K64" s="16">
        <v>44</v>
      </c>
      <c r="L64" s="16">
        <v>47</v>
      </c>
      <c r="M64" s="16">
        <v>44</v>
      </c>
      <c r="N64" s="16">
        <v>42</v>
      </c>
      <c r="O64" s="16">
        <v>45</v>
      </c>
      <c r="P64" s="16">
        <v>45</v>
      </c>
      <c r="Q64" s="16">
        <v>42</v>
      </c>
      <c r="R64" s="16">
        <v>42</v>
      </c>
      <c r="S64" s="16">
        <v>50</v>
      </c>
      <c r="T64" s="16">
        <v>56</v>
      </c>
      <c r="U64" s="16">
        <v>62</v>
      </c>
      <c r="V64" s="115">
        <v>81</v>
      </c>
    </row>
    <row r="65" spans="1:22" ht="18" customHeight="1">
      <c r="A65" s="91" t="s">
        <v>106</v>
      </c>
      <c r="B65" s="16">
        <v>33</v>
      </c>
      <c r="C65" s="16">
        <v>48</v>
      </c>
      <c r="D65" s="16">
        <v>52</v>
      </c>
      <c r="E65" s="16">
        <v>52</v>
      </c>
      <c r="F65" s="16">
        <v>60</v>
      </c>
      <c r="G65" s="16">
        <v>59</v>
      </c>
      <c r="H65" s="16">
        <v>58</v>
      </c>
      <c r="I65" s="16">
        <v>59</v>
      </c>
      <c r="J65" s="16">
        <v>63</v>
      </c>
      <c r="K65" s="16">
        <v>57</v>
      </c>
      <c r="L65" s="16">
        <v>60</v>
      </c>
      <c r="M65" s="16">
        <v>64</v>
      </c>
      <c r="N65" s="16">
        <v>62</v>
      </c>
      <c r="O65" s="16">
        <v>59</v>
      </c>
      <c r="P65" s="16">
        <v>57</v>
      </c>
      <c r="Q65" s="16">
        <v>56</v>
      </c>
      <c r="R65" s="16">
        <v>63</v>
      </c>
      <c r="S65" s="16">
        <v>64</v>
      </c>
      <c r="T65" s="16">
        <v>73</v>
      </c>
      <c r="U65" s="16">
        <v>83</v>
      </c>
      <c r="V65" s="115">
        <v>98</v>
      </c>
    </row>
    <row r="66" spans="1:22" ht="18" customHeight="1">
      <c r="A66" s="91" t="s">
        <v>107</v>
      </c>
      <c r="B66" s="16">
        <v>29</v>
      </c>
      <c r="C66" s="16">
        <v>33</v>
      </c>
      <c r="D66" s="16">
        <v>50</v>
      </c>
      <c r="E66" s="16">
        <v>70</v>
      </c>
      <c r="F66" s="16">
        <v>91</v>
      </c>
      <c r="G66" s="16">
        <v>120</v>
      </c>
      <c r="H66" s="16">
        <v>145</v>
      </c>
      <c r="I66" s="16">
        <v>153</v>
      </c>
      <c r="J66" s="16">
        <v>138</v>
      </c>
      <c r="K66" s="16">
        <v>122</v>
      </c>
      <c r="L66" s="16">
        <v>101</v>
      </c>
      <c r="M66" s="16">
        <v>98</v>
      </c>
      <c r="N66" s="16">
        <v>88</v>
      </c>
      <c r="O66" s="16">
        <v>91</v>
      </c>
      <c r="P66" s="16">
        <v>80</v>
      </c>
      <c r="Q66" s="16">
        <v>81</v>
      </c>
      <c r="R66" s="16">
        <v>87</v>
      </c>
      <c r="S66" s="16">
        <v>102</v>
      </c>
      <c r="T66" s="16">
        <v>104</v>
      </c>
      <c r="U66" s="16">
        <v>109</v>
      </c>
      <c r="V66" s="115">
        <v>110</v>
      </c>
    </row>
    <row r="67" spans="1:22" ht="18" customHeight="1">
      <c r="A67" s="91" t="s">
        <v>108</v>
      </c>
      <c r="B67" s="16">
        <v>184</v>
      </c>
      <c r="C67" s="16">
        <v>197</v>
      </c>
      <c r="D67" s="16">
        <v>207</v>
      </c>
      <c r="E67" s="16">
        <v>192</v>
      </c>
      <c r="F67" s="16">
        <v>195</v>
      </c>
      <c r="G67" s="16">
        <v>189</v>
      </c>
      <c r="H67" s="16">
        <v>193</v>
      </c>
      <c r="I67" s="16">
        <v>199</v>
      </c>
      <c r="J67" s="16">
        <v>194</v>
      </c>
      <c r="K67" s="16">
        <v>184</v>
      </c>
      <c r="L67" s="16">
        <v>190</v>
      </c>
      <c r="M67" s="16">
        <v>185</v>
      </c>
      <c r="N67" s="16">
        <v>178</v>
      </c>
      <c r="O67" s="16">
        <v>172</v>
      </c>
      <c r="P67" s="16">
        <v>167</v>
      </c>
      <c r="Q67" s="16">
        <v>180</v>
      </c>
      <c r="R67" s="16">
        <v>202</v>
      </c>
      <c r="S67" s="16">
        <v>244</v>
      </c>
      <c r="T67" s="16">
        <v>308</v>
      </c>
      <c r="U67" s="16">
        <v>363</v>
      </c>
      <c r="V67" s="115">
        <v>422</v>
      </c>
    </row>
    <row r="68" spans="1:22" ht="18" customHeight="1">
      <c r="A68" s="91" t="s">
        <v>109</v>
      </c>
      <c r="B68" s="16">
        <v>392</v>
      </c>
      <c r="C68" s="16">
        <v>515</v>
      </c>
      <c r="D68" s="16">
        <v>574</v>
      </c>
      <c r="E68" s="16">
        <v>536</v>
      </c>
      <c r="F68" s="16">
        <v>514</v>
      </c>
      <c r="G68" s="16">
        <v>428</v>
      </c>
      <c r="H68" s="16">
        <v>413</v>
      </c>
      <c r="I68" s="16">
        <v>442</v>
      </c>
      <c r="J68" s="16">
        <v>427</v>
      </c>
      <c r="K68" s="16">
        <v>417</v>
      </c>
      <c r="L68" s="16">
        <v>384</v>
      </c>
      <c r="M68" s="16">
        <v>373</v>
      </c>
      <c r="N68" s="16">
        <v>339</v>
      </c>
      <c r="O68" s="16">
        <v>315</v>
      </c>
      <c r="P68" s="16">
        <v>298</v>
      </c>
      <c r="Q68" s="16">
        <v>296</v>
      </c>
      <c r="R68" s="16">
        <v>281</v>
      </c>
      <c r="S68" s="16">
        <v>269</v>
      </c>
      <c r="T68" s="16">
        <v>280</v>
      </c>
      <c r="U68" s="16">
        <v>282</v>
      </c>
      <c r="V68" s="115">
        <v>290</v>
      </c>
    </row>
    <row r="69" spans="1:22" ht="18" customHeight="1">
      <c r="A69" s="91" t="s">
        <v>110</v>
      </c>
      <c r="B69" s="16">
        <v>31</v>
      </c>
      <c r="C69" s="16">
        <v>31</v>
      </c>
      <c r="D69" s="16">
        <v>41</v>
      </c>
      <c r="E69" s="16">
        <v>46</v>
      </c>
      <c r="F69" s="16">
        <v>49</v>
      </c>
      <c r="G69" s="16">
        <v>40</v>
      </c>
      <c r="H69" s="16">
        <v>53</v>
      </c>
      <c r="I69" s="16">
        <v>54</v>
      </c>
      <c r="J69" s="16">
        <v>63</v>
      </c>
      <c r="K69" s="16">
        <v>69</v>
      </c>
      <c r="L69" s="16">
        <v>69</v>
      </c>
      <c r="M69" s="16">
        <v>64</v>
      </c>
      <c r="N69" s="16">
        <v>62</v>
      </c>
      <c r="O69" s="16">
        <v>61</v>
      </c>
      <c r="P69" s="16">
        <v>63</v>
      </c>
      <c r="Q69" s="16">
        <v>68</v>
      </c>
      <c r="R69" s="16">
        <v>65</v>
      </c>
      <c r="S69" s="16">
        <v>69</v>
      </c>
      <c r="T69" s="16">
        <v>74</v>
      </c>
      <c r="U69" s="16">
        <v>74</v>
      </c>
      <c r="V69" s="115">
        <v>68</v>
      </c>
    </row>
    <row r="70" spans="1:22" ht="18" customHeight="1">
      <c r="A70" s="99" t="s">
        <v>111</v>
      </c>
      <c r="B70" s="101">
        <f>SUM(B54:B69)</f>
        <v>1496</v>
      </c>
      <c r="C70" s="101">
        <f t="shared" ref="C70:U70" si="4">SUM(C54:C69)</f>
        <v>2051</v>
      </c>
      <c r="D70" s="101">
        <f t="shared" si="4"/>
        <v>2554</v>
      </c>
      <c r="E70" s="101">
        <f t="shared" si="4"/>
        <v>3004</v>
      </c>
      <c r="F70" s="101">
        <f t="shared" si="4"/>
        <v>3492</v>
      </c>
      <c r="G70" s="101">
        <f t="shared" si="4"/>
        <v>3861</v>
      </c>
      <c r="H70" s="101">
        <f t="shared" si="4"/>
        <v>4624</v>
      </c>
      <c r="I70" s="101">
        <f t="shared" si="4"/>
        <v>4930</v>
      </c>
      <c r="J70" s="101">
        <f t="shared" si="4"/>
        <v>4997</v>
      </c>
      <c r="K70" s="101">
        <f t="shared" si="4"/>
        <v>4911</v>
      </c>
      <c r="L70" s="101">
        <f t="shared" si="4"/>
        <v>4692</v>
      </c>
      <c r="M70" s="101">
        <f t="shared" si="4"/>
        <v>4525</v>
      </c>
      <c r="N70" s="101">
        <f t="shared" si="4"/>
        <v>4050</v>
      </c>
      <c r="O70" s="101">
        <f t="shared" si="4"/>
        <v>3856</v>
      </c>
      <c r="P70" s="101">
        <f t="shared" si="4"/>
        <v>3707</v>
      </c>
      <c r="Q70" s="101">
        <f t="shared" si="4"/>
        <v>3690</v>
      </c>
      <c r="R70" s="101">
        <f t="shared" si="4"/>
        <v>3740</v>
      </c>
      <c r="S70" s="101">
        <f t="shared" si="4"/>
        <v>3796</v>
      </c>
      <c r="T70" s="101">
        <f t="shared" si="4"/>
        <v>3978</v>
      </c>
      <c r="U70" s="101">
        <f t="shared" si="4"/>
        <v>4090</v>
      </c>
      <c r="V70" s="116">
        <f>SUM(V54:V69)</f>
        <v>4138</v>
      </c>
    </row>
    <row r="71" spans="1:22" ht="18" customHeight="1">
      <c r="A71" s="100" t="s">
        <v>112</v>
      </c>
      <c r="B71" s="16">
        <f>B72-B70</f>
        <v>261</v>
      </c>
      <c r="C71" s="16">
        <f t="shared" ref="C71:U71" si="5">C72-C70</f>
        <v>305</v>
      </c>
      <c r="D71" s="16">
        <f t="shared" si="5"/>
        <v>320</v>
      </c>
      <c r="E71" s="16">
        <f t="shared" si="5"/>
        <v>362</v>
      </c>
      <c r="F71" s="16">
        <f t="shared" si="5"/>
        <v>393</v>
      </c>
      <c r="G71" s="16">
        <f t="shared" si="5"/>
        <v>434</v>
      </c>
      <c r="H71" s="16">
        <f t="shared" si="5"/>
        <v>488</v>
      </c>
      <c r="I71" s="16">
        <f t="shared" si="5"/>
        <v>515</v>
      </c>
      <c r="J71" s="16">
        <f t="shared" si="5"/>
        <v>489</v>
      </c>
      <c r="K71" s="16">
        <f t="shared" si="5"/>
        <v>505</v>
      </c>
      <c r="L71" s="16">
        <f t="shared" si="5"/>
        <v>526</v>
      </c>
      <c r="M71" s="16">
        <f t="shared" si="5"/>
        <v>537</v>
      </c>
      <c r="N71" s="16">
        <f t="shared" si="5"/>
        <v>475</v>
      </c>
      <c r="O71" s="16">
        <f t="shared" si="5"/>
        <v>456</v>
      </c>
      <c r="P71" s="16">
        <f t="shared" si="5"/>
        <v>460</v>
      </c>
      <c r="Q71" s="16">
        <f t="shared" si="5"/>
        <v>489</v>
      </c>
      <c r="R71" s="16">
        <f t="shared" si="5"/>
        <v>545</v>
      </c>
      <c r="S71" s="16">
        <f t="shared" si="5"/>
        <v>637</v>
      </c>
      <c r="T71" s="16">
        <f t="shared" si="5"/>
        <v>739</v>
      </c>
      <c r="U71" s="16">
        <f t="shared" si="5"/>
        <v>799</v>
      </c>
      <c r="V71" s="115">
        <f>V72-V70</f>
        <v>878</v>
      </c>
    </row>
    <row r="72" spans="1:22" ht="18" customHeight="1">
      <c r="A72" s="93" t="s">
        <v>38</v>
      </c>
      <c r="B72" s="61">
        <v>1757</v>
      </c>
      <c r="C72" s="61">
        <v>2356</v>
      </c>
      <c r="D72" s="61">
        <v>2874</v>
      </c>
      <c r="E72" s="61">
        <v>3366</v>
      </c>
      <c r="F72" s="61">
        <v>3885</v>
      </c>
      <c r="G72" s="61">
        <v>4295</v>
      </c>
      <c r="H72" s="61">
        <v>5112</v>
      </c>
      <c r="I72" s="61">
        <v>5445</v>
      </c>
      <c r="J72" s="61">
        <v>5486</v>
      </c>
      <c r="K72" s="61">
        <v>5416</v>
      </c>
      <c r="L72" s="61">
        <v>5218</v>
      </c>
      <c r="M72" s="61">
        <v>5062</v>
      </c>
      <c r="N72" s="61">
        <v>4525</v>
      </c>
      <c r="O72" s="61">
        <v>4312</v>
      </c>
      <c r="P72" s="61">
        <v>4167</v>
      </c>
      <c r="Q72" s="61">
        <v>4179</v>
      </c>
      <c r="R72" s="61">
        <v>4285</v>
      </c>
      <c r="S72" s="61">
        <v>4433</v>
      </c>
      <c r="T72" s="61">
        <v>4717</v>
      </c>
      <c r="U72" s="61">
        <v>4889</v>
      </c>
      <c r="V72" s="117">
        <v>5016</v>
      </c>
    </row>
    <row r="73" spans="1:22" ht="18" customHeight="1">
      <c r="A73" s="57" t="s">
        <v>52</v>
      </c>
    </row>
    <row r="74" spans="1:22">
      <c r="A74" s="72" t="s">
        <v>113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D31" sqref="D31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114</v>
      </c>
      <c r="B2" s="10"/>
      <c r="C2" s="10"/>
      <c r="D2" s="10"/>
      <c r="E2" s="11"/>
    </row>
    <row r="3" spans="1:22">
      <c r="A3" s="5" t="s">
        <v>115</v>
      </c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8" t="s">
        <v>51</v>
      </c>
    </row>
    <row r="6" spans="1:22" ht="18" customHeight="1">
      <c r="A6" s="90" t="s">
        <v>95</v>
      </c>
      <c r="B6" s="62">
        <v>29</v>
      </c>
      <c r="C6" s="62">
        <v>32</v>
      </c>
      <c r="D6" s="62">
        <v>40</v>
      </c>
      <c r="E6" s="62">
        <v>49</v>
      </c>
      <c r="F6" s="62">
        <v>57</v>
      </c>
      <c r="G6" s="62">
        <v>62</v>
      </c>
      <c r="H6" s="62">
        <v>70</v>
      </c>
      <c r="I6" s="62">
        <v>85</v>
      </c>
      <c r="J6" s="62">
        <v>87</v>
      </c>
      <c r="K6" s="62">
        <v>79</v>
      </c>
      <c r="L6" s="62">
        <v>72</v>
      </c>
      <c r="M6" s="62">
        <v>71</v>
      </c>
      <c r="N6" s="62">
        <v>56</v>
      </c>
      <c r="O6" s="62">
        <v>41</v>
      </c>
      <c r="P6" s="62">
        <v>52</v>
      </c>
      <c r="Q6" s="62">
        <v>41</v>
      </c>
      <c r="R6" s="62">
        <v>40</v>
      </c>
      <c r="S6" s="62">
        <v>35</v>
      </c>
      <c r="T6" s="62">
        <v>41</v>
      </c>
      <c r="U6" s="62">
        <v>39</v>
      </c>
      <c r="V6" s="118">
        <v>61</v>
      </c>
    </row>
    <row r="7" spans="1:22" ht="18" customHeight="1">
      <c r="A7" s="91" t="s">
        <v>96</v>
      </c>
      <c r="B7" s="16">
        <v>326</v>
      </c>
      <c r="C7" s="16">
        <v>726</v>
      </c>
      <c r="D7" s="16">
        <v>984</v>
      </c>
      <c r="E7" s="16">
        <v>1229</v>
      </c>
      <c r="F7" s="16">
        <v>1553</v>
      </c>
      <c r="G7" s="16">
        <v>1724</v>
      </c>
      <c r="H7" s="16">
        <v>2358</v>
      </c>
      <c r="I7" s="16">
        <v>2496</v>
      </c>
      <c r="J7" s="16">
        <v>2668</v>
      </c>
      <c r="K7" s="16">
        <v>2626</v>
      </c>
      <c r="L7" s="16">
        <v>2489</v>
      </c>
      <c r="M7" s="16">
        <v>2377</v>
      </c>
      <c r="N7" s="16">
        <v>2040</v>
      </c>
      <c r="O7" s="16">
        <v>1971</v>
      </c>
      <c r="P7" s="16">
        <v>1912</v>
      </c>
      <c r="Q7" s="16">
        <v>1916</v>
      </c>
      <c r="R7" s="63">
        <v>1894</v>
      </c>
      <c r="S7" s="63">
        <v>1891</v>
      </c>
      <c r="T7" s="63">
        <v>1941</v>
      </c>
      <c r="U7" s="16">
        <v>1951</v>
      </c>
      <c r="V7" s="119">
        <v>1846</v>
      </c>
    </row>
    <row r="8" spans="1:22" ht="18" customHeight="1">
      <c r="A8" s="91" t="s">
        <v>97</v>
      </c>
      <c r="B8" s="16">
        <v>59</v>
      </c>
      <c r="C8" s="16">
        <v>70</v>
      </c>
      <c r="D8" s="16">
        <v>65</v>
      </c>
      <c r="E8" s="16">
        <v>71</v>
      </c>
      <c r="F8" s="16">
        <v>76</v>
      </c>
      <c r="G8" s="16">
        <v>80</v>
      </c>
      <c r="H8" s="16">
        <v>83</v>
      </c>
      <c r="I8" s="16">
        <v>84</v>
      </c>
      <c r="J8" s="16">
        <v>93</v>
      </c>
      <c r="K8" s="16">
        <v>100</v>
      </c>
      <c r="L8" s="16">
        <v>97</v>
      </c>
      <c r="M8" s="16">
        <v>87</v>
      </c>
      <c r="N8" s="16">
        <v>77</v>
      </c>
      <c r="O8" s="16">
        <v>70</v>
      </c>
      <c r="P8" s="16">
        <v>56</v>
      </c>
      <c r="Q8" s="16">
        <v>61</v>
      </c>
      <c r="R8" s="16">
        <v>65</v>
      </c>
      <c r="S8" s="16">
        <v>66</v>
      </c>
      <c r="T8" s="16">
        <v>66</v>
      </c>
      <c r="U8" s="16">
        <v>72</v>
      </c>
      <c r="V8" s="119">
        <v>87</v>
      </c>
    </row>
    <row r="9" spans="1:22" ht="18" customHeight="1">
      <c r="A9" s="91" t="s">
        <v>116</v>
      </c>
      <c r="B9" s="63">
        <v>32</v>
      </c>
      <c r="C9" s="16">
        <v>30</v>
      </c>
      <c r="D9" s="16">
        <v>40</v>
      </c>
      <c r="E9" s="16">
        <v>52</v>
      </c>
      <c r="F9" s="16">
        <v>62</v>
      </c>
      <c r="G9" s="16">
        <v>72</v>
      </c>
      <c r="H9" s="16">
        <v>72</v>
      </c>
      <c r="I9" s="16">
        <v>79</v>
      </c>
      <c r="J9" s="16">
        <v>77</v>
      </c>
      <c r="K9" s="16">
        <v>83</v>
      </c>
      <c r="L9" s="16">
        <v>84</v>
      </c>
      <c r="M9" s="16">
        <v>85</v>
      </c>
      <c r="N9" s="16">
        <v>76</v>
      </c>
      <c r="O9" s="16">
        <v>73</v>
      </c>
      <c r="P9" s="16">
        <v>68</v>
      </c>
      <c r="Q9" s="16">
        <v>78</v>
      </c>
      <c r="R9" s="16">
        <v>86</v>
      </c>
      <c r="S9" s="16">
        <v>79</v>
      </c>
      <c r="T9" s="16">
        <v>89</v>
      </c>
      <c r="U9" s="16">
        <v>105</v>
      </c>
      <c r="V9" s="119">
        <v>128</v>
      </c>
    </row>
    <row r="10" spans="1:22" ht="18" customHeight="1">
      <c r="A10" s="91" t="s">
        <v>98</v>
      </c>
      <c r="B10" s="16">
        <v>123</v>
      </c>
      <c r="C10" s="16">
        <v>224</v>
      </c>
      <c r="D10" s="16">
        <v>241</v>
      </c>
      <c r="E10" s="16">
        <v>305</v>
      </c>
      <c r="F10" s="16">
        <v>350</v>
      </c>
      <c r="G10" s="16">
        <v>374</v>
      </c>
      <c r="H10" s="16">
        <v>373</v>
      </c>
      <c r="I10" s="16">
        <v>350</v>
      </c>
      <c r="J10" s="16">
        <v>312</v>
      </c>
      <c r="K10" s="16">
        <v>280</v>
      </c>
      <c r="L10" s="16">
        <v>244</v>
      </c>
      <c r="M10" s="16">
        <v>194</v>
      </c>
      <c r="N10" s="16">
        <v>166</v>
      </c>
      <c r="O10" s="16">
        <v>148</v>
      </c>
      <c r="P10" s="16">
        <v>125</v>
      </c>
      <c r="Q10" s="16">
        <v>120</v>
      </c>
      <c r="R10" s="16">
        <v>120</v>
      </c>
      <c r="S10" s="16">
        <v>120</v>
      </c>
      <c r="T10" s="16">
        <v>126</v>
      </c>
      <c r="U10" s="16">
        <v>125</v>
      </c>
      <c r="V10" s="119">
        <v>123</v>
      </c>
    </row>
    <row r="11" spans="1:22" ht="18" customHeight="1">
      <c r="A11" s="91" t="s">
        <v>117</v>
      </c>
      <c r="B11" s="63">
        <v>11</v>
      </c>
      <c r="C11" s="63">
        <v>12</v>
      </c>
      <c r="D11" s="16">
        <v>14</v>
      </c>
      <c r="E11" s="16">
        <v>17</v>
      </c>
      <c r="F11" s="16">
        <v>25</v>
      </c>
      <c r="G11" s="16">
        <v>38</v>
      </c>
      <c r="H11" s="16">
        <v>38</v>
      </c>
      <c r="I11" s="16">
        <v>45</v>
      </c>
      <c r="J11" s="16">
        <v>52</v>
      </c>
      <c r="K11" s="16">
        <v>54</v>
      </c>
      <c r="L11" s="16">
        <v>56</v>
      </c>
      <c r="M11" s="16">
        <v>57</v>
      </c>
      <c r="N11" s="16">
        <v>53</v>
      </c>
      <c r="O11" s="16">
        <v>50</v>
      </c>
      <c r="P11" s="16">
        <v>48</v>
      </c>
      <c r="Q11" s="16">
        <v>42</v>
      </c>
      <c r="R11" s="16">
        <v>60</v>
      </c>
      <c r="S11" s="16">
        <v>72</v>
      </c>
      <c r="T11" s="16">
        <v>83</v>
      </c>
      <c r="U11" s="16">
        <v>98</v>
      </c>
      <c r="V11" s="119">
        <v>132</v>
      </c>
    </row>
    <row r="12" spans="1:22" ht="18" customHeight="1">
      <c r="A12" s="91" t="s">
        <v>99</v>
      </c>
      <c r="B12" s="63">
        <v>115</v>
      </c>
      <c r="C12" s="63">
        <v>163</v>
      </c>
      <c r="D12" s="63">
        <v>290</v>
      </c>
      <c r="E12" s="16">
        <v>514</v>
      </c>
      <c r="F12" s="16">
        <v>716</v>
      </c>
      <c r="G12" s="16">
        <v>903</v>
      </c>
      <c r="H12" s="16">
        <v>1057</v>
      </c>
      <c r="I12" s="16">
        <v>1125</v>
      </c>
      <c r="J12" s="16">
        <v>1136</v>
      </c>
      <c r="K12" s="16">
        <v>1110</v>
      </c>
      <c r="L12" s="16">
        <v>1009</v>
      </c>
      <c r="M12" s="16">
        <v>980</v>
      </c>
      <c r="N12" s="16">
        <v>702</v>
      </c>
      <c r="O12" s="16">
        <v>682</v>
      </c>
      <c r="P12" s="16">
        <v>619</v>
      </c>
      <c r="Q12" s="16">
        <v>593</v>
      </c>
      <c r="R12" s="16">
        <v>586</v>
      </c>
      <c r="S12" s="16">
        <v>610</v>
      </c>
      <c r="T12" s="16">
        <v>650</v>
      </c>
      <c r="U12" s="16">
        <v>714</v>
      </c>
      <c r="V12" s="119">
        <v>709</v>
      </c>
    </row>
    <row r="13" spans="1:22" ht="18" customHeight="1">
      <c r="A13" s="91" t="s">
        <v>100</v>
      </c>
      <c r="B13" s="63">
        <v>331</v>
      </c>
      <c r="C13" s="63">
        <v>609</v>
      </c>
      <c r="D13" s="63">
        <v>932</v>
      </c>
      <c r="E13" s="16">
        <v>1353</v>
      </c>
      <c r="F13" s="16">
        <v>1863</v>
      </c>
      <c r="G13" s="16">
        <v>2384</v>
      </c>
      <c r="H13" s="16">
        <v>3340</v>
      </c>
      <c r="I13" s="16">
        <v>3531</v>
      </c>
      <c r="J13" s="16">
        <v>3675</v>
      </c>
      <c r="K13" s="16">
        <v>3603</v>
      </c>
      <c r="L13" s="16">
        <v>3292</v>
      </c>
      <c r="M13" s="16">
        <v>3095</v>
      </c>
      <c r="N13" s="16">
        <v>2763</v>
      </c>
      <c r="O13" s="16">
        <v>2515</v>
      </c>
      <c r="P13" s="16">
        <v>2364</v>
      </c>
      <c r="Q13" s="16">
        <v>2271</v>
      </c>
      <c r="R13" s="16">
        <v>2259</v>
      </c>
      <c r="S13" s="16">
        <v>2165</v>
      </c>
      <c r="T13" s="16">
        <v>2164</v>
      </c>
      <c r="U13" s="16">
        <v>2090</v>
      </c>
      <c r="V13" s="119">
        <v>2019</v>
      </c>
    </row>
    <row r="14" spans="1:22" ht="18" customHeight="1">
      <c r="A14" s="91" t="s">
        <v>101</v>
      </c>
      <c r="B14" s="16">
        <v>86</v>
      </c>
      <c r="C14" s="16">
        <v>108</v>
      </c>
      <c r="D14" s="16">
        <v>128</v>
      </c>
      <c r="E14" s="16">
        <v>170</v>
      </c>
      <c r="F14" s="16">
        <v>195</v>
      </c>
      <c r="G14" s="16">
        <v>177</v>
      </c>
      <c r="H14" s="16">
        <v>173</v>
      </c>
      <c r="I14" s="16">
        <v>187</v>
      </c>
      <c r="J14" s="16">
        <v>191</v>
      </c>
      <c r="K14" s="16">
        <v>192</v>
      </c>
      <c r="L14" s="16">
        <v>196</v>
      </c>
      <c r="M14" s="16">
        <v>190</v>
      </c>
      <c r="N14" s="16">
        <v>185</v>
      </c>
      <c r="O14" s="16">
        <v>179</v>
      </c>
      <c r="P14" s="16">
        <v>181</v>
      </c>
      <c r="Q14" s="16">
        <v>165</v>
      </c>
      <c r="R14" s="16">
        <v>177</v>
      </c>
      <c r="S14" s="16">
        <v>178</v>
      </c>
      <c r="T14" s="16">
        <v>176</v>
      </c>
      <c r="U14" s="16">
        <v>156</v>
      </c>
      <c r="V14" s="119">
        <v>139</v>
      </c>
    </row>
    <row r="15" spans="1:22" ht="18" customHeight="1">
      <c r="A15" s="91" t="s">
        <v>102</v>
      </c>
      <c r="B15" s="16">
        <v>139</v>
      </c>
      <c r="C15" s="16">
        <v>197</v>
      </c>
      <c r="D15" s="16">
        <v>233</v>
      </c>
      <c r="E15" s="16">
        <v>247</v>
      </c>
      <c r="F15" s="16">
        <v>243</v>
      </c>
      <c r="G15" s="16">
        <v>244</v>
      </c>
      <c r="H15" s="16">
        <v>264</v>
      </c>
      <c r="I15" s="16">
        <v>253</v>
      </c>
      <c r="J15" s="16">
        <v>231</v>
      </c>
      <c r="K15" s="16">
        <v>238</v>
      </c>
      <c r="L15" s="16">
        <v>244</v>
      </c>
      <c r="M15" s="16">
        <v>250</v>
      </c>
      <c r="N15" s="16">
        <v>238</v>
      </c>
      <c r="O15" s="16">
        <v>232</v>
      </c>
      <c r="P15" s="16">
        <v>227</v>
      </c>
      <c r="Q15" s="16">
        <v>220</v>
      </c>
      <c r="R15" s="16">
        <v>223</v>
      </c>
      <c r="S15" s="16">
        <v>226</v>
      </c>
      <c r="T15" s="16">
        <v>219</v>
      </c>
      <c r="U15" s="16">
        <v>213</v>
      </c>
      <c r="V15" s="119">
        <v>200</v>
      </c>
    </row>
    <row r="16" spans="1:22" ht="18" customHeight="1">
      <c r="A16" s="91" t="s">
        <v>103</v>
      </c>
      <c r="B16" s="16">
        <v>82</v>
      </c>
      <c r="C16" s="16">
        <v>88</v>
      </c>
      <c r="D16" s="16">
        <v>93</v>
      </c>
      <c r="E16" s="16">
        <v>82</v>
      </c>
      <c r="F16" s="16">
        <v>84</v>
      </c>
      <c r="G16" s="16">
        <v>91</v>
      </c>
      <c r="H16" s="16">
        <v>102</v>
      </c>
      <c r="I16" s="16">
        <v>103</v>
      </c>
      <c r="J16" s="16">
        <v>104</v>
      </c>
      <c r="K16" s="16">
        <v>103</v>
      </c>
      <c r="L16" s="16">
        <v>99</v>
      </c>
      <c r="M16" s="16">
        <v>94</v>
      </c>
      <c r="N16" s="16">
        <v>90</v>
      </c>
      <c r="O16" s="16">
        <v>85</v>
      </c>
      <c r="P16" s="16">
        <v>84</v>
      </c>
      <c r="Q16" s="16">
        <v>86</v>
      </c>
      <c r="R16" s="16">
        <v>87</v>
      </c>
      <c r="S16" s="16">
        <v>98</v>
      </c>
      <c r="T16" s="16">
        <v>85</v>
      </c>
      <c r="U16" s="16">
        <v>85</v>
      </c>
      <c r="V16" s="119">
        <v>89</v>
      </c>
    </row>
    <row r="17" spans="1:22" ht="18" customHeight="1">
      <c r="A17" s="91" t="s">
        <v>104</v>
      </c>
      <c r="B17" s="63">
        <v>488</v>
      </c>
      <c r="C17" s="63">
        <v>576</v>
      </c>
      <c r="D17" s="63">
        <v>641</v>
      </c>
      <c r="E17" s="63">
        <v>686</v>
      </c>
      <c r="F17" s="63">
        <v>778</v>
      </c>
      <c r="G17" s="16">
        <v>760</v>
      </c>
      <c r="H17" s="16">
        <v>810</v>
      </c>
      <c r="I17" s="16">
        <v>879</v>
      </c>
      <c r="J17" s="16">
        <v>906</v>
      </c>
      <c r="K17" s="16">
        <v>930</v>
      </c>
      <c r="L17" s="16">
        <v>908</v>
      </c>
      <c r="M17" s="16">
        <v>889</v>
      </c>
      <c r="N17" s="16">
        <v>791</v>
      </c>
      <c r="O17" s="63">
        <v>740</v>
      </c>
      <c r="P17" s="63">
        <v>749</v>
      </c>
      <c r="Q17" s="63">
        <v>706</v>
      </c>
      <c r="R17" s="63">
        <v>806</v>
      </c>
      <c r="S17" s="63">
        <v>886</v>
      </c>
      <c r="T17" s="63">
        <v>1011</v>
      </c>
      <c r="U17" s="16">
        <v>1087</v>
      </c>
      <c r="V17" s="119">
        <v>1078</v>
      </c>
    </row>
    <row r="18" spans="1:22" ht="18" customHeight="1">
      <c r="A18" s="91" t="s">
        <v>107</v>
      </c>
      <c r="B18" s="16">
        <v>40</v>
      </c>
      <c r="C18" s="16">
        <v>51</v>
      </c>
      <c r="D18" s="16">
        <v>68</v>
      </c>
      <c r="E18" s="16">
        <v>96</v>
      </c>
      <c r="F18" s="16">
        <v>129</v>
      </c>
      <c r="G18" s="16">
        <v>183</v>
      </c>
      <c r="H18" s="16">
        <v>231</v>
      </c>
      <c r="I18" s="16">
        <v>245</v>
      </c>
      <c r="J18" s="16">
        <v>213</v>
      </c>
      <c r="K18" s="16">
        <v>173</v>
      </c>
      <c r="L18" s="16">
        <v>146</v>
      </c>
      <c r="M18" s="16">
        <v>134</v>
      </c>
      <c r="N18" s="16">
        <v>107</v>
      </c>
      <c r="O18" s="16">
        <v>100</v>
      </c>
      <c r="P18" s="16">
        <v>89</v>
      </c>
      <c r="Q18" s="16">
        <v>86</v>
      </c>
      <c r="R18" s="16">
        <v>91</v>
      </c>
      <c r="S18" s="16">
        <v>117</v>
      </c>
      <c r="T18" s="16">
        <v>138</v>
      </c>
      <c r="U18" s="16">
        <v>136</v>
      </c>
      <c r="V18" s="119">
        <v>133</v>
      </c>
    </row>
    <row r="19" spans="1:22" ht="18" customHeight="1">
      <c r="A19" s="91" t="s">
        <v>108</v>
      </c>
      <c r="B19" s="16">
        <v>297</v>
      </c>
      <c r="C19" s="16">
        <v>336</v>
      </c>
      <c r="D19" s="16">
        <v>348</v>
      </c>
      <c r="E19" s="16">
        <v>327</v>
      </c>
      <c r="F19" s="16">
        <v>303</v>
      </c>
      <c r="G19" s="16">
        <v>283</v>
      </c>
      <c r="H19" s="16">
        <v>268</v>
      </c>
      <c r="I19" s="16">
        <v>276</v>
      </c>
      <c r="J19" s="16">
        <v>255</v>
      </c>
      <c r="K19" s="16">
        <v>209</v>
      </c>
      <c r="L19" s="16">
        <v>195</v>
      </c>
      <c r="M19" s="16">
        <v>181</v>
      </c>
      <c r="N19" s="16">
        <v>124</v>
      </c>
      <c r="O19" s="16">
        <v>94</v>
      </c>
      <c r="P19" s="16">
        <v>85</v>
      </c>
      <c r="Q19" s="16">
        <v>89</v>
      </c>
      <c r="R19" s="16">
        <v>133</v>
      </c>
      <c r="S19" s="16">
        <v>220</v>
      </c>
      <c r="T19" s="16">
        <v>334</v>
      </c>
      <c r="U19" s="16">
        <v>412</v>
      </c>
      <c r="V19" s="119">
        <v>508</v>
      </c>
    </row>
    <row r="20" spans="1:22" ht="18" customHeight="1">
      <c r="A20" s="91" t="s">
        <v>109</v>
      </c>
      <c r="B20" s="63">
        <v>765</v>
      </c>
      <c r="C20" s="63">
        <v>1030</v>
      </c>
      <c r="D20" s="63">
        <v>1161</v>
      </c>
      <c r="E20" s="63">
        <v>1121</v>
      </c>
      <c r="F20" s="63">
        <v>1085</v>
      </c>
      <c r="G20" s="63">
        <v>904</v>
      </c>
      <c r="H20" s="63">
        <v>793</v>
      </c>
      <c r="I20" s="63">
        <v>732</v>
      </c>
      <c r="J20" s="63">
        <v>637</v>
      </c>
      <c r="K20" s="63">
        <v>546</v>
      </c>
      <c r="L20" s="63">
        <v>415</v>
      </c>
      <c r="M20" s="63">
        <v>372</v>
      </c>
      <c r="N20" s="63">
        <v>246</v>
      </c>
      <c r="O20" s="63">
        <v>191</v>
      </c>
      <c r="P20" s="63">
        <v>170</v>
      </c>
      <c r="Q20" s="63">
        <v>133</v>
      </c>
      <c r="R20" s="16">
        <v>128</v>
      </c>
      <c r="S20" s="16">
        <v>108</v>
      </c>
      <c r="T20" s="16">
        <v>117</v>
      </c>
      <c r="U20" s="16">
        <v>110</v>
      </c>
      <c r="V20" s="119">
        <v>112</v>
      </c>
    </row>
    <row r="21" spans="1:22" ht="18" customHeight="1">
      <c r="A21" s="91" t="s">
        <v>110</v>
      </c>
      <c r="B21" s="63">
        <v>80</v>
      </c>
      <c r="C21" s="63">
        <v>83</v>
      </c>
      <c r="D21" s="63">
        <v>102</v>
      </c>
      <c r="E21" s="63">
        <v>95</v>
      </c>
      <c r="F21" s="63">
        <v>95</v>
      </c>
      <c r="G21" s="63">
        <v>77</v>
      </c>
      <c r="H21" s="16">
        <v>86</v>
      </c>
      <c r="I21" s="16">
        <v>91</v>
      </c>
      <c r="J21" s="16">
        <v>103</v>
      </c>
      <c r="K21" s="16">
        <v>104</v>
      </c>
      <c r="L21" s="16">
        <v>114</v>
      </c>
      <c r="M21" s="16">
        <v>108</v>
      </c>
      <c r="N21" s="16">
        <v>104</v>
      </c>
      <c r="O21" s="16">
        <v>102</v>
      </c>
      <c r="P21" s="16">
        <v>104</v>
      </c>
      <c r="Q21" s="16">
        <v>117</v>
      </c>
      <c r="R21" s="16">
        <v>114</v>
      </c>
      <c r="S21" s="16">
        <v>124</v>
      </c>
      <c r="T21" s="16">
        <v>130</v>
      </c>
      <c r="U21" s="16">
        <v>127</v>
      </c>
      <c r="V21" s="119">
        <v>114</v>
      </c>
    </row>
    <row r="22" spans="1:22" ht="18" customHeight="1">
      <c r="A22" s="98" t="s">
        <v>118</v>
      </c>
      <c r="B22" s="102">
        <f>SUM(B6:B21)</f>
        <v>3003</v>
      </c>
      <c r="C22" s="102">
        <f t="shared" ref="C22:U22" si="0">SUM(C6:C21)</f>
        <v>4335</v>
      </c>
      <c r="D22" s="102">
        <f t="shared" si="0"/>
        <v>5380</v>
      </c>
      <c r="E22" s="102">
        <f t="shared" si="0"/>
        <v>6414</v>
      </c>
      <c r="F22" s="102">
        <f t="shared" si="0"/>
        <v>7614</v>
      </c>
      <c r="G22" s="102">
        <f t="shared" si="0"/>
        <v>8356</v>
      </c>
      <c r="H22" s="102">
        <f t="shared" si="0"/>
        <v>10118</v>
      </c>
      <c r="I22" s="102">
        <f t="shared" si="0"/>
        <v>10561</v>
      </c>
      <c r="J22" s="102">
        <f t="shared" si="0"/>
        <v>10740</v>
      </c>
      <c r="K22" s="102">
        <f t="shared" si="0"/>
        <v>10430</v>
      </c>
      <c r="L22" s="102">
        <f t="shared" si="0"/>
        <v>9660</v>
      </c>
      <c r="M22" s="102">
        <f t="shared" si="0"/>
        <v>9164</v>
      </c>
      <c r="N22" s="102">
        <f t="shared" si="0"/>
        <v>7818</v>
      </c>
      <c r="O22" s="102">
        <f t="shared" si="0"/>
        <v>7273</v>
      </c>
      <c r="P22" s="102">
        <f t="shared" si="0"/>
        <v>6933</v>
      </c>
      <c r="Q22" s="102">
        <f t="shared" si="0"/>
        <v>6724</v>
      </c>
      <c r="R22" s="102">
        <f t="shared" si="0"/>
        <v>6869</v>
      </c>
      <c r="S22" s="102">
        <f t="shared" si="0"/>
        <v>6995</v>
      </c>
      <c r="T22" s="102">
        <f t="shared" si="0"/>
        <v>7370</v>
      </c>
      <c r="U22" s="102">
        <f t="shared" si="0"/>
        <v>7520</v>
      </c>
      <c r="V22" s="120">
        <f>SUM(V6:V21)</f>
        <v>7478</v>
      </c>
    </row>
    <row r="23" spans="1:22" ht="18" customHeight="1">
      <c r="A23" s="96" t="s">
        <v>112</v>
      </c>
      <c r="B23" s="97">
        <f>B24-B22</f>
        <v>381</v>
      </c>
      <c r="C23" s="97">
        <f t="shared" ref="C23:U23" si="1">C24-C22</f>
        <v>488</v>
      </c>
      <c r="D23" s="97">
        <f t="shared" si="1"/>
        <v>546</v>
      </c>
      <c r="E23" s="97">
        <f t="shared" si="1"/>
        <v>713</v>
      </c>
      <c r="F23" s="97">
        <f t="shared" si="1"/>
        <v>736</v>
      </c>
      <c r="G23" s="97">
        <f t="shared" si="1"/>
        <v>745</v>
      </c>
      <c r="H23" s="97">
        <f t="shared" si="1"/>
        <v>856</v>
      </c>
      <c r="I23" s="97">
        <f t="shared" si="1"/>
        <v>919</v>
      </c>
      <c r="J23" s="97">
        <f t="shared" si="1"/>
        <v>875</v>
      </c>
      <c r="K23" s="97">
        <f t="shared" si="1"/>
        <v>840</v>
      </c>
      <c r="L23" s="97">
        <f t="shared" si="1"/>
        <v>843</v>
      </c>
      <c r="M23" s="97">
        <f t="shared" si="1"/>
        <v>826</v>
      </c>
      <c r="N23" s="97">
        <f t="shared" si="1"/>
        <v>663</v>
      </c>
      <c r="O23" s="97">
        <f t="shared" si="1"/>
        <v>617</v>
      </c>
      <c r="P23" s="97">
        <f t="shared" si="1"/>
        <v>605</v>
      </c>
      <c r="Q23" s="97">
        <f t="shared" si="1"/>
        <v>607</v>
      </c>
      <c r="R23" s="97">
        <f t="shared" si="1"/>
        <v>689</v>
      </c>
      <c r="S23" s="97">
        <f t="shared" si="1"/>
        <v>807</v>
      </c>
      <c r="T23" s="97">
        <f t="shared" si="1"/>
        <v>971</v>
      </c>
      <c r="U23" s="97">
        <f t="shared" si="1"/>
        <v>1049</v>
      </c>
      <c r="V23" s="119">
        <f>V24-V22</f>
        <v>1143</v>
      </c>
    </row>
    <row r="24" spans="1:22" ht="18" customHeight="1">
      <c r="A24" s="92" t="s">
        <v>38</v>
      </c>
      <c r="B24" s="61">
        <v>3384</v>
      </c>
      <c r="C24" s="61">
        <v>4823</v>
      </c>
      <c r="D24" s="61">
        <v>5926</v>
      </c>
      <c r="E24" s="61">
        <v>7127</v>
      </c>
      <c r="F24" s="61">
        <v>8350</v>
      </c>
      <c r="G24" s="61">
        <v>9101</v>
      </c>
      <c r="H24" s="61">
        <v>10974</v>
      </c>
      <c r="I24" s="61">
        <v>11480</v>
      </c>
      <c r="J24" s="61">
        <v>11615</v>
      </c>
      <c r="K24" s="61">
        <v>11270</v>
      </c>
      <c r="L24" s="61">
        <v>10503</v>
      </c>
      <c r="M24" s="61">
        <v>9990</v>
      </c>
      <c r="N24" s="61">
        <v>8481</v>
      </c>
      <c r="O24" s="61">
        <v>7890</v>
      </c>
      <c r="P24" s="61">
        <v>7538</v>
      </c>
      <c r="Q24" s="61">
        <v>7331</v>
      </c>
      <c r="R24" s="61">
        <v>7558</v>
      </c>
      <c r="S24" s="61">
        <v>7802</v>
      </c>
      <c r="T24" s="61">
        <v>8341</v>
      </c>
      <c r="U24" s="61">
        <v>8569</v>
      </c>
      <c r="V24" s="121">
        <v>8621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19"/>
    </row>
    <row r="26" spans="1:22" s="60" customFormat="1" ht="18" customHeight="1">
      <c r="A26" s="5" t="s">
        <v>119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9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2" t="s">
        <v>51</v>
      </c>
    </row>
    <row r="30" spans="1:22" ht="18" customHeight="1">
      <c r="A30" s="90" t="s">
        <v>95</v>
      </c>
      <c r="B30" s="62">
        <v>13</v>
      </c>
      <c r="C30" s="62">
        <v>14</v>
      </c>
      <c r="D30" s="62">
        <v>15</v>
      </c>
      <c r="E30" s="62">
        <v>19</v>
      </c>
      <c r="F30" s="62">
        <v>28</v>
      </c>
      <c r="G30" s="64">
        <v>31</v>
      </c>
      <c r="H30" s="64">
        <v>33</v>
      </c>
      <c r="I30" s="64">
        <v>39</v>
      </c>
      <c r="J30" s="64">
        <v>39</v>
      </c>
      <c r="K30" s="62">
        <v>35</v>
      </c>
      <c r="L30" s="62">
        <v>31</v>
      </c>
      <c r="M30" s="62">
        <v>31</v>
      </c>
      <c r="N30" s="64">
        <v>26</v>
      </c>
      <c r="O30" s="64">
        <v>19</v>
      </c>
      <c r="P30" s="64">
        <v>25</v>
      </c>
      <c r="Q30" s="64">
        <v>20</v>
      </c>
      <c r="R30" s="64">
        <v>19</v>
      </c>
      <c r="S30" s="64">
        <v>19</v>
      </c>
      <c r="T30" s="64">
        <v>21</v>
      </c>
      <c r="U30" s="64">
        <v>19</v>
      </c>
      <c r="V30" s="64">
        <v>32</v>
      </c>
    </row>
    <row r="31" spans="1:22" ht="18" customHeight="1">
      <c r="A31" s="91" t="s">
        <v>96</v>
      </c>
      <c r="B31" s="16">
        <v>225</v>
      </c>
      <c r="C31" s="16">
        <v>470</v>
      </c>
      <c r="D31" s="63">
        <v>613</v>
      </c>
      <c r="E31" s="16">
        <v>804</v>
      </c>
      <c r="F31" s="16">
        <v>953</v>
      </c>
      <c r="G31" s="63">
        <v>1003</v>
      </c>
      <c r="H31" s="63">
        <v>1354</v>
      </c>
      <c r="I31" s="63">
        <v>1396</v>
      </c>
      <c r="J31" s="63">
        <v>1502</v>
      </c>
      <c r="K31" s="63">
        <v>1476</v>
      </c>
      <c r="L31" s="63">
        <v>1362</v>
      </c>
      <c r="M31" s="63">
        <v>1292</v>
      </c>
      <c r="N31" s="63">
        <v>1077</v>
      </c>
      <c r="O31" s="63">
        <v>1048</v>
      </c>
      <c r="P31" s="63">
        <v>1011</v>
      </c>
      <c r="Q31" s="63">
        <v>1011</v>
      </c>
      <c r="R31" s="63">
        <v>983</v>
      </c>
      <c r="S31" s="63">
        <v>962</v>
      </c>
      <c r="T31" s="63">
        <v>1005</v>
      </c>
      <c r="U31" s="16">
        <v>1013</v>
      </c>
      <c r="V31" s="16">
        <v>949</v>
      </c>
    </row>
    <row r="32" spans="1:22" ht="18" customHeight="1">
      <c r="A32" s="91" t="s">
        <v>97</v>
      </c>
      <c r="B32" s="63">
        <v>29</v>
      </c>
      <c r="C32" s="16">
        <v>35</v>
      </c>
      <c r="D32" s="16">
        <v>36</v>
      </c>
      <c r="E32" s="16">
        <v>40</v>
      </c>
      <c r="F32" s="16">
        <v>40</v>
      </c>
      <c r="G32" s="16">
        <v>42</v>
      </c>
      <c r="H32" s="16">
        <v>46</v>
      </c>
      <c r="I32" s="16">
        <v>47</v>
      </c>
      <c r="J32" s="16">
        <v>54</v>
      </c>
      <c r="K32" s="16">
        <v>58</v>
      </c>
      <c r="L32" s="16">
        <v>55</v>
      </c>
      <c r="M32" s="16">
        <v>51</v>
      </c>
      <c r="N32" s="16">
        <v>44</v>
      </c>
      <c r="O32" s="16">
        <v>35</v>
      </c>
      <c r="P32" s="16">
        <v>33</v>
      </c>
      <c r="Q32" s="16">
        <v>36</v>
      </c>
      <c r="R32" s="16">
        <v>36</v>
      </c>
      <c r="S32" s="16">
        <v>39</v>
      </c>
      <c r="T32" s="16">
        <v>40</v>
      </c>
      <c r="U32" s="16">
        <v>41</v>
      </c>
      <c r="V32" s="16">
        <v>49</v>
      </c>
    </row>
    <row r="33" spans="1:22" ht="18" customHeight="1">
      <c r="A33" s="91" t="s">
        <v>116</v>
      </c>
      <c r="B33" s="63">
        <v>23</v>
      </c>
      <c r="C33" s="63">
        <v>20</v>
      </c>
      <c r="D33" s="16">
        <v>27</v>
      </c>
      <c r="E33" s="16">
        <v>29</v>
      </c>
      <c r="F33" s="16">
        <v>36</v>
      </c>
      <c r="G33" s="16">
        <v>45</v>
      </c>
      <c r="H33" s="16">
        <v>45</v>
      </c>
      <c r="I33" s="16">
        <v>49</v>
      </c>
      <c r="J33" s="16">
        <v>47</v>
      </c>
      <c r="K33" s="16">
        <v>53</v>
      </c>
      <c r="L33" s="16">
        <v>53</v>
      </c>
      <c r="M33" s="16">
        <v>49</v>
      </c>
      <c r="N33" s="16">
        <v>45</v>
      </c>
      <c r="O33" s="16">
        <v>45</v>
      </c>
      <c r="P33" s="16">
        <v>42</v>
      </c>
      <c r="Q33" s="16">
        <v>48</v>
      </c>
      <c r="R33" s="16">
        <v>51</v>
      </c>
      <c r="S33" s="16">
        <v>46</v>
      </c>
      <c r="T33" s="16">
        <v>52</v>
      </c>
      <c r="U33" s="16">
        <v>63</v>
      </c>
      <c r="V33" s="16">
        <v>73</v>
      </c>
    </row>
    <row r="34" spans="1:22" ht="18" customHeight="1">
      <c r="A34" s="91" t="s">
        <v>98</v>
      </c>
      <c r="B34" s="63">
        <v>81</v>
      </c>
      <c r="C34" s="63">
        <v>129</v>
      </c>
      <c r="D34" s="16">
        <v>133</v>
      </c>
      <c r="E34" s="16">
        <v>171</v>
      </c>
      <c r="F34" s="16">
        <v>199</v>
      </c>
      <c r="G34" s="16">
        <v>215</v>
      </c>
      <c r="H34" s="16">
        <v>214</v>
      </c>
      <c r="I34" s="16">
        <v>196</v>
      </c>
      <c r="J34" s="16">
        <v>173</v>
      </c>
      <c r="K34" s="16">
        <v>145</v>
      </c>
      <c r="L34" s="16">
        <v>122</v>
      </c>
      <c r="M34" s="16">
        <v>96</v>
      </c>
      <c r="N34" s="16">
        <v>82</v>
      </c>
      <c r="O34" s="16">
        <v>73</v>
      </c>
      <c r="P34" s="16">
        <v>60</v>
      </c>
      <c r="Q34" s="16">
        <v>53</v>
      </c>
      <c r="R34" s="16">
        <v>57</v>
      </c>
      <c r="S34" s="16">
        <v>55</v>
      </c>
      <c r="T34" s="16">
        <v>63</v>
      </c>
      <c r="U34" s="16">
        <v>62</v>
      </c>
      <c r="V34" s="16">
        <v>58</v>
      </c>
    </row>
    <row r="35" spans="1:22" ht="18" customHeight="1">
      <c r="A35" s="91" t="s">
        <v>117</v>
      </c>
      <c r="B35" s="63">
        <v>7</v>
      </c>
      <c r="C35" s="63">
        <v>8</v>
      </c>
      <c r="D35" s="63">
        <v>11</v>
      </c>
      <c r="E35" s="63">
        <v>12</v>
      </c>
      <c r="F35" s="16">
        <v>17</v>
      </c>
      <c r="G35" s="16">
        <v>24</v>
      </c>
      <c r="H35" s="16">
        <v>24</v>
      </c>
      <c r="I35" s="16">
        <v>29</v>
      </c>
      <c r="J35" s="16">
        <v>33</v>
      </c>
      <c r="K35" s="16">
        <v>32</v>
      </c>
      <c r="L35" s="16">
        <v>34</v>
      </c>
      <c r="M35" s="16">
        <v>36</v>
      </c>
      <c r="N35" s="16">
        <v>36</v>
      </c>
      <c r="O35" s="16">
        <v>35</v>
      </c>
      <c r="P35" s="16">
        <v>29</v>
      </c>
      <c r="Q35" s="16">
        <v>23</v>
      </c>
      <c r="R35" s="16">
        <v>32</v>
      </c>
      <c r="S35" s="16">
        <v>38</v>
      </c>
      <c r="T35" s="16">
        <v>43</v>
      </c>
      <c r="U35" s="16">
        <v>53</v>
      </c>
      <c r="V35" s="16">
        <v>71</v>
      </c>
    </row>
    <row r="36" spans="1:22" ht="18" customHeight="1">
      <c r="A36" s="91" t="s">
        <v>99</v>
      </c>
      <c r="B36" s="63">
        <v>61</v>
      </c>
      <c r="C36" s="63">
        <v>86</v>
      </c>
      <c r="D36" s="63">
        <v>149</v>
      </c>
      <c r="E36" s="63">
        <v>263</v>
      </c>
      <c r="F36" s="63">
        <v>370</v>
      </c>
      <c r="G36" s="63">
        <v>471</v>
      </c>
      <c r="H36" s="63">
        <v>557</v>
      </c>
      <c r="I36" s="63">
        <v>589</v>
      </c>
      <c r="J36" s="63">
        <v>598</v>
      </c>
      <c r="K36" s="63">
        <v>582</v>
      </c>
      <c r="L36" s="63">
        <v>526</v>
      </c>
      <c r="M36" s="63">
        <v>511</v>
      </c>
      <c r="N36" s="63">
        <v>362</v>
      </c>
      <c r="O36" s="63">
        <v>352</v>
      </c>
      <c r="P36" s="63">
        <v>323</v>
      </c>
      <c r="Q36" s="63">
        <v>306</v>
      </c>
      <c r="R36" s="16">
        <v>301</v>
      </c>
      <c r="S36" s="16">
        <v>316</v>
      </c>
      <c r="T36" s="16">
        <v>339</v>
      </c>
      <c r="U36" s="16">
        <v>382</v>
      </c>
      <c r="V36" s="16">
        <v>376</v>
      </c>
    </row>
    <row r="37" spans="1:22" ht="18" customHeight="1">
      <c r="A37" s="91" t="s">
        <v>100</v>
      </c>
      <c r="B37" s="63">
        <v>207</v>
      </c>
      <c r="C37" s="63">
        <v>129</v>
      </c>
      <c r="D37" s="63">
        <v>524</v>
      </c>
      <c r="E37" s="63">
        <v>759</v>
      </c>
      <c r="F37" s="63">
        <v>1038</v>
      </c>
      <c r="G37" s="63">
        <v>1312</v>
      </c>
      <c r="H37" s="63">
        <v>1875</v>
      </c>
      <c r="I37" s="63">
        <v>1967</v>
      </c>
      <c r="J37" s="63">
        <v>2054</v>
      </c>
      <c r="K37" s="63">
        <v>2000</v>
      </c>
      <c r="L37" s="63">
        <v>1800</v>
      </c>
      <c r="M37" s="63">
        <v>1661</v>
      </c>
      <c r="N37" s="63">
        <v>1461</v>
      </c>
      <c r="O37" s="63">
        <v>1322</v>
      </c>
      <c r="P37" s="63">
        <v>1227</v>
      </c>
      <c r="Q37" s="63">
        <v>1159</v>
      </c>
      <c r="R37" s="63">
        <v>1143</v>
      </c>
      <c r="S37" s="16">
        <v>1112</v>
      </c>
      <c r="T37" s="16">
        <v>1096</v>
      </c>
      <c r="U37" s="16">
        <v>1064</v>
      </c>
      <c r="V37" s="16">
        <v>1037</v>
      </c>
    </row>
    <row r="38" spans="1:22" ht="18" customHeight="1">
      <c r="A38" s="91" t="s">
        <v>101</v>
      </c>
      <c r="B38" s="16">
        <v>49</v>
      </c>
      <c r="C38" s="16">
        <v>68</v>
      </c>
      <c r="D38" s="16">
        <v>80</v>
      </c>
      <c r="E38" s="16">
        <v>106</v>
      </c>
      <c r="F38" s="16">
        <v>116</v>
      </c>
      <c r="G38" s="16">
        <v>110</v>
      </c>
      <c r="H38" s="16">
        <v>100</v>
      </c>
      <c r="I38" s="16">
        <v>104</v>
      </c>
      <c r="J38" s="16">
        <v>105</v>
      </c>
      <c r="K38" s="16">
        <v>108</v>
      </c>
      <c r="L38" s="16">
        <v>108</v>
      </c>
      <c r="M38" s="16">
        <v>104</v>
      </c>
      <c r="N38" s="16">
        <v>102</v>
      </c>
      <c r="O38" s="16">
        <v>97</v>
      </c>
      <c r="P38" s="16">
        <v>93</v>
      </c>
      <c r="Q38" s="16">
        <v>87</v>
      </c>
      <c r="R38" s="16">
        <v>92</v>
      </c>
      <c r="S38" s="16">
        <v>97</v>
      </c>
      <c r="T38" s="16">
        <v>96</v>
      </c>
      <c r="U38" s="16">
        <v>81</v>
      </c>
      <c r="V38" s="16">
        <v>68</v>
      </c>
    </row>
    <row r="39" spans="1:22" ht="18" customHeight="1">
      <c r="A39" s="91" t="s">
        <v>102</v>
      </c>
      <c r="B39" s="63">
        <v>76</v>
      </c>
      <c r="C39" s="16">
        <v>105</v>
      </c>
      <c r="D39" s="16">
        <v>126</v>
      </c>
      <c r="E39" s="16">
        <v>138</v>
      </c>
      <c r="F39" s="16">
        <v>138</v>
      </c>
      <c r="G39" s="16">
        <v>133</v>
      </c>
      <c r="H39" s="16">
        <v>139</v>
      </c>
      <c r="I39" s="16">
        <v>132</v>
      </c>
      <c r="J39" s="16">
        <v>116</v>
      </c>
      <c r="K39" s="16">
        <v>110</v>
      </c>
      <c r="L39" s="16">
        <v>118</v>
      </c>
      <c r="M39" s="16">
        <v>120</v>
      </c>
      <c r="N39" s="16">
        <v>114</v>
      </c>
      <c r="O39" s="16">
        <v>110</v>
      </c>
      <c r="P39" s="16">
        <v>106</v>
      </c>
      <c r="Q39" s="16">
        <v>99</v>
      </c>
      <c r="R39" s="16">
        <v>100</v>
      </c>
      <c r="S39" s="16">
        <v>99</v>
      </c>
      <c r="T39" s="16">
        <v>95</v>
      </c>
      <c r="U39" s="16">
        <v>88</v>
      </c>
      <c r="V39" s="16">
        <v>84</v>
      </c>
    </row>
    <row r="40" spans="1:22" ht="18" customHeight="1">
      <c r="A40" s="91" t="s">
        <v>103</v>
      </c>
      <c r="B40" s="63">
        <v>59</v>
      </c>
      <c r="C40" s="16">
        <v>65</v>
      </c>
      <c r="D40" s="16">
        <v>66</v>
      </c>
      <c r="E40" s="16">
        <v>56</v>
      </c>
      <c r="F40" s="16">
        <v>57</v>
      </c>
      <c r="G40" s="16">
        <v>59</v>
      </c>
      <c r="H40" s="16">
        <v>68</v>
      </c>
      <c r="I40" s="16">
        <v>75</v>
      </c>
      <c r="J40" s="16">
        <v>70</v>
      </c>
      <c r="K40" s="16">
        <v>70</v>
      </c>
      <c r="L40" s="16">
        <v>69</v>
      </c>
      <c r="M40" s="16">
        <v>64</v>
      </c>
      <c r="N40" s="16">
        <v>56</v>
      </c>
      <c r="O40" s="16">
        <v>54</v>
      </c>
      <c r="P40" s="63">
        <v>54</v>
      </c>
      <c r="Q40" s="63">
        <v>54</v>
      </c>
      <c r="R40" s="63">
        <v>57</v>
      </c>
      <c r="S40" s="16">
        <v>64</v>
      </c>
      <c r="T40" s="16">
        <v>54</v>
      </c>
      <c r="U40" s="16">
        <v>51</v>
      </c>
      <c r="V40" s="16">
        <v>54</v>
      </c>
    </row>
    <row r="41" spans="1:22" ht="18" customHeight="1">
      <c r="A41" s="91" t="s">
        <v>104</v>
      </c>
      <c r="B41" s="63">
        <v>342</v>
      </c>
      <c r="C41" s="63">
        <v>402</v>
      </c>
      <c r="D41" s="63">
        <v>432</v>
      </c>
      <c r="E41" s="63">
        <v>451</v>
      </c>
      <c r="F41" s="63">
        <v>492</v>
      </c>
      <c r="G41" s="63">
        <v>467</v>
      </c>
      <c r="H41" s="63">
        <v>509</v>
      </c>
      <c r="I41" s="63">
        <v>526</v>
      </c>
      <c r="J41" s="63">
        <v>527</v>
      </c>
      <c r="K41" s="63">
        <v>536</v>
      </c>
      <c r="L41" s="63">
        <v>518</v>
      </c>
      <c r="M41" s="63">
        <v>488</v>
      </c>
      <c r="N41" s="63">
        <v>433</v>
      </c>
      <c r="O41" s="63">
        <v>387</v>
      </c>
      <c r="P41" s="63">
        <v>390</v>
      </c>
      <c r="Q41" s="63">
        <v>391</v>
      </c>
      <c r="R41" s="63">
        <v>447</v>
      </c>
      <c r="S41" s="63">
        <v>508</v>
      </c>
      <c r="T41" s="63">
        <v>574</v>
      </c>
      <c r="U41" s="63">
        <v>618</v>
      </c>
      <c r="V41" s="16">
        <v>609</v>
      </c>
    </row>
    <row r="42" spans="1:22" ht="18" customHeight="1">
      <c r="A42" s="91" t="s">
        <v>107</v>
      </c>
      <c r="B42" s="16">
        <v>17</v>
      </c>
      <c r="C42" s="16">
        <v>23</v>
      </c>
      <c r="D42" s="16">
        <v>23</v>
      </c>
      <c r="E42" s="16">
        <v>29</v>
      </c>
      <c r="F42" s="16">
        <v>44</v>
      </c>
      <c r="G42" s="16">
        <v>70</v>
      </c>
      <c r="H42" s="16">
        <v>93</v>
      </c>
      <c r="I42" s="16">
        <v>97</v>
      </c>
      <c r="J42" s="16">
        <v>80</v>
      </c>
      <c r="K42" s="16">
        <v>60</v>
      </c>
      <c r="L42" s="16">
        <v>53</v>
      </c>
      <c r="M42" s="16">
        <v>46</v>
      </c>
      <c r="N42" s="16">
        <v>32</v>
      </c>
      <c r="O42" s="16">
        <v>27</v>
      </c>
      <c r="P42" s="16">
        <v>24</v>
      </c>
      <c r="Q42" s="16">
        <v>23</v>
      </c>
      <c r="R42" s="16">
        <v>23</v>
      </c>
      <c r="S42" s="16">
        <v>36</v>
      </c>
      <c r="T42" s="16">
        <v>55</v>
      </c>
      <c r="U42" s="16">
        <v>52</v>
      </c>
      <c r="V42" s="16">
        <v>50</v>
      </c>
    </row>
    <row r="43" spans="1:22" ht="18" customHeight="1">
      <c r="A43" s="91" t="s">
        <v>108</v>
      </c>
      <c r="B43" s="16">
        <v>134</v>
      </c>
      <c r="C43" s="16">
        <v>158</v>
      </c>
      <c r="D43" s="16">
        <v>160</v>
      </c>
      <c r="E43" s="16">
        <v>156</v>
      </c>
      <c r="F43" s="16">
        <v>141</v>
      </c>
      <c r="G43" s="16">
        <v>132</v>
      </c>
      <c r="H43" s="16">
        <v>129</v>
      </c>
      <c r="I43" s="16">
        <v>133</v>
      </c>
      <c r="J43" s="16">
        <v>128</v>
      </c>
      <c r="K43" s="16">
        <v>107</v>
      </c>
      <c r="L43" s="16">
        <v>95</v>
      </c>
      <c r="M43" s="16">
        <v>90</v>
      </c>
      <c r="N43" s="16">
        <v>60</v>
      </c>
      <c r="O43" s="16">
        <v>44</v>
      </c>
      <c r="P43" s="63">
        <v>40</v>
      </c>
      <c r="Q43" s="63">
        <v>38</v>
      </c>
      <c r="R43" s="63">
        <v>55</v>
      </c>
      <c r="S43" s="63">
        <v>95</v>
      </c>
      <c r="T43" s="63">
        <v>145</v>
      </c>
      <c r="U43" s="63">
        <v>179</v>
      </c>
      <c r="V43" s="63">
        <v>219</v>
      </c>
    </row>
    <row r="44" spans="1:22" ht="18" customHeight="1">
      <c r="A44" s="91" t="s">
        <v>109</v>
      </c>
      <c r="B44" s="63">
        <v>391</v>
      </c>
      <c r="C44" s="63">
        <v>532</v>
      </c>
      <c r="D44" s="63">
        <v>600</v>
      </c>
      <c r="E44" s="63">
        <v>576</v>
      </c>
      <c r="F44" s="63">
        <v>556</v>
      </c>
      <c r="G44" s="63">
        <v>474</v>
      </c>
      <c r="H44" s="63">
        <v>408</v>
      </c>
      <c r="I44" s="63">
        <v>362</v>
      </c>
      <c r="J44" s="63">
        <v>314</v>
      </c>
      <c r="K44" s="63">
        <v>271</v>
      </c>
      <c r="L44" s="63">
        <v>212</v>
      </c>
      <c r="M44" s="63">
        <v>187</v>
      </c>
      <c r="N44" s="63">
        <v>127</v>
      </c>
      <c r="O44" s="63">
        <v>101</v>
      </c>
      <c r="P44" s="63">
        <v>92</v>
      </c>
      <c r="Q44" s="63">
        <v>65</v>
      </c>
      <c r="R44" s="63">
        <v>63</v>
      </c>
      <c r="S44" s="63">
        <v>57</v>
      </c>
      <c r="T44" s="16">
        <v>63</v>
      </c>
      <c r="U44" s="16">
        <v>62</v>
      </c>
      <c r="V44" s="16">
        <v>62</v>
      </c>
    </row>
    <row r="45" spans="1:22" ht="18" customHeight="1">
      <c r="A45" s="91" t="s">
        <v>110</v>
      </c>
      <c r="B45" s="63">
        <v>53</v>
      </c>
      <c r="C45" s="63">
        <v>53</v>
      </c>
      <c r="D45" s="63">
        <v>64</v>
      </c>
      <c r="E45" s="63">
        <v>54</v>
      </c>
      <c r="F45" s="63">
        <v>53</v>
      </c>
      <c r="G45" s="63">
        <v>45</v>
      </c>
      <c r="H45" s="63">
        <v>44</v>
      </c>
      <c r="I45" s="63">
        <v>52</v>
      </c>
      <c r="J45" s="63">
        <v>58</v>
      </c>
      <c r="K45" s="63">
        <v>52</v>
      </c>
      <c r="L45" s="63">
        <v>60</v>
      </c>
      <c r="M45" s="63">
        <v>60</v>
      </c>
      <c r="N45" s="63">
        <v>54</v>
      </c>
      <c r="O45" s="63">
        <v>53</v>
      </c>
      <c r="P45" s="16">
        <v>53</v>
      </c>
      <c r="Q45" s="16">
        <v>60</v>
      </c>
      <c r="R45" s="16">
        <v>61</v>
      </c>
      <c r="S45" s="16">
        <v>68</v>
      </c>
      <c r="T45" s="16">
        <v>70</v>
      </c>
      <c r="U45" s="16">
        <v>68</v>
      </c>
      <c r="V45" s="16">
        <v>58</v>
      </c>
    </row>
    <row r="46" spans="1:22" ht="18" customHeight="1">
      <c r="A46" s="99" t="s">
        <v>118</v>
      </c>
      <c r="B46" s="101">
        <f>SUM(B30:B45)</f>
        <v>1767</v>
      </c>
      <c r="C46" s="101">
        <f t="shared" ref="C46:U46" si="2">SUM(C30:C45)</f>
        <v>2297</v>
      </c>
      <c r="D46" s="101">
        <f t="shared" si="2"/>
        <v>3059</v>
      </c>
      <c r="E46" s="101">
        <f t="shared" si="2"/>
        <v>3663</v>
      </c>
      <c r="F46" s="101">
        <f t="shared" si="2"/>
        <v>4278</v>
      </c>
      <c r="G46" s="101">
        <f t="shared" si="2"/>
        <v>4633</v>
      </c>
      <c r="H46" s="101">
        <f t="shared" si="2"/>
        <v>5638</v>
      </c>
      <c r="I46" s="101">
        <f t="shared" si="2"/>
        <v>5793</v>
      </c>
      <c r="J46" s="101">
        <f t="shared" si="2"/>
        <v>5898</v>
      </c>
      <c r="K46" s="101">
        <f t="shared" si="2"/>
        <v>5695</v>
      </c>
      <c r="L46" s="101">
        <f t="shared" si="2"/>
        <v>5216</v>
      </c>
      <c r="M46" s="101">
        <f t="shared" si="2"/>
        <v>4886</v>
      </c>
      <c r="N46" s="101">
        <f t="shared" si="2"/>
        <v>4111</v>
      </c>
      <c r="O46" s="101">
        <f t="shared" si="2"/>
        <v>3802</v>
      </c>
      <c r="P46" s="101">
        <f t="shared" si="2"/>
        <v>3602</v>
      </c>
      <c r="Q46" s="101">
        <f t="shared" si="2"/>
        <v>3473</v>
      </c>
      <c r="R46" s="101">
        <f t="shared" si="2"/>
        <v>3520</v>
      </c>
      <c r="S46" s="101">
        <f t="shared" si="2"/>
        <v>3611</v>
      </c>
      <c r="T46" s="101">
        <f t="shared" si="2"/>
        <v>3811</v>
      </c>
      <c r="U46" s="101">
        <f t="shared" si="2"/>
        <v>3896</v>
      </c>
      <c r="V46" s="101">
        <f>SUM(V30:V45)</f>
        <v>3849</v>
      </c>
    </row>
    <row r="47" spans="1:22" ht="18" customHeight="1">
      <c r="A47" s="100" t="s">
        <v>112</v>
      </c>
      <c r="B47" s="16">
        <f>B48-B46</f>
        <v>194</v>
      </c>
      <c r="C47" s="16">
        <f t="shared" ref="C47:U47" si="3">C48-C46</f>
        <v>489</v>
      </c>
      <c r="D47" s="16">
        <f t="shared" si="3"/>
        <v>280</v>
      </c>
      <c r="E47" s="16">
        <f t="shared" si="3"/>
        <v>350</v>
      </c>
      <c r="F47" s="16">
        <f t="shared" si="3"/>
        <v>395</v>
      </c>
      <c r="G47" s="16">
        <f t="shared" si="3"/>
        <v>384</v>
      </c>
      <c r="H47" s="16">
        <f t="shared" si="3"/>
        <v>429</v>
      </c>
      <c r="I47" s="16">
        <f t="shared" si="3"/>
        <v>460</v>
      </c>
      <c r="J47" s="16">
        <f t="shared" si="3"/>
        <v>452</v>
      </c>
      <c r="K47" s="16">
        <f t="shared" si="3"/>
        <v>420</v>
      </c>
      <c r="L47" s="16">
        <f t="shared" si="3"/>
        <v>414</v>
      </c>
      <c r="M47" s="16">
        <f t="shared" si="3"/>
        <v>390</v>
      </c>
      <c r="N47" s="16">
        <f t="shared" si="3"/>
        <v>302</v>
      </c>
      <c r="O47" s="16">
        <f t="shared" si="3"/>
        <v>283</v>
      </c>
      <c r="P47" s="16">
        <f t="shared" si="3"/>
        <v>279</v>
      </c>
      <c r="Q47" s="16">
        <f t="shared" si="3"/>
        <v>280</v>
      </c>
      <c r="R47" s="16">
        <f t="shared" si="3"/>
        <v>315</v>
      </c>
      <c r="S47" s="16">
        <f t="shared" si="3"/>
        <v>348</v>
      </c>
      <c r="T47" s="16">
        <f t="shared" si="3"/>
        <v>429</v>
      </c>
      <c r="U47" s="16">
        <f t="shared" si="3"/>
        <v>462</v>
      </c>
      <c r="V47" s="16">
        <f>V48-V46</f>
        <v>508</v>
      </c>
    </row>
    <row r="48" spans="1:22" ht="18" customHeight="1">
      <c r="A48" s="93" t="s">
        <v>38</v>
      </c>
      <c r="B48" s="61">
        <v>1961</v>
      </c>
      <c r="C48" s="61">
        <v>2786</v>
      </c>
      <c r="D48" s="61">
        <v>3339</v>
      </c>
      <c r="E48" s="61">
        <v>4013</v>
      </c>
      <c r="F48" s="61">
        <v>4673</v>
      </c>
      <c r="G48" s="61">
        <v>5017</v>
      </c>
      <c r="H48" s="61">
        <v>6067</v>
      </c>
      <c r="I48" s="61">
        <v>6253</v>
      </c>
      <c r="J48" s="61">
        <v>6350</v>
      </c>
      <c r="K48" s="61">
        <v>6115</v>
      </c>
      <c r="L48" s="61">
        <v>5630</v>
      </c>
      <c r="M48" s="61">
        <v>5276</v>
      </c>
      <c r="N48" s="61">
        <v>4413</v>
      </c>
      <c r="O48" s="61">
        <v>4085</v>
      </c>
      <c r="P48" s="61">
        <v>3881</v>
      </c>
      <c r="Q48" s="61">
        <v>3753</v>
      </c>
      <c r="R48" s="61">
        <v>3835</v>
      </c>
      <c r="S48" s="61">
        <v>3959</v>
      </c>
      <c r="T48" s="61">
        <v>4240</v>
      </c>
      <c r="U48" s="61">
        <v>4358</v>
      </c>
      <c r="V48" s="123">
        <v>4357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2" t="s">
        <v>51</v>
      </c>
    </row>
    <row r="54" spans="1:22" ht="18" customHeight="1">
      <c r="A54" s="90" t="s">
        <v>95</v>
      </c>
      <c r="B54" s="16">
        <v>16</v>
      </c>
      <c r="C54" s="16">
        <v>18</v>
      </c>
      <c r="D54" s="16">
        <v>25</v>
      </c>
      <c r="E54" s="16">
        <v>30</v>
      </c>
      <c r="F54" s="16">
        <v>29</v>
      </c>
      <c r="G54" s="16">
        <v>31</v>
      </c>
      <c r="H54" s="16">
        <v>37</v>
      </c>
      <c r="I54" s="16">
        <v>46</v>
      </c>
      <c r="J54" s="16">
        <v>48</v>
      </c>
      <c r="K54" s="16">
        <v>44</v>
      </c>
      <c r="L54" s="16">
        <v>41</v>
      </c>
      <c r="M54" s="16">
        <v>40</v>
      </c>
      <c r="N54" s="16">
        <v>30</v>
      </c>
      <c r="O54" s="16">
        <v>22</v>
      </c>
      <c r="P54" s="16">
        <v>27</v>
      </c>
      <c r="Q54" s="16">
        <v>21</v>
      </c>
      <c r="R54" s="16">
        <v>21</v>
      </c>
      <c r="S54" s="16">
        <v>16</v>
      </c>
      <c r="T54" s="16">
        <v>20</v>
      </c>
      <c r="U54" s="16">
        <v>20</v>
      </c>
      <c r="V54" s="16">
        <v>29</v>
      </c>
    </row>
    <row r="55" spans="1:22" ht="18" customHeight="1">
      <c r="A55" s="91" t="s">
        <v>96</v>
      </c>
      <c r="B55" s="16">
        <v>101</v>
      </c>
      <c r="C55" s="16">
        <v>256</v>
      </c>
      <c r="D55" s="16">
        <v>371</v>
      </c>
      <c r="E55" s="16">
        <v>425</v>
      </c>
      <c r="F55" s="16">
        <v>600</v>
      </c>
      <c r="G55" s="16">
        <v>721</v>
      </c>
      <c r="H55" s="16">
        <v>1004</v>
      </c>
      <c r="I55" s="16">
        <v>1100</v>
      </c>
      <c r="J55" s="16">
        <v>1166</v>
      </c>
      <c r="K55" s="16">
        <v>1150</v>
      </c>
      <c r="L55" s="16">
        <v>1127</v>
      </c>
      <c r="M55" s="16">
        <v>1085</v>
      </c>
      <c r="N55" s="16">
        <v>963</v>
      </c>
      <c r="O55" s="16">
        <v>923</v>
      </c>
      <c r="P55" s="16">
        <v>901</v>
      </c>
      <c r="Q55" s="16">
        <v>905</v>
      </c>
      <c r="R55" s="16">
        <v>911</v>
      </c>
      <c r="S55" s="16">
        <v>929</v>
      </c>
      <c r="T55" s="16">
        <v>936</v>
      </c>
      <c r="U55" s="16">
        <v>938</v>
      </c>
      <c r="V55" s="16">
        <v>897</v>
      </c>
    </row>
    <row r="56" spans="1:22" ht="18" customHeight="1">
      <c r="A56" s="91" t="s">
        <v>97</v>
      </c>
      <c r="B56" s="16">
        <v>30</v>
      </c>
      <c r="C56" s="16">
        <v>35</v>
      </c>
      <c r="D56" s="16">
        <v>29</v>
      </c>
      <c r="E56" s="16">
        <v>31</v>
      </c>
      <c r="F56" s="16">
        <v>36</v>
      </c>
      <c r="G56" s="16">
        <v>38</v>
      </c>
      <c r="H56" s="16">
        <v>37</v>
      </c>
      <c r="I56" s="16">
        <v>37</v>
      </c>
      <c r="J56" s="16">
        <v>39</v>
      </c>
      <c r="K56" s="16">
        <v>42</v>
      </c>
      <c r="L56" s="16">
        <v>42</v>
      </c>
      <c r="M56" s="16">
        <v>36</v>
      </c>
      <c r="N56" s="16">
        <v>33</v>
      </c>
      <c r="O56" s="16">
        <v>35</v>
      </c>
      <c r="P56" s="16">
        <v>23</v>
      </c>
      <c r="Q56" s="16">
        <v>25</v>
      </c>
      <c r="R56" s="16">
        <v>29</v>
      </c>
      <c r="S56" s="16">
        <v>27</v>
      </c>
      <c r="T56" s="16">
        <v>26</v>
      </c>
      <c r="U56" s="16">
        <v>31</v>
      </c>
      <c r="V56" s="16">
        <v>38</v>
      </c>
    </row>
    <row r="57" spans="1:22" ht="18" customHeight="1">
      <c r="A57" s="91" t="s">
        <v>116</v>
      </c>
      <c r="B57" s="16">
        <v>9</v>
      </c>
      <c r="C57" s="16">
        <v>10</v>
      </c>
      <c r="D57" s="16">
        <v>13</v>
      </c>
      <c r="E57" s="16">
        <v>23</v>
      </c>
      <c r="F57" s="16">
        <v>26</v>
      </c>
      <c r="G57" s="16">
        <v>27</v>
      </c>
      <c r="H57" s="16">
        <v>27</v>
      </c>
      <c r="I57" s="16">
        <v>30</v>
      </c>
      <c r="J57" s="16">
        <v>30</v>
      </c>
      <c r="K57" s="16">
        <v>30</v>
      </c>
      <c r="L57" s="16">
        <v>31</v>
      </c>
      <c r="M57" s="16">
        <v>36</v>
      </c>
      <c r="N57" s="16">
        <v>31</v>
      </c>
      <c r="O57" s="16">
        <v>28</v>
      </c>
      <c r="P57" s="16">
        <v>26</v>
      </c>
      <c r="Q57" s="16">
        <v>30</v>
      </c>
      <c r="R57" s="16">
        <v>35</v>
      </c>
      <c r="S57" s="16">
        <v>33</v>
      </c>
      <c r="T57" s="16">
        <v>37</v>
      </c>
      <c r="U57" s="16">
        <v>42</v>
      </c>
      <c r="V57" s="16">
        <v>55</v>
      </c>
    </row>
    <row r="58" spans="1:22" ht="18" customHeight="1">
      <c r="A58" s="91" t="s">
        <v>98</v>
      </c>
      <c r="B58" s="16">
        <v>42</v>
      </c>
      <c r="C58" s="16">
        <v>95</v>
      </c>
      <c r="D58" s="16">
        <v>108</v>
      </c>
      <c r="E58" s="16">
        <v>134</v>
      </c>
      <c r="F58" s="16">
        <v>151</v>
      </c>
      <c r="G58" s="16">
        <v>159</v>
      </c>
      <c r="H58" s="16">
        <v>159</v>
      </c>
      <c r="I58" s="16">
        <v>154</v>
      </c>
      <c r="J58" s="16">
        <v>139</v>
      </c>
      <c r="K58" s="16">
        <v>135</v>
      </c>
      <c r="L58" s="16">
        <v>122</v>
      </c>
      <c r="M58" s="16">
        <v>98</v>
      </c>
      <c r="N58" s="16">
        <v>84</v>
      </c>
      <c r="O58" s="16">
        <v>75</v>
      </c>
      <c r="P58" s="16">
        <v>65</v>
      </c>
      <c r="Q58" s="16">
        <v>67</v>
      </c>
      <c r="R58" s="16">
        <v>63</v>
      </c>
      <c r="S58" s="16">
        <v>65</v>
      </c>
      <c r="T58" s="16">
        <v>63</v>
      </c>
      <c r="U58" s="16">
        <v>63</v>
      </c>
      <c r="V58" s="16">
        <v>65</v>
      </c>
    </row>
    <row r="59" spans="1:22" ht="18" customHeight="1">
      <c r="A59" s="91" t="s">
        <v>117</v>
      </c>
      <c r="B59" s="16">
        <v>4</v>
      </c>
      <c r="C59" s="16">
        <v>4</v>
      </c>
      <c r="D59" s="16">
        <v>3</v>
      </c>
      <c r="E59" s="16">
        <v>5</v>
      </c>
      <c r="F59" s="16">
        <v>8</v>
      </c>
      <c r="G59" s="16">
        <v>14</v>
      </c>
      <c r="H59" s="16">
        <v>14</v>
      </c>
      <c r="I59" s="16">
        <v>16</v>
      </c>
      <c r="J59" s="16">
        <v>19</v>
      </c>
      <c r="K59" s="16">
        <v>22</v>
      </c>
      <c r="L59" s="16">
        <v>22</v>
      </c>
      <c r="M59" s="16">
        <v>21</v>
      </c>
      <c r="N59" s="16">
        <v>17</v>
      </c>
      <c r="O59" s="16">
        <v>15</v>
      </c>
      <c r="P59" s="16">
        <v>19</v>
      </c>
      <c r="Q59" s="16">
        <v>19</v>
      </c>
      <c r="R59" s="16">
        <v>28</v>
      </c>
      <c r="S59" s="16">
        <v>34</v>
      </c>
      <c r="T59" s="16">
        <v>40</v>
      </c>
      <c r="U59" s="16">
        <v>45</v>
      </c>
      <c r="V59" s="16">
        <v>61</v>
      </c>
    </row>
    <row r="60" spans="1:22" ht="18" customHeight="1">
      <c r="A60" s="91" t="s">
        <v>99</v>
      </c>
      <c r="B60" s="16">
        <v>54</v>
      </c>
      <c r="C60" s="16">
        <v>77</v>
      </c>
      <c r="D60" s="16">
        <v>141</v>
      </c>
      <c r="E60" s="16">
        <v>251</v>
      </c>
      <c r="F60" s="16">
        <v>346</v>
      </c>
      <c r="G60" s="16">
        <v>432</v>
      </c>
      <c r="H60" s="16">
        <v>500</v>
      </c>
      <c r="I60" s="16">
        <v>536</v>
      </c>
      <c r="J60" s="16">
        <v>538</v>
      </c>
      <c r="K60" s="16">
        <v>528</v>
      </c>
      <c r="L60" s="16">
        <v>483</v>
      </c>
      <c r="M60" s="16">
        <v>469</v>
      </c>
      <c r="N60" s="16">
        <v>340</v>
      </c>
      <c r="O60" s="16">
        <v>330</v>
      </c>
      <c r="P60" s="16">
        <v>296</v>
      </c>
      <c r="Q60" s="16">
        <v>287</v>
      </c>
      <c r="R60" s="16">
        <v>285</v>
      </c>
      <c r="S60" s="16">
        <v>294</v>
      </c>
      <c r="T60" s="16">
        <v>311</v>
      </c>
      <c r="U60" s="16">
        <v>332</v>
      </c>
      <c r="V60" s="16">
        <v>333</v>
      </c>
    </row>
    <row r="61" spans="1:22" ht="18" customHeight="1">
      <c r="A61" s="91" t="s">
        <v>100</v>
      </c>
      <c r="B61" s="16">
        <v>124</v>
      </c>
      <c r="C61" s="16">
        <v>480</v>
      </c>
      <c r="D61" s="16">
        <v>408</v>
      </c>
      <c r="E61" s="16">
        <v>594</v>
      </c>
      <c r="F61" s="16">
        <v>825</v>
      </c>
      <c r="G61" s="16">
        <v>1072</v>
      </c>
      <c r="H61" s="16">
        <v>1465</v>
      </c>
      <c r="I61" s="16">
        <v>1564</v>
      </c>
      <c r="J61" s="16">
        <v>1621</v>
      </c>
      <c r="K61" s="16">
        <v>1603</v>
      </c>
      <c r="L61" s="16">
        <v>1492</v>
      </c>
      <c r="M61" s="16">
        <v>1434</v>
      </c>
      <c r="N61" s="16">
        <v>1302</v>
      </c>
      <c r="O61" s="16">
        <v>1193</v>
      </c>
      <c r="P61" s="16">
        <v>1137</v>
      </c>
      <c r="Q61" s="16">
        <v>1112</v>
      </c>
      <c r="R61" s="16">
        <v>1116</v>
      </c>
      <c r="S61" s="16">
        <v>1053</v>
      </c>
      <c r="T61" s="16">
        <v>1068</v>
      </c>
      <c r="U61" s="16">
        <v>1026</v>
      </c>
      <c r="V61" s="16">
        <v>982</v>
      </c>
    </row>
    <row r="62" spans="1:22" ht="18" customHeight="1">
      <c r="A62" s="91" t="s">
        <v>101</v>
      </c>
      <c r="B62" s="16">
        <v>37</v>
      </c>
      <c r="C62" s="16">
        <v>40</v>
      </c>
      <c r="D62" s="16">
        <v>48</v>
      </c>
      <c r="E62" s="16">
        <v>64</v>
      </c>
      <c r="F62" s="16">
        <v>79</v>
      </c>
      <c r="G62" s="16">
        <v>67</v>
      </c>
      <c r="H62" s="16">
        <v>73</v>
      </c>
      <c r="I62" s="16">
        <v>83</v>
      </c>
      <c r="J62" s="16">
        <v>86</v>
      </c>
      <c r="K62" s="16">
        <v>84</v>
      </c>
      <c r="L62" s="16">
        <v>88</v>
      </c>
      <c r="M62" s="16">
        <v>86</v>
      </c>
      <c r="N62" s="16">
        <v>83</v>
      </c>
      <c r="O62" s="16">
        <v>82</v>
      </c>
      <c r="P62" s="16">
        <v>88</v>
      </c>
      <c r="Q62" s="16">
        <v>78</v>
      </c>
      <c r="R62" s="16">
        <v>85</v>
      </c>
      <c r="S62" s="16">
        <v>81</v>
      </c>
      <c r="T62" s="16">
        <v>80</v>
      </c>
      <c r="U62" s="16">
        <v>75</v>
      </c>
      <c r="V62" s="16">
        <v>71</v>
      </c>
    </row>
    <row r="63" spans="1:22" ht="18" customHeight="1">
      <c r="A63" s="91" t="s">
        <v>102</v>
      </c>
      <c r="B63" s="16">
        <v>63</v>
      </c>
      <c r="C63" s="16">
        <v>92</v>
      </c>
      <c r="D63" s="16">
        <v>107</v>
      </c>
      <c r="E63" s="16">
        <v>109</v>
      </c>
      <c r="F63" s="16">
        <v>105</v>
      </c>
      <c r="G63" s="16">
        <v>111</v>
      </c>
      <c r="H63" s="16">
        <v>125</v>
      </c>
      <c r="I63" s="16">
        <v>121</v>
      </c>
      <c r="J63" s="16">
        <v>115</v>
      </c>
      <c r="K63" s="16">
        <v>128</v>
      </c>
      <c r="L63" s="16">
        <v>126</v>
      </c>
      <c r="M63" s="16">
        <v>130</v>
      </c>
      <c r="N63" s="16">
        <v>124</v>
      </c>
      <c r="O63" s="16">
        <v>122</v>
      </c>
      <c r="P63" s="16">
        <v>121</v>
      </c>
      <c r="Q63" s="16">
        <v>121</v>
      </c>
      <c r="R63" s="16">
        <v>123</v>
      </c>
      <c r="S63" s="16">
        <v>127</v>
      </c>
      <c r="T63" s="16">
        <v>124</v>
      </c>
      <c r="U63" s="16">
        <v>125</v>
      </c>
      <c r="V63" s="16">
        <v>116</v>
      </c>
    </row>
    <row r="64" spans="1:22" ht="18" customHeight="1">
      <c r="A64" s="91" t="s">
        <v>103</v>
      </c>
      <c r="B64" s="16">
        <v>23</v>
      </c>
      <c r="C64" s="16">
        <v>23</v>
      </c>
      <c r="D64" s="16">
        <v>27</v>
      </c>
      <c r="E64" s="16">
        <v>26</v>
      </c>
      <c r="F64" s="16">
        <v>27</v>
      </c>
      <c r="G64" s="16">
        <v>32</v>
      </c>
      <c r="H64" s="16">
        <v>34</v>
      </c>
      <c r="I64" s="16">
        <v>28</v>
      </c>
      <c r="J64" s="16">
        <v>34</v>
      </c>
      <c r="K64" s="16">
        <v>33</v>
      </c>
      <c r="L64" s="16">
        <v>30</v>
      </c>
      <c r="M64" s="16">
        <v>30</v>
      </c>
      <c r="N64" s="16">
        <v>34</v>
      </c>
      <c r="O64" s="16">
        <v>31</v>
      </c>
      <c r="P64" s="16">
        <v>30</v>
      </c>
      <c r="Q64" s="16">
        <v>32</v>
      </c>
      <c r="R64" s="16">
        <v>30</v>
      </c>
      <c r="S64" s="16">
        <v>34</v>
      </c>
      <c r="T64" s="16">
        <v>31</v>
      </c>
      <c r="U64" s="16">
        <v>34</v>
      </c>
      <c r="V64" s="16">
        <v>35</v>
      </c>
    </row>
    <row r="65" spans="1:22" ht="18" customHeight="1">
      <c r="A65" s="91" t="s">
        <v>104</v>
      </c>
      <c r="B65" s="16">
        <v>146</v>
      </c>
      <c r="C65" s="16">
        <v>174</v>
      </c>
      <c r="D65" s="16">
        <v>209</v>
      </c>
      <c r="E65" s="16">
        <v>235</v>
      </c>
      <c r="F65" s="16">
        <v>286</v>
      </c>
      <c r="G65" s="16">
        <v>293</v>
      </c>
      <c r="H65" s="16">
        <v>301</v>
      </c>
      <c r="I65" s="16">
        <v>353</v>
      </c>
      <c r="J65" s="16">
        <v>379</v>
      </c>
      <c r="K65" s="16">
        <v>394</v>
      </c>
      <c r="L65" s="16">
        <v>390</v>
      </c>
      <c r="M65" s="16">
        <v>401</v>
      </c>
      <c r="N65" s="16">
        <v>358</v>
      </c>
      <c r="O65" s="16">
        <v>353</v>
      </c>
      <c r="P65" s="16">
        <v>359</v>
      </c>
      <c r="Q65" s="16">
        <v>315</v>
      </c>
      <c r="R65" s="16">
        <v>359</v>
      </c>
      <c r="S65" s="16">
        <v>378</v>
      </c>
      <c r="T65" s="16">
        <v>437</v>
      </c>
      <c r="U65" s="16">
        <v>469</v>
      </c>
      <c r="V65" s="16">
        <v>469</v>
      </c>
    </row>
    <row r="66" spans="1:22" ht="18" customHeight="1">
      <c r="A66" s="91" t="s">
        <v>107</v>
      </c>
      <c r="B66" s="16">
        <v>23</v>
      </c>
      <c r="C66" s="16">
        <v>28</v>
      </c>
      <c r="D66" s="16">
        <v>45</v>
      </c>
      <c r="E66" s="16">
        <v>67</v>
      </c>
      <c r="F66" s="16">
        <v>85</v>
      </c>
      <c r="G66" s="16">
        <v>113</v>
      </c>
      <c r="H66" s="16">
        <v>138</v>
      </c>
      <c r="I66" s="16">
        <v>148</v>
      </c>
      <c r="J66" s="16">
        <v>133</v>
      </c>
      <c r="K66" s="16">
        <v>113</v>
      </c>
      <c r="L66" s="16">
        <v>93</v>
      </c>
      <c r="M66" s="16">
        <v>88</v>
      </c>
      <c r="N66" s="16">
        <v>75</v>
      </c>
      <c r="O66" s="16">
        <v>73</v>
      </c>
      <c r="P66" s="16">
        <v>65</v>
      </c>
      <c r="Q66" s="16">
        <v>63</v>
      </c>
      <c r="R66" s="16">
        <v>68</v>
      </c>
      <c r="S66" s="16">
        <v>81</v>
      </c>
      <c r="T66" s="16">
        <v>83</v>
      </c>
      <c r="U66" s="16">
        <v>84</v>
      </c>
      <c r="V66" s="16">
        <v>83</v>
      </c>
    </row>
    <row r="67" spans="1:22" ht="18" customHeight="1">
      <c r="A67" s="91" t="s">
        <v>108</v>
      </c>
      <c r="B67" s="16">
        <v>163</v>
      </c>
      <c r="C67" s="16">
        <v>178</v>
      </c>
      <c r="D67" s="16">
        <v>188</v>
      </c>
      <c r="E67" s="16">
        <v>171</v>
      </c>
      <c r="F67" s="16">
        <v>162</v>
      </c>
      <c r="G67" s="16">
        <v>151</v>
      </c>
      <c r="H67" s="16">
        <v>139</v>
      </c>
      <c r="I67" s="16">
        <v>143</v>
      </c>
      <c r="J67" s="16">
        <v>127</v>
      </c>
      <c r="K67" s="16">
        <v>102</v>
      </c>
      <c r="L67" s="16">
        <v>100</v>
      </c>
      <c r="M67" s="16">
        <v>91</v>
      </c>
      <c r="N67" s="16">
        <v>64</v>
      </c>
      <c r="O67" s="16">
        <v>50</v>
      </c>
      <c r="P67" s="16">
        <v>45</v>
      </c>
      <c r="Q67" s="16">
        <v>51</v>
      </c>
      <c r="R67" s="16">
        <v>78</v>
      </c>
      <c r="S67" s="16">
        <v>125</v>
      </c>
      <c r="T67" s="16">
        <v>189</v>
      </c>
      <c r="U67" s="16">
        <v>233</v>
      </c>
      <c r="V67" s="16">
        <v>289</v>
      </c>
    </row>
    <row r="68" spans="1:22" ht="18" customHeight="1">
      <c r="A68" s="91" t="s">
        <v>109</v>
      </c>
      <c r="B68" s="16">
        <v>374</v>
      </c>
      <c r="C68" s="16">
        <v>498</v>
      </c>
      <c r="D68" s="16">
        <v>561</v>
      </c>
      <c r="E68" s="16">
        <v>545</v>
      </c>
      <c r="F68" s="16">
        <v>529</v>
      </c>
      <c r="G68" s="16">
        <v>430</v>
      </c>
      <c r="H68" s="16">
        <v>385</v>
      </c>
      <c r="I68" s="16">
        <v>370</v>
      </c>
      <c r="J68" s="16">
        <v>323</v>
      </c>
      <c r="K68" s="16">
        <v>275</v>
      </c>
      <c r="L68" s="16">
        <v>203</v>
      </c>
      <c r="M68" s="16">
        <v>185</v>
      </c>
      <c r="N68" s="16">
        <v>119</v>
      </c>
      <c r="O68" s="16">
        <v>90</v>
      </c>
      <c r="P68" s="16">
        <v>78</v>
      </c>
      <c r="Q68" s="16">
        <v>68</v>
      </c>
      <c r="R68" s="16">
        <v>65</v>
      </c>
      <c r="S68" s="16">
        <v>51</v>
      </c>
      <c r="T68" s="16">
        <v>54</v>
      </c>
      <c r="U68" s="16">
        <v>48</v>
      </c>
      <c r="V68" s="16">
        <v>50</v>
      </c>
    </row>
    <row r="69" spans="1:22" ht="18" customHeight="1">
      <c r="A69" s="91" t="s">
        <v>110</v>
      </c>
      <c r="B69" s="16">
        <v>27</v>
      </c>
      <c r="C69" s="16">
        <v>30</v>
      </c>
      <c r="D69" s="16">
        <v>38</v>
      </c>
      <c r="E69" s="16">
        <v>41</v>
      </c>
      <c r="F69" s="16">
        <v>42</v>
      </c>
      <c r="G69" s="16">
        <v>32</v>
      </c>
      <c r="H69" s="16">
        <v>42</v>
      </c>
      <c r="I69" s="16">
        <v>39</v>
      </c>
      <c r="J69" s="16">
        <v>45</v>
      </c>
      <c r="K69" s="16">
        <v>52</v>
      </c>
      <c r="L69" s="16">
        <v>54</v>
      </c>
      <c r="M69" s="16">
        <v>48</v>
      </c>
      <c r="N69" s="16">
        <v>50</v>
      </c>
      <c r="O69" s="16">
        <v>49</v>
      </c>
      <c r="P69" s="16">
        <v>51</v>
      </c>
      <c r="Q69" s="16">
        <v>57</v>
      </c>
      <c r="R69" s="16">
        <v>53</v>
      </c>
      <c r="S69" s="16">
        <v>56</v>
      </c>
      <c r="T69" s="16">
        <v>60</v>
      </c>
      <c r="U69" s="16">
        <v>59</v>
      </c>
      <c r="V69" s="16">
        <v>56</v>
      </c>
    </row>
    <row r="70" spans="1:22" ht="18" customHeight="1">
      <c r="A70" s="99" t="s">
        <v>118</v>
      </c>
      <c r="B70" s="101">
        <f>SUM(B54:B69)</f>
        <v>1236</v>
      </c>
      <c r="C70" s="101">
        <f t="shared" ref="C70:U70" si="4">SUM(C54:C69)</f>
        <v>2038</v>
      </c>
      <c r="D70" s="101">
        <f t="shared" si="4"/>
        <v>2321</v>
      </c>
      <c r="E70" s="101">
        <f t="shared" si="4"/>
        <v>2751</v>
      </c>
      <c r="F70" s="101">
        <f t="shared" si="4"/>
        <v>3336</v>
      </c>
      <c r="G70" s="101">
        <f t="shared" si="4"/>
        <v>3723</v>
      </c>
      <c r="H70" s="101">
        <f t="shared" si="4"/>
        <v>4480</v>
      </c>
      <c r="I70" s="101">
        <f t="shared" si="4"/>
        <v>4768</v>
      </c>
      <c r="J70" s="101">
        <f t="shared" si="4"/>
        <v>4842</v>
      </c>
      <c r="K70" s="101">
        <f t="shared" si="4"/>
        <v>4735</v>
      </c>
      <c r="L70" s="101">
        <f t="shared" si="4"/>
        <v>4444</v>
      </c>
      <c r="M70" s="101">
        <f t="shared" si="4"/>
        <v>4278</v>
      </c>
      <c r="N70" s="101">
        <f t="shared" si="4"/>
        <v>3707</v>
      </c>
      <c r="O70" s="101">
        <f t="shared" si="4"/>
        <v>3471</v>
      </c>
      <c r="P70" s="101">
        <f t="shared" si="4"/>
        <v>3331</v>
      </c>
      <c r="Q70" s="101">
        <f t="shared" si="4"/>
        <v>3251</v>
      </c>
      <c r="R70" s="101">
        <f t="shared" si="4"/>
        <v>3349</v>
      </c>
      <c r="S70" s="101">
        <f t="shared" si="4"/>
        <v>3384</v>
      </c>
      <c r="T70" s="101">
        <f t="shared" si="4"/>
        <v>3559</v>
      </c>
      <c r="U70" s="101">
        <f t="shared" si="4"/>
        <v>3624</v>
      </c>
      <c r="V70" s="101">
        <f>SUM(V54:V69)</f>
        <v>3629</v>
      </c>
    </row>
    <row r="71" spans="1:22" ht="18" customHeight="1">
      <c r="A71" s="100" t="s">
        <v>112</v>
      </c>
      <c r="B71" s="16">
        <f>B72-B70</f>
        <v>187</v>
      </c>
      <c r="C71" s="16">
        <f t="shared" ref="C71:U71" si="5">C72-C70</f>
        <v>-1</v>
      </c>
      <c r="D71" s="16">
        <f t="shared" si="5"/>
        <v>266</v>
      </c>
      <c r="E71" s="16">
        <f t="shared" si="5"/>
        <v>363</v>
      </c>
      <c r="F71" s="16">
        <f t="shared" si="5"/>
        <v>341</v>
      </c>
      <c r="G71" s="16">
        <f t="shared" si="5"/>
        <v>361</v>
      </c>
      <c r="H71" s="16">
        <f t="shared" si="5"/>
        <v>427</v>
      </c>
      <c r="I71" s="16">
        <f t="shared" si="5"/>
        <v>459</v>
      </c>
      <c r="J71" s="16">
        <f t="shared" si="5"/>
        <v>423</v>
      </c>
      <c r="K71" s="16">
        <f t="shared" si="5"/>
        <v>420</v>
      </c>
      <c r="L71" s="16">
        <f t="shared" si="5"/>
        <v>429</v>
      </c>
      <c r="M71" s="16">
        <f t="shared" si="5"/>
        <v>436</v>
      </c>
      <c r="N71" s="16">
        <f t="shared" si="5"/>
        <v>361</v>
      </c>
      <c r="O71" s="16">
        <f t="shared" si="5"/>
        <v>334</v>
      </c>
      <c r="P71" s="16">
        <f t="shared" si="5"/>
        <v>326</v>
      </c>
      <c r="Q71" s="16">
        <f t="shared" si="5"/>
        <v>327</v>
      </c>
      <c r="R71" s="16">
        <f t="shared" si="5"/>
        <v>374</v>
      </c>
      <c r="S71" s="16">
        <f t="shared" si="5"/>
        <v>459</v>
      </c>
      <c r="T71" s="16">
        <f t="shared" si="5"/>
        <v>542</v>
      </c>
      <c r="U71" s="16">
        <f t="shared" si="5"/>
        <v>587</v>
      </c>
      <c r="V71" s="16">
        <f>V72-V70</f>
        <v>635</v>
      </c>
    </row>
    <row r="72" spans="1:22" ht="18" customHeight="1">
      <c r="A72" s="93" t="s">
        <v>38</v>
      </c>
      <c r="B72" s="61">
        <v>1423</v>
      </c>
      <c r="C72" s="61">
        <v>2037</v>
      </c>
      <c r="D72" s="61">
        <v>2587</v>
      </c>
      <c r="E72" s="61">
        <v>3114</v>
      </c>
      <c r="F72" s="61">
        <v>3677</v>
      </c>
      <c r="G72" s="61">
        <v>4084</v>
      </c>
      <c r="H72" s="61">
        <v>4907</v>
      </c>
      <c r="I72" s="61">
        <v>5227</v>
      </c>
      <c r="J72" s="61">
        <v>5265</v>
      </c>
      <c r="K72" s="61">
        <v>5155</v>
      </c>
      <c r="L72" s="61">
        <v>4873</v>
      </c>
      <c r="M72" s="61">
        <v>4714</v>
      </c>
      <c r="N72" s="61">
        <v>4068</v>
      </c>
      <c r="O72" s="61">
        <v>3805</v>
      </c>
      <c r="P72" s="61">
        <v>3657</v>
      </c>
      <c r="Q72" s="61">
        <v>3578</v>
      </c>
      <c r="R72" s="61">
        <v>3723</v>
      </c>
      <c r="S72" s="61">
        <v>3843</v>
      </c>
      <c r="T72" s="61">
        <v>4101</v>
      </c>
      <c r="U72" s="61">
        <v>4211</v>
      </c>
      <c r="V72" s="123">
        <v>4264</v>
      </c>
    </row>
    <row r="73" spans="1:22" ht="18" customHeight="1">
      <c r="A73" s="57" t="s">
        <v>52</v>
      </c>
    </row>
    <row r="74" spans="1:22" ht="18" customHeight="1">
      <c r="A74" s="72" t="s">
        <v>119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P26" sqref="P26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120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911</v>
      </c>
      <c r="C7" s="24">
        <v>923</v>
      </c>
      <c r="D7" s="24">
        <v>895</v>
      </c>
      <c r="E7" s="24">
        <v>936</v>
      </c>
      <c r="F7" s="24">
        <v>897</v>
      </c>
      <c r="G7" s="24">
        <v>957</v>
      </c>
      <c r="H7" s="24">
        <v>1010</v>
      </c>
      <c r="I7" s="24">
        <v>930</v>
      </c>
      <c r="J7" s="24">
        <v>866</v>
      </c>
      <c r="K7" s="24">
        <v>799</v>
      </c>
      <c r="L7" s="24">
        <v>774</v>
      </c>
      <c r="M7" s="24">
        <v>709</v>
      </c>
      <c r="N7" s="24">
        <v>761</v>
      </c>
      <c r="O7" s="24">
        <v>724</v>
      </c>
      <c r="P7" s="24">
        <v>653</v>
      </c>
      <c r="Q7" s="24">
        <v>699</v>
      </c>
      <c r="R7" s="24">
        <v>592</v>
      </c>
      <c r="S7" s="24">
        <v>774</v>
      </c>
      <c r="T7" s="24">
        <v>625</v>
      </c>
      <c r="U7" s="24">
        <f>SUM(U8:U9)</f>
        <v>582</v>
      </c>
      <c r="V7" s="24">
        <f>SUM(V8:V9)</f>
        <v>552</v>
      </c>
    </row>
    <row r="8" spans="1:22" ht="18" customHeight="1">
      <c r="A8" s="75" t="s">
        <v>61</v>
      </c>
      <c r="B8" s="16">
        <v>823</v>
      </c>
      <c r="C8" s="16">
        <v>820</v>
      </c>
      <c r="D8" s="16">
        <v>786</v>
      </c>
      <c r="E8" s="16">
        <v>800</v>
      </c>
      <c r="F8" s="16">
        <v>749</v>
      </c>
      <c r="G8" s="16">
        <v>795</v>
      </c>
      <c r="H8" s="16">
        <v>787</v>
      </c>
      <c r="I8" s="16">
        <v>752</v>
      </c>
      <c r="J8" s="16">
        <v>710</v>
      </c>
      <c r="K8" s="16">
        <v>677</v>
      </c>
      <c r="L8" s="16">
        <v>644</v>
      </c>
      <c r="M8" s="16">
        <v>608</v>
      </c>
      <c r="N8" s="16">
        <v>637</v>
      </c>
      <c r="O8" s="16">
        <v>611</v>
      </c>
      <c r="P8" s="16">
        <v>553</v>
      </c>
      <c r="Q8" s="16">
        <v>595</v>
      </c>
      <c r="R8" s="63">
        <v>498</v>
      </c>
      <c r="S8" s="63">
        <v>644</v>
      </c>
      <c r="T8" s="63">
        <v>514</v>
      </c>
      <c r="U8" s="16">
        <v>496</v>
      </c>
      <c r="V8" s="16">
        <v>451</v>
      </c>
    </row>
    <row r="9" spans="1:22" ht="18" customHeight="1">
      <c r="A9" s="76" t="s">
        <v>62</v>
      </c>
      <c r="B9" s="18">
        <v>88</v>
      </c>
      <c r="C9" s="18">
        <v>103</v>
      </c>
      <c r="D9" s="18">
        <v>109</v>
      </c>
      <c r="E9" s="18">
        <v>136</v>
      </c>
      <c r="F9" s="18">
        <v>148</v>
      </c>
      <c r="G9" s="18">
        <v>162</v>
      </c>
      <c r="H9" s="18">
        <v>223</v>
      </c>
      <c r="I9" s="18">
        <v>178</v>
      </c>
      <c r="J9" s="18">
        <v>156</v>
      </c>
      <c r="K9" s="18">
        <v>122</v>
      </c>
      <c r="L9" s="18">
        <v>130</v>
      </c>
      <c r="M9" s="18">
        <v>101</v>
      </c>
      <c r="N9" s="18">
        <v>124</v>
      </c>
      <c r="O9" s="18">
        <v>113</v>
      </c>
      <c r="P9" s="18">
        <v>100</v>
      </c>
      <c r="Q9" s="18">
        <v>104</v>
      </c>
      <c r="R9" s="18">
        <v>94</v>
      </c>
      <c r="S9" s="18">
        <v>130</v>
      </c>
      <c r="T9" s="18">
        <v>111</v>
      </c>
      <c r="U9" s="18">
        <v>86</v>
      </c>
      <c r="V9" s="18">
        <v>101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121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0.90340285400658615</v>
      </c>
      <c r="C16" s="70">
        <v>0.88840736728060676</v>
      </c>
      <c r="D16" s="70">
        <v>0.87821229050279326</v>
      </c>
      <c r="E16" s="70">
        <v>0.85470085470085466</v>
      </c>
      <c r="F16" s="70">
        <v>0.83500557413600895</v>
      </c>
      <c r="G16" s="70">
        <v>0.83072100313479624</v>
      </c>
      <c r="H16" s="70">
        <v>0.77920792079207923</v>
      </c>
      <c r="I16" s="70">
        <v>0.8086021505376344</v>
      </c>
      <c r="J16" s="70">
        <v>0.81986143187066973</v>
      </c>
      <c r="K16" s="70">
        <v>0.84730913642052563</v>
      </c>
      <c r="L16" s="70">
        <v>0.83204134366925064</v>
      </c>
      <c r="M16" s="70">
        <v>0.85754583921015515</v>
      </c>
      <c r="N16" s="70">
        <v>0.83705650459921155</v>
      </c>
      <c r="O16" s="70">
        <v>0.84392265193370164</v>
      </c>
      <c r="P16" s="70">
        <v>0.84686064318529863</v>
      </c>
      <c r="Q16" s="70">
        <v>0.85121602288984266</v>
      </c>
      <c r="R16" s="70">
        <v>0.84121621621621623</v>
      </c>
      <c r="S16" s="70">
        <v>0.83204134366925064</v>
      </c>
      <c r="T16" s="70">
        <f>T8/$T$7</f>
        <v>0.82240000000000002</v>
      </c>
      <c r="U16" s="70">
        <f>U8/U7</f>
        <v>0.85223367697594499</v>
      </c>
      <c r="V16" s="70">
        <f t="shared" ref="V16" si="1">V8/V7</f>
        <v>0.81702898550724634</v>
      </c>
    </row>
    <row r="17" spans="1:22" ht="18" customHeight="1">
      <c r="A17" s="76" t="s">
        <v>62</v>
      </c>
      <c r="B17" s="71">
        <v>9.6597145993413833E-2</v>
      </c>
      <c r="C17" s="71">
        <v>0.11159263271939328</v>
      </c>
      <c r="D17" s="71">
        <v>0.1217877094972067</v>
      </c>
      <c r="E17" s="71">
        <v>0.14529914529914531</v>
      </c>
      <c r="F17" s="71">
        <v>0.16499442586399107</v>
      </c>
      <c r="G17" s="71">
        <v>0.16927899686520376</v>
      </c>
      <c r="H17" s="71">
        <v>0.22079207920792079</v>
      </c>
      <c r="I17" s="71">
        <v>0.1913978494623656</v>
      </c>
      <c r="J17" s="71">
        <v>0.18013856812933027</v>
      </c>
      <c r="K17" s="71">
        <v>0.15269086357947434</v>
      </c>
      <c r="L17" s="71">
        <v>0.16795865633074936</v>
      </c>
      <c r="M17" s="71">
        <v>0.14245416078984485</v>
      </c>
      <c r="N17" s="71">
        <v>0.16294349540078842</v>
      </c>
      <c r="O17" s="71">
        <v>0.15607734806629833</v>
      </c>
      <c r="P17" s="71">
        <v>0.15313935681470137</v>
      </c>
      <c r="Q17" s="71">
        <v>0.14878397711015737</v>
      </c>
      <c r="R17" s="71">
        <v>0.15878378378378377</v>
      </c>
      <c r="S17" s="71">
        <v>0.16795865633074936</v>
      </c>
      <c r="T17" s="103">
        <f>T9/$T$7</f>
        <v>0.17760000000000001</v>
      </c>
      <c r="U17" s="103">
        <f>U9/U7</f>
        <v>0.14776632302405499</v>
      </c>
      <c r="V17" s="103">
        <f t="shared" ref="V17" si="2">V9/V7</f>
        <v>0.18297101449275363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2" t="s">
        <v>2</v>
      </c>
      <c r="C6" s="142"/>
      <c r="D6" s="142"/>
      <c r="E6" s="142"/>
      <c r="F6" s="142"/>
      <c r="G6" s="142"/>
      <c r="H6" s="142"/>
      <c r="I6" s="142"/>
      <c r="J6" s="142"/>
    </row>
    <row r="8" spans="1:10">
      <c r="B8" s="140" t="s">
        <v>3</v>
      </c>
      <c r="C8" s="140"/>
      <c r="D8" s="140"/>
      <c r="E8" s="140"/>
      <c r="F8" s="140"/>
      <c r="G8" s="140"/>
    </row>
    <row r="9" spans="1:10">
      <c r="E9" s="4"/>
    </row>
    <row r="10" spans="1:10">
      <c r="B10" s="140" t="s">
        <v>4</v>
      </c>
      <c r="C10" s="140"/>
      <c r="D10" s="140"/>
      <c r="E10" s="140"/>
      <c r="F10" s="140"/>
      <c r="G10" s="140"/>
    </row>
    <row r="12" spans="1:10">
      <c r="B12" s="140" t="s">
        <v>5</v>
      </c>
      <c r="C12" s="140"/>
      <c r="D12" s="140"/>
      <c r="E12" s="140"/>
      <c r="F12" s="140"/>
      <c r="G12" s="140"/>
    </row>
    <row r="14" spans="1:10">
      <c r="B14" s="140" t="s">
        <v>6</v>
      </c>
      <c r="C14" s="140"/>
      <c r="D14" s="140"/>
      <c r="E14" s="140"/>
      <c r="F14" s="140"/>
      <c r="G14" s="140"/>
      <c r="H14" s="140"/>
      <c r="I14" s="140"/>
      <c r="J14" s="140"/>
    </row>
    <row r="16" spans="1:10">
      <c r="B16" s="140" t="s">
        <v>7</v>
      </c>
      <c r="C16" s="140"/>
      <c r="D16" s="140"/>
      <c r="E16" s="140"/>
      <c r="F16" s="140"/>
      <c r="G16" s="140"/>
      <c r="H16" s="140"/>
      <c r="I16" s="140"/>
    </row>
    <row r="18" spans="2:10">
      <c r="B18" s="140" t="s">
        <v>8</v>
      </c>
      <c r="C18" s="140"/>
      <c r="D18" s="140"/>
      <c r="E18" s="140"/>
      <c r="F18" s="140"/>
      <c r="G18" s="140"/>
      <c r="H18" s="140"/>
      <c r="I18" s="140"/>
    </row>
    <row r="20" spans="2:10">
      <c r="B20" s="140" t="s">
        <v>9</v>
      </c>
      <c r="C20" s="140"/>
      <c r="D20" s="140"/>
      <c r="E20" s="140"/>
      <c r="F20" s="140"/>
      <c r="G20" s="140"/>
      <c r="H20" s="140"/>
      <c r="I20" s="140"/>
      <c r="J20" s="140"/>
    </row>
    <row r="22" spans="2:10">
      <c r="B22" s="140" t="s">
        <v>10</v>
      </c>
      <c r="C22" s="140"/>
      <c r="D22" s="140"/>
      <c r="E22" s="140"/>
      <c r="F22" s="140"/>
      <c r="G22" s="140"/>
      <c r="H22" s="140"/>
      <c r="I22" s="140"/>
    </row>
    <row r="24" spans="2:10">
      <c r="B24" s="141" t="s">
        <v>11</v>
      </c>
      <c r="C24" s="141"/>
      <c r="D24" s="141"/>
      <c r="E24" s="141"/>
      <c r="F24" s="141"/>
      <c r="G24" s="141"/>
      <c r="H24" s="141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2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81338</v>
      </c>
      <c r="C8" s="24">
        <v>81844</v>
      </c>
      <c r="D8" s="24">
        <v>83071</v>
      </c>
      <c r="E8" s="24">
        <v>85078</v>
      </c>
      <c r="F8" s="24">
        <v>86588</v>
      </c>
      <c r="G8" s="24">
        <v>87871</v>
      </c>
      <c r="H8" s="24">
        <v>88589</v>
      </c>
      <c r="I8" s="24">
        <v>89798</v>
      </c>
      <c r="J8" s="24">
        <v>90783</v>
      </c>
      <c r="K8" s="24">
        <v>92828</v>
      </c>
      <c r="L8" s="24">
        <v>93399</v>
      </c>
      <c r="M8" s="24">
        <v>93507</v>
      </c>
      <c r="N8" s="24">
        <v>93035</v>
      </c>
      <c r="O8" s="24">
        <v>92106</v>
      </c>
      <c r="P8" s="24">
        <v>91205</v>
      </c>
      <c r="Q8" s="24">
        <v>89653</v>
      </c>
      <c r="R8" s="24">
        <v>88956</v>
      </c>
      <c r="S8" s="24">
        <v>88335</v>
      </c>
      <c r="T8" s="24">
        <v>87789</v>
      </c>
      <c r="U8" s="24">
        <v>87532</v>
      </c>
      <c r="V8" s="24">
        <v>87349</v>
      </c>
      <c r="W8" s="24">
        <v>87555</v>
      </c>
      <c r="X8" s="24">
        <v>87674</v>
      </c>
      <c r="Y8" s="24">
        <v>87593</v>
      </c>
    </row>
    <row r="9" spans="1:25" ht="18" customHeight="1">
      <c r="A9" s="12" t="s">
        <v>39</v>
      </c>
      <c r="B9" s="23">
        <v>73703</v>
      </c>
      <c r="C9" s="23">
        <v>73915</v>
      </c>
      <c r="D9" s="23">
        <v>74111</v>
      </c>
      <c r="E9" s="23">
        <v>74367</v>
      </c>
      <c r="F9" s="23">
        <v>74525</v>
      </c>
      <c r="G9" s="23">
        <v>74802</v>
      </c>
      <c r="H9" s="23">
        <v>74465</v>
      </c>
      <c r="I9" s="23">
        <v>74625</v>
      </c>
      <c r="J9" s="23">
        <v>74876</v>
      </c>
      <c r="K9" s="23">
        <v>75107</v>
      </c>
      <c r="L9" s="23">
        <v>75212</v>
      </c>
      <c r="M9" s="23">
        <v>75286</v>
      </c>
      <c r="N9" s="23">
        <v>75214</v>
      </c>
      <c r="O9" s="23">
        <v>75079</v>
      </c>
      <c r="P9" s="23">
        <v>74784</v>
      </c>
      <c r="Q9" s="23">
        <v>74600</v>
      </c>
      <c r="R9" s="23">
        <v>74462</v>
      </c>
      <c r="S9" s="23">
        <v>74296</v>
      </c>
      <c r="T9" s="23">
        <v>73896</v>
      </c>
      <c r="U9" s="23">
        <v>73568</v>
      </c>
      <c r="V9" s="23">
        <v>73158</v>
      </c>
      <c r="W9" s="23">
        <v>72843</v>
      </c>
      <c r="X9" s="23">
        <v>72606</v>
      </c>
      <c r="Y9" s="23">
        <v>72360</v>
      </c>
    </row>
    <row r="10" spans="1:25" ht="18" customHeight="1">
      <c r="A10" s="13" t="s">
        <v>40</v>
      </c>
      <c r="B10" s="16">
        <v>56051</v>
      </c>
      <c r="C10" s="16">
        <v>56005</v>
      </c>
      <c r="D10" s="16">
        <v>56009</v>
      </c>
      <c r="E10" s="16">
        <v>56129</v>
      </c>
      <c r="F10" s="16">
        <v>56084</v>
      </c>
      <c r="G10" s="16">
        <v>56217</v>
      </c>
      <c r="H10" s="16">
        <v>55947</v>
      </c>
      <c r="I10" s="16">
        <v>56023</v>
      </c>
      <c r="J10" s="16">
        <v>56028</v>
      </c>
      <c r="K10" s="16">
        <v>56028</v>
      </c>
      <c r="L10" s="16">
        <v>56030</v>
      </c>
      <c r="M10" s="16">
        <v>56066</v>
      </c>
      <c r="N10" s="16">
        <v>56025</v>
      </c>
      <c r="O10" s="16">
        <v>55968</v>
      </c>
      <c r="P10" s="16">
        <v>55849</v>
      </c>
      <c r="Q10" s="16">
        <v>55738</v>
      </c>
      <c r="R10" s="16">
        <v>55662</v>
      </c>
      <c r="S10" s="16">
        <v>55520</v>
      </c>
      <c r="T10" s="16">
        <v>55210</v>
      </c>
      <c r="U10" s="16">
        <v>54924</v>
      </c>
      <c r="V10" s="16">
        <v>54544</v>
      </c>
      <c r="W10" s="16">
        <v>54197</v>
      </c>
      <c r="X10" s="16">
        <v>53900</v>
      </c>
      <c r="Y10" s="16">
        <v>53546</v>
      </c>
    </row>
    <row r="11" spans="1:25" ht="18" customHeight="1">
      <c r="A11" s="13" t="s">
        <v>41</v>
      </c>
      <c r="B11" s="16">
        <v>5763</v>
      </c>
      <c r="C11" s="16">
        <v>5764</v>
      </c>
      <c r="D11" s="16">
        <v>5830</v>
      </c>
      <c r="E11" s="16">
        <v>5846</v>
      </c>
      <c r="F11" s="16">
        <v>5908</v>
      </c>
      <c r="G11" s="16">
        <v>5968</v>
      </c>
      <c r="H11" s="16">
        <v>5977</v>
      </c>
      <c r="I11" s="16">
        <v>6010</v>
      </c>
      <c r="J11" s="16">
        <v>6075</v>
      </c>
      <c r="K11" s="16">
        <v>6157</v>
      </c>
      <c r="L11" s="16">
        <v>6256</v>
      </c>
      <c r="M11" s="16">
        <v>6312</v>
      </c>
      <c r="N11" s="16">
        <v>6360</v>
      </c>
      <c r="O11" s="16">
        <v>6333</v>
      </c>
      <c r="P11" s="16">
        <v>6297</v>
      </c>
      <c r="Q11" s="16">
        <v>6282</v>
      </c>
      <c r="R11" s="16">
        <v>6279</v>
      </c>
      <c r="S11" s="16">
        <v>6266</v>
      </c>
      <c r="T11" s="16">
        <v>6263</v>
      </c>
      <c r="U11" s="16">
        <v>6291</v>
      </c>
      <c r="V11" s="16">
        <v>6322</v>
      </c>
      <c r="W11" s="16">
        <v>6371</v>
      </c>
      <c r="X11" s="16">
        <v>6395</v>
      </c>
      <c r="Y11" s="16">
        <v>6454</v>
      </c>
    </row>
    <row r="12" spans="1:25" ht="18" customHeight="1">
      <c r="A12" s="13" t="s">
        <v>42</v>
      </c>
      <c r="B12" s="16">
        <v>9852</v>
      </c>
      <c r="C12" s="16">
        <v>10045</v>
      </c>
      <c r="D12" s="16">
        <v>10159</v>
      </c>
      <c r="E12" s="16">
        <v>10251</v>
      </c>
      <c r="F12" s="16">
        <v>10380</v>
      </c>
      <c r="G12" s="16">
        <v>10465</v>
      </c>
      <c r="H12" s="16">
        <v>10406</v>
      </c>
      <c r="I12" s="16">
        <v>10444</v>
      </c>
      <c r="J12" s="16">
        <v>10618</v>
      </c>
      <c r="K12" s="16">
        <v>10732</v>
      </c>
      <c r="L12" s="16">
        <v>10741</v>
      </c>
      <c r="M12" s="16">
        <v>10710</v>
      </c>
      <c r="N12" s="16">
        <v>10662</v>
      </c>
      <c r="O12" s="16">
        <v>10624</v>
      </c>
      <c r="P12" s="16">
        <v>10513</v>
      </c>
      <c r="Q12" s="16">
        <v>10448</v>
      </c>
      <c r="R12" s="16">
        <v>10384</v>
      </c>
      <c r="S12" s="16">
        <v>10358</v>
      </c>
      <c r="T12" s="16">
        <v>10252</v>
      </c>
      <c r="U12" s="16">
        <v>10201</v>
      </c>
      <c r="V12" s="16">
        <v>10107</v>
      </c>
      <c r="W12" s="16">
        <v>10101</v>
      </c>
      <c r="X12" s="16">
        <v>10104</v>
      </c>
      <c r="Y12" s="16">
        <v>10135</v>
      </c>
    </row>
    <row r="13" spans="1:25" ht="18" customHeight="1">
      <c r="A13" s="13" t="s">
        <v>43</v>
      </c>
      <c r="B13" s="16">
        <v>2037</v>
      </c>
      <c r="C13" s="16">
        <v>2101</v>
      </c>
      <c r="D13" s="16">
        <v>2113</v>
      </c>
      <c r="E13" s="16">
        <v>2141</v>
      </c>
      <c r="F13" s="16">
        <v>2153</v>
      </c>
      <c r="G13" s="16">
        <v>2152</v>
      </c>
      <c r="H13" s="16">
        <v>2135</v>
      </c>
      <c r="I13" s="16">
        <v>2148</v>
      </c>
      <c r="J13" s="16">
        <v>2155</v>
      </c>
      <c r="K13" s="16">
        <v>2190</v>
      </c>
      <c r="L13" s="16">
        <v>2185</v>
      </c>
      <c r="M13" s="16">
        <v>2198</v>
      </c>
      <c r="N13" s="16">
        <v>2167</v>
      </c>
      <c r="O13" s="16">
        <v>2154</v>
      </c>
      <c r="P13" s="16">
        <v>2125</v>
      </c>
      <c r="Q13" s="16">
        <v>2132</v>
      </c>
      <c r="R13" s="16">
        <v>2137</v>
      </c>
      <c r="S13" s="16">
        <v>2152</v>
      </c>
      <c r="T13" s="16">
        <v>2171</v>
      </c>
      <c r="U13" s="16">
        <v>2152</v>
      </c>
      <c r="V13" s="16">
        <v>2185</v>
      </c>
      <c r="W13" s="16">
        <v>2174</v>
      </c>
      <c r="X13" s="16">
        <v>2207</v>
      </c>
      <c r="Y13" s="16">
        <v>2225</v>
      </c>
    </row>
    <row r="14" spans="1:25" ht="18" customHeight="1">
      <c r="A14" s="12" t="s">
        <v>44</v>
      </c>
      <c r="B14" s="23">
        <v>7635</v>
      </c>
      <c r="C14" s="23">
        <v>7929</v>
      </c>
      <c r="D14" s="23">
        <v>8960</v>
      </c>
      <c r="E14" s="23">
        <v>10711</v>
      </c>
      <c r="F14" s="23">
        <v>12063</v>
      </c>
      <c r="G14" s="23">
        <v>13069</v>
      </c>
      <c r="H14" s="23">
        <v>14124</v>
      </c>
      <c r="I14" s="23">
        <v>15173</v>
      </c>
      <c r="J14" s="23">
        <v>15907</v>
      </c>
      <c r="K14" s="23">
        <v>17721</v>
      </c>
      <c r="L14" s="23">
        <v>18187</v>
      </c>
      <c r="M14" s="23">
        <v>18221</v>
      </c>
      <c r="N14" s="23">
        <v>17821</v>
      </c>
      <c r="O14" s="23">
        <v>17027</v>
      </c>
      <c r="P14" s="23">
        <v>16421</v>
      </c>
      <c r="Q14" s="23">
        <v>15053</v>
      </c>
      <c r="R14" s="23">
        <v>14494</v>
      </c>
      <c r="S14" s="23">
        <v>14039</v>
      </c>
      <c r="T14" s="23">
        <v>13893</v>
      </c>
      <c r="U14" s="23">
        <v>13964</v>
      </c>
      <c r="V14" s="23">
        <v>14191</v>
      </c>
      <c r="W14" s="23">
        <v>14712</v>
      </c>
      <c r="X14" s="23">
        <v>15068</v>
      </c>
      <c r="Y14" s="23">
        <v>15233</v>
      </c>
    </row>
    <row r="15" spans="1:25" ht="18" customHeight="1">
      <c r="A15" s="13" t="s">
        <v>45</v>
      </c>
      <c r="B15" s="16">
        <v>6615</v>
      </c>
      <c r="C15" s="16">
        <v>6606</v>
      </c>
      <c r="D15" s="16">
        <v>6645</v>
      </c>
      <c r="E15" s="16">
        <v>6650</v>
      </c>
      <c r="F15" s="16">
        <v>6605</v>
      </c>
      <c r="G15" s="16">
        <v>6569</v>
      </c>
      <c r="H15" s="16">
        <v>6507</v>
      </c>
      <c r="I15" s="16">
        <v>6442</v>
      </c>
      <c r="J15" s="16">
        <v>6417</v>
      </c>
      <c r="K15" s="16">
        <v>6356</v>
      </c>
      <c r="L15" s="16">
        <v>6327</v>
      </c>
      <c r="M15" s="16">
        <v>6234</v>
      </c>
      <c r="N15" s="16">
        <v>6118</v>
      </c>
      <c r="O15" s="16">
        <v>5968</v>
      </c>
      <c r="P15" s="16">
        <v>5887</v>
      </c>
      <c r="Q15" s="16">
        <v>5805</v>
      </c>
      <c r="R15" s="16">
        <v>5725</v>
      </c>
      <c r="S15" s="16">
        <v>5628</v>
      </c>
      <c r="T15" s="16">
        <v>5552</v>
      </c>
      <c r="U15" s="16">
        <v>5472</v>
      </c>
      <c r="V15" s="16">
        <v>5414</v>
      </c>
      <c r="W15" s="16">
        <v>5354</v>
      </c>
      <c r="X15" s="16">
        <v>5377</v>
      </c>
      <c r="Y15" s="16">
        <v>5327</v>
      </c>
    </row>
    <row r="16" spans="1:25" ht="18" customHeight="1">
      <c r="A16" s="17" t="s">
        <v>46</v>
      </c>
      <c r="B16" s="18">
        <v>1020</v>
      </c>
      <c r="C16" s="18">
        <v>1323</v>
      </c>
      <c r="D16" s="18">
        <v>2315</v>
      </c>
      <c r="E16" s="18">
        <v>4061</v>
      </c>
      <c r="F16" s="18">
        <v>5458</v>
      </c>
      <c r="G16" s="18">
        <v>6500</v>
      </c>
      <c r="H16" s="18">
        <v>7617</v>
      </c>
      <c r="I16" s="18">
        <v>8731</v>
      </c>
      <c r="J16" s="18">
        <v>9490</v>
      </c>
      <c r="K16" s="18">
        <v>11365</v>
      </c>
      <c r="L16" s="18">
        <v>11860</v>
      </c>
      <c r="M16" s="18">
        <v>11987</v>
      </c>
      <c r="N16" s="18">
        <v>11703</v>
      </c>
      <c r="O16" s="18">
        <v>11059</v>
      </c>
      <c r="P16" s="18">
        <v>10534</v>
      </c>
      <c r="Q16" s="18">
        <v>9248</v>
      </c>
      <c r="R16" s="18">
        <v>8769</v>
      </c>
      <c r="S16" s="18">
        <v>8411</v>
      </c>
      <c r="T16" s="18">
        <v>8341</v>
      </c>
      <c r="U16" s="18">
        <v>8492</v>
      </c>
      <c r="V16" s="18">
        <v>8777</v>
      </c>
      <c r="W16" s="18">
        <v>9358</v>
      </c>
      <c r="X16" s="18">
        <v>9691</v>
      </c>
      <c r="Y16" s="18">
        <v>9906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40529</v>
      </c>
      <c r="C21" s="24">
        <v>40819</v>
      </c>
      <c r="D21" s="24">
        <v>41448</v>
      </c>
      <c r="E21" s="24">
        <v>42591</v>
      </c>
      <c r="F21" s="24">
        <v>43451</v>
      </c>
      <c r="G21" s="24">
        <v>44124</v>
      </c>
      <c r="H21" s="24">
        <v>44510</v>
      </c>
      <c r="I21" s="24">
        <v>45160</v>
      </c>
      <c r="J21" s="24">
        <v>45658</v>
      </c>
      <c r="K21" s="24">
        <v>46803</v>
      </c>
      <c r="L21" s="24">
        <v>47004</v>
      </c>
      <c r="M21" s="24">
        <v>47128</v>
      </c>
      <c r="N21" s="24">
        <v>46781</v>
      </c>
      <c r="O21" s="24">
        <v>46224</v>
      </c>
      <c r="P21" s="24">
        <v>45688</v>
      </c>
      <c r="Q21" s="24">
        <v>44836</v>
      </c>
      <c r="R21" s="24">
        <v>44474</v>
      </c>
      <c r="S21" s="24">
        <v>44158</v>
      </c>
      <c r="T21" s="24">
        <v>43837</v>
      </c>
      <c r="U21" s="24">
        <v>43707</v>
      </c>
      <c r="V21" s="24">
        <v>43582</v>
      </c>
      <c r="W21" s="24">
        <v>43688</v>
      </c>
      <c r="X21" s="24">
        <v>43740</v>
      </c>
      <c r="Y21" s="24">
        <v>43706</v>
      </c>
    </row>
    <row r="22" spans="1:25" ht="18" customHeight="1">
      <c r="A22" s="74" t="s">
        <v>39</v>
      </c>
      <c r="B22" s="23">
        <v>36833</v>
      </c>
      <c r="C22" s="23">
        <v>36940</v>
      </c>
      <c r="D22" s="23">
        <v>36972</v>
      </c>
      <c r="E22" s="23">
        <v>37088</v>
      </c>
      <c r="F22" s="23">
        <v>37171</v>
      </c>
      <c r="G22" s="23">
        <v>37335</v>
      </c>
      <c r="H22" s="23">
        <v>37127</v>
      </c>
      <c r="I22" s="23">
        <v>37214</v>
      </c>
      <c r="J22" s="23">
        <v>37372</v>
      </c>
      <c r="K22" s="23">
        <v>37502</v>
      </c>
      <c r="L22" s="23">
        <v>37557</v>
      </c>
      <c r="M22" s="23">
        <v>37644</v>
      </c>
      <c r="N22" s="23">
        <v>37592</v>
      </c>
      <c r="O22" s="23">
        <v>37564</v>
      </c>
      <c r="P22" s="23">
        <v>37429</v>
      </c>
      <c r="Q22" s="23">
        <v>37364</v>
      </c>
      <c r="R22" s="23">
        <v>37316</v>
      </c>
      <c r="S22" s="23">
        <v>37271</v>
      </c>
      <c r="T22" s="23">
        <v>37072</v>
      </c>
      <c r="U22" s="23">
        <v>36931</v>
      </c>
      <c r="V22" s="23">
        <v>36678</v>
      </c>
      <c r="W22" s="23">
        <v>36508</v>
      </c>
      <c r="X22" s="23">
        <v>36381</v>
      </c>
      <c r="Y22" s="23">
        <v>36271</v>
      </c>
    </row>
    <row r="23" spans="1:25" ht="18" customHeight="1">
      <c r="A23" s="75" t="s">
        <v>40</v>
      </c>
      <c r="B23" s="16">
        <v>28370</v>
      </c>
      <c r="C23" s="16">
        <v>28357</v>
      </c>
      <c r="D23" s="16">
        <v>28270</v>
      </c>
      <c r="E23" s="16">
        <v>28325</v>
      </c>
      <c r="F23" s="16">
        <v>28305</v>
      </c>
      <c r="G23" s="16">
        <v>28390</v>
      </c>
      <c r="H23" s="16">
        <v>28218</v>
      </c>
      <c r="I23" s="16">
        <v>28237</v>
      </c>
      <c r="J23" s="16">
        <v>28247</v>
      </c>
      <c r="K23" s="16">
        <v>28281</v>
      </c>
      <c r="L23" s="16">
        <v>28288</v>
      </c>
      <c r="M23" s="16">
        <v>28335</v>
      </c>
      <c r="N23" s="16">
        <v>28278</v>
      </c>
      <c r="O23" s="16">
        <v>28285</v>
      </c>
      <c r="P23" s="16">
        <v>28236</v>
      </c>
      <c r="Q23" s="16">
        <v>28184</v>
      </c>
      <c r="R23" s="16">
        <v>28145</v>
      </c>
      <c r="S23" s="16">
        <v>28103</v>
      </c>
      <c r="T23" s="16">
        <v>27964</v>
      </c>
      <c r="U23" s="16">
        <v>27831</v>
      </c>
      <c r="V23" s="16">
        <v>27620</v>
      </c>
      <c r="W23" s="16">
        <v>27420</v>
      </c>
      <c r="X23" s="16">
        <v>27275</v>
      </c>
      <c r="Y23" s="16">
        <v>27082</v>
      </c>
    </row>
    <row r="24" spans="1:25" ht="18" customHeight="1">
      <c r="A24" s="75" t="s">
        <v>41</v>
      </c>
      <c r="B24" s="16">
        <v>2658</v>
      </c>
      <c r="C24" s="16">
        <v>2661</v>
      </c>
      <c r="D24" s="16">
        <v>2708</v>
      </c>
      <c r="E24" s="16">
        <v>2711</v>
      </c>
      <c r="F24" s="16">
        <v>2760</v>
      </c>
      <c r="G24" s="16">
        <v>2800</v>
      </c>
      <c r="H24" s="16">
        <v>2814</v>
      </c>
      <c r="I24" s="16">
        <v>2837</v>
      </c>
      <c r="J24" s="16">
        <v>2869</v>
      </c>
      <c r="K24" s="16">
        <v>2897</v>
      </c>
      <c r="L24" s="16">
        <v>2939</v>
      </c>
      <c r="M24" s="16">
        <v>2968</v>
      </c>
      <c r="N24" s="16">
        <v>2995</v>
      </c>
      <c r="O24" s="16">
        <v>2990</v>
      </c>
      <c r="P24" s="16">
        <v>2972</v>
      </c>
      <c r="Q24" s="16">
        <v>2983</v>
      </c>
      <c r="R24" s="16">
        <v>3010</v>
      </c>
      <c r="S24" s="16">
        <v>3016</v>
      </c>
      <c r="T24" s="16">
        <v>3007</v>
      </c>
      <c r="U24" s="16">
        <v>3036</v>
      </c>
      <c r="V24" s="16">
        <v>3022</v>
      </c>
      <c r="W24" s="16">
        <v>3050</v>
      </c>
      <c r="X24" s="16">
        <v>3030</v>
      </c>
      <c r="Y24" s="16">
        <v>3070</v>
      </c>
    </row>
    <row r="25" spans="1:25" ht="18" customHeight="1">
      <c r="A25" s="75" t="s">
        <v>42</v>
      </c>
      <c r="B25" s="16">
        <v>4914</v>
      </c>
      <c r="C25" s="16">
        <v>4993</v>
      </c>
      <c r="D25" s="16">
        <v>5059</v>
      </c>
      <c r="E25" s="16">
        <v>5110</v>
      </c>
      <c r="F25" s="16">
        <v>5163</v>
      </c>
      <c r="G25" s="16">
        <v>5193</v>
      </c>
      <c r="H25" s="16">
        <v>5158</v>
      </c>
      <c r="I25" s="16">
        <v>5191</v>
      </c>
      <c r="J25" s="16">
        <v>5302</v>
      </c>
      <c r="K25" s="16">
        <v>5352</v>
      </c>
      <c r="L25" s="16">
        <v>5348</v>
      </c>
      <c r="M25" s="16">
        <v>5353</v>
      </c>
      <c r="N25" s="16">
        <v>5339</v>
      </c>
      <c r="O25" s="16">
        <v>5320</v>
      </c>
      <c r="P25" s="16">
        <v>5271</v>
      </c>
      <c r="Q25" s="16">
        <v>5243</v>
      </c>
      <c r="R25" s="16">
        <v>5199</v>
      </c>
      <c r="S25" s="16">
        <v>5189</v>
      </c>
      <c r="T25" s="16">
        <v>5132</v>
      </c>
      <c r="U25" s="16">
        <v>5105</v>
      </c>
      <c r="V25" s="16">
        <v>5063</v>
      </c>
      <c r="W25" s="16">
        <v>5077</v>
      </c>
      <c r="X25" s="16">
        <v>5100</v>
      </c>
      <c r="Y25" s="16">
        <v>5128</v>
      </c>
    </row>
    <row r="26" spans="1:25" ht="18" customHeight="1">
      <c r="A26" s="75" t="s">
        <v>43</v>
      </c>
      <c r="B26" s="16">
        <v>891</v>
      </c>
      <c r="C26" s="16">
        <v>929</v>
      </c>
      <c r="D26" s="16">
        <v>935</v>
      </c>
      <c r="E26" s="16">
        <v>942</v>
      </c>
      <c r="F26" s="16">
        <v>943</v>
      </c>
      <c r="G26" s="16">
        <v>952</v>
      </c>
      <c r="H26" s="16">
        <v>937</v>
      </c>
      <c r="I26" s="16">
        <v>949</v>
      </c>
      <c r="J26" s="16">
        <v>954</v>
      </c>
      <c r="K26" s="16">
        <v>972</v>
      </c>
      <c r="L26" s="16">
        <v>982</v>
      </c>
      <c r="M26" s="16">
        <v>988</v>
      </c>
      <c r="N26" s="16">
        <v>980</v>
      </c>
      <c r="O26" s="16">
        <v>969</v>
      </c>
      <c r="P26" s="16">
        <v>950</v>
      </c>
      <c r="Q26" s="16">
        <v>954</v>
      </c>
      <c r="R26" s="16">
        <v>962</v>
      </c>
      <c r="S26" s="16">
        <v>963</v>
      </c>
      <c r="T26" s="16">
        <v>969</v>
      </c>
      <c r="U26" s="16">
        <v>959</v>
      </c>
      <c r="V26" s="16">
        <v>973</v>
      </c>
      <c r="W26" s="16">
        <v>961</v>
      </c>
      <c r="X26" s="16">
        <v>976</v>
      </c>
      <c r="Y26" s="16">
        <v>991</v>
      </c>
    </row>
    <row r="27" spans="1:25" ht="18" customHeight="1">
      <c r="A27" s="74" t="s">
        <v>44</v>
      </c>
      <c r="B27" s="23">
        <v>3696</v>
      </c>
      <c r="C27" s="23">
        <v>3879</v>
      </c>
      <c r="D27" s="23">
        <v>4476</v>
      </c>
      <c r="E27" s="23">
        <v>5503</v>
      </c>
      <c r="F27" s="23">
        <v>6280</v>
      </c>
      <c r="G27" s="23">
        <v>6789</v>
      </c>
      <c r="H27" s="23">
        <v>7383</v>
      </c>
      <c r="I27" s="23">
        <v>7946</v>
      </c>
      <c r="J27" s="23">
        <v>8286</v>
      </c>
      <c r="K27" s="23">
        <v>9301</v>
      </c>
      <c r="L27" s="23">
        <v>9447</v>
      </c>
      <c r="M27" s="23">
        <v>9484</v>
      </c>
      <c r="N27" s="23">
        <v>9189</v>
      </c>
      <c r="O27" s="23">
        <v>8660</v>
      </c>
      <c r="P27" s="23">
        <v>8259</v>
      </c>
      <c r="Q27" s="23">
        <v>7472</v>
      </c>
      <c r="R27" s="23">
        <v>7158</v>
      </c>
      <c r="S27" s="23">
        <v>6887</v>
      </c>
      <c r="T27" s="23">
        <v>6765</v>
      </c>
      <c r="U27" s="23">
        <v>6776</v>
      </c>
      <c r="V27" s="23">
        <v>6904</v>
      </c>
      <c r="W27" s="23">
        <v>7180</v>
      </c>
      <c r="X27" s="23">
        <v>7359</v>
      </c>
      <c r="Y27" s="23">
        <v>7435</v>
      </c>
    </row>
    <row r="28" spans="1:25" ht="18" customHeight="1">
      <c r="A28" s="75" t="s">
        <v>45</v>
      </c>
      <c r="B28" s="16">
        <v>3172</v>
      </c>
      <c r="C28" s="16">
        <v>3169</v>
      </c>
      <c r="D28" s="16">
        <v>3194</v>
      </c>
      <c r="E28" s="16">
        <v>3199</v>
      </c>
      <c r="F28" s="16">
        <v>3178</v>
      </c>
      <c r="G28" s="16">
        <v>3163</v>
      </c>
      <c r="H28" s="16">
        <v>3132</v>
      </c>
      <c r="I28" s="16">
        <v>3100</v>
      </c>
      <c r="J28" s="16">
        <v>3091</v>
      </c>
      <c r="K28" s="16">
        <v>3048</v>
      </c>
      <c r="L28" s="16">
        <v>3032</v>
      </c>
      <c r="M28" s="16">
        <v>2983</v>
      </c>
      <c r="N28" s="16">
        <v>2902</v>
      </c>
      <c r="O28" s="16">
        <v>2819</v>
      </c>
      <c r="P28" s="16">
        <v>2787</v>
      </c>
      <c r="Q28" s="16">
        <v>2749</v>
      </c>
      <c r="R28" s="16">
        <v>2701</v>
      </c>
      <c r="S28" s="16">
        <v>2643</v>
      </c>
      <c r="T28" s="16">
        <v>2603</v>
      </c>
      <c r="U28" s="16">
        <v>2569</v>
      </c>
      <c r="V28" s="16">
        <v>2560</v>
      </c>
      <c r="W28" s="16">
        <v>2539</v>
      </c>
      <c r="X28" s="16">
        <v>2557</v>
      </c>
      <c r="Y28" s="16">
        <v>2545</v>
      </c>
    </row>
    <row r="29" spans="1:25" ht="18" customHeight="1">
      <c r="A29" s="76" t="s">
        <v>46</v>
      </c>
      <c r="B29" s="18">
        <v>524</v>
      </c>
      <c r="C29" s="18">
        <v>710</v>
      </c>
      <c r="D29" s="18">
        <v>1282</v>
      </c>
      <c r="E29" s="18">
        <v>2304</v>
      </c>
      <c r="F29" s="18">
        <v>3102</v>
      </c>
      <c r="G29" s="18">
        <v>3626</v>
      </c>
      <c r="H29" s="18">
        <v>4251</v>
      </c>
      <c r="I29" s="18">
        <v>4846</v>
      </c>
      <c r="J29" s="18">
        <v>5195</v>
      </c>
      <c r="K29" s="18">
        <v>6253</v>
      </c>
      <c r="L29" s="18">
        <v>6415</v>
      </c>
      <c r="M29" s="18">
        <v>6501</v>
      </c>
      <c r="N29" s="18">
        <v>6287</v>
      </c>
      <c r="O29" s="18">
        <v>5841</v>
      </c>
      <c r="P29" s="18">
        <v>5472</v>
      </c>
      <c r="Q29" s="18">
        <v>4723</v>
      </c>
      <c r="R29" s="18">
        <v>4457</v>
      </c>
      <c r="S29" s="18">
        <v>4244</v>
      </c>
      <c r="T29" s="18">
        <v>4162</v>
      </c>
      <c r="U29" s="18">
        <v>4207</v>
      </c>
      <c r="V29" s="18">
        <v>4344</v>
      </c>
      <c r="W29" s="18">
        <v>4641</v>
      </c>
      <c r="X29" s="18">
        <v>4802</v>
      </c>
      <c r="Y29" s="18">
        <v>4890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40809</v>
      </c>
      <c r="C34" s="24">
        <v>41025</v>
      </c>
      <c r="D34" s="24">
        <v>41623</v>
      </c>
      <c r="E34" s="24">
        <v>42487</v>
      </c>
      <c r="F34" s="24">
        <v>43137</v>
      </c>
      <c r="G34" s="24">
        <v>43747</v>
      </c>
      <c r="H34" s="24">
        <v>44079</v>
      </c>
      <c r="I34" s="24">
        <v>44638</v>
      </c>
      <c r="J34" s="24">
        <v>45125</v>
      </c>
      <c r="K34" s="24">
        <v>46025</v>
      </c>
      <c r="L34" s="24">
        <v>46395</v>
      </c>
      <c r="M34" s="24">
        <v>46379</v>
      </c>
      <c r="N34" s="24">
        <v>46254</v>
      </c>
      <c r="O34" s="24">
        <v>45882</v>
      </c>
      <c r="P34" s="24">
        <v>45517</v>
      </c>
      <c r="Q34" s="24">
        <v>44817</v>
      </c>
      <c r="R34" s="24">
        <v>44482</v>
      </c>
      <c r="S34" s="24">
        <v>44177</v>
      </c>
      <c r="T34" s="24">
        <v>43952</v>
      </c>
      <c r="U34" s="24">
        <v>43825</v>
      </c>
      <c r="V34" s="24">
        <v>43767</v>
      </c>
      <c r="W34" s="24">
        <v>43867</v>
      </c>
      <c r="X34" s="24">
        <v>43934</v>
      </c>
      <c r="Y34" s="24">
        <v>43887</v>
      </c>
    </row>
    <row r="35" spans="1:25" ht="18" customHeight="1">
      <c r="A35" s="74" t="s">
        <v>39</v>
      </c>
      <c r="B35" s="23">
        <v>36870</v>
      </c>
      <c r="C35" s="23">
        <v>36975</v>
      </c>
      <c r="D35" s="23">
        <v>37139</v>
      </c>
      <c r="E35" s="23">
        <v>37279</v>
      </c>
      <c r="F35" s="23">
        <v>37354</v>
      </c>
      <c r="G35" s="23">
        <v>37467</v>
      </c>
      <c r="H35" s="23">
        <v>37338</v>
      </c>
      <c r="I35" s="23">
        <v>37411</v>
      </c>
      <c r="J35" s="23">
        <v>37504</v>
      </c>
      <c r="K35" s="23">
        <v>37605</v>
      </c>
      <c r="L35" s="23">
        <v>37655</v>
      </c>
      <c r="M35" s="23">
        <v>37642</v>
      </c>
      <c r="N35" s="23">
        <v>37622</v>
      </c>
      <c r="O35" s="23">
        <v>37515</v>
      </c>
      <c r="P35" s="23">
        <v>37355</v>
      </c>
      <c r="Q35" s="23">
        <v>37236</v>
      </c>
      <c r="R35" s="23">
        <v>37146</v>
      </c>
      <c r="S35" s="23">
        <v>37025</v>
      </c>
      <c r="T35" s="23">
        <v>36824</v>
      </c>
      <c r="U35" s="23">
        <v>36637</v>
      </c>
      <c r="V35" s="23">
        <v>36480</v>
      </c>
      <c r="W35" s="23">
        <v>36335</v>
      </c>
      <c r="X35" s="23">
        <v>36225</v>
      </c>
      <c r="Y35" s="23">
        <v>36089</v>
      </c>
    </row>
    <row r="36" spans="1:25" ht="18" customHeight="1">
      <c r="A36" s="75" t="s">
        <v>40</v>
      </c>
      <c r="B36" s="16">
        <v>27681</v>
      </c>
      <c r="C36" s="16">
        <v>27648</v>
      </c>
      <c r="D36" s="16">
        <v>27739</v>
      </c>
      <c r="E36" s="16">
        <v>27804</v>
      </c>
      <c r="F36" s="16">
        <v>27779</v>
      </c>
      <c r="G36" s="16">
        <v>27827</v>
      </c>
      <c r="H36" s="16">
        <v>27729</v>
      </c>
      <c r="I36" s="16">
        <v>27786</v>
      </c>
      <c r="J36" s="16">
        <v>27781</v>
      </c>
      <c r="K36" s="16">
        <v>27747</v>
      </c>
      <c r="L36" s="16">
        <v>27742</v>
      </c>
      <c r="M36" s="16">
        <v>27731</v>
      </c>
      <c r="N36" s="16">
        <v>27747</v>
      </c>
      <c r="O36" s="16">
        <v>27683</v>
      </c>
      <c r="P36" s="16">
        <v>27613</v>
      </c>
      <c r="Q36" s="16">
        <v>27554</v>
      </c>
      <c r="R36" s="16">
        <v>27517</v>
      </c>
      <c r="S36" s="16">
        <v>27417</v>
      </c>
      <c r="T36" s="16">
        <v>27246</v>
      </c>
      <c r="U36" s="16">
        <v>27093</v>
      </c>
      <c r="V36" s="16">
        <v>26924</v>
      </c>
      <c r="W36" s="16">
        <v>26777</v>
      </c>
      <c r="X36" s="16">
        <v>26625</v>
      </c>
      <c r="Y36" s="16">
        <v>26464</v>
      </c>
    </row>
    <row r="37" spans="1:25" ht="18" customHeight="1">
      <c r="A37" s="75" t="s">
        <v>41</v>
      </c>
      <c r="B37" s="16">
        <v>3105</v>
      </c>
      <c r="C37" s="16">
        <v>3103</v>
      </c>
      <c r="D37" s="16">
        <v>3122</v>
      </c>
      <c r="E37" s="16">
        <v>3135</v>
      </c>
      <c r="F37" s="16">
        <v>3148</v>
      </c>
      <c r="G37" s="16">
        <v>3168</v>
      </c>
      <c r="H37" s="16">
        <v>3163</v>
      </c>
      <c r="I37" s="16">
        <v>3173</v>
      </c>
      <c r="J37" s="16">
        <v>3206</v>
      </c>
      <c r="K37" s="16">
        <v>3260</v>
      </c>
      <c r="L37" s="16">
        <v>3317</v>
      </c>
      <c r="M37" s="16">
        <v>3344</v>
      </c>
      <c r="N37" s="16">
        <v>3365</v>
      </c>
      <c r="O37" s="16">
        <v>3343</v>
      </c>
      <c r="P37" s="16">
        <v>3325</v>
      </c>
      <c r="Q37" s="16">
        <v>3299</v>
      </c>
      <c r="R37" s="16">
        <v>3269</v>
      </c>
      <c r="S37" s="16">
        <v>3250</v>
      </c>
      <c r="T37" s="16">
        <v>3256</v>
      </c>
      <c r="U37" s="16">
        <v>3255</v>
      </c>
      <c r="V37" s="16">
        <v>3300</v>
      </c>
      <c r="W37" s="16">
        <v>3321</v>
      </c>
      <c r="X37" s="16">
        <v>3365</v>
      </c>
      <c r="Y37" s="16">
        <v>3384</v>
      </c>
    </row>
    <row r="38" spans="1:25" ht="18" customHeight="1">
      <c r="A38" s="75" t="s">
        <v>42</v>
      </c>
      <c r="B38" s="16">
        <v>4938</v>
      </c>
      <c r="C38" s="16">
        <v>5052</v>
      </c>
      <c r="D38" s="16">
        <v>5100</v>
      </c>
      <c r="E38" s="16">
        <v>5141</v>
      </c>
      <c r="F38" s="16">
        <v>5217</v>
      </c>
      <c r="G38" s="16">
        <v>5272</v>
      </c>
      <c r="H38" s="16">
        <v>5248</v>
      </c>
      <c r="I38" s="16">
        <v>5253</v>
      </c>
      <c r="J38" s="16">
        <v>5316</v>
      </c>
      <c r="K38" s="16">
        <v>5380</v>
      </c>
      <c r="L38" s="16">
        <v>5393</v>
      </c>
      <c r="M38" s="16">
        <v>5357</v>
      </c>
      <c r="N38" s="16">
        <v>5323</v>
      </c>
      <c r="O38" s="16">
        <v>5304</v>
      </c>
      <c r="P38" s="16">
        <v>5242</v>
      </c>
      <c r="Q38" s="16">
        <v>5205</v>
      </c>
      <c r="R38" s="16">
        <v>5185</v>
      </c>
      <c r="S38" s="16">
        <v>5169</v>
      </c>
      <c r="T38" s="16">
        <v>5120</v>
      </c>
      <c r="U38" s="16">
        <v>5096</v>
      </c>
      <c r="V38" s="16">
        <v>5044</v>
      </c>
      <c r="W38" s="16">
        <v>5024</v>
      </c>
      <c r="X38" s="16">
        <v>5004</v>
      </c>
      <c r="Y38" s="16">
        <v>5007</v>
      </c>
    </row>
    <row r="39" spans="1:25" ht="18" customHeight="1">
      <c r="A39" s="75" t="s">
        <v>43</v>
      </c>
      <c r="B39" s="16">
        <v>1146</v>
      </c>
      <c r="C39" s="16">
        <v>1172</v>
      </c>
      <c r="D39" s="16">
        <v>1178</v>
      </c>
      <c r="E39" s="16">
        <v>1199</v>
      </c>
      <c r="F39" s="16">
        <v>1210</v>
      </c>
      <c r="G39" s="16">
        <v>1200</v>
      </c>
      <c r="H39" s="16">
        <v>1198</v>
      </c>
      <c r="I39" s="16">
        <v>1199</v>
      </c>
      <c r="J39" s="16">
        <v>1201</v>
      </c>
      <c r="K39" s="16">
        <v>1218</v>
      </c>
      <c r="L39" s="16">
        <v>1203</v>
      </c>
      <c r="M39" s="16">
        <v>1210</v>
      </c>
      <c r="N39" s="16">
        <v>1187</v>
      </c>
      <c r="O39" s="16">
        <v>1185</v>
      </c>
      <c r="P39" s="16">
        <v>1175</v>
      </c>
      <c r="Q39" s="16">
        <v>1178</v>
      </c>
      <c r="R39" s="16">
        <v>1175</v>
      </c>
      <c r="S39" s="16">
        <v>1189</v>
      </c>
      <c r="T39" s="16">
        <v>1202</v>
      </c>
      <c r="U39" s="16">
        <v>1193</v>
      </c>
      <c r="V39" s="16">
        <v>1212</v>
      </c>
      <c r="W39" s="16">
        <v>1213</v>
      </c>
      <c r="X39" s="16">
        <v>1231</v>
      </c>
      <c r="Y39" s="16">
        <v>1234</v>
      </c>
    </row>
    <row r="40" spans="1:25" ht="18" customHeight="1">
      <c r="A40" s="74" t="s">
        <v>44</v>
      </c>
      <c r="B40" s="23">
        <v>3939</v>
      </c>
      <c r="C40" s="23">
        <v>4050</v>
      </c>
      <c r="D40" s="23">
        <v>4484</v>
      </c>
      <c r="E40" s="23">
        <v>5208</v>
      </c>
      <c r="F40" s="23">
        <v>5783</v>
      </c>
      <c r="G40" s="23">
        <v>6280</v>
      </c>
      <c r="H40" s="23">
        <v>6741</v>
      </c>
      <c r="I40" s="23">
        <v>7227</v>
      </c>
      <c r="J40" s="23">
        <v>7621</v>
      </c>
      <c r="K40" s="23">
        <v>8420</v>
      </c>
      <c r="L40" s="23">
        <v>8740</v>
      </c>
      <c r="M40" s="23">
        <v>8737</v>
      </c>
      <c r="N40" s="23">
        <v>8632</v>
      </c>
      <c r="O40" s="23">
        <v>8367</v>
      </c>
      <c r="P40" s="23">
        <v>8162</v>
      </c>
      <c r="Q40" s="23">
        <v>7581</v>
      </c>
      <c r="R40" s="23">
        <v>7336</v>
      </c>
      <c r="S40" s="23">
        <v>7152</v>
      </c>
      <c r="T40" s="23">
        <v>7128</v>
      </c>
      <c r="U40" s="23">
        <v>7188</v>
      </c>
      <c r="V40" s="23">
        <v>7287</v>
      </c>
      <c r="W40" s="23">
        <v>7532</v>
      </c>
      <c r="X40" s="23">
        <v>7709</v>
      </c>
      <c r="Y40" s="23">
        <v>7798</v>
      </c>
    </row>
    <row r="41" spans="1:25" ht="18" customHeight="1">
      <c r="A41" s="75" t="s">
        <v>45</v>
      </c>
      <c r="B41" s="16">
        <v>3443</v>
      </c>
      <c r="C41" s="16">
        <v>3437</v>
      </c>
      <c r="D41" s="16">
        <v>3451</v>
      </c>
      <c r="E41" s="16">
        <v>3451</v>
      </c>
      <c r="F41" s="16">
        <v>3427</v>
      </c>
      <c r="G41" s="16">
        <v>3406</v>
      </c>
      <c r="H41" s="16">
        <v>3375</v>
      </c>
      <c r="I41" s="16">
        <v>3342</v>
      </c>
      <c r="J41" s="16">
        <v>3326</v>
      </c>
      <c r="K41" s="16">
        <v>3308</v>
      </c>
      <c r="L41" s="16">
        <v>3295</v>
      </c>
      <c r="M41" s="16">
        <v>3251</v>
      </c>
      <c r="N41" s="16">
        <v>3216</v>
      </c>
      <c r="O41" s="16">
        <v>3149</v>
      </c>
      <c r="P41" s="16">
        <v>3100</v>
      </c>
      <c r="Q41" s="16">
        <v>3056</v>
      </c>
      <c r="R41" s="16">
        <v>3024</v>
      </c>
      <c r="S41" s="16">
        <v>2985</v>
      </c>
      <c r="T41" s="16">
        <v>2949</v>
      </c>
      <c r="U41" s="16">
        <v>2903</v>
      </c>
      <c r="V41" s="16">
        <v>2854</v>
      </c>
      <c r="W41" s="16">
        <v>2815</v>
      </c>
      <c r="X41" s="16">
        <v>2820</v>
      </c>
      <c r="Y41" s="16">
        <v>2782</v>
      </c>
    </row>
    <row r="42" spans="1:25" ht="18" customHeight="1">
      <c r="A42" s="76" t="s">
        <v>46</v>
      </c>
      <c r="B42" s="18">
        <v>496</v>
      </c>
      <c r="C42" s="18">
        <v>613</v>
      </c>
      <c r="D42" s="18">
        <v>1033</v>
      </c>
      <c r="E42" s="18">
        <v>1757</v>
      </c>
      <c r="F42" s="18">
        <v>2356</v>
      </c>
      <c r="G42" s="18">
        <v>2874</v>
      </c>
      <c r="H42" s="18">
        <v>3366</v>
      </c>
      <c r="I42" s="18">
        <v>3885</v>
      </c>
      <c r="J42" s="18">
        <v>4295</v>
      </c>
      <c r="K42" s="18">
        <v>5112</v>
      </c>
      <c r="L42" s="18">
        <v>5445</v>
      </c>
      <c r="M42" s="18">
        <v>5486</v>
      </c>
      <c r="N42" s="18">
        <v>5416</v>
      </c>
      <c r="O42" s="18">
        <v>5218</v>
      </c>
      <c r="P42" s="18">
        <v>5062</v>
      </c>
      <c r="Q42" s="18">
        <v>4525</v>
      </c>
      <c r="R42" s="18">
        <v>4312</v>
      </c>
      <c r="S42" s="18">
        <v>4167</v>
      </c>
      <c r="T42" s="18">
        <v>4179</v>
      </c>
      <c r="U42" s="18">
        <v>4285</v>
      </c>
      <c r="V42" s="18">
        <v>4433</v>
      </c>
      <c r="W42" s="18">
        <v>4717</v>
      </c>
      <c r="X42" s="18">
        <v>4889</v>
      </c>
      <c r="Y42" s="18">
        <v>5016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4" t="s">
        <v>37</v>
      </c>
      <c r="Y49" s="125" t="s">
        <v>51</v>
      </c>
    </row>
    <row r="50" spans="1:25">
      <c r="A50" s="15" t="s">
        <v>38</v>
      </c>
      <c r="B50" s="126">
        <f>B8/B8</f>
        <v>1</v>
      </c>
      <c r="C50" s="126">
        <f t="shared" ref="C50:Y50" si="0">C8/C8</f>
        <v>1</v>
      </c>
      <c r="D50" s="126">
        <f t="shared" si="0"/>
        <v>1</v>
      </c>
      <c r="E50" s="126">
        <f t="shared" si="0"/>
        <v>1</v>
      </c>
      <c r="F50" s="126">
        <f t="shared" si="0"/>
        <v>1</v>
      </c>
      <c r="G50" s="126">
        <f t="shared" si="0"/>
        <v>1</v>
      </c>
      <c r="H50" s="126">
        <f t="shared" si="0"/>
        <v>1</v>
      </c>
      <c r="I50" s="126">
        <f t="shared" si="0"/>
        <v>1</v>
      </c>
      <c r="J50" s="126">
        <f t="shared" si="0"/>
        <v>1</v>
      </c>
      <c r="K50" s="126">
        <f t="shared" si="0"/>
        <v>1</v>
      </c>
      <c r="L50" s="126">
        <f t="shared" si="0"/>
        <v>1</v>
      </c>
      <c r="M50" s="126">
        <f t="shared" si="0"/>
        <v>1</v>
      </c>
      <c r="N50" s="126">
        <f t="shared" si="0"/>
        <v>1</v>
      </c>
      <c r="O50" s="126">
        <f t="shared" si="0"/>
        <v>1</v>
      </c>
      <c r="P50" s="126">
        <f t="shared" si="0"/>
        <v>1</v>
      </c>
      <c r="Q50" s="126">
        <f t="shared" si="0"/>
        <v>1</v>
      </c>
      <c r="R50" s="126">
        <f t="shared" si="0"/>
        <v>1</v>
      </c>
      <c r="S50" s="126">
        <f t="shared" si="0"/>
        <v>1</v>
      </c>
      <c r="T50" s="126">
        <f t="shared" si="0"/>
        <v>1</v>
      </c>
      <c r="U50" s="126">
        <f t="shared" si="0"/>
        <v>1</v>
      </c>
      <c r="V50" s="126">
        <f t="shared" si="0"/>
        <v>1</v>
      </c>
      <c r="W50" s="126">
        <f t="shared" si="0"/>
        <v>1</v>
      </c>
      <c r="X50" s="126">
        <f t="shared" si="0"/>
        <v>1</v>
      </c>
      <c r="Y50" s="126">
        <f t="shared" si="0"/>
        <v>1</v>
      </c>
    </row>
    <row r="51" spans="1:25">
      <c r="A51" s="12" t="s">
        <v>39</v>
      </c>
      <c r="B51" s="127">
        <f>B9/B8</f>
        <v>0.90613243502421992</v>
      </c>
      <c r="C51" s="127">
        <f t="shared" ref="C51:Y51" si="1">C9/C8</f>
        <v>0.90312057084208985</v>
      </c>
      <c r="D51" s="127">
        <f t="shared" si="1"/>
        <v>0.89214045816229492</v>
      </c>
      <c r="E51" s="127">
        <f t="shared" si="1"/>
        <v>0.87410376360516229</v>
      </c>
      <c r="F51" s="127">
        <f t="shared" si="1"/>
        <v>0.86068508338337879</v>
      </c>
      <c r="G51" s="127">
        <f t="shared" si="1"/>
        <v>0.85127061260256509</v>
      </c>
      <c r="H51" s="127">
        <f t="shared" si="1"/>
        <v>0.84056711329849076</v>
      </c>
      <c r="I51" s="127">
        <f t="shared" si="1"/>
        <v>0.83103187153388713</v>
      </c>
      <c r="J51" s="127">
        <f t="shared" si="1"/>
        <v>0.82477996981813773</v>
      </c>
      <c r="K51" s="127">
        <f t="shared" si="1"/>
        <v>0.80909854785194124</v>
      </c>
      <c r="L51" s="127">
        <f t="shared" si="1"/>
        <v>0.80527628775468685</v>
      </c>
      <c r="M51" s="127">
        <f t="shared" si="1"/>
        <v>0.80513758328253504</v>
      </c>
      <c r="N51" s="127">
        <f t="shared" si="1"/>
        <v>0.80844843338528516</v>
      </c>
      <c r="O51" s="127">
        <f t="shared" si="1"/>
        <v>0.81513690747616874</v>
      </c>
      <c r="P51" s="127">
        <f t="shared" si="1"/>
        <v>0.81995504632421468</v>
      </c>
      <c r="Q51" s="127">
        <f t="shared" si="1"/>
        <v>0.83209708542937766</v>
      </c>
      <c r="R51" s="127">
        <f t="shared" si="1"/>
        <v>0.83706551553577047</v>
      </c>
      <c r="S51" s="127">
        <f t="shared" si="1"/>
        <v>0.84107092319012844</v>
      </c>
      <c r="T51" s="127">
        <f t="shared" si="1"/>
        <v>0.84174554898677512</v>
      </c>
      <c r="U51" s="127">
        <f t="shared" si="1"/>
        <v>0.84046977105515697</v>
      </c>
      <c r="V51" s="127">
        <f t="shared" si="1"/>
        <v>0.83753677775360913</v>
      </c>
      <c r="W51" s="127">
        <f t="shared" si="1"/>
        <v>0.83196847695734111</v>
      </c>
      <c r="X51" s="127">
        <f t="shared" si="1"/>
        <v>0.82813604945593899</v>
      </c>
      <c r="Y51" s="127">
        <f t="shared" si="1"/>
        <v>0.82609340929069675</v>
      </c>
    </row>
    <row r="52" spans="1:25">
      <c r="A52" s="13" t="s">
        <v>40</v>
      </c>
      <c r="B52" s="128">
        <f>B10/B8</f>
        <v>0.68911210012540269</v>
      </c>
      <c r="C52" s="128">
        <f t="shared" ref="C52:Y52" si="2">C10/C8</f>
        <v>0.68428962416304184</v>
      </c>
      <c r="D52" s="128">
        <f t="shared" si="2"/>
        <v>0.67423047754330634</v>
      </c>
      <c r="E52" s="128">
        <f t="shared" si="2"/>
        <v>0.65973577187992194</v>
      </c>
      <c r="F52" s="128">
        <f t="shared" si="2"/>
        <v>0.64771099921467179</v>
      </c>
      <c r="G52" s="128">
        <f t="shared" si="2"/>
        <v>0.63976738628216367</v>
      </c>
      <c r="H52" s="128">
        <f t="shared" si="2"/>
        <v>0.63153438914537918</v>
      </c>
      <c r="I52" s="128">
        <f t="shared" si="2"/>
        <v>0.62387803737277003</v>
      </c>
      <c r="J52" s="128">
        <f t="shared" si="2"/>
        <v>0.61716400647698355</v>
      </c>
      <c r="K52" s="128">
        <f t="shared" si="2"/>
        <v>0.60356788899900893</v>
      </c>
      <c r="L52" s="128">
        <f t="shared" si="2"/>
        <v>0.59989935652415982</v>
      </c>
      <c r="M52" s="128">
        <f t="shared" si="2"/>
        <v>0.59959147443506899</v>
      </c>
      <c r="N52" s="128">
        <f t="shared" si="2"/>
        <v>0.60219272316869998</v>
      </c>
      <c r="O52" s="128">
        <f t="shared" si="2"/>
        <v>0.60764771024688946</v>
      </c>
      <c r="P52" s="128">
        <f t="shared" si="2"/>
        <v>0.61234581437421198</v>
      </c>
      <c r="Q52" s="128">
        <f t="shared" si="2"/>
        <v>0.62170814138957986</v>
      </c>
      <c r="R52" s="128">
        <f t="shared" si="2"/>
        <v>0.62572507756643736</v>
      </c>
      <c r="S52" s="128">
        <f t="shared" si="2"/>
        <v>0.62851644308597954</v>
      </c>
      <c r="T52" s="128">
        <f t="shared" si="2"/>
        <v>0.62889428060463159</v>
      </c>
      <c r="U52" s="128">
        <f t="shared" si="2"/>
        <v>0.62747338116346019</v>
      </c>
      <c r="V52" s="128">
        <f t="shared" si="2"/>
        <v>0.62443760088839029</v>
      </c>
      <c r="W52" s="128">
        <f t="shared" si="2"/>
        <v>0.61900519673348187</v>
      </c>
      <c r="X52" s="128">
        <f t="shared" si="2"/>
        <v>0.61477747108606884</v>
      </c>
      <c r="Y52" s="128">
        <f t="shared" si="2"/>
        <v>0.61130455630016101</v>
      </c>
    </row>
    <row r="53" spans="1:25">
      <c r="A53" s="13" t="s">
        <v>41</v>
      </c>
      <c r="B53" s="128">
        <f>B11/B8</f>
        <v>7.0852492070127129E-2</v>
      </c>
      <c r="C53" s="128">
        <f t="shared" ref="C53:Y53" si="3">C11/C8</f>
        <v>7.0426665363374219E-2</v>
      </c>
      <c r="D53" s="128">
        <f t="shared" si="3"/>
        <v>7.0180929566274627E-2</v>
      </c>
      <c r="E53" s="128">
        <f t="shared" si="3"/>
        <v>6.8713415924210722E-2</v>
      </c>
      <c r="F53" s="128">
        <f t="shared" si="3"/>
        <v>6.8231163671640407E-2</v>
      </c>
      <c r="G53" s="128">
        <f t="shared" si="3"/>
        <v>6.7917743055160407E-2</v>
      </c>
      <c r="H53" s="128">
        <f t="shared" si="3"/>
        <v>6.7468873110657079E-2</v>
      </c>
      <c r="I53" s="128">
        <f t="shared" si="3"/>
        <v>6.6927993941958613E-2</v>
      </c>
      <c r="J53" s="128">
        <f t="shared" si="3"/>
        <v>6.6917815009418069E-2</v>
      </c>
      <c r="K53" s="128">
        <f t="shared" si="3"/>
        <v>6.6326970310682118E-2</v>
      </c>
      <c r="L53" s="128">
        <f t="shared" si="3"/>
        <v>6.6981445197486056E-2</v>
      </c>
      <c r="M53" s="128">
        <f t="shared" si="3"/>
        <v>6.7502967692258331E-2</v>
      </c>
      <c r="N53" s="128">
        <f t="shared" si="3"/>
        <v>6.8361369377116135E-2</v>
      </c>
      <c r="O53" s="128">
        <f t="shared" si="3"/>
        <v>6.8757735652400495E-2</v>
      </c>
      <c r="P53" s="128">
        <f t="shared" si="3"/>
        <v>6.9042267419549372E-2</v>
      </c>
      <c r="Q53" s="128">
        <f t="shared" si="3"/>
        <v>7.0070159392323736E-2</v>
      </c>
      <c r="R53" s="128">
        <f t="shared" si="3"/>
        <v>7.0585457979225691E-2</v>
      </c>
      <c r="S53" s="128">
        <f t="shared" si="3"/>
        <v>7.0934510669610013E-2</v>
      </c>
      <c r="T53" s="128">
        <f t="shared" si="3"/>
        <v>7.1341512034537355E-2</v>
      </c>
      <c r="U53" s="128">
        <f t="shared" si="3"/>
        <v>7.1870858657405293E-2</v>
      </c>
      <c r="V53" s="128">
        <f t="shared" si="3"/>
        <v>7.2376329437085718E-2</v>
      </c>
      <c r="W53" s="128">
        <f t="shared" si="3"/>
        <v>7.2765690137627778E-2</v>
      </c>
      <c r="X53" s="128">
        <f t="shared" si="3"/>
        <v>7.2940666560211698E-2</v>
      </c>
      <c r="Y53" s="128">
        <f t="shared" si="3"/>
        <v>7.3681686892788242E-2</v>
      </c>
    </row>
    <row r="54" spans="1:25">
      <c r="A54" s="13" t="s">
        <v>42</v>
      </c>
      <c r="B54" s="128">
        <f>B12/B8</f>
        <v>0.12112419779192997</v>
      </c>
      <c r="C54" s="128">
        <f>C12/C8</f>
        <v>0.12273349298665755</v>
      </c>
      <c r="D54" s="128">
        <f t="shared" ref="C54:Y54" si="4">D12/D8</f>
        <v>0.12229297829567479</v>
      </c>
      <c r="E54" s="128">
        <f t="shared" si="4"/>
        <v>0.12048943322598087</v>
      </c>
      <c r="F54" s="128">
        <f t="shared" si="4"/>
        <v>0.11987804314685638</v>
      </c>
      <c r="G54" s="128">
        <f t="shared" si="4"/>
        <v>0.11909503704293795</v>
      </c>
      <c r="H54" s="128">
        <f t="shared" si="4"/>
        <v>0.11746379347323031</v>
      </c>
      <c r="I54" s="128">
        <f t="shared" si="4"/>
        <v>0.11630548564556004</v>
      </c>
      <c r="J54" s="128">
        <f t="shared" si="4"/>
        <v>0.11696022383045283</v>
      </c>
      <c r="K54" s="128">
        <f t="shared" si="4"/>
        <v>0.11561166889300642</v>
      </c>
      <c r="L54" s="128">
        <f t="shared" si="4"/>
        <v>0.11500123127656613</v>
      </c>
      <c r="M54" s="128">
        <f t="shared" si="4"/>
        <v>0.11453687959190222</v>
      </c>
      <c r="N54" s="128">
        <f t="shared" si="4"/>
        <v>0.11460203149352394</v>
      </c>
      <c r="O54" s="128">
        <f t="shared" si="4"/>
        <v>0.1153453629513821</v>
      </c>
      <c r="P54" s="128">
        <f t="shared" si="4"/>
        <v>0.11526780330025767</v>
      </c>
      <c r="Q54" s="128">
        <f t="shared" si="4"/>
        <v>0.11653820842581955</v>
      </c>
      <c r="R54" s="128">
        <f t="shared" si="4"/>
        <v>0.11673186744008274</v>
      </c>
      <c r="S54" s="128">
        <f t="shared" si="4"/>
        <v>0.11725816494028414</v>
      </c>
      <c r="T54" s="128">
        <f t="shared" si="4"/>
        <v>0.11678000660675028</v>
      </c>
      <c r="U54" s="128">
        <f t="shared" si="4"/>
        <v>0.11654023671343051</v>
      </c>
      <c r="V54" s="128">
        <f t="shared" si="4"/>
        <v>0.1157082508099692</v>
      </c>
      <c r="W54" s="128">
        <f t="shared" si="4"/>
        <v>0.11536748329621381</v>
      </c>
      <c r="X54" s="128">
        <f t="shared" si="4"/>
        <v>0.11524511257613432</v>
      </c>
      <c r="Y54" s="128">
        <f t="shared" si="4"/>
        <v>0.11570559291267567</v>
      </c>
    </row>
    <row r="55" spans="1:25">
      <c r="A55" s="13" t="s">
        <v>43</v>
      </c>
      <c r="B55" s="128">
        <f>B13/B8</f>
        <v>2.5043645036760185E-2</v>
      </c>
      <c r="C55" s="128">
        <f t="shared" ref="C55:Y55" si="5">C13/C8</f>
        <v>2.5670788329016179E-2</v>
      </c>
      <c r="D55" s="128">
        <f t="shared" si="5"/>
        <v>2.5436072757039158E-2</v>
      </c>
      <c r="E55" s="128">
        <f t="shared" si="5"/>
        <v>2.5165142575048777E-2</v>
      </c>
      <c r="F55" s="128">
        <f t="shared" si="5"/>
        <v>2.4864877350210191E-2</v>
      </c>
      <c r="G55" s="128">
        <f t="shared" si="5"/>
        <v>2.4490446222303151E-2</v>
      </c>
      <c r="H55" s="128">
        <f t="shared" si="5"/>
        <v>2.4100057569224169E-2</v>
      </c>
      <c r="I55" s="128">
        <f t="shared" si="5"/>
        <v>2.3920354573598521E-2</v>
      </c>
      <c r="J55" s="128">
        <f t="shared" si="5"/>
        <v>2.3737924501283279E-2</v>
      </c>
      <c r="K55" s="128">
        <f t="shared" si="5"/>
        <v>2.3592019649243762E-2</v>
      </c>
      <c r="L55" s="128">
        <f t="shared" si="5"/>
        <v>2.339425475647491E-2</v>
      </c>
      <c r="M55" s="128">
        <f t="shared" si="5"/>
        <v>2.350626156330542E-2</v>
      </c>
      <c r="N55" s="128">
        <f t="shared" si="5"/>
        <v>2.3292309345945075E-2</v>
      </c>
      <c r="O55" s="128">
        <f t="shared" si="5"/>
        <v>2.3386098625496711E-2</v>
      </c>
      <c r="P55" s="128">
        <f t="shared" si="5"/>
        <v>2.3299161230195712E-2</v>
      </c>
      <c r="Q55" s="128">
        <f t="shared" si="5"/>
        <v>2.3780576221654602E-2</v>
      </c>
      <c r="R55" s="128">
        <f t="shared" si="5"/>
        <v>2.402311255002473E-2</v>
      </c>
      <c r="S55" s="128">
        <f t="shared" si="5"/>
        <v>2.4361804494254825E-2</v>
      </c>
      <c r="T55" s="128">
        <f t="shared" si="5"/>
        <v>2.4729749740855917E-2</v>
      </c>
      <c r="U55" s="128">
        <f t="shared" si="5"/>
        <v>2.4585294520860942E-2</v>
      </c>
      <c r="V55" s="128">
        <f t="shared" si="5"/>
        <v>2.5014596618163916E-2</v>
      </c>
      <c r="W55" s="128">
        <f t="shared" si="5"/>
        <v>2.4830106790017702E-2</v>
      </c>
      <c r="X55" s="128">
        <f t="shared" si="5"/>
        <v>2.5172799233524192E-2</v>
      </c>
      <c r="Y55" s="128">
        <f t="shared" si="5"/>
        <v>2.5401573185071868E-2</v>
      </c>
    </row>
    <row r="56" spans="1:25">
      <c r="A56" s="12" t="s">
        <v>44</v>
      </c>
      <c r="B56" s="127">
        <f>B14/B8</f>
        <v>9.3867564975780082E-2</v>
      </c>
      <c r="C56" s="127">
        <f t="shared" ref="C56:Y56" si="6">C14/C8</f>
        <v>9.6879429157910174E-2</v>
      </c>
      <c r="D56" s="127">
        <f t="shared" si="6"/>
        <v>0.10785954183770509</v>
      </c>
      <c r="E56" s="127">
        <f t="shared" si="6"/>
        <v>0.12589623639483769</v>
      </c>
      <c r="F56" s="127">
        <f t="shared" si="6"/>
        <v>0.13931491661662124</v>
      </c>
      <c r="G56" s="127">
        <f t="shared" si="6"/>
        <v>0.14872938739743488</v>
      </c>
      <c r="H56" s="127">
        <f t="shared" si="6"/>
        <v>0.15943288670150921</v>
      </c>
      <c r="I56" s="127">
        <f t="shared" si="6"/>
        <v>0.16896812846611284</v>
      </c>
      <c r="J56" s="127">
        <f t="shared" si="6"/>
        <v>0.17522003018186225</v>
      </c>
      <c r="K56" s="127">
        <f t="shared" si="6"/>
        <v>0.19090145214805879</v>
      </c>
      <c r="L56" s="127">
        <f t="shared" si="6"/>
        <v>0.19472371224531312</v>
      </c>
      <c r="M56" s="127">
        <f t="shared" si="6"/>
        <v>0.19486241671746501</v>
      </c>
      <c r="N56" s="127">
        <f t="shared" si="6"/>
        <v>0.1915515666147149</v>
      </c>
      <c r="O56" s="127">
        <f t="shared" si="6"/>
        <v>0.18486309252383124</v>
      </c>
      <c r="P56" s="127">
        <f t="shared" si="6"/>
        <v>0.18004495367578532</v>
      </c>
      <c r="Q56" s="127">
        <f t="shared" si="6"/>
        <v>0.16790291457062229</v>
      </c>
      <c r="R56" s="127">
        <f t="shared" si="6"/>
        <v>0.16293448446422951</v>
      </c>
      <c r="S56" s="127">
        <f t="shared" si="6"/>
        <v>0.15892907680987151</v>
      </c>
      <c r="T56" s="127">
        <f t="shared" si="6"/>
        <v>0.15825445101322488</v>
      </c>
      <c r="U56" s="127">
        <f t="shared" si="6"/>
        <v>0.15953022894484303</v>
      </c>
      <c r="V56" s="127">
        <f t="shared" si="6"/>
        <v>0.16246322224639093</v>
      </c>
      <c r="W56" s="127">
        <f t="shared" si="6"/>
        <v>0.16803152304265889</v>
      </c>
      <c r="X56" s="127">
        <f t="shared" si="6"/>
        <v>0.17186395054406095</v>
      </c>
      <c r="Y56" s="127">
        <f t="shared" si="6"/>
        <v>0.17390659070930325</v>
      </c>
    </row>
    <row r="57" spans="1:25">
      <c r="A57" s="13" t="s">
        <v>45</v>
      </c>
      <c r="B57" s="128">
        <f>B15/B8</f>
        <v>8.1327300892571744E-2</v>
      </c>
      <c r="C57" s="128">
        <f t="shared" ref="C57:Y57" si="7">C15/C8</f>
        <v>8.0714530081618691E-2</v>
      </c>
      <c r="D57" s="128">
        <f t="shared" si="7"/>
        <v>7.9991814231199818E-2</v>
      </c>
      <c r="E57" s="128">
        <f t="shared" si="7"/>
        <v>7.8163567549777851E-2</v>
      </c>
      <c r="F57" s="128">
        <f t="shared" si="7"/>
        <v>7.6280777936896568E-2</v>
      </c>
      <c r="G57" s="128">
        <f t="shared" si="7"/>
        <v>7.4757314699957889E-2</v>
      </c>
      <c r="H57" s="128">
        <f t="shared" si="7"/>
        <v>7.345155719107338E-2</v>
      </c>
      <c r="I57" s="128">
        <f t="shared" si="7"/>
        <v>7.1738791509833186E-2</v>
      </c>
      <c r="J57" s="128">
        <f t="shared" si="7"/>
        <v>7.0685040150689007E-2</v>
      </c>
      <c r="K57" s="128">
        <f t="shared" si="7"/>
        <v>6.8470720041366825E-2</v>
      </c>
      <c r="L57" s="128">
        <f t="shared" si="7"/>
        <v>6.7741624642662132E-2</v>
      </c>
      <c r="M57" s="128">
        <f t="shared" si="7"/>
        <v>6.6668805543969964E-2</v>
      </c>
      <c r="N57" s="128">
        <f t="shared" si="7"/>
        <v>6.5760197775030907E-2</v>
      </c>
      <c r="O57" s="128">
        <f t="shared" si="7"/>
        <v>6.4794910212146881E-2</v>
      </c>
      <c r="P57" s="128">
        <f t="shared" si="7"/>
        <v>6.4546899841017483E-2</v>
      </c>
      <c r="Q57" s="128">
        <f t="shared" si="7"/>
        <v>6.4749645856803456E-2</v>
      </c>
      <c r="R57" s="128">
        <f t="shared" si="7"/>
        <v>6.4357659966725128E-2</v>
      </c>
      <c r="S57" s="128">
        <f t="shared" si="7"/>
        <v>6.3712005433859742E-2</v>
      </c>
      <c r="T57" s="128">
        <f t="shared" si="7"/>
        <v>6.3242547471778918E-2</v>
      </c>
      <c r="U57" s="128">
        <f t="shared" si="7"/>
        <v>6.251428049170589E-2</v>
      </c>
      <c r="V57" s="128">
        <f t="shared" si="7"/>
        <v>6.1981247638782357E-2</v>
      </c>
      <c r="W57" s="128">
        <f t="shared" si="7"/>
        <v>6.1150134201359146E-2</v>
      </c>
      <c r="X57" s="128">
        <f t="shared" si="7"/>
        <v>6.1329470538586124E-2</v>
      </c>
      <c r="Y57" s="128">
        <f t="shared" si="7"/>
        <v>6.0815361958147338E-2</v>
      </c>
    </row>
    <row r="58" spans="1:25">
      <c r="A58" s="17" t="s">
        <v>46</v>
      </c>
      <c r="B58" s="129">
        <f>B16/B8</f>
        <v>1.254026408320834E-2</v>
      </c>
      <c r="C58" s="129">
        <f t="shared" ref="C58:Y58" si="8">C16/C8</f>
        <v>1.616489907629148E-2</v>
      </c>
      <c r="D58" s="129">
        <f t="shared" si="8"/>
        <v>2.7867727606505278E-2</v>
      </c>
      <c r="E58" s="129">
        <f t="shared" si="8"/>
        <v>4.7732668845059827E-2</v>
      </c>
      <c r="F58" s="129">
        <f t="shared" si="8"/>
        <v>6.3034138679724669E-2</v>
      </c>
      <c r="G58" s="129">
        <f t="shared" si="8"/>
        <v>7.3972072697476979E-2</v>
      </c>
      <c r="H58" s="129">
        <f t="shared" si="8"/>
        <v>8.5981329510435828E-2</v>
      </c>
      <c r="I58" s="129">
        <f t="shared" si="8"/>
        <v>9.7229336956279652E-2</v>
      </c>
      <c r="J58" s="129">
        <f t="shared" si="8"/>
        <v>0.10453499003117324</v>
      </c>
      <c r="K58" s="129">
        <f t="shared" si="8"/>
        <v>0.12243073210669195</v>
      </c>
      <c r="L58" s="129">
        <f t="shared" si="8"/>
        <v>0.12698208760265098</v>
      </c>
      <c r="M58" s="129">
        <f t="shared" si="8"/>
        <v>0.12819361117349504</v>
      </c>
      <c r="N58" s="129">
        <f t="shared" si="8"/>
        <v>0.125791368839684</v>
      </c>
      <c r="O58" s="129">
        <f t="shared" si="8"/>
        <v>0.12006818231168437</v>
      </c>
      <c r="P58" s="129">
        <f t="shared" si="8"/>
        <v>0.11549805383476783</v>
      </c>
      <c r="Q58" s="129">
        <f t="shared" si="8"/>
        <v>0.10315326871381883</v>
      </c>
      <c r="R58" s="129">
        <f t="shared" si="8"/>
        <v>9.8576824497504378E-2</v>
      </c>
      <c r="S58" s="129">
        <f t="shared" si="8"/>
        <v>9.5217071376011778E-2</v>
      </c>
      <c r="T58" s="129">
        <f t="shared" si="8"/>
        <v>9.5011903541445966E-2</v>
      </c>
      <c r="U58" s="129">
        <f t="shared" si="8"/>
        <v>9.7015948453137144E-2</v>
      </c>
      <c r="V58" s="129">
        <f t="shared" si="8"/>
        <v>0.10048197460760856</v>
      </c>
      <c r="W58" s="129">
        <f t="shared" si="8"/>
        <v>0.10688138884129976</v>
      </c>
      <c r="X58" s="129">
        <f t="shared" si="8"/>
        <v>0.11053448000547483</v>
      </c>
      <c r="Y58" s="129">
        <f t="shared" si="8"/>
        <v>0.11309122875115592</v>
      </c>
    </row>
    <row r="59" spans="1:25">
      <c r="A59" s="14" t="s">
        <v>52</v>
      </c>
      <c r="B59" s="130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0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0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1">
        <v>2021</v>
      </c>
      <c r="Y62" s="132" t="s">
        <v>51</v>
      </c>
    </row>
    <row r="63" spans="1:25">
      <c r="A63" s="66" t="s">
        <v>38</v>
      </c>
      <c r="B63" s="126">
        <f>B21/B21</f>
        <v>1</v>
      </c>
      <c r="C63" s="126">
        <f t="shared" ref="C63:Y63" si="9">C21/C21</f>
        <v>1</v>
      </c>
      <c r="D63" s="126">
        <f t="shared" si="9"/>
        <v>1</v>
      </c>
      <c r="E63" s="126">
        <f t="shared" si="9"/>
        <v>1</v>
      </c>
      <c r="F63" s="126">
        <f t="shared" si="9"/>
        <v>1</v>
      </c>
      <c r="G63" s="126">
        <f t="shared" si="9"/>
        <v>1</v>
      </c>
      <c r="H63" s="126">
        <f t="shared" si="9"/>
        <v>1</v>
      </c>
      <c r="I63" s="126">
        <f t="shared" si="9"/>
        <v>1</v>
      </c>
      <c r="J63" s="126">
        <f t="shared" si="9"/>
        <v>1</v>
      </c>
      <c r="K63" s="126">
        <f t="shared" si="9"/>
        <v>1</v>
      </c>
      <c r="L63" s="126">
        <f t="shared" si="9"/>
        <v>1</v>
      </c>
      <c r="M63" s="126">
        <f t="shared" si="9"/>
        <v>1</v>
      </c>
      <c r="N63" s="126">
        <f t="shared" si="9"/>
        <v>1</v>
      </c>
      <c r="O63" s="126">
        <f t="shared" si="9"/>
        <v>1</v>
      </c>
      <c r="P63" s="126">
        <f t="shared" si="9"/>
        <v>1</v>
      </c>
      <c r="Q63" s="126">
        <f t="shared" si="9"/>
        <v>1</v>
      </c>
      <c r="R63" s="126">
        <f t="shared" si="9"/>
        <v>1</v>
      </c>
      <c r="S63" s="126">
        <f t="shared" si="9"/>
        <v>1</v>
      </c>
      <c r="T63" s="126">
        <f t="shared" si="9"/>
        <v>1</v>
      </c>
      <c r="U63" s="126">
        <f t="shared" si="9"/>
        <v>1</v>
      </c>
      <c r="V63" s="126">
        <f t="shared" si="9"/>
        <v>1</v>
      </c>
      <c r="W63" s="126">
        <f t="shared" si="9"/>
        <v>1</v>
      </c>
      <c r="X63" s="133">
        <f t="shared" si="9"/>
        <v>1</v>
      </c>
      <c r="Y63" s="134">
        <f t="shared" si="9"/>
        <v>1</v>
      </c>
    </row>
    <row r="64" spans="1:25">
      <c r="A64" s="74" t="s">
        <v>39</v>
      </c>
      <c r="B64" s="127">
        <f>B22/B21</f>
        <v>0.90880604011942068</v>
      </c>
      <c r="C64" s="127">
        <f t="shared" ref="C64:Y64" si="10">C22/C21</f>
        <v>0.90497072441755066</v>
      </c>
      <c r="D64" s="127">
        <f t="shared" si="10"/>
        <v>0.8920092646207296</v>
      </c>
      <c r="E64" s="127">
        <f t="shared" si="10"/>
        <v>0.87079429926510299</v>
      </c>
      <c r="F64" s="127">
        <f t="shared" si="10"/>
        <v>0.85546937930082156</v>
      </c>
      <c r="G64" s="127">
        <f t="shared" si="10"/>
        <v>0.84613815610552079</v>
      </c>
      <c r="H64" s="127">
        <f t="shared" si="10"/>
        <v>0.83412716243540774</v>
      </c>
      <c r="I64" s="127">
        <f t="shared" si="10"/>
        <v>0.82404782993799819</v>
      </c>
      <c r="J64" s="127">
        <f t="shared" si="10"/>
        <v>0.81852030312322044</v>
      </c>
      <c r="K64" s="127">
        <f t="shared" si="10"/>
        <v>0.8012734226438476</v>
      </c>
      <c r="L64" s="127">
        <f t="shared" si="10"/>
        <v>0.79901710492724021</v>
      </c>
      <c r="M64" s="127">
        <f t="shared" si="10"/>
        <v>0.79876082159225936</v>
      </c>
      <c r="N64" s="127">
        <f t="shared" si="10"/>
        <v>0.803574100596396</v>
      </c>
      <c r="O64" s="127">
        <f t="shared" si="10"/>
        <v>0.81265143648321214</v>
      </c>
      <c r="P64" s="127">
        <f t="shared" si="10"/>
        <v>0.81923043249868677</v>
      </c>
      <c r="Q64" s="127">
        <f t="shared" si="10"/>
        <v>0.83334820233740747</v>
      </c>
      <c r="R64" s="127">
        <f t="shared" si="10"/>
        <v>0.83905203039978415</v>
      </c>
      <c r="S64" s="127">
        <f t="shared" si="10"/>
        <v>0.84403732053082114</v>
      </c>
      <c r="T64" s="127">
        <f t="shared" si="10"/>
        <v>0.84567830827839496</v>
      </c>
      <c r="U64" s="127">
        <f t="shared" si="10"/>
        <v>0.84496762532317482</v>
      </c>
      <c r="V64" s="127">
        <f t="shared" si="10"/>
        <v>0.84158597586159423</v>
      </c>
      <c r="W64" s="127">
        <f t="shared" si="10"/>
        <v>0.83565281084050536</v>
      </c>
      <c r="X64" s="133">
        <f t="shared" si="10"/>
        <v>0.83175582990397801</v>
      </c>
      <c r="Y64" s="135">
        <f t="shared" si="10"/>
        <v>0.82988605683430194</v>
      </c>
    </row>
    <row r="65" spans="1:25">
      <c r="A65" s="75" t="s">
        <v>40</v>
      </c>
      <c r="B65" s="128">
        <f>B23/B21</f>
        <v>0.69999259789286683</v>
      </c>
      <c r="C65" s="128">
        <f t="shared" ref="C65:Y65" si="11">C23/C21</f>
        <v>0.69470099708469091</v>
      </c>
      <c r="D65" s="128">
        <f t="shared" si="11"/>
        <v>0.68205944798301488</v>
      </c>
      <c r="E65" s="128">
        <f t="shared" si="11"/>
        <v>0.6650466060904886</v>
      </c>
      <c r="F65" s="128">
        <f t="shared" si="11"/>
        <v>0.65142344249844653</v>
      </c>
      <c r="G65" s="128">
        <f t="shared" si="11"/>
        <v>0.64341401504849971</v>
      </c>
      <c r="H65" s="128">
        <f t="shared" si="11"/>
        <v>0.63396989440575147</v>
      </c>
      <c r="I65" s="128">
        <f t="shared" si="11"/>
        <v>0.62526572187776797</v>
      </c>
      <c r="J65" s="128">
        <f t="shared" si="11"/>
        <v>0.61866485610407818</v>
      </c>
      <c r="K65" s="128">
        <f t="shared" si="11"/>
        <v>0.60425613742708806</v>
      </c>
      <c r="L65" s="128">
        <f t="shared" si="11"/>
        <v>0.60182112160667178</v>
      </c>
      <c r="M65" s="128">
        <f t="shared" si="11"/>
        <v>0.60123493464607025</v>
      </c>
      <c r="N65" s="128">
        <f t="shared" si="11"/>
        <v>0.60447617622539063</v>
      </c>
      <c r="O65" s="128">
        <f t="shared" si="11"/>
        <v>0.61191156109380407</v>
      </c>
      <c r="P65" s="128">
        <f t="shared" si="11"/>
        <v>0.61801786026965511</v>
      </c>
      <c r="Q65" s="128">
        <f t="shared" si="11"/>
        <v>0.62860201623695244</v>
      </c>
      <c r="R65" s="128">
        <f t="shared" si="11"/>
        <v>0.63284166029590327</v>
      </c>
      <c r="S65" s="128">
        <f t="shared" si="11"/>
        <v>0.63641922188504918</v>
      </c>
      <c r="T65" s="128">
        <f t="shared" si="11"/>
        <v>0.63790861600930726</v>
      </c>
      <c r="U65" s="128">
        <f t="shared" si="11"/>
        <v>0.63676298991008307</v>
      </c>
      <c r="V65" s="128">
        <f t="shared" si="11"/>
        <v>0.63374787756413198</v>
      </c>
      <c r="W65" s="128">
        <f t="shared" si="11"/>
        <v>0.62763230177623142</v>
      </c>
      <c r="X65" s="136">
        <f t="shared" si="11"/>
        <v>0.62357110196616372</v>
      </c>
      <c r="Y65" s="137">
        <f t="shared" si="11"/>
        <v>0.61964032398297719</v>
      </c>
    </row>
    <row r="66" spans="1:25">
      <c r="A66" s="75" t="s">
        <v>41</v>
      </c>
      <c r="B66" s="128">
        <f>B24/B21</f>
        <v>6.5582669199832216E-2</v>
      </c>
      <c r="C66" s="128">
        <f t="shared" ref="C66:Y66" si="12">C24/C21</f>
        <v>6.5190230039932379E-2</v>
      </c>
      <c r="D66" s="128">
        <f t="shared" si="12"/>
        <v>6.5334877436788258E-2</v>
      </c>
      <c r="E66" s="128">
        <f t="shared" si="12"/>
        <v>6.3651945246648356E-2</v>
      </c>
      <c r="F66" s="128">
        <f t="shared" si="12"/>
        <v>6.3519826931486043E-2</v>
      </c>
      <c r="G66" s="128">
        <f t="shared" si="12"/>
        <v>6.3457528782521977E-2</v>
      </c>
      <c r="H66" s="128">
        <f t="shared" si="12"/>
        <v>6.3221747921815327E-2</v>
      </c>
      <c r="I66" s="128">
        <f t="shared" si="12"/>
        <v>6.2821080602302917E-2</v>
      </c>
      <c r="J66" s="128">
        <f t="shared" si="12"/>
        <v>6.2836742739498005E-2</v>
      </c>
      <c r="K66" s="128">
        <f t="shared" si="12"/>
        <v>6.1897741597760826E-2</v>
      </c>
      <c r="L66" s="128">
        <f t="shared" si="12"/>
        <v>6.2526593481405837E-2</v>
      </c>
      <c r="M66" s="128">
        <f t="shared" si="12"/>
        <v>6.2977423187913772E-2</v>
      </c>
      <c r="N66" s="128">
        <f t="shared" si="12"/>
        <v>6.4021718218935042E-2</v>
      </c>
      <c r="O66" s="128">
        <f t="shared" si="12"/>
        <v>6.4685012114918658E-2</v>
      </c>
      <c r="P66" s="128">
        <f t="shared" si="12"/>
        <v>6.5049903694624406E-2</v>
      </c>
      <c r="Q66" s="128">
        <f t="shared" si="12"/>
        <v>6.6531358729592288E-2</v>
      </c>
      <c r="R66" s="128">
        <f t="shared" si="12"/>
        <v>6.7679992804784816E-2</v>
      </c>
      <c r="S66" s="128">
        <f t="shared" si="12"/>
        <v>6.8300194755197247E-2</v>
      </c>
      <c r="T66" s="128">
        <f t="shared" si="12"/>
        <v>6.8595022469603306E-2</v>
      </c>
      <c r="U66" s="128">
        <f t="shared" si="12"/>
        <v>6.9462557485071047E-2</v>
      </c>
      <c r="V66" s="128">
        <f t="shared" si="12"/>
        <v>6.9340553439493371E-2</v>
      </c>
      <c r="W66" s="128">
        <f t="shared" si="12"/>
        <v>6.9813221021790883E-2</v>
      </c>
      <c r="X66" s="136">
        <f t="shared" si="12"/>
        <v>6.9272976680384082E-2</v>
      </c>
      <c r="Y66" s="137">
        <f t="shared" si="12"/>
        <v>7.0242072026724015E-2</v>
      </c>
    </row>
    <row r="67" spans="1:25">
      <c r="A67" s="75" t="s">
        <v>42</v>
      </c>
      <c r="B67" s="128">
        <f>B25/B21</f>
        <v>0.1212465148412248</v>
      </c>
      <c r="C67" s="128">
        <f t="shared" ref="C67:Y67" si="13">C25/C21</f>
        <v>0.12232048800803548</v>
      </c>
      <c r="D67" s="128">
        <f t="shared" si="13"/>
        <v>0.12205655278903686</v>
      </c>
      <c r="E67" s="128">
        <f t="shared" si="13"/>
        <v>0.11997839919231762</v>
      </c>
      <c r="F67" s="128">
        <f t="shared" si="13"/>
        <v>0.11882350233596466</v>
      </c>
      <c r="G67" s="128">
        <f t="shared" si="13"/>
        <v>0.11769105248844167</v>
      </c>
      <c r="H67" s="128">
        <f t="shared" si="13"/>
        <v>0.11588407099528196</v>
      </c>
      <c r="I67" s="128">
        <f t="shared" si="13"/>
        <v>0.11494685562444641</v>
      </c>
      <c r="J67" s="128">
        <f t="shared" si="13"/>
        <v>0.11612422795567041</v>
      </c>
      <c r="K67" s="128">
        <f t="shared" si="13"/>
        <v>0.11435164412537657</v>
      </c>
      <c r="L67" s="128">
        <f t="shared" si="13"/>
        <v>0.11377755084673645</v>
      </c>
      <c r="M67" s="128">
        <f t="shared" si="13"/>
        <v>0.11358428110677304</v>
      </c>
      <c r="N67" s="128">
        <f t="shared" si="13"/>
        <v>0.11412753040764413</v>
      </c>
      <c r="O67" s="128">
        <f t="shared" si="13"/>
        <v>0.11509172724125995</v>
      </c>
      <c r="P67" s="128">
        <f t="shared" si="13"/>
        <v>0.11536946244090351</v>
      </c>
      <c r="Q67" s="128">
        <f t="shared" si="13"/>
        <v>0.11693728254081541</v>
      </c>
      <c r="R67" s="128">
        <f t="shared" si="13"/>
        <v>0.11689976165849709</v>
      </c>
      <c r="S67" s="128">
        <f t="shared" si="13"/>
        <v>0.11750985098962816</v>
      </c>
      <c r="T67" s="128">
        <f t="shared" si="13"/>
        <v>0.11707005497638981</v>
      </c>
      <c r="U67" s="128">
        <f t="shared" si="13"/>
        <v>0.11680051250371794</v>
      </c>
      <c r="V67" s="128">
        <f t="shared" si="13"/>
        <v>0.11617181405167271</v>
      </c>
      <c r="W67" s="128">
        <f t="shared" si="13"/>
        <v>0.11621040102545321</v>
      </c>
      <c r="X67" s="136">
        <f t="shared" si="13"/>
        <v>0.11659807956104253</v>
      </c>
      <c r="Y67" s="137">
        <f t="shared" si="13"/>
        <v>0.11732942845375921</v>
      </c>
    </row>
    <row r="68" spans="1:25">
      <c r="A68" s="75" t="s">
        <v>43</v>
      </c>
      <c r="B68" s="128">
        <f>B26/B21</f>
        <v>2.1984258185496805E-2</v>
      </c>
      <c r="C68" s="128">
        <f t="shared" ref="C68:Y68" si="14">C26/C21</f>
        <v>2.2759009284891839E-2</v>
      </c>
      <c r="D68" s="128">
        <f t="shared" si="14"/>
        <v>2.2558386411889595E-2</v>
      </c>
      <c r="E68" s="128">
        <f t="shared" si="14"/>
        <v>2.2117348735648378E-2</v>
      </c>
      <c r="F68" s="128">
        <f t="shared" si="14"/>
        <v>2.1702607534924399E-2</v>
      </c>
      <c r="G68" s="128">
        <f t="shared" si="14"/>
        <v>2.1575559786057474E-2</v>
      </c>
      <c r="H68" s="128">
        <f t="shared" si="14"/>
        <v>2.1051449112558976E-2</v>
      </c>
      <c r="I68" s="128">
        <f t="shared" si="14"/>
        <v>2.1014171833480956E-2</v>
      </c>
      <c r="J68" s="128">
        <f t="shared" si="14"/>
        <v>2.0894476323973891E-2</v>
      </c>
      <c r="K68" s="128">
        <f t="shared" si="14"/>
        <v>2.0767899493622205E-2</v>
      </c>
      <c r="L68" s="128">
        <f t="shared" si="14"/>
        <v>2.0891838992426175E-2</v>
      </c>
      <c r="M68" s="128">
        <f t="shared" si="14"/>
        <v>2.0964182651502291E-2</v>
      </c>
      <c r="N68" s="128">
        <f t="shared" si="14"/>
        <v>2.0948675744426156E-2</v>
      </c>
      <c r="O68" s="128">
        <f t="shared" si="14"/>
        <v>2.0963136033229492E-2</v>
      </c>
      <c r="P68" s="128">
        <f t="shared" si="14"/>
        <v>2.0793206093503765E-2</v>
      </c>
      <c r="Q68" s="128">
        <f t="shared" si="14"/>
        <v>2.1277544830047283E-2</v>
      </c>
      <c r="R68" s="128">
        <f t="shared" si="14"/>
        <v>2.1630615640599003E-2</v>
      </c>
      <c r="S68" s="128">
        <f t="shared" si="14"/>
        <v>2.18080529009466E-2</v>
      </c>
      <c r="T68" s="128">
        <f t="shared" si="14"/>
        <v>2.2104614823094646E-2</v>
      </c>
      <c r="U68" s="128">
        <f t="shared" si="14"/>
        <v>2.1941565424302742E-2</v>
      </c>
      <c r="V68" s="128">
        <f t="shared" si="14"/>
        <v>2.2325730806296178E-2</v>
      </c>
      <c r="W68" s="128">
        <f t="shared" si="14"/>
        <v>2.1996887017029849E-2</v>
      </c>
      <c r="X68" s="136">
        <f t="shared" si="14"/>
        <v>2.2313671696387746E-2</v>
      </c>
      <c r="Y68" s="137">
        <f t="shared" si="14"/>
        <v>2.2674232370841534E-2</v>
      </c>
    </row>
    <row r="69" spans="1:25">
      <c r="A69" s="74" t="s">
        <v>44</v>
      </c>
      <c r="B69" s="127">
        <f>B27/B21</f>
        <v>9.1193959880579337E-2</v>
      </c>
      <c r="C69" s="127">
        <f t="shared" ref="C69:Y69" si="15">C27/C21</f>
        <v>9.5029275582449349E-2</v>
      </c>
      <c r="D69" s="127">
        <f t="shared" si="15"/>
        <v>0.10799073537927041</v>
      </c>
      <c r="E69" s="127">
        <f t="shared" si="15"/>
        <v>0.12920570073489704</v>
      </c>
      <c r="F69" s="127">
        <f t="shared" si="15"/>
        <v>0.14453062069917838</v>
      </c>
      <c r="G69" s="127">
        <f t="shared" si="15"/>
        <v>0.15386184389447918</v>
      </c>
      <c r="H69" s="127">
        <f t="shared" si="15"/>
        <v>0.16587283756459223</v>
      </c>
      <c r="I69" s="127">
        <f t="shared" si="15"/>
        <v>0.17595217006200178</v>
      </c>
      <c r="J69" s="127">
        <f t="shared" si="15"/>
        <v>0.18147969687677953</v>
      </c>
      <c r="K69" s="127">
        <f t="shared" si="15"/>
        <v>0.19872657735615237</v>
      </c>
      <c r="L69" s="127">
        <f t="shared" si="15"/>
        <v>0.20098289507275977</v>
      </c>
      <c r="M69" s="127">
        <f t="shared" si="15"/>
        <v>0.20123917840774061</v>
      </c>
      <c r="N69" s="127">
        <f t="shared" si="15"/>
        <v>0.19642589940360403</v>
      </c>
      <c r="O69" s="127">
        <f t="shared" si="15"/>
        <v>0.1873485635167878</v>
      </c>
      <c r="P69" s="127">
        <f t="shared" si="15"/>
        <v>0.18076956750131326</v>
      </c>
      <c r="Q69" s="127">
        <f t="shared" si="15"/>
        <v>0.16665179766259255</v>
      </c>
      <c r="R69" s="127">
        <f t="shared" si="15"/>
        <v>0.16094796960021585</v>
      </c>
      <c r="S69" s="127">
        <f t="shared" si="15"/>
        <v>0.15596267946917886</v>
      </c>
      <c r="T69" s="127">
        <f t="shared" si="15"/>
        <v>0.15432169172160504</v>
      </c>
      <c r="U69" s="127">
        <f t="shared" si="15"/>
        <v>0.15503237467682524</v>
      </c>
      <c r="V69" s="127">
        <f t="shared" si="15"/>
        <v>0.15841402413840577</v>
      </c>
      <c r="W69" s="127">
        <f t="shared" si="15"/>
        <v>0.16434718915949459</v>
      </c>
      <c r="X69" s="133">
        <f t="shared" si="15"/>
        <v>0.16824417009602194</v>
      </c>
      <c r="Y69" s="135">
        <f t="shared" si="15"/>
        <v>0.17011394316569808</v>
      </c>
    </row>
    <row r="70" spans="1:25">
      <c r="A70" s="75" t="s">
        <v>45</v>
      </c>
      <c r="B70" s="128">
        <f>B28/B21</f>
        <v>7.8264946087986384E-2</v>
      </c>
      <c r="C70" s="128">
        <f t="shared" ref="C70:Y70" si="16">C28/C21</f>
        <v>7.763541488032534E-2</v>
      </c>
      <c r="D70" s="128">
        <f t="shared" si="16"/>
        <v>7.7060413047674192E-2</v>
      </c>
      <c r="E70" s="128">
        <f t="shared" si="16"/>
        <v>7.5109764973820756E-2</v>
      </c>
      <c r="F70" s="128">
        <f t="shared" si="16"/>
        <v>7.3139858691399509E-2</v>
      </c>
      <c r="G70" s="128">
        <f t="shared" si="16"/>
        <v>7.1684344121113228E-2</v>
      </c>
      <c r="H70" s="128">
        <f t="shared" si="16"/>
        <v>7.0366209840485278E-2</v>
      </c>
      <c r="I70" s="128">
        <f t="shared" si="16"/>
        <v>6.8644818423383519E-2</v>
      </c>
      <c r="J70" s="128">
        <f t="shared" si="16"/>
        <v>6.7698979368347276E-2</v>
      </c>
      <c r="K70" s="128">
        <f t="shared" si="16"/>
        <v>6.5124030510864683E-2</v>
      </c>
      <c r="L70" s="128">
        <f t="shared" si="16"/>
        <v>6.4505148498000167E-2</v>
      </c>
      <c r="M70" s="128">
        <f t="shared" si="16"/>
        <v>6.3295705313189607E-2</v>
      </c>
      <c r="N70" s="128">
        <f t="shared" si="16"/>
        <v>6.2033731643188476E-2</v>
      </c>
      <c r="O70" s="128">
        <f t="shared" si="16"/>
        <v>6.0985635167878159E-2</v>
      </c>
      <c r="P70" s="128">
        <f t="shared" si="16"/>
        <v>6.1000700402731568E-2</v>
      </c>
      <c r="Q70" s="128">
        <f t="shared" si="16"/>
        <v>6.1312338299580695E-2</v>
      </c>
      <c r="R70" s="128">
        <f t="shared" si="16"/>
        <v>6.0732113144758737E-2</v>
      </c>
      <c r="S70" s="128">
        <f t="shared" si="16"/>
        <v>5.9853254223470265E-2</v>
      </c>
      <c r="T70" s="128">
        <f t="shared" si="16"/>
        <v>5.9379063348313069E-2</v>
      </c>
      <c r="U70" s="128">
        <f t="shared" si="16"/>
        <v>5.8777770151234358E-2</v>
      </c>
      <c r="V70" s="128">
        <f t="shared" si="16"/>
        <v>5.8739846725712447E-2</v>
      </c>
      <c r="W70" s="128">
        <f t="shared" si="16"/>
        <v>5.8116645303058045E-2</v>
      </c>
      <c r="X70" s="136">
        <f t="shared" si="16"/>
        <v>5.8459076360310926E-2</v>
      </c>
      <c r="Y70" s="137">
        <f t="shared" si="16"/>
        <v>5.8229991305541573E-2</v>
      </c>
    </row>
    <row r="71" spans="1:25">
      <c r="A71" s="76" t="s">
        <v>46</v>
      </c>
      <c r="B71" s="129">
        <f>B29/B21</f>
        <v>1.2929013792592958E-2</v>
      </c>
      <c r="C71" s="129">
        <f t="shared" ref="C71:Y71" si="17">C29/C21</f>
        <v>1.7393860702124012E-2</v>
      </c>
      <c r="D71" s="129">
        <f t="shared" si="17"/>
        <v>3.0930322331596215E-2</v>
      </c>
      <c r="E71" s="129">
        <f t="shared" si="17"/>
        <v>5.4095935761076283E-2</v>
      </c>
      <c r="F71" s="129">
        <f t="shared" si="17"/>
        <v>7.1390762007778871E-2</v>
      </c>
      <c r="G71" s="129">
        <f t="shared" si="17"/>
        <v>8.217749977336597E-2</v>
      </c>
      <c r="H71" s="129">
        <f t="shared" si="17"/>
        <v>9.5506627724106938E-2</v>
      </c>
      <c r="I71" s="129">
        <f t="shared" si="17"/>
        <v>0.10730735163861825</v>
      </c>
      <c r="J71" s="129">
        <f t="shared" si="17"/>
        <v>0.11378071750843226</v>
      </c>
      <c r="K71" s="129">
        <f t="shared" si="17"/>
        <v>0.13360254684528769</v>
      </c>
      <c r="L71" s="129">
        <f t="shared" si="17"/>
        <v>0.13647774657475958</v>
      </c>
      <c r="M71" s="129">
        <f t="shared" si="17"/>
        <v>0.13794347309455102</v>
      </c>
      <c r="N71" s="129">
        <f t="shared" si="17"/>
        <v>0.13439216776041554</v>
      </c>
      <c r="O71" s="129">
        <f t="shared" si="17"/>
        <v>0.12636292834890966</v>
      </c>
      <c r="P71" s="129">
        <f t="shared" si="17"/>
        <v>0.11976886709858169</v>
      </c>
      <c r="Q71" s="129">
        <f t="shared" si="17"/>
        <v>0.10533945936301187</v>
      </c>
      <c r="R71" s="129">
        <f t="shared" si="17"/>
        <v>0.10021585645545712</v>
      </c>
      <c r="S71" s="129">
        <f t="shared" si="17"/>
        <v>9.6109425245708591E-2</v>
      </c>
      <c r="T71" s="129">
        <f t="shared" si="17"/>
        <v>9.4942628373291968E-2</v>
      </c>
      <c r="U71" s="129">
        <f t="shared" si="17"/>
        <v>9.625460452559087E-2</v>
      </c>
      <c r="V71" s="129">
        <f t="shared" si="17"/>
        <v>9.9674177412693313E-2</v>
      </c>
      <c r="W71" s="129">
        <f t="shared" si="17"/>
        <v>0.10623054385643654</v>
      </c>
      <c r="X71" s="138">
        <f t="shared" si="17"/>
        <v>0.10978509373571102</v>
      </c>
      <c r="Y71" s="139">
        <f t="shared" si="17"/>
        <v>0.1118839518601565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1">
        <v>2021</v>
      </c>
      <c r="Y75" s="132" t="s">
        <v>51</v>
      </c>
    </row>
    <row r="76" spans="1:25">
      <c r="A76" s="66" t="s">
        <v>38</v>
      </c>
      <c r="B76" s="126">
        <f>B34/B34</f>
        <v>1</v>
      </c>
      <c r="C76" s="126">
        <f t="shared" ref="C76:Y76" si="18">C34/C34</f>
        <v>1</v>
      </c>
      <c r="D76" s="126">
        <f t="shared" si="18"/>
        <v>1</v>
      </c>
      <c r="E76" s="126">
        <f t="shared" si="18"/>
        <v>1</v>
      </c>
      <c r="F76" s="126">
        <f t="shared" si="18"/>
        <v>1</v>
      </c>
      <c r="G76" s="126">
        <f t="shared" si="18"/>
        <v>1</v>
      </c>
      <c r="H76" s="126">
        <f t="shared" si="18"/>
        <v>1</v>
      </c>
      <c r="I76" s="126">
        <f t="shared" si="18"/>
        <v>1</v>
      </c>
      <c r="J76" s="126">
        <f t="shared" si="18"/>
        <v>1</v>
      </c>
      <c r="K76" s="126">
        <f t="shared" si="18"/>
        <v>1</v>
      </c>
      <c r="L76" s="126">
        <f t="shared" si="18"/>
        <v>1</v>
      </c>
      <c r="M76" s="126">
        <f t="shared" si="18"/>
        <v>1</v>
      </c>
      <c r="N76" s="126">
        <f t="shared" si="18"/>
        <v>1</v>
      </c>
      <c r="O76" s="126">
        <f t="shared" si="18"/>
        <v>1</v>
      </c>
      <c r="P76" s="126">
        <f t="shared" si="18"/>
        <v>1</v>
      </c>
      <c r="Q76" s="126">
        <f t="shared" si="18"/>
        <v>1</v>
      </c>
      <c r="R76" s="126">
        <f t="shared" si="18"/>
        <v>1</v>
      </c>
      <c r="S76" s="126">
        <f t="shared" si="18"/>
        <v>1</v>
      </c>
      <c r="T76" s="126">
        <f t="shared" si="18"/>
        <v>1</v>
      </c>
      <c r="U76" s="126">
        <f t="shared" si="18"/>
        <v>1</v>
      </c>
      <c r="V76" s="126">
        <f t="shared" si="18"/>
        <v>1</v>
      </c>
      <c r="W76" s="126">
        <f t="shared" si="18"/>
        <v>1</v>
      </c>
      <c r="X76" s="133">
        <f t="shared" si="18"/>
        <v>1</v>
      </c>
      <c r="Y76" s="134">
        <f t="shared" si="18"/>
        <v>1</v>
      </c>
    </row>
    <row r="77" spans="1:25">
      <c r="A77" s="74" t="s">
        <v>39</v>
      </c>
      <c r="B77" s="127">
        <f>B35/B34</f>
        <v>0.90347717415276041</v>
      </c>
      <c r="C77" s="127">
        <f t="shared" ref="C77:Y77" si="19">C35/C34</f>
        <v>0.90127970749542963</v>
      </c>
      <c r="D77" s="127">
        <f t="shared" si="19"/>
        <v>0.89227110011291833</v>
      </c>
      <c r="E77" s="127">
        <f t="shared" si="19"/>
        <v>0.87742132887706825</v>
      </c>
      <c r="F77" s="127">
        <f t="shared" si="19"/>
        <v>0.86593875327445113</v>
      </c>
      <c r="G77" s="127">
        <f t="shared" si="19"/>
        <v>0.8564472992433767</v>
      </c>
      <c r="H77" s="127">
        <f t="shared" si="19"/>
        <v>0.84707003334921394</v>
      </c>
      <c r="I77" s="127">
        <f t="shared" si="19"/>
        <v>0.83809758501724985</v>
      </c>
      <c r="J77" s="127">
        <f t="shared" si="19"/>
        <v>0.83111357340720227</v>
      </c>
      <c r="K77" s="127">
        <f t="shared" si="19"/>
        <v>0.81705594785442692</v>
      </c>
      <c r="L77" s="127">
        <f t="shared" si="19"/>
        <v>0.81161763121025976</v>
      </c>
      <c r="M77" s="127">
        <f t="shared" si="19"/>
        <v>0.81161732680739129</v>
      </c>
      <c r="N77" s="127">
        <f t="shared" si="19"/>
        <v>0.81337830241708831</v>
      </c>
      <c r="O77" s="127">
        <f t="shared" si="19"/>
        <v>0.81764090493003794</v>
      </c>
      <c r="P77" s="127">
        <f t="shared" si="19"/>
        <v>0.82068238240657332</v>
      </c>
      <c r="Q77" s="127">
        <f t="shared" si="19"/>
        <v>0.830845438115001</v>
      </c>
      <c r="R77" s="127">
        <f t="shared" si="19"/>
        <v>0.83507935794253851</v>
      </c>
      <c r="S77" s="127">
        <f t="shared" si="19"/>
        <v>0.83810580166149806</v>
      </c>
      <c r="T77" s="127">
        <f t="shared" si="19"/>
        <v>0.83782307972333459</v>
      </c>
      <c r="U77" s="127">
        <f t="shared" si="19"/>
        <v>0.83598402738163147</v>
      </c>
      <c r="V77" s="127">
        <f t="shared" si="19"/>
        <v>0.83350469531839055</v>
      </c>
      <c r="W77" s="127">
        <f t="shared" si="19"/>
        <v>0.82829917705792511</v>
      </c>
      <c r="X77" s="133">
        <f t="shared" si="19"/>
        <v>0.82453225292484178</v>
      </c>
      <c r="Y77" s="135">
        <f t="shared" si="19"/>
        <v>0.82231640349078317</v>
      </c>
    </row>
    <row r="78" spans="1:25">
      <c r="A78" s="75" t="s">
        <v>40</v>
      </c>
      <c r="B78" s="128">
        <f>B36/B34</f>
        <v>0.67830625597294714</v>
      </c>
      <c r="C78" s="128">
        <f t="shared" ref="C78:Y78" si="20">C36/C34</f>
        <v>0.67393053016453386</v>
      </c>
      <c r="D78" s="128">
        <f t="shared" si="20"/>
        <v>0.66643442327559277</v>
      </c>
      <c r="E78" s="128">
        <f t="shared" si="20"/>
        <v>0.65441193776920004</v>
      </c>
      <c r="F78" s="128">
        <f t="shared" si="20"/>
        <v>0.64397153255905604</v>
      </c>
      <c r="G78" s="128">
        <f t="shared" si="20"/>
        <v>0.63608933183989758</v>
      </c>
      <c r="H78" s="128">
        <f t="shared" si="20"/>
        <v>0.62907506976111072</v>
      </c>
      <c r="I78" s="128">
        <f t="shared" si="20"/>
        <v>0.62247412518482015</v>
      </c>
      <c r="J78" s="128">
        <f t="shared" si="20"/>
        <v>0.61564542936288091</v>
      </c>
      <c r="K78" s="128">
        <f t="shared" si="20"/>
        <v>0.60286800651819661</v>
      </c>
      <c r="L78" s="128">
        <f t="shared" si="20"/>
        <v>0.59795236555663323</v>
      </c>
      <c r="M78" s="128">
        <f t="shared" si="20"/>
        <v>0.59792147308048904</v>
      </c>
      <c r="N78" s="128">
        <f t="shared" si="20"/>
        <v>0.59988325334025161</v>
      </c>
      <c r="O78" s="128">
        <f t="shared" si="20"/>
        <v>0.60335207706725946</v>
      </c>
      <c r="P78" s="128">
        <f t="shared" si="20"/>
        <v>0.60665245952061864</v>
      </c>
      <c r="Q78" s="128">
        <f t="shared" si="20"/>
        <v>0.61481134390967718</v>
      </c>
      <c r="R78" s="128">
        <f t="shared" si="20"/>
        <v>0.6186097747403444</v>
      </c>
      <c r="S78" s="128">
        <f t="shared" si="20"/>
        <v>0.62061706317767162</v>
      </c>
      <c r="T78" s="128">
        <f t="shared" si="20"/>
        <v>0.61990353112486352</v>
      </c>
      <c r="U78" s="128">
        <f t="shared" si="20"/>
        <v>0.61820878494010267</v>
      </c>
      <c r="V78" s="128">
        <f t="shared" si="20"/>
        <v>0.61516667809079906</v>
      </c>
      <c r="W78" s="128">
        <f t="shared" si="20"/>
        <v>0.61041329473180295</v>
      </c>
      <c r="X78" s="136">
        <f t="shared" si="20"/>
        <v>0.60602267036919011</v>
      </c>
      <c r="Y78" s="137">
        <f t="shared" si="20"/>
        <v>0.60300316722491853</v>
      </c>
    </row>
    <row r="79" spans="1:25">
      <c r="A79" s="75" t="s">
        <v>41</v>
      </c>
      <c r="B79" s="128">
        <f>B37/B34</f>
        <v>7.6086157465265009E-2</v>
      </c>
      <c r="C79" s="128">
        <f t="shared" ref="C79:Y79" si="21">C37/C34</f>
        <v>7.5636806825106637E-2</v>
      </c>
      <c r="D79" s="128">
        <f t="shared" si="21"/>
        <v>7.5006606924056404E-2</v>
      </c>
      <c r="E79" s="128">
        <f t="shared" si="21"/>
        <v>7.3787276107985966E-2</v>
      </c>
      <c r="F79" s="128">
        <f t="shared" si="21"/>
        <v>7.2976794862878738E-2</v>
      </c>
      <c r="G79" s="128">
        <f t="shared" si="21"/>
        <v>7.2416394267035458E-2</v>
      </c>
      <c r="H79" s="128">
        <f t="shared" si="21"/>
        <v>7.1757526259670135E-2</v>
      </c>
      <c r="I79" s="128">
        <f t="shared" si="21"/>
        <v>7.1082933823199967E-2</v>
      </c>
      <c r="J79" s="128">
        <f t="shared" si="21"/>
        <v>7.1047091412742389E-2</v>
      </c>
      <c r="K79" s="128">
        <f t="shared" si="21"/>
        <v>7.0831070070613802E-2</v>
      </c>
      <c r="L79" s="128">
        <f t="shared" si="21"/>
        <v>7.1494773143657722E-2</v>
      </c>
      <c r="M79" s="128">
        <f t="shared" si="21"/>
        <v>7.210159770585825E-2</v>
      </c>
      <c r="N79" s="128">
        <f t="shared" si="21"/>
        <v>7.275046482466381E-2</v>
      </c>
      <c r="O79" s="128">
        <f t="shared" si="21"/>
        <v>7.2860816878078549E-2</v>
      </c>
      <c r="P79" s="128">
        <f t="shared" si="21"/>
        <v>7.3049629808642921E-2</v>
      </c>
      <c r="Q79" s="128">
        <f t="shared" si="21"/>
        <v>7.3610460316397799E-2</v>
      </c>
      <c r="R79" s="128">
        <f t="shared" si="21"/>
        <v>7.3490400611483292E-2</v>
      </c>
      <c r="S79" s="128">
        <f t="shared" si="21"/>
        <v>7.356769359621522E-2</v>
      </c>
      <c r="T79" s="128">
        <f t="shared" si="21"/>
        <v>7.4080815435020028E-2</v>
      </c>
      <c r="U79" s="128">
        <f t="shared" si="21"/>
        <v>7.4272675413576725E-2</v>
      </c>
      <c r="V79" s="128">
        <f t="shared" si="21"/>
        <v>7.5399273425183364E-2</v>
      </c>
      <c r="W79" s="128">
        <f t="shared" si="21"/>
        <v>7.5706111655686512E-2</v>
      </c>
      <c r="X79" s="136">
        <f t="shared" si="21"/>
        <v>7.6592160968725814E-2</v>
      </c>
      <c r="Y79" s="137">
        <f t="shared" si="21"/>
        <v>7.7107116002460868E-2</v>
      </c>
    </row>
    <row r="80" spans="1:25">
      <c r="A80" s="75" t="s">
        <v>42</v>
      </c>
      <c r="B80" s="128">
        <f>B38/B34</f>
        <v>0.12100271998823789</v>
      </c>
      <c r="C80" s="128">
        <f t="shared" ref="C80:Y80" si="22">C38/C34</f>
        <v>0.12314442413162706</v>
      </c>
      <c r="D80" s="128">
        <f t="shared" si="22"/>
        <v>0.12252840977344256</v>
      </c>
      <c r="E80" s="128">
        <f t="shared" si="22"/>
        <v>0.12100171817261751</v>
      </c>
      <c r="F80" s="128">
        <f t="shared" si="22"/>
        <v>0.12094026010153697</v>
      </c>
      <c r="G80" s="128">
        <f t="shared" si="22"/>
        <v>0.12051112076256658</v>
      </c>
      <c r="H80" s="128">
        <f t="shared" si="22"/>
        <v>0.11905896231765693</v>
      </c>
      <c r="I80" s="128">
        <f t="shared" si="22"/>
        <v>0.11768000358438999</v>
      </c>
      <c r="J80" s="128">
        <f t="shared" si="22"/>
        <v>0.11780609418282549</v>
      </c>
      <c r="K80" s="128">
        <f t="shared" si="22"/>
        <v>0.11689299293862032</v>
      </c>
      <c r="L80" s="128">
        <f t="shared" si="22"/>
        <v>0.1162409742429141</v>
      </c>
      <c r="M80" s="128">
        <f t="shared" si="22"/>
        <v>0.11550486211431898</v>
      </c>
      <c r="N80" s="128">
        <f t="shared" si="22"/>
        <v>0.1150819388593419</v>
      </c>
      <c r="O80" s="128">
        <f t="shared" si="22"/>
        <v>0.11560088923760951</v>
      </c>
      <c r="P80" s="128">
        <f t="shared" si="22"/>
        <v>0.11516576224267856</v>
      </c>
      <c r="Q80" s="128">
        <f t="shared" si="22"/>
        <v>0.11613896512484102</v>
      </c>
      <c r="R80" s="128">
        <f t="shared" si="22"/>
        <v>0.11656400341711254</v>
      </c>
      <c r="S80" s="128">
        <f t="shared" si="22"/>
        <v>0.11700658713810354</v>
      </c>
      <c r="T80" s="128">
        <f t="shared" si="22"/>
        <v>0.11649071714597743</v>
      </c>
      <c r="U80" s="128">
        <f t="shared" si="22"/>
        <v>0.11628066172276098</v>
      </c>
      <c r="V80" s="128">
        <f t="shared" si="22"/>
        <v>0.11524664701715905</v>
      </c>
      <c r="W80" s="128">
        <f t="shared" si="22"/>
        <v>0.11452800510634417</v>
      </c>
      <c r="X80" s="136">
        <f t="shared" si="22"/>
        <v>0.11389811990713343</v>
      </c>
      <c r="Y80" s="137">
        <f t="shared" si="22"/>
        <v>0.11408845443981133</v>
      </c>
    </row>
    <row r="81" spans="1:25">
      <c r="A81" s="75" t="s">
        <v>43</v>
      </c>
      <c r="B81" s="128">
        <f>B39/B34</f>
        <v>2.8082040726310372E-2</v>
      </c>
      <c r="C81" s="128">
        <f t="shared" ref="C81:Y81" si="23">C39/C34</f>
        <v>2.8567946374162097E-2</v>
      </c>
      <c r="D81" s="128">
        <f t="shared" si="23"/>
        <v>2.8301660139826539E-2</v>
      </c>
      <c r="E81" s="128">
        <f t="shared" si="23"/>
        <v>2.822039682726481E-2</v>
      </c>
      <c r="F81" s="128">
        <f t="shared" si="23"/>
        <v>2.8050165750979437E-2</v>
      </c>
      <c r="G81" s="128">
        <f t="shared" si="23"/>
        <v>2.7430452373877066E-2</v>
      </c>
      <c r="H81" s="128">
        <f t="shared" si="23"/>
        <v>2.7178475010776106E-2</v>
      </c>
      <c r="I81" s="128">
        <f t="shared" si="23"/>
        <v>2.6860522424839824E-2</v>
      </c>
      <c r="J81" s="128">
        <f t="shared" si="23"/>
        <v>2.6614958448753463E-2</v>
      </c>
      <c r="K81" s="128">
        <f t="shared" si="23"/>
        <v>2.6463878326996197E-2</v>
      </c>
      <c r="L81" s="128">
        <f t="shared" si="23"/>
        <v>2.5929518267054641E-2</v>
      </c>
      <c r="M81" s="128">
        <f t="shared" si="23"/>
        <v>2.6089393906725027E-2</v>
      </c>
      <c r="N81" s="128">
        <f t="shared" si="23"/>
        <v>2.5662645392830891E-2</v>
      </c>
      <c r="O81" s="128">
        <f t="shared" si="23"/>
        <v>2.5827121747090363E-2</v>
      </c>
      <c r="P81" s="128">
        <f t="shared" si="23"/>
        <v>2.5814530834633215E-2</v>
      </c>
      <c r="Q81" s="128">
        <f t="shared" si="23"/>
        <v>2.6284668764085056E-2</v>
      </c>
      <c r="R81" s="128">
        <f t="shared" si="23"/>
        <v>2.641517917359831E-2</v>
      </c>
      <c r="S81" s="128">
        <f t="shared" si="23"/>
        <v>2.6914457749507664E-2</v>
      </c>
      <c r="T81" s="128">
        <f t="shared" si="23"/>
        <v>2.7348016017473609E-2</v>
      </c>
      <c r="U81" s="128">
        <f t="shared" si="23"/>
        <v>2.7221905305191103E-2</v>
      </c>
      <c r="V81" s="128">
        <f t="shared" si="23"/>
        <v>2.769209678524916E-2</v>
      </c>
      <c r="W81" s="128">
        <f t="shared" si="23"/>
        <v>2.7651765564091459E-2</v>
      </c>
      <c r="X81" s="136">
        <f t="shared" si="23"/>
        <v>2.8019301679792417E-2</v>
      </c>
      <c r="Y81" s="137">
        <f t="shared" si="23"/>
        <v>2.8117665823592406E-2</v>
      </c>
    </row>
    <row r="82" spans="1:25">
      <c r="A82" s="74" t="s">
        <v>44</v>
      </c>
      <c r="B82" s="127">
        <f>B40/B34</f>
        <v>9.6522825847239577E-2</v>
      </c>
      <c r="C82" s="127">
        <f t="shared" ref="C82:Y82" si="24">C40/C34</f>
        <v>9.8720292504570387E-2</v>
      </c>
      <c r="D82" s="127">
        <f t="shared" si="24"/>
        <v>0.10772889988708166</v>
      </c>
      <c r="E82" s="127">
        <f t="shared" si="24"/>
        <v>0.12257867112293172</v>
      </c>
      <c r="F82" s="127">
        <f t="shared" si="24"/>
        <v>0.13406124672554884</v>
      </c>
      <c r="G82" s="127">
        <f t="shared" si="24"/>
        <v>0.14355270075662332</v>
      </c>
      <c r="H82" s="127">
        <f t="shared" si="24"/>
        <v>0.15292996665078609</v>
      </c>
      <c r="I82" s="127">
        <f t="shared" si="24"/>
        <v>0.16190241498275013</v>
      </c>
      <c r="J82" s="127">
        <f t="shared" si="24"/>
        <v>0.16888642659279779</v>
      </c>
      <c r="K82" s="127">
        <f t="shared" si="24"/>
        <v>0.18294405214557305</v>
      </c>
      <c r="L82" s="127">
        <f t="shared" si="24"/>
        <v>0.18838236878974027</v>
      </c>
      <c r="M82" s="127">
        <f t="shared" si="24"/>
        <v>0.18838267319260874</v>
      </c>
      <c r="N82" s="127">
        <f t="shared" si="24"/>
        <v>0.18662169758291175</v>
      </c>
      <c r="O82" s="127">
        <f t="shared" si="24"/>
        <v>0.18235909506996206</v>
      </c>
      <c r="P82" s="127">
        <f t="shared" si="24"/>
        <v>0.17931761759342663</v>
      </c>
      <c r="Q82" s="127">
        <f t="shared" si="24"/>
        <v>0.169154561884999</v>
      </c>
      <c r="R82" s="127">
        <f t="shared" si="24"/>
        <v>0.16492064205746146</v>
      </c>
      <c r="S82" s="127">
        <f t="shared" si="24"/>
        <v>0.16189419833850194</v>
      </c>
      <c r="T82" s="127">
        <f t="shared" si="24"/>
        <v>0.16217692027666544</v>
      </c>
      <c r="U82" s="127">
        <f t="shared" si="24"/>
        <v>0.16401597261836851</v>
      </c>
      <c r="V82" s="127">
        <f t="shared" si="24"/>
        <v>0.16649530468160942</v>
      </c>
      <c r="W82" s="127">
        <f t="shared" si="24"/>
        <v>0.17170082294207492</v>
      </c>
      <c r="X82" s="133">
        <f t="shared" si="24"/>
        <v>0.17546774707515819</v>
      </c>
      <c r="Y82" s="135">
        <f t="shared" si="24"/>
        <v>0.17768359650921686</v>
      </c>
    </row>
    <row r="83" spans="1:25">
      <c r="A83" s="75" t="s">
        <v>45</v>
      </c>
      <c r="B83" s="128">
        <f>B41/B34</f>
        <v>8.4368644171628801E-2</v>
      </c>
      <c r="C83" s="128">
        <f t="shared" ref="C83:Y83" si="25">C41/C34</f>
        <v>8.3778184034125527E-2</v>
      </c>
      <c r="D83" s="128">
        <f t="shared" si="25"/>
        <v>8.2910890613362806E-2</v>
      </c>
      <c r="E83" s="128">
        <f t="shared" si="25"/>
        <v>8.1224845246781363E-2</v>
      </c>
      <c r="F83" s="128">
        <f t="shared" si="25"/>
        <v>7.9444560354220276E-2</v>
      </c>
      <c r="G83" s="128">
        <f t="shared" si="25"/>
        <v>7.7856767321187736E-2</v>
      </c>
      <c r="H83" s="128">
        <f t="shared" si="25"/>
        <v>7.6567072755734017E-2</v>
      </c>
      <c r="I83" s="128">
        <f t="shared" si="25"/>
        <v>7.4868945741296655E-2</v>
      </c>
      <c r="J83" s="128">
        <f t="shared" si="25"/>
        <v>7.3706371191135739E-2</v>
      </c>
      <c r="K83" s="128">
        <f t="shared" si="25"/>
        <v>7.187398153177621E-2</v>
      </c>
      <c r="L83" s="128">
        <f t="shared" si="25"/>
        <v>7.1020584114667523E-2</v>
      </c>
      <c r="M83" s="128">
        <f t="shared" si="25"/>
        <v>7.0096379827076907E-2</v>
      </c>
      <c r="N83" s="128">
        <f t="shared" si="25"/>
        <v>6.9529121805681673E-2</v>
      </c>
      <c r="O83" s="128">
        <f t="shared" si="25"/>
        <v>6.8632579224968404E-2</v>
      </c>
      <c r="P83" s="128">
        <f t="shared" si="25"/>
        <v>6.8106421776479117E-2</v>
      </c>
      <c r="Q83" s="128">
        <f t="shared" si="25"/>
        <v>6.8188410647745279E-2</v>
      </c>
      <c r="R83" s="128">
        <f t="shared" si="25"/>
        <v>6.798255474124365E-2</v>
      </c>
      <c r="S83" s="128">
        <f t="shared" si="25"/>
        <v>6.756909704144691E-2</v>
      </c>
      <c r="T83" s="128">
        <f t="shared" si="25"/>
        <v>6.7095922824899887E-2</v>
      </c>
      <c r="U83" s="128">
        <f t="shared" si="25"/>
        <v>6.6240730176839707E-2</v>
      </c>
      <c r="V83" s="128">
        <f t="shared" si="25"/>
        <v>6.5208947380446455E-2</v>
      </c>
      <c r="W83" s="128">
        <f t="shared" si="25"/>
        <v>6.4171244899354871E-2</v>
      </c>
      <c r="X83" s="136">
        <f t="shared" si="25"/>
        <v>6.4187189875722681E-2</v>
      </c>
      <c r="Y83" s="137">
        <f t="shared" si="25"/>
        <v>6.3390069952377698E-2</v>
      </c>
    </row>
    <row r="84" spans="1:25">
      <c r="A84" s="76" t="s">
        <v>46</v>
      </c>
      <c r="B84" s="129">
        <f>B42/B34</f>
        <v>1.2154181675610772E-2</v>
      </c>
      <c r="C84" s="129">
        <f t="shared" ref="C84:Y84" si="26">C42/C34</f>
        <v>1.4942108470444851E-2</v>
      </c>
      <c r="D84" s="129">
        <f t="shared" si="26"/>
        <v>2.4818009273718859E-2</v>
      </c>
      <c r="E84" s="129">
        <f t="shared" si="26"/>
        <v>4.135382587615035E-2</v>
      </c>
      <c r="F84" s="129">
        <f t="shared" si="26"/>
        <v>5.4616686371328556E-2</v>
      </c>
      <c r="G84" s="129">
        <f t="shared" si="26"/>
        <v>6.5695933435435575E-2</v>
      </c>
      <c r="H84" s="129">
        <f t="shared" si="26"/>
        <v>7.6362893895052061E-2</v>
      </c>
      <c r="I84" s="129">
        <f t="shared" si="26"/>
        <v>8.7033469241453471E-2</v>
      </c>
      <c r="J84" s="129">
        <f t="shared" si="26"/>
        <v>9.518005540166205E-2</v>
      </c>
      <c r="K84" s="129">
        <f t="shared" si="26"/>
        <v>0.11107007061379685</v>
      </c>
      <c r="L84" s="129">
        <f t="shared" si="26"/>
        <v>0.11736178467507274</v>
      </c>
      <c r="M84" s="129">
        <f t="shared" si="26"/>
        <v>0.11828629336553181</v>
      </c>
      <c r="N84" s="129">
        <f t="shared" si="26"/>
        <v>0.11709257577723008</v>
      </c>
      <c r="O84" s="129">
        <f t="shared" si="26"/>
        <v>0.11372651584499369</v>
      </c>
      <c r="P84" s="129">
        <f t="shared" si="26"/>
        <v>0.11121119581694751</v>
      </c>
      <c r="Q84" s="129">
        <f t="shared" si="26"/>
        <v>0.10096615123725372</v>
      </c>
      <c r="R84" s="129">
        <f t="shared" si="26"/>
        <v>9.6938087316217794E-2</v>
      </c>
      <c r="S84" s="129">
        <f t="shared" si="26"/>
        <v>9.4325101297055028E-2</v>
      </c>
      <c r="T84" s="129">
        <f t="shared" si="26"/>
        <v>9.5080997451765556E-2</v>
      </c>
      <c r="U84" s="129">
        <f t="shared" si="26"/>
        <v>9.7775242441528812E-2</v>
      </c>
      <c r="V84" s="129">
        <f t="shared" si="26"/>
        <v>0.10128635730116298</v>
      </c>
      <c r="W84" s="129">
        <f t="shared" si="26"/>
        <v>0.10752957804272004</v>
      </c>
      <c r="X84" s="138">
        <f t="shared" si="26"/>
        <v>0.11128055719943551</v>
      </c>
      <c r="Y84" s="139">
        <f>Y42/Y34</f>
        <v>0.11429352655683915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F1" zoomScale="85" zoomScaleNormal="85" zoomScalePageLayoutView="85" workbookViewId="0">
      <selection activeCell="W30" sqref="W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81338</v>
      </c>
      <c r="C8" s="40">
        <f t="shared" ref="C8:Y8" si="0">C14+C21</f>
        <v>81844</v>
      </c>
      <c r="D8" s="40">
        <f t="shared" si="0"/>
        <v>83071</v>
      </c>
      <c r="E8" s="40">
        <f t="shared" si="0"/>
        <v>85078</v>
      </c>
      <c r="F8" s="40">
        <f t="shared" si="0"/>
        <v>86588</v>
      </c>
      <c r="G8" s="40">
        <f t="shared" si="0"/>
        <v>87871</v>
      </c>
      <c r="H8" s="40">
        <f t="shared" si="0"/>
        <v>88589</v>
      </c>
      <c r="I8" s="40">
        <f t="shared" si="0"/>
        <v>89798</v>
      </c>
      <c r="J8" s="40">
        <f t="shared" si="0"/>
        <v>90783</v>
      </c>
      <c r="K8" s="40">
        <f t="shared" si="0"/>
        <v>92828</v>
      </c>
      <c r="L8" s="40">
        <f t="shared" si="0"/>
        <v>93399</v>
      </c>
      <c r="M8" s="40">
        <f t="shared" si="0"/>
        <v>93507</v>
      </c>
      <c r="N8" s="40">
        <f t="shared" si="0"/>
        <v>93035</v>
      </c>
      <c r="O8" s="40">
        <f t="shared" si="0"/>
        <v>92106</v>
      </c>
      <c r="P8" s="40">
        <f t="shared" si="0"/>
        <v>91205</v>
      </c>
      <c r="Q8" s="40">
        <f t="shared" si="0"/>
        <v>89653</v>
      </c>
      <c r="R8" s="40">
        <f t="shared" si="0"/>
        <v>88956</v>
      </c>
      <c r="S8" s="40">
        <f t="shared" si="0"/>
        <v>88335</v>
      </c>
      <c r="T8" s="40">
        <f t="shared" si="0"/>
        <v>87789</v>
      </c>
      <c r="U8" s="40">
        <f t="shared" si="0"/>
        <v>87532</v>
      </c>
      <c r="V8" s="40">
        <f t="shared" si="0"/>
        <v>87349</v>
      </c>
      <c r="W8" s="40">
        <f t="shared" si="0"/>
        <v>87555</v>
      </c>
      <c r="X8" s="40">
        <f t="shared" si="0"/>
        <v>87674</v>
      </c>
      <c r="Y8" s="40">
        <f t="shared" si="0"/>
        <v>87593</v>
      </c>
    </row>
    <row r="9" spans="1:25" s="26" customFormat="1" ht="18" customHeight="1">
      <c r="A9" s="28" t="s">
        <v>54</v>
      </c>
      <c r="B9" s="29">
        <f>B15+B22</f>
        <v>80318</v>
      </c>
      <c r="C9" s="29">
        <f t="shared" ref="C9:Y9" si="1">C15+C22</f>
        <v>80521</v>
      </c>
      <c r="D9" s="29">
        <f t="shared" si="1"/>
        <v>80756</v>
      </c>
      <c r="E9" s="29">
        <f t="shared" si="1"/>
        <v>81017</v>
      </c>
      <c r="F9" s="29">
        <f t="shared" si="1"/>
        <v>81130</v>
      </c>
      <c r="G9" s="29">
        <f t="shared" si="1"/>
        <v>81371</v>
      </c>
      <c r="H9" s="29">
        <f t="shared" si="1"/>
        <v>80972</v>
      </c>
      <c r="I9" s="29">
        <f t="shared" si="1"/>
        <v>81067</v>
      </c>
      <c r="J9" s="29">
        <f t="shared" si="1"/>
        <v>81293</v>
      </c>
      <c r="K9" s="29">
        <f t="shared" si="1"/>
        <v>81463</v>
      </c>
      <c r="L9" s="29">
        <f t="shared" si="1"/>
        <v>81539</v>
      </c>
      <c r="M9" s="29">
        <f t="shared" si="1"/>
        <v>81520</v>
      </c>
      <c r="N9" s="29">
        <f t="shared" si="1"/>
        <v>81332</v>
      </c>
      <c r="O9" s="29">
        <f t="shared" si="1"/>
        <v>81047</v>
      </c>
      <c r="P9" s="29">
        <f t="shared" si="1"/>
        <v>80671</v>
      </c>
      <c r="Q9" s="29">
        <f t="shared" si="1"/>
        <v>80405</v>
      </c>
      <c r="R9" s="29">
        <f t="shared" si="1"/>
        <v>80187</v>
      </c>
      <c r="S9" s="29">
        <f t="shared" si="1"/>
        <v>79924</v>
      </c>
      <c r="T9" s="29">
        <f t="shared" si="1"/>
        <v>79448</v>
      </c>
      <c r="U9" s="29">
        <f t="shared" si="1"/>
        <v>79040</v>
      </c>
      <c r="V9" s="29">
        <f t="shared" si="1"/>
        <v>78572</v>
      </c>
      <c r="W9" s="29">
        <f t="shared" si="1"/>
        <v>78197</v>
      </c>
      <c r="X9" s="29">
        <f t="shared" si="1"/>
        <v>77983</v>
      </c>
      <c r="Y9" s="29">
        <f t="shared" si="1"/>
        <v>77687</v>
      </c>
    </row>
    <row r="10" spans="1:25" s="26" customFormat="1" ht="18" customHeight="1">
      <c r="A10" s="30" t="s">
        <v>55</v>
      </c>
      <c r="B10" s="31">
        <f>B16+B23</f>
        <v>1020</v>
      </c>
      <c r="C10" s="31">
        <f t="shared" ref="C10:Y10" si="2">C16+C23</f>
        <v>1323</v>
      </c>
      <c r="D10" s="31">
        <f t="shared" si="2"/>
        <v>2315</v>
      </c>
      <c r="E10" s="31">
        <f t="shared" si="2"/>
        <v>4061</v>
      </c>
      <c r="F10" s="31">
        <f t="shared" si="2"/>
        <v>5458</v>
      </c>
      <c r="G10" s="31">
        <f t="shared" si="2"/>
        <v>6500</v>
      </c>
      <c r="H10" s="31">
        <f t="shared" si="2"/>
        <v>7617</v>
      </c>
      <c r="I10" s="31">
        <f t="shared" si="2"/>
        <v>8731</v>
      </c>
      <c r="J10" s="31">
        <f t="shared" si="2"/>
        <v>9490</v>
      </c>
      <c r="K10" s="31">
        <f t="shared" si="2"/>
        <v>11365</v>
      </c>
      <c r="L10" s="31">
        <f t="shared" si="2"/>
        <v>11860</v>
      </c>
      <c r="M10" s="31">
        <f t="shared" si="2"/>
        <v>11987</v>
      </c>
      <c r="N10" s="31">
        <f t="shared" si="2"/>
        <v>11703</v>
      </c>
      <c r="O10" s="31">
        <f t="shared" si="2"/>
        <v>11059</v>
      </c>
      <c r="P10" s="31">
        <f t="shared" si="2"/>
        <v>10534</v>
      </c>
      <c r="Q10" s="31">
        <f t="shared" si="2"/>
        <v>9248</v>
      </c>
      <c r="R10" s="31">
        <f t="shared" si="2"/>
        <v>8769</v>
      </c>
      <c r="S10" s="31">
        <f t="shared" si="2"/>
        <v>8411</v>
      </c>
      <c r="T10" s="31">
        <f t="shared" si="2"/>
        <v>8341</v>
      </c>
      <c r="U10" s="31">
        <f t="shared" si="2"/>
        <v>8492</v>
      </c>
      <c r="V10" s="31">
        <f t="shared" si="2"/>
        <v>8777</v>
      </c>
      <c r="W10" s="31">
        <f t="shared" si="2"/>
        <v>9358</v>
      </c>
      <c r="X10" s="31">
        <f t="shared" si="2"/>
        <v>9691</v>
      </c>
      <c r="Y10" s="31">
        <f t="shared" si="2"/>
        <v>9906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40529</v>
      </c>
      <c r="C14" s="40">
        <v>40819</v>
      </c>
      <c r="D14" s="40">
        <v>41448</v>
      </c>
      <c r="E14" s="40">
        <v>42591</v>
      </c>
      <c r="F14" s="40">
        <v>43451</v>
      </c>
      <c r="G14" s="40">
        <v>44124</v>
      </c>
      <c r="H14" s="40">
        <v>44510</v>
      </c>
      <c r="I14" s="40">
        <v>45160</v>
      </c>
      <c r="J14" s="40">
        <v>45658</v>
      </c>
      <c r="K14" s="40">
        <v>46803</v>
      </c>
      <c r="L14" s="40">
        <v>47004</v>
      </c>
      <c r="M14" s="40">
        <v>47128</v>
      </c>
      <c r="N14" s="40">
        <v>46781</v>
      </c>
      <c r="O14" s="40">
        <v>46224</v>
      </c>
      <c r="P14" s="40">
        <v>45688</v>
      </c>
      <c r="Q14" s="40">
        <v>44836</v>
      </c>
      <c r="R14" s="40">
        <v>44474</v>
      </c>
      <c r="S14" s="40">
        <v>44158</v>
      </c>
      <c r="T14" s="40">
        <v>43837</v>
      </c>
      <c r="U14" s="40">
        <v>43707</v>
      </c>
      <c r="V14" s="40">
        <v>43582</v>
      </c>
      <c r="W14" s="40">
        <v>43688</v>
      </c>
      <c r="X14" s="40">
        <v>43740</v>
      </c>
      <c r="Y14" s="40">
        <v>43706</v>
      </c>
    </row>
    <row r="15" spans="1:25" s="26" customFormat="1" ht="18" customHeight="1">
      <c r="A15" s="28" t="s">
        <v>54</v>
      </c>
      <c r="B15" s="29">
        <f>B14-B16</f>
        <v>40005</v>
      </c>
      <c r="C15" s="29">
        <f t="shared" ref="C15:Y15" si="3">C14-C16</f>
        <v>40109</v>
      </c>
      <c r="D15" s="29">
        <f t="shared" si="3"/>
        <v>40166</v>
      </c>
      <c r="E15" s="29">
        <f t="shared" si="3"/>
        <v>40287</v>
      </c>
      <c r="F15" s="29">
        <f t="shared" si="3"/>
        <v>40349</v>
      </c>
      <c r="G15" s="29">
        <f t="shared" si="3"/>
        <v>40498</v>
      </c>
      <c r="H15" s="29">
        <f t="shared" si="3"/>
        <v>40259</v>
      </c>
      <c r="I15" s="29">
        <f t="shared" si="3"/>
        <v>40314</v>
      </c>
      <c r="J15" s="29">
        <f t="shared" si="3"/>
        <v>40463</v>
      </c>
      <c r="K15" s="29">
        <f t="shared" si="3"/>
        <v>40550</v>
      </c>
      <c r="L15" s="29">
        <f t="shared" si="3"/>
        <v>40589</v>
      </c>
      <c r="M15" s="29">
        <f t="shared" si="3"/>
        <v>40627</v>
      </c>
      <c r="N15" s="29">
        <f t="shared" si="3"/>
        <v>40494</v>
      </c>
      <c r="O15" s="29">
        <f t="shared" si="3"/>
        <v>40383</v>
      </c>
      <c r="P15" s="29">
        <f t="shared" si="3"/>
        <v>40216</v>
      </c>
      <c r="Q15" s="29">
        <f t="shared" si="3"/>
        <v>40113</v>
      </c>
      <c r="R15" s="29">
        <f t="shared" si="3"/>
        <v>40017</v>
      </c>
      <c r="S15" s="29">
        <f t="shared" si="3"/>
        <v>39914</v>
      </c>
      <c r="T15" s="29">
        <f t="shared" si="3"/>
        <v>39675</v>
      </c>
      <c r="U15" s="29">
        <f t="shared" si="3"/>
        <v>39500</v>
      </c>
      <c r="V15" s="29">
        <f t="shared" si="3"/>
        <v>39238</v>
      </c>
      <c r="W15" s="29">
        <f t="shared" si="3"/>
        <v>39047</v>
      </c>
      <c r="X15" s="29">
        <f t="shared" si="3"/>
        <v>38938</v>
      </c>
      <c r="Y15" s="29">
        <f t="shared" si="3"/>
        <v>38816</v>
      </c>
    </row>
    <row r="16" spans="1:25" s="26" customFormat="1" ht="18" customHeight="1">
      <c r="A16" s="30" t="s">
        <v>55</v>
      </c>
      <c r="B16" s="31">
        <v>524</v>
      </c>
      <c r="C16" s="31">
        <v>710</v>
      </c>
      <c r="D16" s="31">
        <v>1282</v>
      </c>
      <c r="E16" s="31">
        <v>2304</v>
      </c>
      <c r="F16" s="31">
        <v>3102</v>
      </c>
      <c r="G16" s="31">
        <v>3626</v>
      </c>
      <c r="H16" s="31">
        <v>4251</v>
      </c>
      <c r="I16" s="31">
        <v>4846</v>
      </c>
      <c r="J16" s="31">
        <v>5195</v>
      </c>
      <c r="K16" s="31">
        <v>6253</v>
      </c>
      <c r="L16" s="31">
        <v>6415</v>
      </c>
      <c r="M16" s="31">
        <v>6501</v>
      </c>
      <c r="N16" s="31">
        <v>6287</v>
      </c>
      <c r="O16" s="31">
        <v>5841</v>
      </c>
      <c r="P16" s="31">
        <v>5472</v>
      </c>
      <c r="Q16" s="31">
        <v>4723</v>
      </c>
      <c r="R16" s="31">
        <v>4457</v>
      </c>
      <c r="S16" s="31">
        <v>4244</v>
      </c>
      <c r="T16" s="31">
        <v>4162</v>
      </c>
      <c r="U16" s="31">
        <v>4207</v>
      </c>
      <c r="V16" s="31">
        <v>4344</v>
      </c>
      <c r="W16" s="31">
        <v>4641</v>
      </c>
      <c r="X16" s="31">
        <v>4802</v>
      </c>
      <c r="Y16" s="31">
        <v>4890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40809</v>
      </c>
      <c r="C21" s="40">
        <v>41025</v>
      </c>
      <c r="D21" s="40">
        <v>41623</v>
      </c>
      <c r="E21" s="40">
        <v>42487</v>
      </c>
      <c r="F21" s="40">
        <v>43137</v>
      </c>
      <c r="G21" s="40">
        <v>43747</v>
      </c>
      <c r="H21" s="40">
        <v>44079</v>
      </c>
      <c r="I21" s="40">
        <v>44638</v>
      </c>
      <c r="J21" s="40">
        <v>45125</v>
      </c>
      <c r="K21" s="40">
        <v>46025</v>
      </c>
      <c r="L21" s="40">
        <v>46395</v>
      </c>
      <c r="M21" s="40">
        <v>46379</v>
      </c>
      <c r="N21" s="40">
        <v>46254</v>
      </c>
      <c r="O21" s="40">
        <v>45882</v>
      </c>
      <c r="P21" s="40">
        <v>45517</v>
      </c>
      <c r="Q21" s="40">
        <v>44817</v>
      </c>
      <c r="R21" s="40">
        <v>44482</v>
      </c>
      <c r="S21" s="40">
        <v>44177</v>
      </c>
      <c r="T21" s="40">
        <v>43952</v>
      </c>
      <c r="U21" s="40">
        <v>43825</v>
      </c>
      <c r="V21" s="40">
        <v>43767</v>
      </c>
      <c r="W21" s="40">
        <v>43867</v>
      </c>
      <c r="X21" s="40">
        <v>43934</v>
      </c>
      <c r="Y21" s="40">
        <v>43887</v>
      </c>
    </row>
    <row r="22" spans="1:25" s="26" customFormat="1" ht="18" customHeight="1">
      <c r="A22" s="28" t="s">
        <v>54</v>
      </c>
      <c r="B22" s="29">
        <f>B21-B23</f>
        <v>40313</v>
      </c>
      <c r="C22" s="29">
        <f t="shared" ref="C22:Y22" si="4">C21-C23</f>
        <v>40412</v>
      </c>
      <c r="D22" s="29">
        <f t="shared" si="4"/>
        <v>40590</v>
      </c>
      <c r="E22" s="29">
        <f t="shared" si="4"/>
        <v>40730</v>
      </c>
      <c r="F22" s="29">
        <f t="shared" si="4"/>
        <v>40781</v>
      </c>
      <c r="G22" s="29">
        <f t="shared" si="4"/>
        <v>40873</v>
      </c>
      <c r="H22" s="29">
        <f t="shared" si="4"/>
        <v>40713</v>
      </c>
      <c r="I22" s="29">
        <f t="shared" si="4"/>
        <v>40753</v>
      </c>
      <c r="J22" s="29">
        <f t="shared" si="4"/>
        <v>40830</v>
      </c>
      <c r="K22" s="29">
        <f t="shared" si="4"/>
        <v>40913</v>
      </c>
      <c r="L22" s="29">
        <f t="shared" si="4"/>
        <v>40950</v>
      </c>
      <c r="M22" s="29">
        <f t="shared" si="4"/>
        <v>40893</v>
      </c>
      <c r="N22" s="29">
        <f t="shared" si="4"/>
        <v>40838</v>
      </c>
      <c r="O22" s="29">
        <f t="shared" si="4"/>
        <v>40664</v>
      </c>
      <c r="P22" s="29">
        <f t="shared" si="4"/>
        <v>40455</v>
      </c>
      <c r="Q22" s="29">
        <f t="shared" si="4"/>
        <v>40292</v>
      </c>
      <c r="R22" s="29">
        <f t="shared" si="4"/>
        <v>40170</v>
      </c>
      <c r="S22" s="29">
        <f t="shared" si="4"/>
        <v>40010</v>
      </c>
      <c r="T22" s="29">
        <f t="shared" si="4"/>
        <v>39773</v>
      </c>
      <c r="U22" s="29">
        <f t="shared" si="4"/>
        <v>39540</v>
      </c>
      <c r="V22" s="29">
        <f t="shared" si="4"/>
        <v>39334</v>
      </c>
      <c r="W22" s="29">
        <f t="shared" si="4"/>
        <v>39150</v>
      </c>
      <c r="X22" s="29">
        <f t="shared" si="4"/>
        <v>39045</v>
      </c>
      <c r="Y22" s="29">
        <f t="shared" si="4"/>
        <v>38871</v>
      </c>
    </row>
    <row r="23" spans="1:25" s="26" customFormat="1" ht="18" customHeight="1">
      <c r="A23" s="30" t="s">
        <v>55</v>
      </c>
      <c r="B23" s="31">
        <v>496</v>
      </c>
      <c r="C23" s="31">
        <v>613</v>
      </c>
      <c r="D23" s="31">
        <v>1033</v>
      </c>
      <c r="E23" s="31">
        <v>1757</v>
      </c>
      <c r="F23" s="31">
        <v>2356</v>
      </c>
      <c r="G23" s="31">
        <v>2874</v>
      </c>
      <c r="H23" s="31">
        <v>3366</v>
      </c>
      <c r="I23" s="31">
        <v>3885</v>
      </c>
      <c r="J23" s="31">
        <v>4295</v>
      </c>
      <c r="K23" s="31">
        <v>5112</v>
      </c>
      <c r="L23" s="31">
        <v>5445</v>
      </c>
      <c r="M23" s="31">
        <v>5486</v>
      </c>
      <c r="N23" s="31">
        <v>5416</v>
      </c>
      <c r="O23" s="31">
        <v>5218</v>
      </c>
      <c r="P23" s="31">
        <v>5062</v>
      </c>
      <c r="Q23" s="31">
        <v>4525</v>
      </c>
      <c r="R23" s="31">
        <v>4312</v>
      </c>
      <c r="S23" s="31">
        <v>4167</v>
      </c>
      <c r="T23" s="31">
        <v>4179</v>
      </c>
      <c r="U23" s="31">
        <v>4285</v>
      </c>
      <c r="V23" s="31">
        <v>4433</v>
      </c>
      <c r="W23" s="31">
        <v>4717</v>
      </c>
      <c r="X23" s="31">
        <v>4889</v>
      </c>
      <c r="Y23" s="31">
        <v>5016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104">
        <v>1999</v>
      </c>
      <c r="C30" s="104">
        <v>2000</v>
      </c>
      <c r="D30" s="104">
        <v>2001</v>
      </c>
      <c r="E30" s="104">
        <v>2002</v>
      </c>
      <c r="F30" s="104">
        <v>2003</v>
      </c>
      <c r="G30" s="104">
        <v>2004</v>
      </c>
      <c r="H30" s="104">
        <v>2005</v>
      </c>
      <c r="I30" s="104">
        <v>2006</v>
      </c>
      <c r="J30" s="104">
        <v>2007</v>
      </c>
      <c r="K30" s="104">
        <v>2008</v>
      </c>
      <c r="L30" s="104">
        <v>2009</v>
      </c>
      <c r="M30" s="104">
        <v>2010</v>
      </c>
      <c r="N30" s="104">
        <v>2011</v>
      </c>
      <c r="O30" s="104">
        <v>2012</v>
      </c>
      <c r="P30" s="104">
        <v>2013</v>
      </c>
      <c r="Q30" s="104">
        <v>2014</v>
      </c>
      <c r="R30" s="104">
        <v>2015</v>
      </c>
      <c r="S30" s="104">
        <v>2016</v>
      </c>
      <c r="T30" s="104">
        <v>2017</v>
      </c>
      <c r="U30" s="104">
        <v>2018</v>
      </c>
      <c r="V30" s="104">
        <v>2019</v>
      </c>
      <c r="W30" s="104">
        <v>2020</v>
      </c>
      <c r="X30" s="104">
        <v>2021</v>
      </c>
      <c r="Y30" s="104">
        <v>2022</v>
      </c>
    </row>
    <row r="31" spans="1:25" s="35" customFormat="1" ht="18" customHeight="1">
      <c r="A31" s="36" t="s">
        <v>54</v>
      </c>
      <c r="B31" s="105">
        <f t="shared" ref="B31:W31" si="5">B9/B8</f>
        <v>0.9874597359167917</v>
      </c>
      <c r="C31" s="105">
        <f t="shared" si="5"/>
        <v>0.98383510092370852</v>
      </c>
      <c r="D31" s="105">
        <f t="shared" si="5"/>
        <v>0.97213227239349476</v>
      </c>
      <c r="E31" s="105">
        <f t="shared" si="5"/>
        <v>0.95226733115494022</v>
      </c>
      <c r="F31" s="105">
        <f t="shared" si="5"/>
        <v>0.93696586132027537</v>
      </c>
      <c r="G31" s="105">
        <f t="shared" si="5"/>
        <v>0.92602792730252304</v>
      </c>
      <c r="H31" s="105">
        <f t="shared" si="5"/>
        <v>0.9140186704895642</v>
      </c>
      <c r="I31" s="105">
        <f t="shared" si="5"/>
        <v>0.90277066304372033</v>
      </c>
      <c r="J31" s="105">
        <f t="shared" si="5"/>
        <v>0.89546500996882672</v>
      </c>
      <c r="K31" s="105">
        <f t="shared" si="5"/>
        <v>0.87756926789330802</v>
      </c>
      <c r="L31" s="105">
        <f t="shared" si="5"/>
        <v>0.87301791239734905</v>
      </c>
      <c r="M31" s="105">
        <f t="shared" si="5"/>
        <v>0.87180638882650496</v>
      </c>
      <c r="N31" s="105">
        <f t="shared" si="5"/>
        <v>0.874208631160316</v>
      </c>
      <c r="O31" s="105">
        <f t="shared" si="5"/>
        <v>0.87993181768831563</v>
      </c>
      <c r="P31" s="105">
        <f t="shared" si="5"/>
        <v>0.88450194616523214</v>
      </c>
      <c r="Q31" s="105">
        <f t="shared" si="5"/>
        <v>0.8968467312861812</v>
      </c>
      <c r="R31" s="105">
        <f t="shared" si="5"/>
        <v>0.90142317550249562</v>
      </c>
      <c r="S31" s="105">
        <f t="shared" si="5"/>
        <v>0.90478292862398824</v>
      </c>
      <c r="T31" s="105">
        <f t="shared" si="5"/>
        <v>0.90498809645855405</v>
      </c>
      <c r="U31" s="105">
        <f t="shared" si="5"/>
        <v>0.9029840515468629</v>
      </c>
      <c r="V31" s="105">
        <f t="shared" si="5"/>
        <v>0.89951802539239145</v>
      </c>
      <c r="W31" s="105">
        <f t="shared" si="5"/>
        <v>0.89311861115870028</v>
      </c>
      <c r="X31" s="105">
        <f>X9/X8</f>
        <v>0.88946551999452517</v>
      </c>
      <c r="Y31" s="105">
        <f>Y9/Y8</f>
        <v>0.88690877124884404</v>
      </c>
    </row>
    <row r="32" spans="1:25" s="35" customFormat="1" ht="18" customHeight="1">
      <c r="A32" s="28" t="s">
        <v>55</v>
      </c>
      <c r="B32" s="105">
        <f t="shared" ref="B32:W32" si="6">B10/B8</f>
        <v>1.254026408320834E-2</v>
      </c>
      <c r="C32" s="105">
        <f t="shared" si="6"/>
        <v>1.616489907629148E-2</v>
      </c>
      <c r="D32" s="105">
        <f t="shared" si="6"/>
        <v>2.7867727606505278E-2</v>
      </c>
      <c r="E32" s="105">
        <f t="shared" si="6"/>
        <v>4.7732668845059827E-2</v>
      </c>
      <c r="F32" s="105">
        <f t="shared" si="6"/>
        <v>6.3034138679724669E-2</v>
      </c>
      <c r="G32" s="105">
        <f t="shared" si="6"/>
        <v>7.3972072697476979E-2</v>
      </c>
      <c r="H32" s="105">
        <f t="shared" si="6"/>
        <v>8.5981329510435828E-2</v>
      </c>
      <c r="I32" s="105">
        <f t="shared" si="6"/>
        <v>9.7229336956279652E-2</v>
      </c>
      <c r="J32" s="105">
        <f t="shared" si="6"/>
        <v>0.10453499003117324</v>
      </c>
      <c r="K32" s="105">
        <f t="shared" si="6"/>
        <v>0.12243073210669195</v>
      </c>
      <c r="L32" s="105">
        <f t="shared" si="6"/>
        <v>0.12698208760265098</v>
      </c>
      <c r="M32" s="105">
        <f t="shared" si="6"/>
        <v>0.12819361117349504</v>
      </c>
      <c r="N32" s="105">
        <f t="shared" si="6"/>
        <v>0.125791368839684</v>
      </c>
      <c r="O32" s="105">
        <f t="shared" si="6"/>
        <v>0.12006818231168437</v>
      </c>
      <c r="P32" s="105">
        <f t="shared" si="6"/>
        <v>0.11549805383476783</v>
      </c>
      <c r="Q32" s="105">
        <f t="shared" si="6"/>
        <v>0.10315326871381883</v>
      </c>
      <c r="R32" s="105">
        <f t="shared" si="6"/>
        <v>9.8576824497504378E-2</v>
      </c>
      <c r="S32" s="105">
        <f t="shared" si="6"/>
        <v>9.5217071376011778E-2</v>
      </c>
      <c r="T32" s="105">
        <f t="shared" si="6"/>
        <v>9.5011903541445966E-2</v>
      </c>
      <c r="U32" s="105">
        <f t="shared" si="6"/>
        <v>9.7015948453137144E-2</v>
      </c>
      <c r="V32" s="105">
        <f t="shared" si="6"/>
        <v>0.10048197460760856</v>
      </c>
      <c r="W32" s="105">
        <f t="shared" si="6"/>
        <v>0.10688138884129976</v>
      </c>
      <c r="X32" s="105">
        <f>X10/X8</f>
        <v>0.11053448000547483</v>
      </c>
      <c r="Y32" s="105">
        <f>Y10/Y8</f>
        <v>0.11309122875115592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4">
        <v>1999</v>
      </c>
      <c r="C37" s="104">
        <v>2000</v>
      </c>
      <c r="D37" s="104">
        <v>2001</v>
      </c>
      <c r="E37" s="104">
        <v>2002</v>
      </c>
      <c r="F37" s="104">
        <v>2003</v>
      </c>
      <c r="G37" s="104">
        <v>2004</v>
      </c>
      <c r="H37" s="104">
        <v>2005</v>
      </c>
      <c r="I37" s="104">
        <v>2006</v>
      </c>
      <c r="J37" s="104">
        <v>2007</v>
      </c>
      <c r="K37" s="104">
        <v>2008</v>
      </c>
      <c r="L37" s="104">
        <v>2009</v>
      </c>
      <c r="M37" s="104">
        <v>2010</v>
      </c>
      <c r="N37" s="104">
        <v>2011</v>
      </c>
      <c r="O37" s="104">
        <v>2012</v>
      </c>
      <c r="P37" s="104">
        <v>2013</v>
      </c>
      <c r="Q37" s="104">
        <v>2014</v>
      </c>
      <c r="R37" s="104">
        <v>2015</v>
      </c>
      <c r="S37" s="104">
        <v>2016</v>
      </c>
      <c r="T37" s="104">
        <v>2017</v>
      </c>
      <c r="U37" s="104">
        <v>2018</v>
      </c>
      <c r="V37" s="104">
        <v>2019</v>
      </c>
      <c r="W37" s="104">
        <v>2020</v>
      </c>
      <c r="X37" s="104">
        <v>2021</v>
      </c>
      <c r="Y37" s="104">
        <v>2022</v>
      </c>
    </row>
    <row r="38" spans="1:25" s="35" customFormat="1" ht="18" customHeight="1">
      <c r="A38" s="36" t="s">
        <v>54</v>
      </c>
      <c r="B38" s="105">
        <f t="shared" ref="B38:W38" si="8">B15/B14</f>
        <v>0.98707098620740708</v>
      </c>
      <c r="C38" s="105">
        <f t="shared" si="8"/>
        <v>0.98260613929787599</v>
      </c>
      <c r="D38" s="105">
        <f t="shared" si="8"/>
        <v>0.96906967766840379</v>
      </c>
      <c r="E38" s="105">
        <f t="shared" si="8"/>
        <v>0.9459040642389237</v>
      </c>
      <c r="F38" s="105">
        <f t="shared" si="8"/>
        <v>0.92860923799222117</v>
      </c>
      <c r="G38" s="105">
        <f t="shared" si="8"/>
        <v>0.91782250022663403</v>
      </c>
      <c r="H38" s="105">
        <f t="shared" si="8"/>
        <v>0.9044933722758931</v>
      </c>
      <c r="I38" s="105">
        <f t="shared" si="8"/>
        <v>0.89269264836138174</v>
      </c>
      <c r="J38" s="105">
        <f t="shared" si="8"/>
        <v>0.88621928249156778</v>
      </c>
      <c r="K38" s="105">
        <f t="shared" si="8"/>
        <v>0.86639745315471228</v>
      </c>
      <c r="L38" s="105">
        <f t="shared" si="8"/>
        <v>0.86352225342524036</v>
      </c>
      <c r="M38" s="105">
        <f t="shared" si="8"/>
        <v>0.86205652690544898</v>
      </c>
      <c r="N38" s="105">
        <f t="shared" si="8"/>
        <v>0.86560783223958448</v>
      </c>
      <c r="O38" s="105">
        <f t="shared" si="8"/>
        <v>0.87363707165109039</v>
      </c>
      <c r="P38" s="105">
        <f t="shared" si="8"/>
        <v>0.8802311329014183</v>
      </c>
      <c r="Q38" s="105">
        <f t="shared" si="8"/>
        <v>0.89466054063698819</v>
      </c>
      <c r="R38" s="105">
        <f t="shared" si="8"/>
        <v>0.89978414354454284</v>
      </c>
      <c r="S38" s="105">
        <f t="shared" si="8"/>
        <v>0.90389057475429135</v>
      </c>
      <c r="T38" s="105">
        <f t="shared" si="8"/>
        <v>0.90505737162670807</v>
      </c>
      <c r="U38" s="105">
        <f t="shared" si="8"/>
        <v>0.90374539547440913</v>
      </c>
      <c r="V38" s="105">
        <f t="shared" si="8"/>
        <v>0.90032582258730665</v>
      </c>
      <c r="W38" s="105">
        <f t="shared" si="8"/>
        <v>0.8937694561435634</v>
      </c>
      <c r="X38" s="105">
        <f>X15/X14</f>
        <v>0.89021490626428901</v>
      </c>
      <c r="Y38" s="105">
        <f>Y15/Y14</f>
        <v>0.88811604813984346</v>
      </c>
    </row>
    <row r="39" spans="1:25" s="35" customFormat="1" ht="18" customHeight="1">
      <c r="A39" s="28" t="s">
        <v>55</v>
      </c>
      <c r="B39" s="105">
        <f t="shared" ref="B39:W39" si="9">B16/B14</f>
        <v>1.2929013792592958E-2</v>
      </c>
      <c r="C39" s="105">
        <f t="shared" si="9"/>
        <v>1.7393860702124012E-2</v>
      </c>
      <c r="D39" s="105">
        <f t="shared" si="9"/>
        <v>3.0930322331596215E-2</v>
      </c>
      <c r="E39" s="105">
        <f t="shared" si="9"/>
        <v>5.4095935761076283E-2</v>
      </c>
      <c r="F39" s="105">
        <f t="shared" si="9"/>
        <v>7.1390762007778871E-2</v>
      </c>
      <c r="G39" s="105">
        <f t="shared" si="9"/>
        <v>8.217749977336597E-2</v>
      </c>
      <c r="H39" s="105">
        <f t="shared" si="9"/>
        <v>9.5506627724106938E-2</v>
      </c>
      <c r="I39" s="105">
        <f t="shared" si="9"/>
        <v>0.10730735163861825</v>
      </c>
      <c r="J39" s="105">
        <f t="shared" si="9"/>
        <v>0.11378071750843226</v>
      </c>
      <c r="K39" s="105">
        <f t="shared" si="9"/>
        <v>0.13360254684528769</v>
      </c>
      <c r="L39" s="105">
        <f t="shared" si="9"/>
        <v>0.13647774657475958</v>
      </c>
      <c r="M39" s="105">
        <f t="shared" si="9"/>
        <v>0.13794347309455102</v>
      </c>
      <c r="N39" s="105">
        <f t="shared" si="9"/>
        <v>0.13439216776041554</v>
      </c>
      <c r="O39" s="105">
        <f t="shared" si="9"/>
        <v>0.12636292834890966</v>
      </c>
      <c r="P39" s="105">
        <f t="shared" si="9"/>
        <v>0.11976886709858169</v>
      </c>
      <c r="Q39" s="105">
        <f t="shared" si="9"/>
        <v>0.10533945936301187</v>
      </c>
      <c r="R39" s="105">
        <f t="shared" si="9"/>
        <v>0.10021585645545712</v>
      </c>
      <c r="S39" s="105">
        <f t="shared" si="9"/>
        <v>9.6109425245708591E-2</v>
      </c>
      <c r="T39" s="105">
        <f t="shared" si="9"/>
        <v>9.4942628373291968E-2</v>
      </c>
      <c r="U39" s="105">
        <f t="shared" si="9"/>
        <v>9.625460452559087E-2</v>
      </c>
      <c r="V39" s="105">
        <f t="shared" si="9"/>
        <v>9.9674177412693313E-2</v>
      </c>
      <c r="W39" s="105">
        <f t="shared" si="9"/>
        <v>0.10623054385643654</v>
      </c>
      <c r="X39" s="105">
        <f>X16/X14</f>
        <v>0.10978509373571102</v>
      </c>
      <c r="Y39" s="105">
        <f>Y16/Y14</f>
        <v>0.1118839518601565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104">
        <v>1999</v>
      </c>
      <c r="C44" s="104">
        <v>2000</v>
      </c>
      <c r="D44" s="104">
        <v>2001</v>
      </c>
      <c r="E44" s="104">
        <v>2002</v>
      </c>
      <c r="F44" s="104">
        <v>2003</v>
      </c>
      <c r="G44" s="104">
        <v>2004</v>
      </c>
      <c r="H44" s="104">
        <v>2005</v>
      </c>
      <c r="I44" s="104">
        <v>2006</v>
      </c>
      <c r="J44" s="104">
        <v>2007</v>
      </c>
      <c r="K44" s="104">
        <v>2008</v>
      </c>
      <c r="L44" s="104">
        <v>2009</v>
      </c>
      <c r="M44" s="104">
        <v>2010</v>
      </c>
      <c r="N44" s="104">
        <v>2011</v>
      </c>
      <c r="O44" s="104">
        <v>2012</v>
      </c>
      <c r="P44" s="104">
        <v>2013</v>
      </c>
      <c r="Q44" s="104">
        <v>2014</v>
      </c>
      <c r="R44" s="104">
        <v>2015</v>
      </c>
      <c r="S44" s="104">
        <v>2016</v>
      </c>
      <c r="T44" s="104">
        <v>2017</v>
      </c>
      <c r="U44" s="104">
        <v>2018</v>
      </c>
      <c r="V44" s="104">
        <v>2019</v>
      </c>
      <c r="W44" s="104">
        <v>2020</v>
      </c>
      <c r="X44" s="104">
        <v>2021</v>
      </c>
      <c r="Y44" s="104">
        <v>2022</v>
      </c>
    </row>
    <row r="45" spans="1:25" s="35" customFormat="1" ht="18" customHeight="1">
      <c r="A45" s="36" t="s">
        <v>54</v>
      </c>
      <c r="B45" s="105">
        <f t="shared" ref="B45:W45" si="11">B22/B21</f>
        <v>0.98784581832438922</v>
      </c>
      <c r="C45" s="105">
        <f t="shared" si="11"/>
        <v>0.98505789152955514</v>
      </c>
      <c r="D45" s="105">
        <f t="shared" si="11"/>
        <v>0.97518199072628109</v>
      </c>
      <c r="E45" s="105">
        <f t="shared" si="11"/>
        <v>0.95864617412384967</v>
      </c>
      <c r="F45" s="105">
        <f t="shared" si="11"/>
        <v>0.94538331362867145</v>
      </c>
      <c r="G45" s="105">
        <f t="shared" si="11"/>
        <v>0.93430406656456444</v>
      </c>
      <c r="H45" s="105">
        <f t="shared" si="11"/>
        <v>0.92363710610494798</v>
      </c>
      <c r="I45" s="105">
        <f t="shared" si="11"/>
        <v>0.9129665307585465</v>
      </c>
      <c r="J45" s="105">
        <f t="shared" si="11"/>
        <v>0.90481994459833792</v>
      </c>
      <c r="K45" s="105">
        <f t="shared" si="11"/>
        <v>0.88892992938620319</v>
      </c>
      <c r="L45" s="105">
        <f t="shared" si="11"/>
        <v>0.88263821532492726</v>
      </c>
      <c r="M45" s="105">
        <f t="shared" si="11"/>
        <v>0.88171370663446813</v>
      </c>
      <c r="N45" s="105">
        <f t="shared" si="11"/>
        <v>0.88290742422276991</v>
      </c>
      <c r="O45" s="105">
        <f t="shared" si="11"/>
        <v>0.88627348415500629</v>
      </c>
      <c r="P45" s="105">
        <f t="shared" si="11"/>
        <v>0.88878880418305251</v>
      </c>
      <c r="Q45" s="105">
        <f t="shared" si="11"/>
        <v>0.89903384876274628</v>
      </c>
      <c r="R45" s="105">
        <f t="shared" si="11"/>
        <v>0.90306191268378222</v>
      </c>
      <c r="S45" s="105">
        <f t="shared" si="11"/>
        <v>0.90567489870294493</v>
      </c>
      <c r="T45" s="105">
        <f t="shared" si="11"/>
        <v>0.90491900254823443</v>
      </c>
      <c r="U45" s="105">
        <f t="shared" si="11"/>
        <v>0.9022247575584712</v>
      </c>
      <c r="V45" s="105">
        <f t="shared" si="11"/>
        <v>0.89871364269883702</v>
      </c>
      <c r="W45" s="105">
        <f t="shared" si="11"/>
        <v>0.89247042195727999</v>
      </c>
      <c r="X45" s="105">
        <f>X22/X21</f>
        <v>0.88871944280056447</v>
      </c>
      <c r="Y45" s="105">
        <f>Y22/Y21</f>
        <v>0.88570647344316089</v>
      </c>
    </row>
    <row r="46" spans="1:25" s="35" customFormat="1" ht="18" customHeight="1">
      <c r="A46" s="28" t="s">
        <v>55</v>
      </c>
      <c r="B46" s="105">
        <f t="shared" ref="B46:W46" si="12">B23/B21</f>
        <v>1.2154181675610772E-2</v>
      </c>
      <c r="C46" s="105">
        <f t="shared" si="12"/>
        <v>1.4942108470444851E-2</v>
      </c>
      <c r="D46" s="105">
        <f t="shared" si="12"/>
        <v>2.4818009273718859E-2</v>
      </c>
      <c r="E46" s="105">
        <f t="shared" si="12"/>
        <v>4.135382587615035E-2</v>
      </c>
      <c r="F46" s="105">
        <f t="shared" si="12"/>
        <v>5.4616686371328556E-2</v>
      </c>
      <c r="G46" s="105">
        <f t="shared" si="12"/>
        <v>6.5695933435435575E-2</v>
      </c>
      <c r="H46" s="105">
        <f t="shared" si="12"/>
        <v>7.6362893895052061E-2</v>
      </c>
      <c r="I46" s="105">
        <f t="shared" si="12"/>
        <v>8.7033469241453471E-2</v>
      </c>
      <c r="J46" s="105">
        <f t="shared" si="12"/>
        <v>9.518005540166205E-2</v>
      </c>
      <c r="K46" s="105">
        <f t="shared" si="12"/>
        <v>0.11107007061379685</v>
      </c>
      <c r="L46" s="105">
        <f t="shared" si="12"/>
        <v>0.11736178467507274</v>
      </c>
      <c r="M46" s="105">
        <f t="shared" si="12"/>
        <v>0.11828629336553181</v>
      </c>
      <c r="N46" s="105">
        <f t="shared" si="12"/>
        <v>0.11709257577723008</v>
      </c>
      <c r="O46" s="105">
        <f t="shared" si="12"/>
        <v>0.11372651584499369</v>
      </c>
      <c r="P46" s="105">
        <f t="shared" si="12"/>
        <v>0.11121119581694751</v>
      </c>
      <c r="Q46" s="105">
        <f t="shared" si="12"/>
        <v>0.10096615123725372</v>
      </c>
      <c r="R46" s="105">
        <f t="shared" si="12"/>
        <v>9.6938087316217794E-2</v>
      </c>
      <c r="S46" s="105">
        <f t="shared" si="12"/>
        <v>9.4325101297055028E-2</v>
      </c>
      <c r="T46" s="105">
        <f t="shared" si="12"/>
        <v>9.5080997451765556E-2</v>
      </c>
      <c r="U46" s="105">
        <f t="shared" si="12"/>
        <v>9.7775242441528812E-2</v>
      </c>
      <c r="V46" s="105">
        <f t="shared" si="12"/>
        <v>0.10128635730116298</v>
      </c>
      <c r="W46" s="105">
        <f t="shared" si="12"/>
        <v>0.10752957804272004</v>
      </c>
      <c r="X46" s="105">
        <f>X23/X21</f>
        <v>0.11128055719943551</v>
      </c>
      <c r="Y46" s="105">
        <f>Y23/Y21</f>
        <v>0.11429352655683915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W55" si="14">B10</f>
        <v>1020</v>
      </c>
      <c r="C55" s="42">
        <f t="shared" si="14"/>
        <v>1323</v>
      </c>
      <c r="D55" s="42">
        <f t="shared" si="14"/>
        <v>2315</v>
      </c>
      <c r="E55" s="42">
        <f t="shared" si="14"/>
        <v>4061</v>
      </c>
      <c r="F55" s="42">
        <f t="shared" si="14"/>
        <v>5458</v>
      </c>
      <c r="G55" s="42">
        <f t="shared" si="14"/>
        <v>6500</v>
      </c>
      <c r="H55" s="42">
        <f t="shared" si="14"/>
        <v>7617</v>
      </c>
      <c r="I55" s="42">
        <f t="shared" si="14"/>
        <v>8731</v>
      </c>
      <c r="J55" s="42">
        <f t="shared" si="14"/>
        <v>9490</v>
      </c>
      <c r="K55" s="42">
        <f t="shared" si="14"/>
        <v>11365</v>
      </c>
      <c r="L55" s="42">
        <f t="shared" si="14"/>
        <v>11860</v>
      </c>
      <c r="M55" s="42">
        <f t="shared" si="14"/>
        <v>11987</v>
      </c>
      <c r="N55" s="42">
        <f t="shared" si="14"/>
        <v>11703</v>
      </c>
      <c r="O55" s="42">
        <f t="shared" si="14"/>
        <v>11059</v>
      </c>
      <c r="P55" s="42">
        <f t="shared" si="14"/>
        <v>10534</v>
      </c>
      <c r="Q55" s="42">
        <f t="shared" si="14"/>
        <v>9248</v>
      </c>
      <c r="R55" s="42">
        <f t="shared" si="14"/>
        <v>8769</v>
      </c>
      <c r="S55" s="42">
        <f t="shared" si="14"/>
        <v>8411</v>
      </c>
      <c r="T55" s="42">
        <f t="shared" si="14"/>
        <v>8341</v>
      </c>
      <c r="U55" s="42">
        <f t="shared" si="14"/>
        <v>8492</v>
      </c>
      <c r="V55" s="42">
        <f t="shared" si="14"/>
        <v>8777</v>
      </c>
      <c r="W55" s="42">
        <f t="shared" si="14"/>
        <v>9358</v>
      </c>
      <c r="X55" s="42">
        <f>X10</f>
        <v>9691</v>
      </c>
      <c r="Y55" s="42">
        <f>Y10</f>
        <v>9906</v>
      </c>
    </row>
    <row r="56" spans="1:25" s="9" customFormat="1" ht="18" customHeight="1">
      <c r="A56" s="81" t="s">
        <v>58</v>
      </c>
      <c r="B56" s="38">
        <f t="shared" ref="B56:W56" si="15">B16</f>
        <v>524</v>
      </c>
      <c r="C56" s="38">
        <f t="shared" si="15"/>
        <v>710</v>
      </c>
      <c r="D56" s="38">
        <f t="shared" si="15"/>
        <v>1282</v>
      </c>
      <c r="E56" s="38">
        <f t="shared" si="15"/>
        <v>2304</v>
      </c>
      <c r="F56" s="38">
        <f t="shared" si="15"/>
        <v>3102</v>
      </c>
      <c r="G56" s="38">
        <f t="shared" si="15"/>
        <v>3626</v>
      </c>
      <c r="H56" s="38">
        <f t="shared" si="15"/>
        <v>4251</v>
      </c>
      <c r="I56" s="38">
        <f t="shared" si="15"/>
        <v>4846</v>
      </c>
      <c r="J56" s="38">
        <f t="shared" si="15"/>
        <v>5195</v>
      </c>
      <c r="K56" s="38">
        <f t="shared" si="15"/>
        <v>6253</v>
      </c>
      <c r="L56" s="38">
        <f t="shared" si="15"/>
        <v>6415</v>
      </c>
      <c r="M56" s="38">
        <f t="shared" si="15"/>
        <v>6501</v>
      </c>
      <c r="N56" s="38">
        <f t="shared" si="15"/>
        <v>6287</v>
      </c>
      <c r="O56" s="38">
        <f t="shared" si="15"/>
        <v>5841</v>
      </c>
      <c r="P56" s="38">
        <f t="shared" si="15"/>
        <v>5472</v>
      </c>
      <c r="Q56" s="38">
        <f t="shared" si="15"/>
        <v>4723</v>
      </c>
      <c r="R56" s="38">
        <f t="shared" si="15"/>
        <v>4457</v>
      </c>
      <c r="S56" s="38">
        <f t="shared" si="15"/>
        <v>4244</v>
      </c>
      <c r="T56" s="38">
        <f t="shared" si="15"/>
        <v>4162</v>
      </c>
      <c r="U56" s="38">
        <f t="shared" si="15"/>
        <v>4207</v>
      </c>
      <c r="V56" s="38">
        <f t="shared" si="15"/>
        <v>4344</v>
      </c>
      <c r="W56" s="38">
        <f t="shared" si="15"/>
        <v>4641</v>
      </c>
      <c r="X56" s="38">
        <f>X16</f>
        <v>4802</v>
      </c>
      <c r="Y56" s="38">
        <f>Y16</f>
        <v>4890</v>
      </c>
    </row>
    <row r="57" spans="1:25" s="9" customFormat="1" ht="18" customHeight="1">
      <c r="A57" s="82" t="s">
        <v>59</v>
      </c>
      <c r="B57" s="39">
        <f t="shared" ref="B57:W57" si="16">B23</f>
        <v>496</v>
      </c>
      <c r="C57" s="39">
        <f t="shared" si="16"/>
        <v>613</v>
      </c>
      <c r="D57" s="39">
        <f t="shared" si="16"/>
        <v>1033</v>
      </c>
      <c r="E57" s="39">
        <f t="shared" si="16"/>
        <v>1757</v>
      </c>
      <c r="F57" s="39">
        <f t="shared" si="16"/>
        <v>2356</v>
      </c>
      <c r="G57" s="39">
        <f t="shared" si="16"/>
        <v>2874</v>
      </c>
      <c r="H57" s="39">
        <f t="shared" si="16"/>
        <v>3366</v>
      </c>
      <c r="I57" s="39">
        <f t="shared" si="16"/>
        <v>3885</v>
      </c>
      <c r="J57" s="39">
        <f t="shared" si="16"/>
        <v>4295</v>
      </c>
      <c r="K57" s="39">
        <f t="shared" si="16"/>
        <v>5112</v>
      </c>
      <c r="L57" s="39">
        <f t="shared" si="16"/>
        <v>5445</v>
      </c>
      <c r="M57" s="39">
        <f t="shared" si="16"/>
        <v>5486</v>
      </c>
      <c r="N57" s="39">
        <f t="shared" si="16"/>
        <v>5416</v>
      </c>
      <c r="O57" s="39">
        <f t="shared" si="16"/>
        <v>5218</v>
      </c>
      <c r="P57" s="39">
        <f t="shared" si="16"/>
        <v>5062</v>
      </c>
      <c r="Q57" s="39">
        <f t="shared" si="16"/>
        <v>4525</v>
      </c>
      <c r="R57" s="39">
        <f t="shared" si="16"/>
        <v>4312</v>
      </c>
      <c r="S57" s="39">
        <f t="shared" si="16"/>
        <v>4167</v>
      </c>
      <c r="T57" s="39">
        <f t="shared" si="16"/>
        <v>4179</v>
      </c>
      <c r="U57" s="39">
        <f t="shared" si="16"/>
        <v>4285</v>
      </c>
      <c r="V57" s="39">
        <f t="shared" si="16"/>
        <v>4433</v>
      </c>
      <c r="W57" s="39">
        <f t="shared" si="16"/>
        <v>4717</v>
      </c>
      <c r="X57" s="39">
        <f>X23</f>
        <v>4889</v>
      </c>
      <c r="Y57" s="39">
        <f>Y23</f>
        <v>5016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W62" si="17">B56/B55</f>
        <v>0.51372549019607838</v>
      </c>
      <c r="C62" s="7">
        <f t="shared" si="17"/>
        <v>0.53665910808767947</v>
      </c>
      <c r="D62" s="7">
        <f t="shared" si="17"/>
        <v>0.5537796976241901</v>
      </c>
      <c r="E62" s="7">
        <f t="shared" si="17"/>
        <v>0.56734794385619303</v>
      </c>
      <c r="F62" s="7">
        <f t="shared" si="17"/>
        <v>0.56834005130084275</v>
      </c>
      <c r="G62" s="7">
        <f t="shared" si="17"/>
        <v>0.55784615384615388</v>
      </c>
      <c r="H62" s="7">
        <f t="shared" si="17"/>
        <v>0.55809373769200477</v>
      </c>
      <c r="I62" s="7">
        <f t="shared" si="17"/>
        <v>0.55503378765318978</v>
      </c>
      <c r="J62" s="7">
        <f t="shared" si="17"/>
        <v>0.54741833508956794</v>
      </c>
      <c r="K62" s="7">
        <f t="shared" si="17"/>
        <v>0.55019797624285083</v>
      </c>
      <c r="L62" s="7">
        <f t="shared" si="17"/>
        <v>0.54089376053962901</v>
      </c>
      <c r="M62" s="7">
        <f t="shared" si="17"/>
        <v>0.54233753232668724</v>
      </c>
      <c r="N62" s="7">
        <f t="shared" si="17"/>
        <v>0.53721268050927118</v>
      </c>
      <c r="O62" s="7">
        <f t="shared" si="17"/>
        <v>0.52816710371643005</v>
      </c>
      <c r="P62" s="7">
        <f t="shared" si="17"/>
        <v>0.51946079362065689</v>
      </c>
      <c r="Q62" s="7">
        <f t="shared" si="17"/>
        <v>0.51070501730103801</v>
      </c>
      <c r="R62" s="7">
        <f t="shared" si="17"/>
        <v>0.50826776143231844</v>
      </c>
      <c r="S62" s="7">
        <f t="shared" si="17"/>
        <v>0.50457733919866843</v>
      </c>
      <c r="T62" s="7">
        <f t="shared" si="17"/>
        <v>0.49898093753746553</v>
      </c>
      <c r="U62" s="7">
        <f t="shared" si="17"/>
        <v>0.49540744229863398</v>
      </c>
      <c r="V62" s="7">
        <f t="shared" si="17"/>
        <v>0.49492993050017092</v>
      </c>
      <c r="W62" s="7">
        <f t="shared" si="17"/>
        <v>0.49593930326992947</v>
      </c>
      <c r="X62" s="7">
        <f t="shared" ref="X62:Y62" si="18">X56/X55</f>
        <v>0.49551129914353526</v>
      </c>
      <c r="Y62" s="7">
        <f t="shared" si="18"/>
        <v>0.49364021804966685</v>
      </c>
    </row>
    <row r="63" spans="1:25" s="9" customFormat="1" ht="18" customHeight="1">
      <c r="A63" s="85" t="s">
        <v>59</v>
      </c>
      <c r="B63" s="7">
        <f t="shared" ref="B63:W63" si="19">B57/B55</f>
        <v>0.48627450980392156</v>
      </c>
      <c r="C63" s="7">
        <f t="shared" si="19"/>
        <v>0.46334089191232047</v>
      </c>
      <c r="D63" s="7">
        <f t="shared" si="19"/>
        <v>0.44622030237580995</v>
      </c>
      <c r="E63" s="7">
        <f t="shared" si="19"/>
        <v>0.43265205614380692</v>
      </c>
      <c r="F63" s="7">
        <f t="shared" si="19"/>
        <v>0.43165994869915719</v>
      </c>
      <c r="G63" s="7">
        <f t="shared" si="19"/>
        <v>0.44215384615384618</v>
      </c>
      <c r="H63" s="7">
        <f t="shared" si="19"/>
        <v>0.44190626230799529</v>
      </c>
      <c r="I63" s="7">
        <f t="shared" si="19"/>
        <v>0.44496621234681022</v>
      </c>
      <c r="J63" s="7">
        <f t="shared" si="19"/>
        <v>0.45258166491043206</v>
      </c>
      <c r="K63" s="7">
        <f t="shared" si="19"/>
        <v>0.44980202375714912</v>
      </c>
      <c r="L63" s="7">
        <f t="shared" si="19"/>
        <v>0.45910623946037099</v>
      </c>
      <c r="M63" s="7">
        <f t="shared" si="19"/>
        <v>0.45766246767331276</v>
      </c>
      <c r="N63" s="7">
        <f t="shared" si="19"/>
        <v>0.46278731949072888</v>
      </c>
      <c r="O63" s="7">
        <f t="shared" si="19"/>
        <v>0.47183289628356995</v>
      </c>
      <c r="P63" s="7">
        <f t="shared" si="19"/>
        <v>0.48053920637934305</v>
      </c>
      <c r="Q63" s="7">
        <f t="shared" si="19"/>
        <v>0.48929498269896193</v>
      </c>
      <c r="R63" s="7">
        <f t="shared" si="19"/>
        <v>0.49173223856768161</v>
      </c>
      <c r="S63" s="7">
        <f t="shared" si="19"/>
        <v>0.49542266080133157</v>
      </c>
      <c r="T63" s="7">
        <f t="shared" si="19"/>
        <v>0.50101906246253447</v>
      </c>
      <c r="U63" s="7">
        <f t="shared" si="19"/>
        <v>0.50459255770136602</v>
      </c>
      <c r="V63" s="7">
        <f t="shared" si="19"/>
        <v>0.50507006949982913</v>
      </c>
      <c r="W63" s="7">
        <f t="shared" si="19"/>
        <v>0.50406069673007048</v>
      </c>
      <c r="X63" s="7">
        <f t="shared" ref="X63:Y63" si="20">X57/X55</f>
        <v>0.5044887008564648</v>
      </c>
      <c r="Y63" s="7">
        <f t="shared" si="20"/>
        <v>0.50635978195033315</v>
      </c>
    </row>
    <row r="64" spans="1:25" s="9" customFormat="1" ht="18" customHeight="1">
      <c r="A64" s="86" t="s">
        <v>38</v>
      </c>
      <c r="B64" s="41">
        <f t="shared" ref="B64:W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ref="X64:Y64" si="22">SUM(X62:X63)</f>
        <v>1</v>
      </c>
      <c r="Y64" s="41">
        <f t="shared" si="22"/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topLeftCell="A40" zoomScale="72" zoomScaleNormal="80" zoomScalePageLayoutView="80" workbookViewId="0">
      <selection activeCell="B63" sqref="B63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>B9+B10</f>
        <v>81844</v>
      </c>
      <c r="C8" s="40">
        <f t="shared" ref="C8:X8" si="0">C9+C10</f>
        <v>83071</v>
      </c>
      <c r="D8" s="40">
        <f t="shared" si="0"/>
        <v>85078</v>
      </c>
      <c r="E8" s="40">
        <f t="shared" si="0"/>
        <v>86588</v>
      </c>
      <c r="F8" s="40">
        <f t="shared" si="0"/>
        <v>87871</v>
      </c>
      <c r="G8" s="40">
        <f t="shared" si="0"/>
        <v>88589</v>
      </c>
      <c r="H8" s="40">
        <f t="shared" si="0"/>
        <v>89798</v>
      </c>
      <c r="I8" s="40">
        <f t="shared" si="0"/>
        <v>90783</v>
      </c>
      <c r="J8" s="40">
        <f t="shared" si="0"/>
        <v>92828</v>
      </c>
      <c r="K8" s="40">
        <f t="shared" si="0"/>
        <v>93399</v>
      </c>
      <c r="L8" s="40">
        <f t="shared" si="0"/>
        <v>93507</v>
      </c>
      <c r="M8" s="40">
        <f t="shared" si="0"/>
        <v>93035</v>
      </c>
      <c r="N8" s="40">
        <f t="shared" si="0"/>
        <v>92106</v>
      </c>
      <c r="O8" s="40">
        <f t="shared" si="0"/>
        <v>91205</v>
      </c>
      <c r="P8" s="40">
        <f t="shared" si="0"/>
        <v>89653</v>
      </c>
      <c r="Q8" s="40">
        <f t="shared" si="0"/>
        <v>88956</v>
      </c>
      <c r="R8" s="40">
        <f t="shared" si="0"/>
        <v>88335</v>
      </c>
      <c r="S8" s="40">
        <f t="shared" si="0"/>
        <v>87789</v>
      </c>
      <c r="T8" s="40">
        <f t="shared" si="0"/>
        <v>87532</v>
      </c>
      <c r="U8" s="40">
        <f t="shared" si="0"/>
        <v>87349</v>
      </c>
      <c r="V8" s="40">
        <f t="shared" si="0"/>
        <v>87555</v>
      </c>
      <c r="W8" s="40">
        <f t="shared" si="0"/>
        <v>87674</v>
      </c>
      <c r="X8" s="40">
        <f t="shared" si="0"/>
        <v>87593</v>
      </c>
    </row>
    <row r="9" spans="1:24" ht="18" customHeight="1">
      <c r="A9" s="28" t="s">
        <v>61</v>
      </c>
      <c r="B9" s="29">
        <v>81157</v>
      </c>
      <c r="C9" s="29">
        <v>81406</v>
      </c>
      <c r="D9" s="29">
        <v>81694</v>
      </c>
      <c r="E9" s="29">
        <v>81765</v>
      </c>
      <c r="F9" s="29">
        <v>81945</v>
      </c>
      <c r="G9" s="29">
        <v>81462</v>
      </c>
      <c r="H9" s="29">
        <v>81448</v>
      </c>
      <c r="I9" s="29">
        <v>81682</v>
      </c>
      <c r="J9" s="29">
        <v>81854</v>
      </c>
      <c r="K9" s="29">
        <v>81919</v>
      </c>
      <c r="L9" s="29">
        <v>81892</v>
      </c>
      <c r="M9" s="29">
        <v>81765</v>
      </c>
      <c r="N9" s="29">
        <v>81603</v>
      </c>
      <c r="O9" s="29">
        <v>81215</v>
      </c>
      <c r="P9" s="29">
        <v>81172</v>
      </c>
      <c r="Q9" s="29">
        <v>81066</v>
      </c>
      <c r="R9" s="29">
        <v>80797</v>
      </c>
      <c r="S9" s="29">
        <v>80458</v>
      </c>
      <c r="T9" s="29">
        <v>79974</v>
      </c>
      <c r="U9" s="29">
        <v>79547</v>
      </c>
      <c r="V9" s="29">
        <v>79214</v>
      </c>
      <c r="W9" s="29">
        <v>79105</v>
      </c>
      <c r="X9" s="29">
        <v>78972</v>
      </c>
    </row>
    <row r="10" spans="1:24" ht="18" customHeight="1">
      <c r="A10" s="30" t="s">
        <v>62</v>
      </c>
      <c r="B10" s="31">
        <v>687</v>
      </c>
      <c r="C10" s="31">
        <v>1665</v>
      </c>
      <c r="D10" s="31">
        <v>3384</v>
      </c>
      <c r="E10" s="31">
        <v>4823</v>
      </c>
      <c r="F10" s="31">
        <v>5926</v>
      </c>
      <c r="G10" s="31">
        <v>7127</v>
      </c>
      <c r="H10" s="31">
        <v>8350</v>
      </c>
      <c r="I10" s="31">
        <v>9101</v>
      </c>
      <c r="J10" s="31">
        <v>10974</v>
      </c>
      <c r="K10" s="31">
        <v>11480</v>
      </c>
      <c r="L10" s="31">
        <v>11615</v>
      </c>
      <c r="M10" s="31">
        <v>11270</v>
      </c>
      <c r="N10" s="31">
        <v>10503</v>
      </c>
      <c r="O10" s="31">
        <v>9990</v>
      </c>
      <c r="P10" s="31">
        <v>8481</v>
      </c>
      <c r="Q10" s="31">
        <v>7890</v>
      </c>
      <c r="R10" s="31">
        <v>7538</v>
      </c>
      <c r="S10" s="31">
        <v>7331</v>
      </c>
      <c r="T10" s="31">
        <v>7558</v>
      </c>
      <c r="U10" s="31">
        <v>7802</v>
      </c>
      <c r="V10" s="31">
        <v>8341</v>
      </c>
      <c r="W10" s="31">
        <v>8569</v>
      </c>
      <c r="X10" s="31">
        <v>8621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>B16+B17</f>
        <v>40819</v>
      </c>
      <c r="C15" s="40">
        <f t="shared" ref="C15:X15" si="1">C16+C17</f>
        <v>41448</v>
      </c>
      <c r="D15" s="40">
        <f t="shared" si="1"/>
        <v>42591</v>
      </c>
      <c r="E15" s="40">
        <f t="shared" si="1"/>
        <v>43451</v>
      </c>
      <c r="F15" s="40">
        <f t="shared" si="1"/>
        <v>44124</v>
      </c>
      <c r="G15" s="40">
        <f t="shared" si="1"/>
        <v>44510</v>
      </c>
      <c r="H15" s="40">
        <f t="shared" si="1"/>
        <v>45160</v>
      </c>
      <c r="I15" s="40">
        <f t="shared" si="1"/>
        <v>45658</v>
      </c>
      <c r="J15" s="40">
        <f t="shared" si="1"/>
        <v>46803</v>
      </c>
      <c r="K15" s="40">
        <f t="shared" si="1"/>
        <v>47004</v>
      </c>
      <c r="L15" s="40">
        <f t="shared" si="1"/>
        <v>47128</v>
      </c>
      <c r="M15" s="40">
        <f t="shared" si="1"/>
        <v>46781</v>
      </c>
      <c r="N15" s="40">
        <f t="shared" si="1"/>
        <v>46224</v>
      </c>
      <c r="O15" s="40">
        <f t="shared" si="1"/>
        <v>45688</v>
      </c>
      <c r="P15" s="40">
        <f t="shared" si="1"/>
        <v>44836</v>
      </c>
      <c r="Q15" s="40">
        <f t="shared" si="1"/>
        <v>44474</v>
      </c>
      <c r="R15" s="40">
        <f t="shared" si="1"/>
        <v>44158</v>
      </c>
      <c r="S15" s="40">
        <f t="shared" si="1"/>
        <v>43837</v>
      </c>
      <c r="T15" s="40">
        <f t="shared" si="1"/>
        <v>43707</v>
      </c>
      <c r="U15" s="40">
        <f t="shared" si="1"/>
        <v>43582</v>
      </c>
      <c r="V15" s="40">
        <f t="shared" si="1"/>
        <v>43688</v>
      </c>
      <c r="W15" s="40">
        <f t="shared" si="1"/>
        <v>43740</v>
      </c>
      <c r="X15" s="40">
        <f t="shared" si="1"/>
        <v>43706</v>
      </c>
    </row>
    <row r="16" spans="1:24" ht="18" customHeight="1">
      <c r="A16" s="28" t="s">
        <v>61</v>
      </c>
      <c r="B16" s="29">
        <v>40419</v>
      </c>
      <c r="C16" s="29">
        <v>40494</v>
      </c>
      <c r="D16" s="29">
        <v>40630</v>
      </c>
      <c r="E16" s="29">
        <v>40665</v>
      </c>
      <c r="F16" s="29">
        <v>40785</v>
      </c>
      <c r="G16" s="29">
        <v>40497</v>
      </c>
      <c r="H16" s="29">
        <v>40487</v>
      </c>
      <c r="I16" s="29">
        <v>40641</v>
      </c>
      <c r="J16" s="29">
        <v>40736</v>
      </c>
      <c r="K16" s="29">
        <v>40751</v>
      </c>
      <c r="L16" s="29">
        <v>40778</v>
      </c>
      <c r="M16" s="29">
        <v>40666</v>
      </c>
      <c r="N16" s="29">
        <v>40594</v>
      </c>
      <c r="O16" s="29">
        <v>40412</v>
      </c>
      <c r="P16" s="29">
        <v>40423</v>
      </c>
      <c r="Q16" s="29">
        <v>40389</v>
      </c>
      <c r="R16" s="29">
        <v>40277</v>
      </c>
      <c r="S16" s="29">
        <v>40084</v>
      </c>
      <c r="T16" s="29">
        <v>39872</v>
      </c>
      <c r="U16" s="29">
        <v>39623</v>
      </c>
      <c r="V16" s="29">
        <v>39448</v>
      </c>
      <c r="W16" s="29">
        <v>39382</v>
      </c>
      <c r="X16" s="29">
        <v>39349</v>
      </c>
    </row>
    <row r="17" spans="1:24" ht="18" customHeight="1">
      <c r="A17" s="30" t="s">
        <v>62</v>
      </c>
      <c r="B17" s="31">
        <v>400</v>
      </c>
      <c r="C17" s="31">
        <v>954</v>
      </c>
      <c r="D17" s="31">
        <v>1961</v>
      </c>
      <c r="E17" s="31">
        <v>2786</v>
      </c>
      <c r="F17" s="31">
        <v>3339</v>
      </c>
      <c r="G17" s="31">
        <v>4013</v>
      </c>
      <c r="H17" s="31">
        <v>4673</v>
      </c>
      <c r="I17" s="31">
        <v>5017</v>
      </c>
      <c r="J17" s="31">
        <v>6067</v>
      </c>
      <c r="K17" s="31">
        <v>6253</v>
      </c>
      <c r="L17" s="31">
        <v>6350</v>
      </c>
      <c r="M17" s="31">
        <v>6115</v>
      </c>
      <c r="N17" s="31">
        <v>5630</v>
      </c>
      <c r="O17" s="31">
        <v>5276</v>
      </c>
      <c r="P17" s="31">
        <v>4413</v>
      </c>
      <c r="Q17" s="31">
        <v>4085</v>
      </c>
      <c r="R17" s="31">
        <v>3881</v>
      </c>
      <c r="S17" s="31">
        <v>3753</v>
      </c>
      <c r="T17" s="31">
        <v>3835</v>
      </c>
      <c r="U17" s="31">
        <v>3959</v>
      </c>
      <c r="V17" s="31">
        <v>4240</v>
      </c>
      <c r="W17" s="31">
        <v>4358</v>
      </c>
      <c r="X17" s="31">
        <v>4357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>B23+B24</f>
        <v>41025</v>
      </c>
      <c r="C22" s="40">
        <f t="shared" ref="C22:X22" si="2">C23+C24</f>
        <v>41623</v>
      </c>
      <c r="D22" s="40">
        <f t="shared" si="2"/>
        <v>42487</v>
      </c>
      <c r="E22" s="40">
        <f t="shared" si="2"/>
        <v>43137</v>
      </c>
      <c r="F22" s="40">
        <f t="shared" si="2"/>
        <v>43747</v>
      </c>
      <c r="G22" s="40">
        <f t="shared" si="2"/>
        <v>44079</v>
      </c>
      <c r="H22" s="40">
        <f t="shared" si="2"/>
        <v>44638</v>
      </c>
      <c r="I22" s="40">
        <f t="shared" si="2"/>
        <v>45125</v>
      </c>
      <c r="J22" s="40">
        <f t="shared" si="2"/>
        <v>46025</v>
      </c>
      <c r="K22" s="40">
        <f t="shared" si="2"/>
        <v>46395</v>
      </c>
      <c r="L22" s="40">
        <f t="shared" si="2"/>
        <v>46379</v>
      </c>
      <c r="M22" s="40">
        <f t="shared" si="2"/>
        <v>46254</v>
      </c>
      <c r="N22" s="40">
        <f t="shared" si="2"/>
        <v>45882</v>
      </c>
      <c r="O22" s="40">
        <f t="shared" si="2"/>
        <v>45517</v>
      </c>
      <c r="P22" s="40">
        <f t="shared" si="2"/>
        <v>44817</v>
      </c>
      <c r="Q22" s="40">
        <f t="shared" si="2"/>
        <v>44482</v>
      </c>
      <c r="R22" s="40">
        <f t="shared" si="2"/>
        <v>44177</v>
      </c>
      <c r="S22" s="40">
        <f t="shared" si="2"/>
        <v>43952</v>
      </c>
      <c r="T22" s="40">
        <f t="shared" si="2"/>
        <v>43825</v>
      </c>
      <c r="U22" s="40">
        <f t="shared" si="2"/>
        <v>43767</v>
      </c>
      <c r="V22" s="40">
        <f t="shared" si="2"/>
        <v>43867</v>
      </c>
      <c r="W22" s="40">
        <f t="shared" si="2"/>
        <v>43934</v>
      </c>
      <c r="X22" s="40">
        <f t="shared" si="2"/>
        <v>43887</v>
      </c>
    </row>
    <row r="23" spans="1:24" ht="18" customHeight="1">
      <c r="A23" s="28" t="s">
        <v>61</v>
      </c>
      <c r="B23" s="29">
        <v>40738</v>
      </c>
      <c r="C23" s="29">
        <v>40912</v>
      </c>
      <c r="D23" s="29">
        <v>41064</v>
      </c>
      <c r="E23" s="29">
        <v>41100</v>
      </c>
      <c r="F23" s="29">
        <v>41160</v>
      </c>
      <c r="G23" s="29">
        <v>40965</v>
      </c>
      <c r="H23" s="29">
        <v>40961</v>
      </c>
      <c r="I23" s="29">
        <v>41041</v>
      </c>
      <c r="J23" s="29">
        <v>41118</v>
      </c>
      <c r="K23" s="29">
        <v>41168</v>
      </c>
      <c r="L23" s="29">
        <v>41114</v>
      </c>
      <c r="M23" s="29">
        <v>41099</v>
      </c>
      <c r="N23" s="29">
        <v>41009</v>
      </c>
      <c r="O23" s="29">
        <v>40803</v>
      </c>
      <c r="P23" s="29">
        <v>40749</v>
      </c>
      <c r="Q23" s="29">
        <v>40677</v>
      </c>
      <c r="R23" s="29">
        <v>40520</v>
      </c>
      <c r="S23" s="29">
        <v>40374</v>
      </c>
      <c r="T23" s="29">
        <v>40102</v>
      </c>
      <c r="U23" s="29">
        <v>39924</v>
      </c>
      <c r="V23" s="29">
        <v>39766</v>
      </c>
      <c r="W23" s="29">
        <v>39723</v>
      </c>
      <c r="X23" s="29">
        <v>39623</v>
      </c>
    </row>
    <row r="24" spans="1:24" ht="18" customHeight="1">
      <c r="A24" s="30" t="s">
        <v>62</v>
      </c>
      <c r="B24" s="31">
        <v>287</v>
      </c>
      <c r="C24" s="31">
        <v>711</v>
      </c>
      <c r="D24" s="31">
        <v>1423</v>
      </c>
      <c r="E24" s="31">
        <v>2037</v>
      </c>
      <c r="F24" s="31">
        <v>2587</v>
      </c>
      <c r="G24" s="31">
        <v>3114</v>
      </c>
      <c r="H24" s="31">
        <v>3677</v>
      </c>
      <c r="I24" s="31">
        <v>4084</v>
      </c>
      <c r="J24" s="31">
        <v>4907</v>
      </c>
      <c r="K24" s="31">
        <v>5227</v>
      </c>
      <c r="L24" s="31">
        <v>5265</v>
      </c>
      <c r="M24" s="31">
        <v>5155</v>
      </c>
      <c r="N24" s="31">
        <v>4873</v>
      </c>
      <c r="O24" s="31">
        <v>4714</v>
      </c>
      <c r="P24" s="31">
        <v>4068</v>
      </c>
      <c r="Q24" s="31">
        <v>3805</v>
      </c>
      <c r="R24" s="31">
        <v>3657</v>
      </c>
      <c r="S24" s="31">
        <v>3578</v>
      </c>
      <c r="T24" s="31">
        <v>3723</v>
      </c>
      <c r="U24" s="31">
        <v>3843</v>
      </c>
      <c r="V24" s="31">
        <v>4101</v>
      </c>
      <c r="W24" s="31">
        <v>4211</v>
      </c>
      <c r="X24" s="31">
        <v>4264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4">
        <v>2000</v>
      </c>
      <c r="C31" s="104">
        <v>2001</v>
      </c>
      <c r="D31" s="104">
        <v>2002</v>
      </c>
      <c r="E31" s="104">
        <v>2003</v>
      </c>
      <c r="F31" s="104">
        <v>2004</v>
      </c>
      <c r="G31" s="104">
        <v>2005</v>
      </c>
      <c r="H31" s="104">
        <v>2006</v>
      </c>
      <c r="I31" s="104">
        <v>2007</v>
      </c>
      <c r="J31" s="104">
        <v>2008</v>
      </c>
      <c r="K31" s="104">
        <v>2009</v>
      </c>
      <c r="L31" s="104">
        <v>2010</v>
      </c>
      <c r="M31" s="104">
        <v>2011</v>
      </c>
      <c r="N31" s="104">
        <v>2012</v>
      </c>
      <c r="O31" s="104">
        <v>2013</v>
      </c>
      <c r="P31" s="104">
        <v>2014</v>
      </c>
      <c r="Q31" s="104">
        <v>2015</v>
      </c>
      <c r="R31" s="104">
        <v>2016</v>
      </c>
      <c r="S31" s="104">
        <v>2017</v>
      </c>
      <c r="T31" s="104">
        <v>2018</v>
      </c>
      <c r="U31" s="104">
        <v>2019</v>
      </c>
      <c r="V31" s="104">
        <v>2020</v>
      </c>
      <c r="W31" s="104">
        <v>2021</v>
      </c>
      <c r="X31" s="104">
        <v>2022</v>
      </c>
    </row>
    <row r="32" spans="1:24" ht="18" customHeight="1">
      <c r="A32" s="36" t="s">
        <v>61</v>
      </c>
      <c r="B32" s="105">
        <f t="shared" ref="B32:V32" si="3">B9/B8</f>
        <v>0.99160598211231121</v>
      </c>
      <c r="C32" s="105">
        <f t="shared" si="3"/>
        <v>0.97995690433484606</v>
      </c>
      <c r="D32" s="105">
        <f t="shared" si="3"/>
        <v>0.96022473494910554</v>
      </c>
      <c r="E32" s="105">
        <f t="shared" si="3"/>
        <v>0.94429944103108976</v>
      </c>
      <c r="F32" s="105">
        <f t="shared" si="3"/>
        <v>0.93256023033765401</v>
      </c>
      <c r="G32" s="105">
        <f t="shared" si="3"/>
        <v>0.91954983124315659</v>
      </c>
      <c r="H32" s="105">
        <f t="shared" si="3"/>
        <v>0.9070135192320542</v>
      </c>
      <c r="I32" s="105">
        <f t="shared" si="3"/>
        <v>0.89974995318506767</v>
      </c>
      <c r="J32" s="105">
        <f t="shared" si="3"/>
        <v>0.88178135907269362</v>
      </c>
      <c r="K32" s="105">
        <f t="shared" si="3"/>
        <v>0.87708647844195331</v>
      </c>
      <c r="L32" s="105">
        <f t="shared" si="3"/>
        <v>0.8757847006106495</v>
      </c>
      <c r="M32" s="105">
        <f t="shared" si="3"/>
        <v>0.87886279357231145</v>
      </c>
      <c r="N32" s="105">
        <f t="shared" si="3"/>
        <v>0.88596834082470199</v>
      </c>
      <c r="O32" s="105">
        <f t="shared" si="3"/>
        <v>0.8904665314401623</v>
      </c>
      <c r="P32" s="105">
        <f t="shared" si="3"/>
        <v>0.90540193858543494</v>
      </c>
      <c r="Q32" s="105">
        <f t="shared" si="3"/>
        <v>0.91130446512882779</v>
      </c>
      <c r="R32" s="105">
        <f t="shared" si="3"/>
        <v>0.91466576102337693</v>
      </c>
      <c r="S32" s="105">
        <f t="shared" si="3"/>
        <v>0.9164929546981968</v>
      </c>
      <c r="T32" s="105">
        <f t="shared" si="3"/>
        <v>0.91365443494950416</v>
      </c>
      <c r="U32" s="105">
        <f t="shared" si="3"/>
        <v>0.91068014516479867</v>
      </c>
      <c r="V32" s="105">
        <f t="shared" si="3"/>
        <v>0.9047341670949689</v>
      </c>
      <c r="W32" s="105">
        <f>W9/W8</f>
        <v>0.90226292857631685</v>
      </c>
      <c r="X32" s="105">
        <f>X9/X8</f>
        <v>0.90157889329055974</v>
      </c>
    </row>
    <row r="33" spans="1:24" ht="18" customHeight="1">
      <c r="A33" s="28" t="s">
        <v>62</v>
      </c>
      <c r="B33" s="105">
        <f t="shared" ref="B33:V33" si="4">B10/B8</f>
        <v>8.3940178876887733E-3</v>
      </c>
      <c r="C33" s="105">
        <f t="shared" si="4"/>
        <v>2.0043095665153905E-2</v>
      </c>
      <c r="D33" s="105">
        <f t="shared" si="4"/>
        <v>3.9775265050894473E-2</v>
      </c>
      <c r="E33" s="105">
        <f t="shared" si="4"/>
        <v>5.5700558968910241E-2</v>
      </c>
      <c r="F33" s="105">
        <f t="shared" si="4"/>
        <v>6.7439769662345939E-2</v>
      </c>
      <c r="G33" s="105">
        <f t="shared" si="4"/>
        <v>8.0450168756843396E-2</v>
      </c>
      <c r="H33" s="105">
        <f t="shared" si="4"/>
        <v>9.2986480767945828E-2</v>
      </c>
      <c r="I33" s="105">
        <f t="shared" si="4"/>
        <v>0.10025004681493231</v>
      </c>
      <c r="J33" s="105">
        <f t="shared" si="4"/>
        <v>0.11821864092730641</v>
      </c>
      <c r="K33" s="105">
        <f t="shared" si="4"/>
        <v>0.12291352155804666</v>
      </c>
      <c r="L33" s="105">
        <f t="shared" si="4"/>
        <v>0.12421529938935053</v>
      </c>
      <c r="M33" s="105">
        <f t="shared" si="4"/>
        <v>0.12113720642768851</v>
      </c>
      <c r="N33" s="105">
        <f t="shared" si="4"/>
        <v>0.11403165917529802</v>
      </c>
      <c r="O33" s="105">
        <f t="shared" si="4"/>
        <v>0.10953346855983773</v>
      </c>
      <c r="P33" s="105">
        <f t="shared" si="4"/>
        <v>9.4598061414565046E-2</v>
      </c>
      <c r="Q33" s="105">
        <f t="shared" si="4"/>
        <v>8.8695534871172266E-2</v>
      </c>
      <c r="R33" s="105">
        <f t="shared" si="4"/>
        <v>8.5334238976623081E-2</v>
      </c>
      <c r="S33" s="105">
        <f t="shared" si="4"/>
        <v>8.3507045301803182E-2</v>
      </c>
      <c r="T33" s="105">
        <f t="shared" si="4"/>
        <v>8.6345565050495815E-2</v>
      </c>
      <c r="U33" s="105">
        <f t="shared" si="4"/>
        <v>8.9319854835201315E-2</v>
      </c>
      <c r="V33" s="105">
        <f t="shared" si="4"/>
        <v>9.5265832905031128E-2</v>
      </c>
      <c r="W33" s="105">
        <f>W10/W8</f>
        <v>9.7737071423683194E-2</v>
      </c>
      <c r="X33" s="105">
        <f>X10/X8</f>
        <v>9.8421106709440251E-2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4">
        <v>2000</v>
      </c>
      <c r="C38" s="104">
        <v>2001</v>
      </c>
      <c r="D38" s="104">
        <v>2002</v>
      </c>
      <c r="E38" s="104">
        <v>2003</v>
      </c>
      <c r="F38" s="104">
        <v>2004</v>
      </c>
      <c r="G38" s="104">
        <v>2005</v>
      </c>
      <c r="H38" s="104">
        <v>2006</v>
      </c>
      <c r="I38" s="104">
        <v>2007</v>
      </c>
      <c r="J38" s="104">
        <v>2008</v>
      </c>
      <c r="K38" s="104">
        <v>2009</v>
      </c>
      <c r="L38" s="104">
        <v>2010</v>
      </c>
      <c r="M38" s="104">
        <v>2011</v>
      </c>
      <c r="N38" s="104">
        <v>2012</v>
      </c>
      <c r="O38" s="104">
        <v>2013</v>
      </c>
      <c r="P38" s="104">
        <v>2014</v>
      </c>
      <c r="Q38" s="104">
        <v>2015</v>
      </c>
      <c r="R38" s="104">
        <v>2016</v>
      </c>
      <c r="S38" s="104">
        <v>2017</v>
      </c>
      <c r="T38" s="104">
        <v>2018</v>
      </c>
      <c r="U38" s="104">
        <v>2019</v>
      </c>
      <c r="V38" s="104">
        <v>2020</v>
      </c>
      <c r="W38" s="104">
        <v>2021</v>
      </c>
      <c r="X38" s="104">
        <v>2022</v>
      </c>
    </row>
    <row r="39" spans="1:24" ht="18" customHeight="1">
      <c r="A39" s="36" t="s">
        <v>61</v>
      </c>
      <c r="B39" s="105">
        <f t="shared" ref="B39:V39" si="6">B16/B15</f>
        <v>0.99020064185795831</v>
      </c>
      <c r="C39" s="105">
        <f t="shared" si="6"/>
        <v>0.97698320787492765</v>
      </c>
      <c r="D39" s="105">
        <f t="shared" si="6"/>
        <v>0.95395740884224367</v>
      </c>
      <c r="E39" s="105">
        <f t="shared" si="6"/>
        <v>0.93588179788727532</v>
      </c>
      <c r="F39" s="105">
        <f t="shared" si="6"/>
        <v>0.92432689692684256</v>
      </c>
      <c r="G39" s="105">
        <f t="shared" si="6"/>
        <v>0.9098404852842058</v>
      </c>
      <c r="H39" s="105">
        <f t="shared" si="6"/>
        <v>0.8965234720992028</v>
      </c>
      <c r="I39" s="105">
        <f t="shared" si="6"/>
        <v>0.89011783258136579</v>
      </c>
      <c r="J39" s="105">
        <f t="shared" si="6"/>
        <v>0.87037155737880045</v>
      </c>
      <c r="K39" s="105">
        <f t="shared" si="6"/>
        <v>0.86696876861543704</v>
      </c>
      <c r="L39" s="105">
        <f t="shared" si="6"/>
        <v>0.86526056696655917</v>
      </c>
      <c r="M39" s="105">
        <f t="shared" si="6"/>
        <v>0.86928453859472865</v>
      </c>
      <c r="N39" s="105">
        <f t="shared" si="6"/>
        <v>0.87820179993077185</v>
      </c>
      <c r="O39" s="105">
        <f t="shared" si="6"/>
        <v>0.88452109963228853</v>
      </c>
      <c r="P39" s="105">
        <f t="shared" si="6"/>
        <v>0.9015746275314479</v>
      </c>
      <c r="Q39" s="105">
        <f t="shared" si="6"/>
        <v>0.90814858119350628</v>
      </c>
      <c r="R39" s="105">
        <f t="shared" si="6"/>
        <v>0.91211105575433671</v>
      </c>
      <c r="S39" s="105">
        <f t="shared" si="6"/>
        <v>0.91438738964801425</v>
      </c>
      <c r="T39" s="105">
        <f t="shared" si="6"/>
        <v>0.91225661793305424</v>
      </c>
      <c r="U39" s="105">
        <f t="shared" si="6"/>
        <v>0.90915974484879081</v>
      </c>
      <c r="V39" s="105">
        <f t="shared" si="6"/>
        <v>0.90294817798937921</v>
      </c>
      <c r="W39" s="105">
        <f>W16/W15</f>
        <v>0.90036579789666205</v>
      </c>
      <c r="X39" s="105">
        <f>X16/X15</f>
        <v>0.90031117009106298</v>
      </c>
    </row>
    <row r="40" spans="1:24" ht="18" customHeight="1">
      <c r="A40" s="28" t="s">
        <v>62</v>
      </c>
      <c r="B40" s="105">
        <f t="shared" ref="B40:V40" si="7">B17/B15</f>
        <v>9.7993581420416954E-3</v>
      </c>
      <c r="C40" s="105">
        <f t="shared" si="7"/>
        <v>2.3016792125072381E-2</v>
      </c>
      <c r="D40" s="105">
        <f t="shared" si="7"/>
        <v>4.6042591157756337E-2</v>
      </c>
      <c r="E40" s="105">
        <f t="shared" si="7"/>
        <v>6.4118202112724676E-2</v>
      </c>
      <c r="F40" s="105">
        <f t="shared" si="7"/>
        <v>7.5673103073157472E-2</v>
      </c>
      <c r="G40" s="105">
        <f t="shared" si="7"/>
        <v>9.0159514715794198E-2</v>
      </c>
      <c r="H40" s="105">
        <f t="shared" si="7"/>
        <v>0.10347652790079717</v>
      </c>
      <c r="I40" s="105">
        <f t="shared" si="7"/>
        <v>0.1098821674186342</v>
      </c>
      <c r="J40" s="105">
        <f t="shared" si="7"/>
        <v>0.12962844262119949</v>
      </c>
      <c r="K40" s="105">
        <f t="shared" si="7"/>
        <v>0.13303123138456302</v>
      </c>
      <c r="L40" s="105">
        <f t="shared" si="7"/>
        <v>0.13473943303344085</v>
      </c>
      <c r="M40" s="105">
        <f t="shared" si="7"/>
        <v>0.13071546140527138</v>
      </c>
      <c r="N40" s="105">
        <f t="shared" si="7"/>
        <v>0.1217982000692281</v>
      </c>
      <c r="O40" s="105">
        <f t="shared" si="7"/>
        <v>0.11547890036771144</v>
      </c>
      <c r="P40" s="105">
        <f t="shared" si="7"/>
        <v>9.8425372468552055E-2</v>
      </c>
      <c r="Q40" s="105">
        <f t="shared" si="7"/>
        <v>9.1851418806493682E-2</v>
      </c>
      <c r="R40" s="105">
        <f t="shared" si="7"/>
        <v>8.7888944245663306E-2</v>
      </c>
      <c r="S40" s="105">
        <f t="shared" si="7"/>
        <v>8.5612610351985766E-2</v>
      </c>
      <c r="T40" s="105">
        <f t="shared" si="7"/>
        <v>8.7743382066945805E-2</v>
      </c>
      <c r="U40" s="105">
        <f t="shared" si="7"/>
        <v>9.084025515120922E-2</v>
      </c>
      <c r="V40" s="105">
        <f t="shared" si="7"/>
        <v>9.7051822010620764E-2</v>
      </c>
      <c r="W40" s="105">
        <f>W17/W15</f>
        <v>9.9634202103337913E-2</v>
      </c>
      <c r="X40" s="105">
        <f>X17/X15</f>
        <v>9.9688829908936988E-2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6">
        <f t="shared" ref="B46:V46" si="9">B23/B22</f>
        <v>0.99300426569165146</v>
      </c>
      <c r="C46" s="106">
        <f t="shared" si="9"/>
        <v>0.98291809816687892</v>
      </c>
      <c r="D46" s="106">
        <f t="shared" si="9"/>
        <v>0.96650740226422205</v>
      </c>
      <c r="E46" s="106">
        <f t="shared" si="9"/>
        <v>0.95277835732665694</v>
      </c>
      <c r="F46" s="106">
        <f t="shared" si="9"/>
        <v>0.94086451642398339</v>
      </c>
      <c r="G46" s="106">
        <f t="shared" si="9"/>
        <v>0.92935411420404279</v>
      </c>
      <c r="H46" s="106">
        <f t="shared" si="9"/>
        <v>0.91762623773466556</v>
      </c>
      <c r="I46" s="106">
        <f t="shared" si="9"/>
        <v>0.90949584487534629</v>
      </c>
      <c r="J46" s="106">
        <f t="shared" si="9"/>
        <v>0.89338403041825099</v>
      </c>
      <c r="K46" s="106">
        <f t="shared" si="9"/>
        <v>0.88733699752128459</v>
      </c>
      <c r="L46" s="106">
        <f t="shared" si="9"/>
        <v>0.8864787942818948</v>
      </c>
      <c r="M46" s="106">
        <f t="shared" si="9"/>
        <v>0.88855017944393999</v>
      </c>
      <c r="N46" s="106">
        <f t="shared" si="9"/>
        <v>0.89379277276491875</v>
      </c>
      <c r="O46" s="106">
        <f t="shared" si="9"/>
        <v>0.89643429927279916</v>
      </c>
      <c r="P46" s="106">
        <f t="shared" si="9"/>
        <v>0.90923087221366894</v>
      </c>
      <c r="Q46" s="106">
        <f t="shared" si="9"/>
        <v>0.91445978148464546</v>
      </c>
      <c r="R46" s="106">
        <f t="shared" si="9"/>
        <v>0.91721936754419719</v>
      </c>
      <c r="S46" s="106">
        <f t="shared" si="9"/>
        <v>0.91859301055697129</v>
      </c>
      <c r="T46" s="106">
        <f t="shared" si="9"/>
        <v>0.91504848830576158</v>
      </c>
      <c r="U46" s="106">
        <f t="shared" si="9"/>
        <v>0.91219411885667279</v>
      </c>
      <c r="V46" s="106">
        <f t="shared" si="9"/>
        <v>0.90651286844324896</v>
      </c>
      <c r="W46" s="106">
        <f>W23/W22</f>
        <v>0.90415168206855734</v>
      </c>
      <c r="X46" s="106">
        <f>X23/X22</f>
        <v>0.9028413881103744</v>
      </c>
    </row>
    <row r="47" spans="1:24" ht="18" customHeight="1">
      <c r="A47" s="28" t="s">
        <v>62</v>
      </c>
      <c r="B47" s="105">
        <f t="shared" ref="B47:V47" si="10">B24/B22</f>
        <v>6.995734308348568E-3</v>
      </c>
      <c r="C47" s="105">
        <f t="shared" si="10"/>
        <v>1.708190183312111E-2</v>
      </c>
      <c r="D47" s="105">
        <f t="shared" si="10"/>
        <v>3.3492597735778E-2</v>
      </c>
      <c r="E47" s="105">
        <f t="shared" si="10"/>
        <v>4.722164267334307E-2</v>
      </c>
      <c r="F47" s="105">
        <f t="shared" si="10"/>
        <v>5.913548357601664E-2</v>
      </c>
      <c r="G47" s="105">
        <f t="shared" si="10"/>
        <v>7.0645885795957264E-2</v>
      </c>
      <c r="H47" s="105">
        <f t="shared" si="10"/>
        <v>8.2373762265334466E-2</v>
      </c>
      <c r="I47" s="105">
        <f t="shared" si="10"/>
        <v>9.0504155124653735E-2</v>
      </c>
      <c r="J47" s="105">
        <f t="shared" si="10"/>
        <v>0.10661596958174904</v>
      </c>
      <c r="K47" s="105">
        <f t="shared" si="10"/>
        <v>0.11266300247871538</v>
      </c>
      <c r="L47" s="105">
        <f t="shared" si="10"/>
        <v>0.11352120571810517</v>
      </c>
      <c r="M47" s="105">
        <f t="shared" si="10"/>
        <v>0.11144982055606002</v>
      </c>
      <c r="N47" s="105">
        <f t="shared" si="10"/>
        <v>0.10620722723508129</v>
      </c>
      <c r="O47" s="105">
        <f t="shared" si="10"/>
        <v>0.10356570072720082</v>
      </c>
      <c r="P47" s="105">
        <f t="shared" si="10"/>
        <v>9.0769127786331075E-2</v>
      </c>
      <c r="Q47" s="105">
        <f t="shared" si="10"/>
        <v>8.5540218515354524E-2</v>
      </c>
      <c r="R47" s="105">
        <f t="shared" si="10"/>
        <v>8.2780632455802791E-2</v>
      </c>
      <c r="S47" s="105">
        <f t="shared" si="10"/>
        <v>8.1406989443028765E-2</v>
      </c>
      <c r="T47" s="105">
        <f t="shared" si="10"/>
        <v>8.4951511694238452E-2</v>
      </c>
      <c r="U47" s="105">
        <f t="shared" si="10"/>
        <v>8.7805881143327158E-2</v>
      </c>
      <c r="V47" s="105">
        <f t="shared" si="10"/>
        <v>9.3487131556751091E-2</v>
      </c>
      <c r="W47" s="105">
        <f>W24/W22</f>
        <v>9.584831793144262E-2</v>
      </c>
      <c r="X47" s="105">
        <f>X24/X22</f>
        <v>9.7158611889625629E-2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>B10</f>
        <v>687</v>
      </c>
      <c r="C56" s="42">
        <f t="shared" ref="C56:X56" si="12">C10</f>
        <v>1665</v>
      </c>
      <c r="D56" s="42">
        <f t="shared" si="12"/>
        <v>3384</v>
      </c>
      <c r="E56" s="42">
        <f t="shared" si="12"/>
        <v>4823</v>
      </c>
      <c r="F56" s="42">
        <f t="shared" si="12"/>
        <v>5926</v>
      </c>
      <c r="G56" s="42">
        <f t="shared" si="12"/>
        <v>7127</v>
      </c>
      <c r="H56" s="42">
        <f t="shared" si="12"/>
        <v>8350</v>
      </c>
      <c r="I56" s="42">
        <f t="shared" si="12"/>
        <v>9101</v>
      </c>
      <c r="J56" s="42">
        <f t="shared" si="12"/>
        <v>10974</v>
      </c>
      <c r="K56" s="42">
        <f t="shared" si="12"/>
        <v>11480</v>
      </c>
      <c r="L56" s="42">
        <f t="shared" si="12"/>
        <v>11615</v>
      </c>
      <c r="M56" s="42">
        <f t="shared" si="12"/>
        <v>11270</v>
      </c>
      <c r="N56" s="42">
        <f t="shared" si="12"/>
        <v>10503</v>
      </c>
      <c r="O56" s="42">
        <f t="shared" si="12"/>
        <v>9990</v>
      </c>
      <c r="P56" s="42">
        <f t="shared" si="12"/>
        <v>8481</v>
      </c>
      <c r="Q56" s="42">
        <f t="shared" si="12"/>
        <v>7890</v>
      </c>
      <c r="R56" s="42">
        <f t="shared" si="12"/>
        <v>7538</v>
      </c>
      <c r="S56" s="42">
        <f t="shared" si="12"/>
        <v>7331</v>
      </c>
      <c r="T56" s="42">
        <f t="shared" si="12"/>
        <v>7558</v>
      </c>
      <c r="U56" s="42">
        <f t="shared" si="12"/>
        <v>7802</v>
      </c>
      <c r="V56" s="42">
        <f t="shared" si="12"/>
        <v>8341</v>
      </c>
      <c r="W56" s="42">
        <f t="shared" si="12"/>
        <v>8569</v>
      </c>
      <c r="X56" s="42">
        <f t="shared" si="12"/>
        <v>8621</v>
      </c>
    </row>
    <row r="57" spans="1:24" ht="18" customHeight="1">
      <c r="A57" s="46" t="s">
        <v>65</v>
      </c>
      <c r="B57" s="38">
        <f>B17</f>
        <v>400</v>
      </c>
      <c r="C57" s="38">
        <f t="shared" ref="C57:X57" si="13">C17</f>
        <v>954</v>
      </c>
      <c r="D57" s="38">
        <f t="shared" si="13"/>
        <v>1961</v>
      </c>
      <c r="E57" s="38">
        <f t="shared" si="13"/>
        <v>2786</v>
      </c>
      <c r="F57" s="38">
        <f t="shared" si="13"/>
        <v>3339</v>
      </c>
      <c r="G57" s="38">
        <f t="shared" si="13"/>
        <v>4013</v>
      </c>
      <c r="H57" s="38">
        <f t="shared" si="13"/>
        <v>4673</v>
      </c>
      <c r="I57" s="38">
        <f t="shared" si="13"/>
        <v>5017</v>
      </c>
      <c r="J57" s="38">
        <f t="shared" si="13"/>
        <v>6067</v>
      </c>
      <c r="K57" s="38">
        <f t="shared" si="13"/>
        <v>6253</v>
      </c>
      <c r="L57" s="38">
        <f t="shared" si="13"/>
        <v>6350</v>
      </c>
      <c r="M57" s="38">
        <f t="shared" si="13"/>
        <v>6115</v>
      </c>
      <c r="N57" s="38">
        <f t="shared" si="13"/>
        <v>5630</v>
      </c>
      <c r="O57" s="38">
        <f t="shared" si="13"/>
        <v>5276</v>
      </c>
      <c r="P57" s="38">
        <f t="shared" si="13"/>
        <v>4413</v>
      </c>
      <c r="Q57" s="38">
        <f t="shared" si="13"/>
        <v>4085</v>
      </c>
      <c r="R57" s="38">
        <f t="shared" si="13"/>
        <v>3881</v>
      </c>
      <c r="S57" s="38">
        <f t="shared" si="13"/>
        <v>3753</v>
      </c>
      <c r="T57" s="38">
        <f t="shared" si="13"/>
        <v>3835</v>
      </c>
      <c r="U57" s="38">
        <f t="shared" si="13"/>
        <v>3959</v>
      </c>
      <c r="V57" s="38">
        <f t="shared" si="13"/>
        <v>4240</v>
      </c>
      <c r="W57" s="38">
        <f t="shared" si="13"/>
        <v>4358</v>
      </c>
      <c r="X57" s="38">
        <f t="shared" si="13"/>
        <v>4357</v>
      </c>
    </row>
    <row r="58" spans="1:24" ht="18" customHeight="1">
      <c r="A58" s="48" t="s">
        <v>66</v>
      </c>
      <c r="B58" s="39">
        <f>B24</f>
        <v>287</v>
      </c>
      <c r="C58" s="39">
        <f t="shared" ref="C58:X58" si="14">C24</f>
        <v>711</v>
      </c>
      <c r="D58" s="39">
        <f t="shared" si="14"/>
        <v>1423</v>
      </c>
      <c r="E58" s="39">
        <f t="shared" si="14"/>
        <v>2037</v>
      </c>
      <c r="F58" s="39">
        <f t="shared" si="14"/>
        <v>2587</v>
      </c>
      <c r="G58" s="39">
        <f t="shared" si="14"/>
        <v>3114</v>
      </c>
      <c r="H58" s="39">
        <f t="shared" si="14"/>
        <v>3677</v>
      </c>
      <c r="I58" s="39">
        <f t="shared" si="14"/>
        <v>4084</v>
      </c>
      <c r="J58" s="39">
        <f t="shared" si="14"/>
        <v>4907</v>
      </c>
      <c r="K58" s="39">
        <f t="shared" si="14"/>
        <v>5227</v>
      </c>
      <c r="L58" s="39">
        <f t="shared" si="14"/>
        <v>5265</v>
      </c>
      <c r="M58" s="39">
        <f t="shared" si="14"/>
        <v>5155</v>
      </c>
      <c r="N58" s="39">
        <f t="shared" si="14"/>
        <v>4873</v>
      </c>
      <c r="O58" s="39">
        <f t="shared" si="14"/>
        <v>4714</v>
      </c>
      <c r="P58" s="39">
        <f t="shared" si="14"/>
        <v>4068</v>
      </c>
      <c r="Q58" s="39">
        <f t="shared" si="14"/>
        <v>3805</v>
      </c>
      <c r="R58" s="39">
        <f t="shared" si="14"/>
        <v>3657</v>
      </c>
      <c r="S58" s="39">
        <f t="shared" si="14"/>
        <v>3578</v>
      </c>
      <c r="T58" s="39">
        <f t="shared" si="14"/>
        <v>3723</v>
      </c>
      <c r="U58" s="39">
        <f t="shared" si="14"/>
        <v>3843</v>
      </c>
      <c r="V58" s="39">
        <f t="shared" si="14"/>
        <v>4101</v>
      </c>
      <c r="W58" s="39">
        <f t="shared" si="14"/>
        <v>4211</v>
      </c>
      <c r="X58" s="39">
        <f t="shared" si="14"/>
        <v>4264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V63" si="15">B57/B56</f>
        <v>0.58224163027656473</v>
      </c>
      <c r="C63" s="49">
        <f t="shared" ref="C63:X63" si="16">C57/C56</f>
        <v>0.572972972972973</v>
      </c>
      <c r="D63" s="49">
        <f t="shared" si="16"/>
        <v>0.57949172576832153</v>
      </c>
      <c r="E63" s="49">
        <f t="shared" si="16"/>
        <v>0.57764876632801165</v>
      </c>
      <c r="F63" s="49">
        <f t="shared" si="16"/>
        <v>0.56344920688491396</v>
      </c>
      <c r="G63" s="49">
        <f t="shared" si="16"/>
        <v>0.56307001543426405</v>
      </c>
      <c r="H63" s="49">
        <f t="shared" si="16"/>
        <v>0.55964071856287423</v>
      </c>
      <c r="I63" s="49">
        <f t="shared" si="16"/>
        <v>0.55125810350510929</v>
      </c>
      <c r="J63" s="49">
        <f t="shared" si="16"/>
        <v>0.55285219609987246</v>
      </c>
      <c r="K63" s="49">
        <f t="shared" si="16"/>
        <v>0.54468641114982574</v>
      </c>
      <c r="L63" s="49">
        <f t="shared" si="16"/>
        <v>0.54670684459750318</v>
      </c>
      <c r="M63" s="49">
        <f t="shared" si="16"/>
        <v>0.54259094942324759</v>
      </c>
      <c r="N63" s="49">
        <f t="shared" si="16"/>
        <v>0.53603732266971338</v>
      </c>
      <c r="O63" s="49">
        <f t="shared" si="16"/>
        <v>0.52812812812812815</v>
      </c>
      <c r="P63" s="49">
        <f t="shared" si="16"/>
        <v>0.5203395825963919</v>
      </c>
      <c r="Q63" s="49">
        <f t="shared" si="16"/>
        <v>0.51774397972116604</v>
      </c>
      <c r="R63" s="49">
        <f t="shared" si="16"/>
        <v>0.51485805253382855</v>
      </c>
      <c r="S63" s="49">
        <f t="shared" si="16"/>
        <v>0.51193561587777925</v>
      </c>
      <c r="T63" s="49">
        <f t="shared" si="16"/>
        <v>0.50740936755755495</v>
      </c>
      <c r="U63" s="49">
        <f t="shared" si="16"/>
        <v>0.50743399128428612</v>
      </c>
      <c r="V63" s="49">
        <f t="shared" si="16"/>
        <v>0.50833233425248769</v>
      </c>
      <c r="W63" s="49">
        <f t="shared" si="16"/>
        <v>0.50857743027191038</v>
      </c>
      <c r="X63" s="49">
        <f t="shared" si="16"/>
        <v>0.50539380582299043</v>
      </c>
    </row>
    <row r="64" spans="1:24" ht="18" customHeight="1">
      <c r="A64" s="36" t="s">
        <v>66</v>
      </c>
      <c r="B64" s="25">
        <f t="shared" ref="B64:V64" si="17">(B58/B56)</f>
        <v>0.41775836972343522</v>
      </c>
      <c r="C64" s="25">
        <f t="shared" ref="C64:X64" si="18">(C58/C56)</f>
        <v>0.42702702702702705</v>
      </c>
      <c r="D64" s="25">
        <f t="shared" si="18"/>
        <v>0.42050827423167847</v>
      </c>
      <c r="E64" s="25">
        <f t="shared" si="18"/>
        <v>0.4223512336719884</v>
      </c>
      <c r="F64" s="25">
        <f t="shared" si="18"/>
        <v>0.43655079311508604</v>
      </c>
      <c r="G64" s="25">
        <f t="shared" si="18"/>
        <v>0.43692998456573595</v>
      </c>
      <c r="H64" s="25">
        <f t="shared" si="18"/>
        <v>0.44035928143712577</v>
      </c>
      <c r="I64" s="25">
        <f t="shared" si="18"/>
        <v>0.44874189649489066</v>
      </c>
      <c r="J64" s="25">
        <f t="shared" si="18"/>
        <v>0.44714780390012759</v>
      </c>
      <c r="K64" s="25">
        <f t="shared" si="18"/>
        <v>0.4553135888501742</v>
      </c>
      <c r="L64" s="25">
        <f t="shared" si="18"/>
        <v>0.45329315540249676</v>
      </c>
      <c r="M64" s="25">
        <f t="shared" si="18"/>
        <v>0.45740905057675246</v>
      </c>
      <c r="N64" s="25">
        <f t="shared" si="18"/>
        <v>0.46396267733028657</v>
      </c>
      <c r="O64" s="25">
        <f t="shared" si="18"/>
        <v>0.47187187187187185</v>
      </c>
      <c r="P64" s="25">
        <f t="shared" si="18"/>
        <v>0.47966041740360804</v>
      </c>
      <c r="Q64" s="25">
        <f t="shared" si="18"/>
        <v>0.48225602027883396</v>
      </c>
      <c r="R64" s="25">
        <f t="shared" si="18"/>
        <v>0.4851419474661714</v>
      </c>
      <c r="S64" s="25">
        <f t="shared" si="18"/>
        <v>0.4880643841222207</v>
      </c>
      <c r="T64" s="25">
        <f t="shared" si="18"/>
        <v>0.49259063244244511</v>
      </c>
      <c r="U64" s="25">
        <f t="shared" si="18"/>
        <v>0.49256600871571393</v>
      </c>
      <c r="V64" s="25">
        <f t="shared" si="18"/>
        <v>0.49166766574751231</v>
      </c>
      <c r="W64" s="25">
        <f t="shared" si="18"/>
        <v>0.49142256972808962</v>
      </c>
      <c r="X64" s="25">
        <f t="shared" si="18"/>
        <v>0.49460619417700963</v>
      </c>
    </row>
    <row r="65" spans="1:24" ht="18" customHeight="1">
      <c r="A65" s="86" t="s">
        <v>38</v>
      </c>
      <c r="B65" s="41">
        <f t="shared" ref="B65:V65" si="19">SUM(B63:B64)</f>
        <v>1</v>
      </c>
      <c r="C65" s="41">
        <f t="shared" ref="C65" si="20">SUM(C63:C64)</f>
        <v>1</v>
      </c>
      <c r="D65" s="41">
        <f t="shared" ref="D65" si="21">SUM(D63:D64)</f>
        <v>1</v>
      </c>
      <c r="E65" s="41">
        <f t="shared" ref="E65" si="22">SUM(E63:E64)</f>
        <v>1</v>
      </c>
      <c r="F65" s="41">
        <f t="shared" ref="F65" si="23">SUM(F63:F64)</f>
        <v>1</v>
      </c>
      <c r="G65" s="41">
        <f t="shared" ref="G65" si="24">SUM(G63:G64)</f>
        <v>1</v>
      </c>
      <c r="H65" s="41">
        <f t="shared" ref="H65" si="25">SUM(H63:H64)</f>
        <v>1</v>
      </c>
      <c r="I65" s="41">
        <f t="shared" ref="I65" si="26">SUM(I63:I64)</f>
        <v>1</v>
      </c>
      <c r="J65" s="41">
        <f t="shared" ref="J65" si="27">SUM(J63:J64)</f>
        <v>1</v>
      </c>
      <c r="K65" s="41">
        <f t="shared" ref="K65" si="28">SUM(K63:K64)</f>
        <v>1</v>
      </c>
      <c r="L65" s="41">
        <f t="shared" ref="L65" si="29">SUM(L63:L64)</f>
        <v>1</v>
      </c>
      <c r="M65" s="41">
        <f t="shared" ref="M65" si="30">SUM(M63:M64)</f>
        <v>1</v>
      </c>
      <c r="N65" s="41">
        <f t="shared" ref="N65" si="31">SUM(N63:N64)</f>
        <v>1</v>
      </c>
      <c r="O65" s="41">
        <f t="shared" ref="O65" si="32">SUM(O63:O64)</f>
        <v>1</v>
      </c>
      <c r="P65" s="41">
        <f t="shared" ref="P65" si="33">SUM(P63:P64)</f>
        <v>1</v>
      </c>
      <c r="Q65" s="41">
        <f t="shared" ref="Q65" si="34">SUM(Q63:Q64)</f>
        <v>1</v>
      </c>
      <c r="R65" s="41">
        <f t="shared" ref="R65" si="35">SUM(R63:R64)</f>
        <v>1</v>
      </c>
      <c r="S65" s="41">
        <f t="shared" ref="S65" si="36">SUM(S63:S64)</f>
        <v>1</v>
      </c>
      <c r="T65" s="41">
        <f t="shared" ref="T65" si="37">SUM(T63:T64)</f>
        <v>1</v>
      </c>
      <c r="U65" s="41">
        <f t="shared" ref="U65" si="38">SUM(U63:U64)</f>
        <v>1</v>
      </c>
      <c r="V65" s="41">
        <f t="shared" ref="V65" si="39">SUM(V63:V64)</f>
        <v>1</v>
      </c>
      <c r="W65" s="41">
        <f t="shared" ref="W65" si="40">SUM(W63:W64)</f>
        <v>1</v>
      </c>
      <c r="X65" s="41">
        <f t="shared" ref="X65" si="41"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1227</v>
      </c>
      <c r="C8" s="53">
        <f>'Nacionalidad (esp-extr)'!D8-'Nacionalidad (esp-extr)'!C8</f>
        <v>2007</v>
      </c>
      <c r="D8" s="53">
        <f>'Nacionalidad (esp-extr)'!E8-'Nacionalidad (esp-extr)'!D8</f>
        <v>1510</v>
      </c>
      <c r="E8" s="53">
        <f>'Nacionalidad (esp-extr)'!F8-'Nacionalidad (esp-extr)'!E8</f>
        <v>1283</v>
      </c>
      <c r="F8" s="53">
        <f>'Nacionalidad (esp-extr)'!G8-'Nacionalidad (esp-extr)'!F8</f>
        <v>718</v>
      </c>
      <c r="G8" s="53">
        <f>'Nacionalidad (esp-extr)'!H8-'Nacionalidad (esp-extr)'!G8</f>
        <v>1209</v>
      </c>
      <c r="H8" s="53">
        <f>'Nacionalidad (esp-extr)'!I8-'Nacionalidad (esp-extr)'!H8</f>
        <v>985</v>
      </c>
      <c r="I8" s="53">
        <f>'Nacionalidad (esp-extr)'!J8-'Nacionalidad (esp-extr)'!I8</f>
        <v>2045</v>
      </c>
      <c r="J8" s="53">
        <f>'Nacionalidad (esp-extr)'!K8-'Nacionalidad (esp-extr)'!J8</f>
        <v>571</v>
      </c>
      <c r="K8" s="53">
        <f>'Nacionalidad (esp-extr)'!L8-'Nacionalidad (esp-extr)'!K8</f>
        <v>108</v>
      </c>
      <c r="L8" s="53">
        <f>'Nacionalidad (esp-extr)'!M8-'Nacionalidad (esp-extr)'!L8</f>
        <v>-472</v>
      </c>
      <c r="M8" s="53">
        <f>'Nacionalidad (esp-extr)'!N8-'Nacionalidad (esp-extr)'!M8</f>
        <v>-929</v>
      </c>
      <c r="N8" s="53">
        <f>'Nacionalidad (esp-extr)'!O8-'Nacionalidad (esp-extr)'!N8</f>
        <v>-901</v>
      </c>
      <c r="O8" s="53">
        <f>'Nacionalidad (esp-extr)'!P8-'Nacionalidad (esp-extr)'!O8</f>
        <v>-1552</v>
      </c>
      <c r="P8" s="53">
        <f>'Nacionalidad (esp-extr)'!Q8-'Nacionalidad (esp-extr)'!P8</f>
        <v>-697</v>
      </c>
      <c r="Q8" s="53">
        <f>'Nacionalidad (esp-extr)'!R8-'Nacionalidad (esp-extr)'!Q8</f>
        <v>-621</v>
      </c>
      <c r="R8" s="53">
        <f>'Nacionalidad (esp-extr)'!S8-'Nacionalidad (esp-extr)'!R8</f>
        <v>-546</v>
      </c>
      <c r="S8" s="53">
        <f>'Nacionalidad (esp-extr)'!T8-'Nacionalidad (esp-extr)'!S8</f>
        <v>-257</v>
      </c>
      <c r="T8" s="53">
        <f>'Nacionalidad (esp-extr)'!U8-'Nacionalidad (esp-extr)'!T8</f>
        <v>-183</v>
      </c>
      <c r="U8" s="53">
        <f>'Nacionalidad (esp-extr)'!V8-'Nacionalidad (esp-extr)'!U8</f>
        <v>206</v>
      </c>
      <c r="V8" s="53">
        <f>'Nacionalidad (esp-extr)'!W8-'Nacionalidad (esp-extr)'!V8</f>
        <v>119</v>
      </c>
      <c r="W8" s="53">
        <f>'Nacionalidad (esp-extr)'!X8-'Nacionalidad (esp-extr)'!W8</f>
        <v>-81</v>
      </c>
    </row>
    <row r="9" spans="1:23" ht="18" customHeight="1">
      <c r="A9" s="46" t="s">
        <v>69</v>
      </c>
      <c r="B9" s="6">
        <f>'Nacionalidad (esp-extr)'!C9-'Nacionalidad (esp-extr)'!B9</f>
        <v>249</v>
      </c>
      <c r="C9" s="6">
        <f>'Nacionalidad (esp-extr)'!D9-'Nacionalidad (esp-extr)'!C9</f>
        <v>288</v>
      </c>
      <c r="D9" s="6">
        <f>'Nacionalidad (esp-extr)'!E9-'Nacionalidad (esp-extr)'!D9</f>
        <v>71</v>
      </c>
      <c r="E9" s="6">
        <f>'Nacionalidad (esp-extr)'!F9-'Nacionalidad (esp-extr)'!E9</f>
        <v>180</v>
      </c>
      <c r="F9" s="6">
        <f>'Nacionalidad (esp-extr)'!G9-'Nacionalidad (esp-extr)'!F9</f>
        <v>-483</v>
      </c>
      <c r="G9" s="6">
        <f>'Nacionalidad (esp-extr)'!H9-'Nacionalidad (esp-extr)'!G9</f>
        <v>-14</v>
      </c>
      <c r="H9" s="6">
        <f>'Nacionalidad (esp-extr)'!I9-'Nacionalidad (esp-extr)'!H9</f>
        <v>234</v>
      </c>
      <c r="I9" s="6">
        <f>'Nacionalidad (esp-extr)'!J9-'Nacionalidad (esp-extr)'!I9</f>
        <v>172</v>
      </c>
      <c r="J9" s="6">
        <f>'Nacionalidad (esp-extr)'!K9-'Nacionalidad (esp-extr)'!J9</f>
        <v>65</v>
      </c>
      <c r="K9" s="6">
        <f>'Nacionalidad (esp-extr)'!L9-'Nacionalidad (esp-extr)'!K9</f>
        <v>-27</v>
      </c>
      <c r="L9" s="6">
        <f>'Nacionalidad (esp-extr)'!M9-'Nacionalidad (esp-extr)'!L9</f>
        <v>-127</v>
      </c>
      <c r="M9" s="6">
        <f>'Nacionalidad (esp-extr)'!N9-'Nacionalidad (esp-extr)'!M9</f>
        <v>-162</v>
      </c>
      <c r="N9" s="6">
        <f>'Nacionalidad (esp-extr)'!O9-'Nacionalidad (esp-extr)'!N9</f>
        <v>-388</v>
      </c>
      <c r="O9" s="6">
        <f>'Nacionalidad (esp-extr)'!P9-'Nacionalidad (esp-extr)'!O9</f>
        <v>-43</v>
      </c>
      <c r="P9" s="6">
        <f>'Nacionalidad (esp-extr)'!Q9-'Nacionalidad (esp-extr)'!P9</f>
        <v>-106</v>
      </c>
      <c r="Q9" s="6">
        <f>'Nacionalidad (esp-extr)'!R9-'Nacionalidad (esp-extr)'!Q9</f>
        <v>-269</v>
      </c>
      <c r="R9" s="6">
        <f>'Nacionalidad (esp-extr)'!S9-'Nacionalidad (esp-extr)'!R9</f>
        <v>-339</v>
      </c>
      <c r="S9" s="6">
        <f>'Nacionalidad (esp-extr)'!T9-'Nacionalidad (esp-extr)'!S9</f>
        <v>-484</v>
      </c>
      <c r="T9" s="6">
        <f>'Nacionalidad (esp-extr)'!U9-'Nacionalidad (esp-extr)'!T9</f>
        <v>-427</v>
      </c>
      <c r="U9" s="6">
        <f>'Nacionalidad (esp-extr)'!V9-'Nacionalidad (esp-extr)'!U9</f>
        <v>-333</v>
      </c>
      <c r="V9" s="6">
        <f>'Nacionalidad (esp-extr)'!W9-'Nacionalidad (esp-extr)'!V9</f>
        <v>-109</v>
      </c>
      <c r="W9" s="6">
        <f>'Nacionalidad (esp-extr)'!X9-'Nacionalidad (esp-extr)'!W9</f>
        <v>-133</v>
      </c>
    </row>
    <row r="10" spans="1:23" ht="18" customHeight="1">
      <c r="A10" s="48" t="s">
        <v>70</v>
      </c>
      <c r="B10" s="45">
        <f>'Nacionalidad (esp-extr)'!C10-'Nacionalidad (esp-extr)'!B10</f>
        <v>978</v>
      </c>
      <c r="C10" s="45">
        <f>'Nacionalidad (esp-extr)'!D10-'Nacionalidad (esp-extr)'!C10</f>
        <v>1719</v>
      </c>
      <c r="D10" s="45">
        <f>'Nacionalidad (esp-extr)'!E10-'Nacionalidad (esp-extr)'!D10</f>
        <v>1439</v>
      </c>
      <c r="E10" s="45">
        <f>'Nacionalidad (esp-extr)'!F10-'Nacionalidad (esp-extr)'!E10</f>
        <v>1103</v>
      </c>
      <c r="F10" s="45">
        <f>'Nacionalidad (esp-extr)'!G10-'Nacionalidad (esp-extr)'!F10</f>
        <v>1201</v>
      </c>
      <c r="G10" s="45">
        <f>'Nacionalidad (esp-extr)'!H10-'Nacionalidad (esp-extr)'!G10</f>
        <v>1223</v>
      </c>
      <c r="H10" s="45">
        <f>'Nacionalidad (esp-extr)'!I10-'Nacionalidad (esp-extr)'!H10</f>
        <v>751</v>
      </c>
      <c r="I10" s="45">
        <f>'Nacionalidad (esp-extr)'!J10-'Nacionalidad (esp-extr)'!I10</f>
        <v>1873</v>
      </c>
      <c r="J10" s="45">
        <f>'Nacionalidad (esp-extr)'!K10-'Nacionalidad (esp-extr)'!J10</f>
        <v>506</v>
      </c>
      <c r="K10" s="45">
        <f>'Nacionalidad (esp-extr)'!L10-'Nacionalidad (esp-extr)'!K10</f>
        <v>135</v>
      </c>
      <c r="L10" s="45">
        <f>'Nacionalidad (esp-extr)'!M10-'Nacionalidad (esp-extr)'!L10</f>
        <v>-345</v>
      </c>
      <c r="M10" s="45">
        <f>'Nacionalidad (esp-extr)'!N10-'Nacionalidad (esp-extr)'!M10</f>
        <v>-767</v>
      </c>
      <c r="N10" s="45">
        <f>'Nacionalidad (esp-extr)'!O10-'Nacionalidad (esp-extr)'!N10</f>
        <v>-513</v>
      </c>
      <c r="O10" s="45">
        <f>'Nacionalidad (esp-extr)'!P10-'Nacionalidad (esp-extr)'!O10</f>
        <v>-1509</v>
      </c>
      <c r="P10" s="45">
        <f>'Nacionalidad (esp-extr)'!Q10-'Nacionalidad (esp-extr)'!P10</f>
        <v>-591</v>
      </c>
      <c r="Q10" s="45">
        <f>'Nacionalidad (esp-extr)'!R10-'Nacionalidad (esp-extr)'!Q10</f>
        <v>-352</v>
      </c>
      <c r="R10" s="45">
        <f>'Nacionalidad (esp-extr)'!S10-'Nacionalidad (esp-extr)'!R10</f>
        <v>-207</v>
      </c>
      <c r="S10" s="45">
        <f>'Nacionalidad (esp-extr)'!T10-'Nacionalidad (esp-extr)'!S10</f>
        <v>227</v>
      </c>
      <c r="T10" s="45">
        <f>'Nacionalidad (esp-extr)'!U10-'Nacionalidad (esp-extr)'!T10</f>
        <v>244</v>
      </c>
      <c r="U10" s="45">
        <f>'Nacionalidad (esp-extr)'!V10-'Nacionalidad (esp-extr)'!U10</f>
        <v>539</v>
      </c>
      <c r="V10" s="45">
        <f>'Nacionalidad (esp-extr)'!W10-'Nacionalidad (esp-extr)'!V10</f>
        <v>228</v>
      </c>
      <c r="W10" s="45">
        <f>'Nacionalidad (esp-extr)'!X10-'Nacionalidad (esp-extr)'!W10</f>
        <v>52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629</v>
      </c>
      <c r="C15" s="53">
        <f>'Nacionalidad (esp-extr)'!D15-'Nacionalidad (esp-extr)'!C15</f>
        <v>1143</v>
      </c>
      <c r="D15" s="53">
        <f>'Nacionalidad (esp-extr)'!E15-'Nacionalidad (esp-extr)'!D15</f>
        <v>860</v>
      </c>
      <c r="E15" s="53">
        <f>'Nacionalidad (esp-extr)'!F15-'Nacionalidad (esp-extr)'!E15</f>
        <v>673</v>
      </c>
      <c r="F15" s="53">
        <f>'Nacionalidad (esp-extr)'!G15-'Nacionalidad (esp-extr)'!F15</f>
        <v>386</v>
      </c>
      <c r="G15" s="53">
        <f>'Nacionalidad (esp-extr)'!H15-'Nacionalidad (esp-extr)'!G15</f>
        <v>650</v>
      </c>
      <c r="H15" s="53">
        <f>'Nacionalidad (esp-extr)'!I15-'Nacionalidad (esp-extr)'!H15</f>
        <v>498</v>
      </c>
      <c r="I15" s="53">
        <f>'Nacionalidad (esp-extr)'!J15-'Nacionalidad (esp-extr)'!I15</f>
        <v>1145</v>
      </c>
      <c r="J15" s="53">
        <f>'Nacionalidad (esp-extr)'!K15-'Nacionalidad (esp-extr)'!J15</f>
        <v>201</v>
      </c>
      <c r="K15" s="53">
        <f>'Nacionalidad (esp-extr)'!L15-'Nacionalidad (esp-extr)'!K15</f>
        <v>124</v>
      </c>
      <c r="L15" s="53">
        <f>'Nacionalidad (esp-extr)'!M15-'Nacionalidad (esp-extr)'!L15</f>
        <v>-347</v>
      </c>
      <c r="M15" s="53">
        <f>'Nacionalidad (esp-extr)'!N15-'Nacionalidad (esp-extr)'!M15</f>
        <v>-557</v>
      </c>
      <c r="N15" s="53">
        <f>'Nacionalidad (esp-extr)'!O15-'Nacionalidad (esp-extr)'!N15</f>
        <v>-536</v>
      </c>
      <c r="O15" s="53">
        <f>'Nacionalidad (esp-extr)'!P15-'Nacionalidad (esp-extr)'!O15</f>
        <v>-852</v>
      </c>
      <c r="P15" s="53">
        <f>'Nacionalidad (esp-extr)'!Q15-'Nacionalidad (esp-extr)'!P15</f>
        <v>-362</v>
      </c>
      <c r="Q15" s="53">
        <f>'Nacionalidad (esp-extr)'!R15-'Nacionalidad (esp-extr)'!Q15</f>
        <v>-316</v>
      </c>
      <c r="R15" s="53">
        <f>'Nacionalidad (esp-extr)'!S15-'Nacionalidad (esp-extr)'!R15</f>
        <v>-321</v>
      </c>
      <c r="S15" s="53">
        <f>'Nacionalidad (esp-extr)'!T15-'Nacionalidad (esp-extr)'!S15</f>
        <v>-130</v>
      </c>
      <c r="T15" s="53">
        <f>'Nacionalidad (esp-extr)'!U15-'Nacionalidad (esp-extr)'!T15</f>
        <v>-125</v>
      </c>
      <c r="U15" s="53">
        <f>'Nacionalidad (esp-extr)'!V15-'Nacionalidad (esp-extr)'!U15</f>
        <v>106</v>
      </c>
      <c r="V15" s="53">
        <f>'Nacionalidad (esp-extr)'!W15-'Nacionalidad (esp-extr)'!V15</f>
        <v>52</v>
      </c>
      <c r="W15" s="53">
        <f>'Nacionalidad (esp-extr)'!X15-'Nacionalidad (esp-extr)'!W15</f>
        <v>-34</v>
      </c>
    </row>
    <row r="16" spans="1:23" ht="18" customHeight="1">
      <c r="A16" s="28" t="s">
        <v>69</v>
      </c>
      <c r="B16" s="6">
        <f>'Nacionalidad (esp-extr)'!C16-'Nacionalidad (esp-extr)'!B16</f>
        <v>75</v>
      </c>
      <c r="C16" s="6">
        <f>'Nacionalidad (esp-extr)'!D16-'Nacionalidad (esp-extr)'!C16</f>
        <v>136</v>
      </c>
      <c r="D16" s="6">
        <f>'Nacionalidad (esp-extr)'!E16-'Nacionalidad (esp-extr)'!D16</f>
        <v>35</v>
      </c>
      <c r="E16" s="6">
        <f>'Nacionalidad (esp-extr)'!F16-'Nacionalidad (esp-extr)'!E16</f>
        <v>120</v>
      </c>
      <c r="F16" s="6">
        <f>'Nacionalidad (esp-extr)'!G16-'Nacionalidad (esp-extr)'!F16</f>
        <v>-288</v>
      </c>
      <c r="G16" s="6">
        <f>'Nacionalidad (esp-extr)'!H16-'Nacionalidad (esp-extr)'!G16</f>
        <v>-10</v>
      </c>
      <c r="H16" s="6">
        <f>'Nacionalidad (esp-extr)'!I16-'Nacionalidad (esp-extr)'!H16</f>
        <v>154</v>
      </c>
      <c r="I16" s="6">
        <f>'Nacionalidad (esp-extr)'!J16-'Nacionalidad (esp-extr)'!I16</f>
        <v>95</v>
      </c>
      <c r="J16" s="6">
        <f>'Nacionalidad (esp-extr)'!K16-'Nacionalidad (esp-extr)'!J16</f>
        <v>15</v>
      </c>
      <c r="K16" s="6">
        <f>'Nacionalidad (esp-extr)'!L16-'Nacionalidad (esp-extr)'!K16</f>
        <v>27</v>
      </c>
      <c r="L16" s="6">
        <f>'Nacionalidad (esp-extr)'!M16-'Nacionalidad (esp-extr)'!L16</f>
        <v>-112</v>
      </c>
      <c r="M16" s="6">
        <f>'Nacionalidad (esp-extr)'!N16-'Nacionalidad (esp-extr)'!M16</f>
        <v>-72</v>
      </c>
      <c r="N16" s="6">
        <f>'Nacionalidad (esp-extr)'!O16-'Nacionalidad (esp-extr)'!N16</f>
        <v>-182</v>
      </c>
      <c r="O16" s="6">
        <f>'Nacionalidad (esp-extr)'!P16-'Nacionalidad (esp-extr)'!O16</f>
        <v>11</v>
      </c>
      <c r="P16" s="6">
        <f>'Nacionalidad (esp-extr)'!Q16-'Nacionalidad (esp-extr)'!P16</f>
        <v>-34</v>
      </c>
      <c r="Q16" s="6">
        <f>'Nacionalidad (esp-extr)'!R16-'Nacionalidad (esp-extr)'!Q16</f>
        <v>-112</v>
      </c>
      <c r="R16" s="6">
        <f>'Nacionalidad (esp-extr)'!S16-'Nacionalidad (esp-extr)'!R16</f>
        <v>-193</v>
      </c>
      <c r="S16" s="6">
        <f>'Nacionalidad (esp-extr)'!T16-'Nacionalidad (esp-extr)'!S16</f>
        <v>-212</v>
      </c>
      <c r="T16" s="6">
        <f>'Nacionalidad (esp-extr)'!U16-'Nacionalidad (esp-extr)'!T16</f>
        <v>-249</v>
      </c>
      <c r="U16" s="6">
        <f>'Nacionalidad (esp-extr)'!V16-'Nacionalidad (esp-extr)'!U16</f>
        <v>-175</v>
      </c>
      <c r="V16" s="6">
        <f>'Nacionalidad (esp-extr)'!W16-'Nacionalidad (esp-extr)'!V16</f>
        <v>-66</v>
      </c>
      <c r="W16" s="6">
        <f>'Nacionalidad (esp-extr)'!X16-'Nacionalidad (esp-extr)'!W16</f>
        <v>-33</v>
      </c>
    </row>
    <row r="17" spans="1:23" ht="18" customHeight="1">
      <c r="A17" s="30" t="s">
        <v>70</v>
      </c>
      <c r="B17" s="45">
        <f>'Nacionalidad (esp-extr)'!C17-'Nacionalidad (esp-extr)'!B17</f>
        <v>554</v>
      </c>
      <c r="C17" s="45">
        <f>'Nacionalidad (esp-extr)'!D17-'Nacionalidad (esp-extr)'!C17</f>
        <v>1007</v>
      </c>
      <c r="D17" s="45">
        <f>'Nacionalidad (esp-extr)'!E17-'Nacionalidad (esp-extr)'!D17</f>
        <v>825</v>
      </c>
      <c r="E17" s="45">
        <f>'Nacionalidad (esp-extr)'!F17-'Nacionalidad (esp-extr)'!E17</f>
        <v>553</v>
      </c>
      <c r="F17" s="45">
        <f>'Nacionalidad (esp-extr)'!G17-'Nacionalidad (esp-extr)'!F17</f>
        <v>674</v>
      </c>
      <c r="G17" s="45">
        <f>'Nacionalidad (esp-extr)'!H17-'Nacionalidad (esp-extr)'!G17</f>
        <v>660</v>
      </c>
      <c r="H17" s="45">
        <f>'Nacionalidad (esp-extr)'!I17-'Nacionalidad (esp-extr)'!H17</f>
        <v>344</v>
      </c>
      <c r="I17" s="45">
        <f>'Nacionalidad (esp-extr)'!J17-'Nacionalidad (esp-extr)'!I17</f>
        <v>1050</v>
      </c>
      <c r="J17" s="45">
        <f>'Nacionalidad (esp-extr)'!K17-'Nacionalidad (esp-extr)'!J17</f>
        <v>186</v>
      </c>
      <c r="K17" s="45">
        <f>'Nacionalidad (esp-extr)'!L17-'Nacionalidad (esp-extr)'!K17</f>
        <v>97</v>
      </c>
      <c r="L17" s="45">
        <f>'Nacionalidad (esp-extr)'!M17-'Nacionalidad (esp-extr)'!L17</f>
        <v>-235</v>
      </c>
      <c r="M17" s="45">
        <f>'Nacionalidad (esp-extr)'!N17-'Nacionalidad (esp-extr)'!M17</f>
        <v>-485</v>
      </c>
      <c r="N17" s="45">
        <f>'Nacionalidad (esp-extr)'!O17-'Nacionalidad (esp-extr)'!N17</f>
        <v>-354</v>
      </c>
      <c r="O17" s="45">
        <f>'Nacionalidad (esp-extr)'!P17-'Nacionalidad (esp-extr)'!O17</f>
        <v>-863</v>
      </c>
      <c r="P17" s="45">
        <f>'Nacionalidad (esp-extr)'!Q17-'Nacionalidad (esp-extr)'!P17</f>
        <v>-328</v>
      </c>
      <c r="Q17" s="45">
        <f>'Nacionalidad (esp-extr)'!R17-'Nacionalidad (esp-extr)'!Q17</f>
        <v>-204</v>
      </c>
      <c r="R17" s="45">
        <f>'Nacionalidad (esp-extr)'!S17-'Nacionalidad (esp-extr)'!R17</f>
        <v>-128</v>
      </c>
      <c r="S17" s="45">
        <f>'Nacionalidad (esp-extr)'!T17-'Nacionalidad (esp-extr)'!S17</f>
        <v>82</v>
      </c>
      <c r="T17" s="45">
        <f>'Nacionalidad (esp-extr)'!U17-'Nacionalidad (esp-extr)'!T17</f>
        <v>124</v>
      </c>
      <c r="U17" s="45">
        <f>'Nacionalidad (esp-extr)'!V17-'Nacionalidad (esp-extr)'!U17</f>
        <v>281</v>
      </c>
      <c r="V17" s="45">
        <f>'Nacionalidad (esp-extr)'!W17-'Nacionalidad (esp-extr)'!V17</f>
        <v>118</v>
      </c>
      <c r="W17" s="45">
        <f>'Nacionalidad (esp-extr)'!X17-'Nacionalidad (esp-extr)'!W17</f>
        <v>-1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598</v>
      </c>
      <c r="C22" s="53">
        <f>'Nacionalidad (esp-extr)'!D22-'Nacionalidad (esp-extr)'!C22</f>
        <v>864</v>
      </c>
      <c r="D22" s="53">
        <f>'Nacionalidad (esp-extr)'!E22-'Nacionalidad (esp-extr)'!D22</f>
        <v>650</v>
      </c>
      <c r="E22" s="53">
        <f>'Nacionalidad (esp-extr)'!F22-'Nacionalidad (esp-extr)'!E22</f>
        <v>610</v>
      </c>
      <c r="F22" s="53">
        <f>'Nacionalidad (esp-extr)'!G22-'Nacionalidad (esp-extr)'!F22</f>
        <v>332</v>
      </c>
      <c r="G22" s="53">
        <f>'Nacionalidad (esp-extr)'!H22-'Nacionalidad (esp-extr)'!G22</f>
        <v>559</v>
      </c>
      <c r="H22" s="53">
        <f>'Nacionalidad (esp-extr)'!I22-'Nacionalidad (esp-extr)'!H22</f>
        <v>487</v>
      </c>
      <c r="I22" s="53">
        <f>'Nacionalidad (esp-extr)'!J22-'Nacionalidad (esp-extr)'!I22</f>
        <v>900</v>
      </c>
      <c r="J22" s="53">
        <f>'Nacionalidad (esp-extr)'!K22-'Nacionalidad (esp-extr)'!J22</f>
        <v>370</v>
      </c>
      <c r="K22" s="53">
        <f>'Nacionalidad (esp-extr)'!L22-'Nacionalidad (esp-extr)'!K22</f>
        <v>-16</v>
      </c>
      <c r="L22" s="53">
        <f>'Nacionalidad (esp-extr)'!M22-'Nacionalidad (esp-extr)'!L22</f>
        <v>-125</v>
      </c>
      <c r="M22" s="53">
        <f>'Nacionalidad (esp-extr)'!N22-'Nacionalidad (esp-extr)'!M22</f>
        <v>-372</v>
      </c>
      <c r="N22" s="53">
        <f>'Nacionalidad (esp-extr)'!O22-'Nacionalidad (esp-extr)'!N22</f>
        <v>-365</v>
      </c>
      <c r="O22" s="53">
        <f>'Nacionalidad (esp-extr)'!P22-'Nacionalidad (esp-extr)'!O22</f>
        <v>-700</v>
      </c>
      <c r="P22" s="53">
        <f>'Nacionalidad (esp-extr)'!Q22-'Nacionalidad (esp-extr)'!P22</f>
        <v>-335</v>
      </c>
      <c r="Q22" s="53">
        <f>'Nacionalidad (esp-extr)'!R22-'Nacionalidad (esp-extr)'!Q22</f>
        <v>-305</v>
      </c>
      <c r="R22" s="53">
        <f>'Nacionalidad (esp-extr)'!S22-'Nacionalidad (esp-extr)'!R22</f>
        <v>-225</v>
      </c>
      <c r="S22" s="53">
        <f>'Nacionalidad (esp-extr)'!T22-'Nacionalidad (esp-extr)'!S22</f>
        <v>-127</v>
      </c>
      <c r="T22" s="53">
        <f>'Nacionalidad (esp-extr)'!U22-'Nacionalidad (esp-extr)'!T22</f>
        <v>-58</v>
      </c>
      <c r="U22" s="53">
        <f>'Nacionalidad (esp-extr)'!V22-'Nacionalidad (esp-extr)'!U22</f>
        <v>100</v>
      </c>
      <c r="V22" s="53">
        <f>'Nacionalidad (esp-extr)'!W22-'Nacionalidad (esp-extr)'!V22</f>
        <v>67</v>
      </c>
      <c r="W22" s="53">
        <f>'Nacionalidad (esp-extr)'!X22-'Nacionalidad (esp-extr)'!W22</f>
        <v>-47</v>
      </c>
    </row>
    <row r="23" spans="1:23" ht="18" customHeight="1">
      <c r="A23" s="28" t="s">
        <v>69</v>
      </c>
      <c r="B23" s="6">
        <f>'Nacionalidad (esp-extr)'!C23-'Nacionalidad (esp-extr)'!B23</f>
        <v>174</v>
      </c>
      <c r="C23" s="6">
        <f>'Nacionalidad (esp-extr)'!D23-'Nacionalidad (esp-extr)'!C23</f>
        <v>152</v>
      </c>
      <c r="D23" s="6">
        <f>'Nacionalidad (esp-extr)'!E23-'Nacionalidad (esp-extr)'!D23</f>
        <v>36</v>
      </c>
      <c r="E23" s="6">
        <f>'Nacionalidad (esp-extr)'!F23-'Nacionalidad (esp-extr)'!E23</f>
        <v>60</v>
      </c>
      <c r="F23" s="6">
        <f>'Nacionalidad (esp-extr)'!G23-'Nacionalidad (esp-extr)'!F23</f>
        <v>-195</v>
      </c>
      <c r="G23" s="6">
        <f>'Nacionalidad (esp-extr)'!H23-'Nacionalidad (esp-extr)'!G23</f>
        <v>-4</v>
      </c>
      <c r="H23" s="6">
        <f>'Nacionalidad (esp-extr)'!I23-'Nacionalidad (esp-extr)'!H23</f>
        <v>80</v>
      </c>
      <c r="I23" s="6">
        <f>'Nacionalidad (esp-extr)'!J23-'Nacionalidad (esp-extr)'!I23</f>
        <v>77</v>
      </c>
      <c r="J23" s="6">
        <f>'Nacionalidad (esp-extr)'!K23-'Nacionalidad (esp-extr)'!J23</f>
        <v>50</v>
      </c>
      <c r="K23" s="6">
        <f>'Nacionalidad (esp-extr)'!L23-'Nacionalidad (esp-extr)'!K23</f>
        <v>-54</v>
      </c>
      <c r="L23" s="6">
        <f>'Nacionalidad (esp-extr)'!M23-'Nacionalidad (esp-extr)'!L23</f>
        <v>-15</v>
      </c>
      <c r="M23" s="6">
        <f>'Nacionalidad (esp-extr)'!N23-'Nacionalidad (esp-extr)'!M23</f>
        <v>-90</v>
      </c>
      <c r="N23" s="6">
        <f>'Nacionalidad (esp-extr)'!O23-'Nacionalidad (esp-extr)'!N23</f>
        <v>-206</v>
      </c>
      <c r="O23" s="6">
        <f>'Nacionalidad (esp-extr)'!P23-'Nacionalidad (esp-extr)'!O23</f>
        <v>-54</v>
      </c>
      <c r="P23" s="6">
        <f>'Nacionalidad (esp-extr)'!Q23-'Nacionalidad (esp-extr)'!P23</f>
        <v>-72</v>
      </c>
      <c r="Q23" s="6">
        <f>'Nacionalidad (esp-extr)'!R23-'Nacionalidad (esp-extr)'!Q23</f>
        <v>-157</v>
      </c>
      <c r="R23" s="6">
        <f>'Nacionalidad (esp-extr)'!S23-'Nacionalidad (esp-extr)'!R23</f>
        <v>-146</v>
      </c>
      <c r="S23" s="6">
        <f>'Nacionalidad (esp-extr)'!T23-'Nacionalidad (esp-extr)'!S23</f>
        <v>-272</v>
      </c>
      <c r="T23" s="6">
        <f>'Nacionalidad (esp-extr)'!U23-'Nacionalidad (esp-extr)'!T23</f>
        <v>-178</v>
      </c>
      <c r="U23" s="6">
        <f>'Nacionalidad (esp-extr)'!V23-'Nacionalidad (esp-extr)'!U23</f>
        <v>-158</v>
      </c>
      <c r="V23" s="6">
        <f>'Nacionalidad (esp-extr)'!W23-'Nacionalidad (esp-extr)'!V23</f>
        <v>-43</v>
      </c>
      <c r="W23" s="6">
        <f>'Nacionalidad (esp-extr)'!X23-'Nacionalidad (esp-extr)'!W23</f>
        <v>-100</v>
      </c>
    </row>
    <row r="24" spans="1:23" ht="18" customHeight="1">
      <c r="A24" s="30" t="s">
        <v>70</v>
      </c>
      <c r="B24" s="45">
        <f>'Nacionalidad (esp-extr)'!C24-'Nacionalidad (esp-extr)'!B24</f>
        <v>424</v>
      </c>
      <c r="C24" s="45">
        <f>'Nacionalidad (esp-extr)'!D24-'Nacionalidad (esp-extr)'!C24</f>
        <v>712</v>
      </c>
      <c r="D24" s="45">
        <f>'Nacionalidad (esp-extr)'!E24-'Nacionalidad (esp-extr)'!D24</f>
        <v>614</v>
      </c>
      <c r="E24" s="45">
        <f>'Nacionalidad (esp-extr)'!F24-'Nacionalidad (esp-extr)'!E24</f>
        <v>550</v>
      </c>
      <c r="F24" s="45">
        <f>'Nacionalidad (esp-extr)'!G24-'Nacionalidad (esp-extr)'!F24</f>
        <v>527</v>
      </c>
      <c r="G24" s="45">
        <f>'Nacionalidad (esp-extr)'!H24-'Nacionalidad (esp-extr)'!G24</f>
        <v>563</v>
      </c>
      <c r="H24" s="45">
        <f>'Nacionalidad (esp-extr)'!I24-'Nacionalidad (esp-extr)'!H24</f>
        <v>407</v>
      </c>
      <c r="I24" s="45">
        <f>'Nacionalidad (esp-extr)'!J24-'Nacionalidad (esp-extr)'!I24</f>
        <v>823</v>
      </c>
      <c r="J24" s="45">
        <f>'Nacionalidad (esp-extr)'!K24-'Nacionalidad (esp-extr)'!J24</f>
        <v>320</v>
      </c>
      <c r="K24" s="45">
        <f>'Nacionalidad (esp-extr)'!L24-'Nacionalidad (esp-extr)'!K24</f>
        <v>38</v>
      </c>
      <c r="L24" s="45">
        <f>'Nacionalidad (esp-extr)'!M24-'Nacionalidad (esp-extr)'!L24</f>
        <v>-110</v>
      </c>
      <c r="M24" s="45">
        <f>'Nacionalidad (esp-extr)'!N24-'Nacionalidad (esp-extr)'!M24</f>
        <v>-282</v>
      </c>
      <c r="N24" s="45">
        <f>'Nacionalidad (esp-extr)'!O24-'Nacionalidad (esp-extr)'!N24</f>
        <v>-159</v>
      </c>
      <c r="O24" s="45">
        <f>'Nacionalidad (esp-extr)'!P24-'Nacionalidad (esp-extr)'!O24</f>
        <v>-646</v>
      </c>
      <c r="P24" s="45">
        <f>'Nacionalidad (esp-extr)'!Q24-'Nacionalidad (esp-extr)'!P24</f>
        <v>-263</v>
      </c>
      <c r="Q24" s="45">
        <f>'Nacionalidad (esp-extr)'!R24-'Nacionalidad (esp-extr)'!Q24</f>
        <v>-148</v>
      </c>
      <c r="R24" s="45">
        <f>'Nacionalidad (esp-extr)'!S24-'Nacionalidad (esp-extr)'!R24</f>
        <v>-79</v>
      </c>
      <c r="S24" s="45">
        <f>'Nacionalidad (esp-extr)'!T24-'Nacionalidad (esp-extr)'!S24</f>
        <v>145</v>
      </c>
      <c r="T24" s="45">
        <f>'Nacionalidad (esp-extr)'!U24-'Nacionalidad (esp-extr)'!T24</f>
        <v>120</v>
      </c>
      <c r="U24" s="45">
        <f>'Nacionalidad (esp-extr)'!V24-'Nacionalidad (esp-extr)'!U24</f>
        <v>258</v>
      </c>
      <c r="V24" s="45">
        <f>'Nacionalidad (esp-extr)'!W24-'Nacionalidad (esp-extr)'!V24</f>
        <v>110</v>
      </c>
      <c r="W24" s="45">
        <f>'Nacionalidad (esp-extr)'!X24-'Nacionalidad (esp-extr)'!W24</f>
        <v>53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1.4991935878011828E-2</v>
      </c>
      <c r="C32" s="51">
        <f>('Nacionalidad (esp-extr)'!D8-'Nacionalidad (esp-extr)'!C8)/'Nacionalidad (esp-extr)'!C8</f>
        <v>2.4160055855834167E-2</v>
      </c>
      <c r="D32" s="51">
        <f>('Nacionalidad (esp-extr)'!E8-'Nacionalidad (esp-extr)'!D8)/'Nacionalidad (esp-extr)'!D8</f>
        <v>1.7748419097769107E-2</v>
      </c>
      <c r="E32" s="51">
        <f>('Nacionalidad (esp-extr)'!F8-'Nacionalidad (esp-extr)'!E8)/'Nacionalidad (esp-extr)'!E8</f>
        <v>1.4817295699173096E-2</v>
      </c>
      <c r="F32" s="51">
        <f>('Nacionalidad (esp-extr)'!G8-'Nacionalidad (esp-extr)'!F8)/'Nacionalidad (esp-extr)'!F8</f>
        <v>8.1710689533520727E-3</v>
      </c>
      <c r="G32" s="51">
        <f>('Nacionalidad (esp-extr)'!H8-'Nacionalidad (esp-extr)'!G8)/'Nacionalidad (esp-extr)'!G8</f>
        <v>1.3647292553251531E-2</v>
      </c>
      <c r="H32" s="51">
        <f>('Nacionalidad (esp-extr)'!I8-'Nacionalidad (esp-extr)'!H8)/'Nacionalidad (esp-extr)'!H8</f>
        <v>1.0969063898973251E-2</v>
      </c>
      <c r="I32" s="51">
        <f>('Nacionalidad (esp-extr)'!J8-'Nacionalidad (esp-extr)'!I8)/'Nacionalidad (esp-extr)'!I8</f>
        <v>2.2526243900289702E-2</v>
      </c>
      <c r="J32" s="51">
        <f>('Nacionalidad (esp-extr)'!K8-'Nacionalidad (esp-extr)'!J8)/'Nacionalidad (esp-extr)'!J8</f>
        <v>6.1511612875425519E-3</v>
      </c>
      <c r="K32" s="51">
        <f>('Nacionalidad (esp-extr)'!L8-'Nacionalidad (esp-extr)'!K8)/'Nacionalidad (esp-extr)'!K8</f>
        <v>1.1563292968875469E-3</v>
      </c>
      <c r="L32" s="51">
        <f>('Nacionalidad (esp-extr)'!M8-'Nacionalidad (esp-extr)'!L8)/'Nacionalidad (esp-extr)'!L8</f>
        <v>-5.0477504357962508E-3</v>
      </c>
      <c r="M32" s="51">
        <f>('Nacionalidad (esp-extr)'!N8-'Nacionalidad (esp-extr)'!M8)/'Nacionalidad (esp-extr)'!M8</f>
        <v>-9.9854893319718391E-3</v>
      </c>
      <c r="N32" s="51">
        <f>('Nacionalidad (esp-extr)'!O8-'Nacionalidad (esp-extr)'!N8)/'Nacionalidad (esp-extr)'!N8</f>
        <v>-9.782207456626061E-3</v>
      </c>
      <c r="O32" s="51">
        <f>('Nacionalidad (esp-extr)'!P8-'Nacionalidad (esp-extr)'!O8)/'Nacionalidad (esp-extr)'!O8</f>
        <v>-1.7016610931418232E-2</v>
      </c>
      <c r="P32" s="51">
        <f>('Nacionalidad (esp-extr)'!Q8-'Nacionalidad (esp-extr)'!P8)/'Nacionalidad (esp-extr)'!P8</f>
        <v>-7.7744191493870811E-3</v>
      </c>
      <c r="Q32" s="51">
        <f>('Nacionalidad (esp-extr)'!R8-'Nacionalidad (esp-extr)'!Q8)/'Nacionalidad (esp-extr)'!Q8</f>
        <v>-6.9809793605827598E-3</v>
      </c>
      <c r="R32" s="51">
        <f>('Nacionalidad (esp-extr)'!S8-'Nacionalidad (esp-extr)'!R8)/'Nacionalidad (esp-extr)'!R8</f>
        <v>-6.1810154525386313E-3</v>
      </c>
      <c r="S32" s="51">
        <f>('Nacionalidad (esp-extr)'!T8-'Nacionalidad (esp-extr)'!S8)/'Nacionalidad (esp-extr)'!S8</f>
        <v>-2.9274738292952422E-3</v>
      </c>
      <c r="T32" s="51">
        <f>('Nacionalidad (esp-extr)'!U8-'Nacionalidad (esp-extr)'!T8)/'Nacionalidad (esp-extr)'!T8</f>
        <v>-2.0906639857423571E-3</v>
      </c>
      <c r="U32" s="51">
        <f>('Nacionalidad (esp-extr)'!V8-'Nacionalidad (esp-extr)'!U8)/'Nacionalidad (esp-extr)'!U8</f>
        <v>2.358355562170145E-3</v>
      </c>
      <c r="V32" s="51">
        <f>('Nacionalidad (esp-extr)'!W8-'Nacionalidad (esp-extr)'!V8)/'Nacionalidad (esp-extr)'!V8</f>
        <v>1.3591456798583746E-3</v>
      </c>
      <c r="W32" s="51">
        <f>('Nacionalidad (esp-extr)'!X8-'Nacionalidad (esp-extr)'!W8)/'Nacionalidad (esp-extr)'!W8</f>
        <v>-9.2387709012934282E-4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3.0681272102221621E-3</v>
      </c>
      <c r="C33" s="25">
        <f>('Nacionalidad (esp-extr)'!D9-'Nacionalidad (esp-extr)'!C9)/'Nacionalidad (esp-extr)'!C9</f>
        <v>3.5378227649067637E-3</v>
      </c>
      <c r="D33" s="25">
        <f>('Nacionalidad (esp-extr)'!E9-'Nacionalidad (esp-extr)'!D9)/'Nacionalidad (esp-extr)'!D9</f>
        <v>8.6909687369941487E-4</v>
      </c>
      <c r="E33" s="25">
        <f>('Nacionalidad (esp-extr)'!F9-'Nacionalidad (esp-extr)'!E9)/'Nacionalidad (esp-extr)'!E9</f>
        <v>2.2014309301045679E-3</v>
      </c>
      <c r="F33" s="25">
        <f>('Nacionalidad (esp-extr)'!G9-'Nacionalidad (esp-extr)'!F9)/'Nacionalidad (esp-extr)'!F9</f>
        <v>-5.8941973274757456E-3</v>
      </c>
      <c r="G33" s="25">
        <f>('Nacionalidad (esp-extr)'!H9-'Nacionalidad (esp-extr)'!G9)/'Nacionalidad (esp-extr)'!G9</f>
        <v>-1.7185927180771401E-4</v>
      </c>
      <c r="H33" s="25">
        <f>('Nacionalidad (esp-extr)'!I9-'Nacionalidad (esp-extr)'!H9)/'Nacionalidad (esp-extr)'!H9</f>
        <v>2.8729987231116785E-3</v>
      </c>
      <c r="I33" s="25">
        <f>('Nacionalidad (esp-extr)'!J9-'Nacionalidad (esp-extr)'!I9)/'Nacionalidad (esp-extr)'!I9</f>
        <v>2.1057270879753188E-3</v>
      </c>
      <c r="J33" s="25">
        <f>('Nacionalidad (esp-extr)'!K9-'Nacionalidad (esp-extr)'!J9)/'Nacionalidad (esp-extr)'!J9</f>
        <v>7.9409680650915047E-4</v>
      </c>
      <c r="K33" s="25">
        <f>('Nacionalidad (esp-extr)'!L9-'Nacionalidad (esp-extr)'!K9)/'Nacionalidad (esp-extr)'!K9</f>
        <v>-3.2959386711263564E-4</v>
      </c>
      <c r="L33" s="25">
        <f>('Nacionalidad (esp-extr)'!M9-'Nacionalidad (esp-extr)'!L9)/'Nacionalidad (esp-extr)'!L9</f>
        <v>-1.5508230352171153E-3</v>
      </c>
      <c r="M33" s="25">
        <f>('Nacionalidad (esp-extr)'!N9-'Nacionalidad (esp-extr)'!M9)/'Nacionalidad (esp-extr)'!M9</f>
        <v>-1.981287837094111E-3</v>
      </c>
      <c r="N33" s="25">
        <f>('Nacionalidad (esp-extr)'!O9-'Nacionalidad (esp-extr)'!N9)/'Nacionalidad (esp-extr)'!N9</f>
        <v>-4.7547271546389226E-3</v>
      </c>
      <c r="O33" s="25">
        <f>('Nacionalidad (esp-extr)'!P9-'Nacionalidad (esp-extr)'!O9)/'Nacionalidad (esp-extr)'!O9</f>
        <v>-5.294588438096411E-4</v>
      </c>
      <c r="P33" s="25">
        <f>('Nacionalidad (esp-extr)'!Q9-'Nacionalidad (esp-extr)'!P9)/'Nacionalidad (esp-extr)'!P9</f>
        <v>-1.3058690188735031E-3</v>
      </c>
      <c r="Q33" s="25">
        <f>('Nacionalidad (esp-extr)'!R9-'Nacionalidad (esp-extr)'!Q9)/'Nacionalidad (esp-extr)'!Q9</f>
        <v>-3.3182838674660152E-3</v>
      </c>
      <c r="R33" s="25">
        <f>('Nacionalidad (esp-extr)'!S9-'Nacionalidad (esp-extr)'!R9)/'Nacionalidad (esp-extr)'!R9</f>
        <v>-4.1957003354084928E-3</v>
      </c>
      <c r="S33" s="25">
        <f>('Nacionalidad (esp-extr)'!T9-'Nacionalidad (esp-extr)'!S9)/'Nacionalidad (esp-extr)'!S9</f>
        <v>-6.0155609137686741E-3</v>
      </c>
      <c r="T33" s="25">
        <f>('Nacionalidad (esp-extr)'!U9-'Nacionalidad (esp-extr)'!T9)/'Nacionalidad (esp-extr)'!T9</f>
        <v>-5.3392352514567238E-3</v>
      </c>
      <c r="U33" s="25">
        <f>('Nacionalidad (esp-extr)'!V9-'Nacionalidad (esp-extr)'!U9)/'Nacionalidad (esp-extr)'!U9</f>
        <v>-4.1862043823148575E-3</v>
      </c>
      <c r="V33" s="25">
        <f>('Nacionalidad (esp-extr)'!W9-'Nacionalidad (esp-extr)'!V9)/'Nacionalidad (esp-extr)'!V9</f>
        <v>-1.3760193905117783E-3</v>
      </c>
      <c r="W33" s="25">
        <f>('Nacionalidad (esp-extr)'!X9-'Nacionalidad (esp-extr)'!W9)/'Nacionalidad (esp-extr)'!W9</f>
        <v>-1.681309651728715E-3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1.4235807860262009</v>
      </c>
      <c r="C34" s="50">
        <f>('Nacionalidad (esp-extr)'!D10-'Nacionalidad (esp-extr)'!C10)/'Nacionalidad (esp-extr)'!C10</f>
        <v>1.0324324324324323</v>
      </c>
      <c r="D34" s="50">
        <f>('Nacionalidad (esp-extr)'!E10-'Nacionalidad (esp-extr)'!D10)/'Nacionalidad (esp-extr)'!D10</f>
        <v>0.42523640661938533</v>
      </c>
      <c r="E34" s="50">
        <f>('Nacionalidad (esp-extr)'!F10-'Nacionalidad (esp-extr)'!E10)/'Nacionalidad (esp-extr)'!E10</f>
        <v>0.22869583246941738</v>
      </c>
      <c r="F34" s="50">
        <f>('Nacionalidad (esp-extr)'!G10-'Nacionalidad (esp-extr)'!F10)/'Nacionalidad (esp-extr)'!F10</f>
        <v>0.20266621667229159</v>
      </c>
      <c r="G34" s="50">
        <f>('Nacionalidad (esp-extr)'!H10-'Nacionalidad (esp-extr)'!G10)/'Nacionalidad (esp-extr)'!G10</f>
        <v>0.17160095411814227</v>
      </c>
      <c r="H34" s="50">
        <f>('Nacionalidad (esp-extr)'!I10-'Nacionalidad (esp-extr)'!H10)/'Nacionalidad (esp-extr)'!H10</f>
        <v>8.994011976047904E-2</v>
      </c>
      <c r="I34" s="50">
        <f>('Nacionalidad (esp-extr)'!J10-'Nacionalidad (esp-extr)'!I10)/'Nacionalidad (esp-extr)'!I10</f>
        <v>0.2058015602681024</v>
      </c>
      <c r="J34" s="50">
        <f>('Nacionalidad (esp-extr)'!K10-'Nacionalidad (esp-extr)'!J10)/'Nacionalidad (esp-extr)'!J10</f>
        <v>4.6108984873336978E-2</v>
      </c>
      <c r="K34" s="50">
        <f>('Nacionalidad (esp-extr)'!L10-'Nacionalidad (esp-extr)'!K10)/'Nacionalidad (esp-extr)'!K10</f>
        <v>1.1759581881533102E-2</v>
      </c>
      <c r="L34" s="50">
        <f>('Nacionalidad (esp-extr)'!M10-'Nacionalidad (esp-extr)'!L10)/'Nacionalidad (esp-extr)'!L10</f>
        <v>-2.9702970297029702E-2</v>
      </c>
      <c r="M34" s="50">
        <f>('Nacionalidad (esp-extr)'!N10-'Nacionalidad (esp-extr)'!M10)/'Nacionalidad (esp-extr)'!M10</f>
        <v>-6.8056787932564325E-2</v>
      </c>
      <c r="N34" s="50">
        <f>('Nacionalidad (esp-extr)'!O10-'Nacionalidad (esp-extr)'!N10)/'Nacionalidad (esp-extr)'!N10</f>
        <v>-4.8843187660668377E-2</v>
      </c>
      <c r="O34" s="50">
        <f>('Nacionalidad (esp-extr)'!P10-'Nacionalidad (esp-extr)'!O10)/'Nacionalidad (esp-extr)'!O10</f>
        <v>-0.15105105105105104</v>
      </c>
      <c r="P34" s="50">
        <f>('Nacionalidad (esp-extr)'!Q10-'Nacionalidad (esp-extr)'!P10)/'Nacionalidad (esp-extr)'!P10</f>
        <v>-6.9685178634594974E-2</v>
      </c>
      <c r="Q34" s="50">
        <f>('Nacionalidad (esp-extr)'!R10-'Nacionalidad (esp-extr)'!Q10)/'Nacionalidad (esp-extr)'!Q10</f>
        <v>-4.4613434727503169E-2</v>
      </c>
      <c r="R34" s="50">
        <f>('Nacionalidad (esp-extr)'!S10-'Nacionalidad (esp-extr)'!R10)/'Nacionalidad (esp-extr)'!R10</f>
        <v>-2.7460864950915362E-2</v>
      </c>
      <c r="S34" s="50">
        <f>('Nacionalidad (esp-extr)'!T10-'Nacionalidad (esp-extr)'!S10)/'Nacionalidad (esp-extr)'!S10</f>
        <v>3.0964397762924568E-2</v>
      </c>
      <c r="T34" s="50">
        <f>('Nacionalidad (esp-extr)'!U10-'Nacionalidad (esp-extr)'!T10)/'Nacionalidad (esp-extr)'!T10</f>
        <v>3.2283672929346391E-2</v>
      </c>
      <c r="U34" s="50">
        <f>('Nacionalidad (esp-extr)'!V10-'Nacionalidad (esp-extr)'!U10)/'Nacionalidad (esp-extr)'!U10</f>
        <v>6.9084850038451676E-2</v>
      </c>
      <c r="V34" s="50">
        <f>('Nacionalidad (esp-extr)'!W10-'Nacionalidad (esp-extr)'!V10)/'Nacionalidad (esp-extr)'!V10</f>
        <v>2.7334851936218679E-2</v>
      </c>
      <c r="W34" s="50">
        <f>('Nacionalidad (esp-extr)'!X10-'Nacionalidad (esp-extr)'!W10)/'Nacionalidad (esp-extr)'!W10</f>
        <v>6.0683860427121015E-3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1.5409490678360567E-2</v>
      </c>
      <c r="C39" s="51">
        <f>('Nacionalidad (esp-extr)'!D15-'Nacionalidad (esp-extr)'!C15)/'Nacionalidad (esp-extr)'!C15</f>
        <v>2.7576722640416908E-2</v>
      </c>
      <c r="D39" s="51">
        <f>('Nacionalidad (esp-extr)'!E15-'Nacionalidad (esp-extr)'!D15)/'Nacionalidad (esp-extr)'!D15</f>
        <v>2.0192059355262849E-2</v>
      </c>
      <c r="E39" s="51">
        <f>('Nacionalidad (esp-extr)'!F15-'Nacionalidad (esp-extr)'!E15)/'Nacionalidad (esp-extr)'!E15</f>
        <v>1.5488711422061633E-2</v>
      </c>
      <c r="F39" s="51">
        <f>('Nacionalidad (esp-extr)'!G15-'Nacionalidad (esp-extr)'!F15)/'Nacionalidad (esp-extr)'!F15</f>
        <v>8.7480736107333878E-3</v>
      </c>
      <c r="G39" s="51">
        <f>('Nacionalidad (esp-extr)'!H15-'Nacionalidad (esp-extr)'!G15)/'Nacionalidad (esp-extr)'!G15</f>
        <v>1.4603459896652437E-2</v>
      </c>
      <c r="H39" s="51">
        <f>('Nacionalidad (esp-extr)'!I15-'Nacionalidad (esp-extr)'!H15)/'Nacionalidad (esp-extr)'!H15</f>
        <v>1.1027457927369354E-2</v>
      </c>
      <c r="I39" s="51">
        <f>('Nacionalidad (esp-extr)'!J15-'Nacionalidad (esp-extr)'!I15)/'Nacionalidad (esp-extr)'!I15</f>
        <v>2.5077751982127996E-2</v>
      </c>
      <c r="J39" s="51">
        <f>('Nacionalidad (esp-extr)'!K15-'Nacionalidad (esp-extr)'!J15)/'Nacionalidad (esp-extr)'!J15</f>
        <v>4.2945965002243449E-3</v>
      </c>
      <c r="K39" s="51">
        <f>('Nacionalidad (esp-extr)'!L15-'Nacionalidad (esp-extr)'!K15)/'Nacionalidad (esp-extr)'!K15</f>
        <v>2.63807335545911E-3</v>
      </c>
      <c r="L39" s="51">
        <f>('Nacionalidad (esp-extr)'!M15-'Nacionalidad (esp-extr)'!L15)/'Nacionalidad (esp-extr)'!L15</f>
        <v>-7.36292649804787E-3</v>
      </c>
      <c r="M39" s="51">
        <f>('Nacionalidad (esp-extr)'!N15-'Nacionalidad (esp-extr)'!M15)/'Nacionalidad (esp-extr)'!M15</f>
        <v>-1.1906543254740172E-2</v>
      </c>
      <c r="N39" s="51">
        <f>('Nacionalidad (esp-extr)'!O15-'Nacionalidad (esp-extr)'!N15)/'Nacionalidad (esp-extr)'!N15</f>
        <v>-1.15957078573901E-2</v>
      </c>
      <c r="O39" s="51">
        <f>('Nacionalidad (esp-extr)'!P15-'Nacionalidad (esp-extr)'!O15)/'Nacionalidad (esp-extr)'!O15</f>
        <v>-1.8648222728068639E-2</v>
      </c>
      <c r="P39" s="51">
        <f>('Nacionalidad (esp-extr)'!Q15-'Nacionalidad (esp-extr)'!P15)/'Nacionalidad (esp-extr)'!P15</f>
        <v>-8.0738692122401638E-3</v>
      </c>
      <c r="Q39" s="51">
        <f>('Nacionalidad (esp-extr)'!R15-'Nacionalidad (esp-extr)'!Q15)/'Nacionalidad (esp-extr)'!Q15</f>
        <v>-7.105274992130233E-3</v>
      </c>
      <c r="R39" s="51">
        <f>('Nacionalidad (esp-extr)'!S15-'Nacionalidad (esp-extr)'!R15)/'Nacionalidad (esp-extr)'!R15</f>
        <v>-7.2693509669822E-3</v>
      </c>
      <c r="S39" s="51">
        <f>('Nacionalidad (esp-extr)'!T15-'Nacionalidad (esp-extr)'!S15)/'Nacionalidad (esp-extr)'!S15</f>
        <v>-2.9655314004151745E-3</v>
      </c>
      <c r="T39" s="51">
        <f>('Nacionalidad (esp-extr)'!U15-'Nacionalidad (esp-extr)'!T15)/'Nacionalidad (esp-extr)'!T15</f>
        <v>-2.8599537831468643E-3</v>
      </c>
      <c r="U39" s="51">
        <f>('Nacionalidad (esp-extr)'!V15-'Nacionalidad (esp-extr)'!U15)/'Nacionalidad (esp-extr)'!U15</f>
        <v>2.4321967784865311E-3</v>
      </c>
      <c r="V39" s="51">
        <f>('Nacionalidad (esp-extr)'!W15-'Nacionalidad (esp-extr)'!V15)/'Nacionalidad (esp-extr)'!V15</f>
        <v>1.1902581944698773E-3</v>
      </c>
      <c r="W39" s="51">
        <f>('Nacionalidad (esp-extr)'!X15-'Nacionalidad (esp-extr)'!W15)/'Nacionalidad (esp-extr)'!W15</f>
        <v>-7.773205304069502E-4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1.8555629778074668E-3</v>
      </c>
      <c r="C40" s="25">
        <f>('Nacionalidad (esp-extr)'!D16-'Nacionalidad (esp-extr)'!C16)/'Nacionalidad (esp-extr)'!C16</f>
        <v>3.3585222502099076E-3</v>
      </c>
      <c r="D40" s="25">
        <f>('Nacionalidad (esp-extr)'!E16-'Nacionalidad (esp-extr)'!D16)/'Nacionalidad (esp-extr)'!D16</f>
        <v>8.6143243908442038E-4</v>
      </c>
      <c r="E40" s="25">
        <f>('Nacionalidad (esp-extr)'!F16-'Nacionalidad (esp-extr)'!E16)/'Nacionalidad (esp-extr)'!E16</f>
        <v>2.9509406123201772E-3</v>
      </c>
      <c r="F40" s="25">
        <f>('Nacionalidad (esp-extr)'!G16-'Nacionalidad (esp-extr)'!F16)/'Nacionalidad (esp-extr)'!F16</f>
        <v>-7.0614196395733728E-3</v>
      </c>
      <c r="G40" s="25">
        <f>('Nacionalidad (esp-extr)'!H16-'Nacionalidad (esp-extr)'!G16)/'Nacionalidad (esp-extr)'!G16</f>
        <v>-2.4693187149665407E-4</v>
      </c>
      <c r="H40" s="25">
        <f>('Nacionalidad (esp-extr)'!I16-'Nacionalidad (esp-extr)'!H16)/'Nacionalidad (esp-extr)'!H16</f>
        <v>3.8036900733568798E-3</v>
      </c>
      <c r="I40" s="25">
        <f>('Nacionalidad (esp-extr)'!J16-'Nacionalidad (esp-extr)'!I16)/'Nacionalidad (esp-extr)'!I16</f>
        <v>2.3375409069658717E-3</v>
      </c>
      <c r="J40" s="25">
        <f>('Nacionalidad (esp-extr)'!K16-'Nacionalidad (esp-extr)'!J16)/'Nacionalidad (esp-extr)'!J16</f>
        <v>3.6822466614296935E-4</v>
      </c>
      <c r="K40" s="25">
        <f>('Nacionalidad (esp-extr)'!L16-'Nacionalidad (esp-extr)'!K16)/'Nacionalidad (esp-extr)'!K16</f>
        <v>6.6256042796495793E-4</v>
      </c>
      <c r="L40" s="25">
        <f>('Nacionalidad (esp-extr)'!M16-'Nacionalidad (esp-extr)'!L16)/'Nacionalidad (esp-extr)'!L16</f>
        <v>-2.7465790377164158E-3</v>
      </c>
      <c r="M40" s="25">
        <f>('Nacionalidad (esp-extr)'!N16-'Nacionalidad (esp-extr)'!M16)/'Nacionalidad (esp-extr)'!M16</f>
        <v>-1.7705208282102986E-3</v>
      </c>
      <c r="N40" s="25">
        <f>('Nacionalidad (esp-extr)'!O16-'Nacionalidad (esp-extr)'!N16)/'Nacionalidad (esp-extr)'!N16</f>
        <v>-4.4834211952505297E-3</v>
      </c>
      <c r="O40" s="25">
        <f>('Nacionalidad (esp-extr)'!P16-'Nacionalidad (esp-extr)'!O16)/'Nacionalidad (esp-extr)'!O16</f>
        <v>2.7219637731366918E-4</v>
      </c>
      <c r="P40" s="25">
        <f>('Nacionalidad (esp-extr)'!Q16-'Nacionalidad (esp-extr)'!P16)/'Nacionalidad (esp-extr)'!P16</f>
        <v>-8.4110531133265711E-4</v>
      </c>
      <c r="Q40" s="25">
        <f>('Nacionalidad (esp-extr)'!R16-'Nacionalidad (esp-extr)'!Q16)/'Nacionalidad (esp-extr)'!Q16</f>
        <v>-2.7730322612592537E-3</v>
      </c>
      <c r="R40" s="25">
        <f>('Nacionalidad (esp-extr)'!S16-'Nacionalidad (esp-extr)'!R16)/'Nacionalidad (esp-extr)'!R16</f>
        <v>-4.7918166695632746E-3</v>
      </c>
      <c r="S40" s="25">
        <f>('Nacionalidad (esp-extr)'!T16-'Nacionalidad (esp-extr)'!S16)/'Nacionalidad (esp-extr)'!S16</f>
        <v>-5.2888933240195588E-3</v>
      </c>
      <c r="T40" s="25">
        <f>('Nacionalidad (esp-extr)'!U16-'Nacionalidad (esp-extr)'!T16)/'Nacionalidad (esp-extr)'!T16</f>
        <v>-6.2449839486356344E-3</v>
      </c>
      <c r="U40" s="25">
        <f>('Nacionalidad (esp-extr)'!V16-'Nacionalidad (esp-extr)'!U16)/'Nacionalidad (esp-extr)'!U16</f>
        <v>-4.4166267067107488E-3</v>
      </c>
      <c r="V40" s="25">
        <f>('Nacionalidad (esp-extr)'!W16-'Nacionalidad (esp-extr)'!V16)/'Nacionalidad (esp-extr)'!V16</f>
        <v>-1.6730886229973636E-3</v>
      </c>
      <c r="W40" s="25">
        <f>('Nacionalidad (esp-extr)'!X16-'Nacionalidad (esp-extr)'!W16)/'Nacionalidad (esp-extr)'!W16</f>
        <v>-8.3794626986948353E-4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1.385</v>
      </c>
      <c r="C41" s="50">
        <f>('Nacionalidad (esp-extr)'!D17-'Nacionalidad (esp-extr)'!C17)/'Nacionalidad (esp-extr)'!C17</f>
        <v>1.0555555555555556</v>
      </c>
      <c r="D41" s="50">
        <f>('Nacionalidad (esp-extr)'!E17-'Nacionalidad (esp-extr)'!D17)/'Nacionalidad (esp-extr)'!D17</f>
        <v>0.42070372259051503</v>
      </c>
      <c r="E41" s="50">
        <f>('Nacionalidad (esp-extr)'!F17-'Nacionalidad (esp-extr)'!E17)/'Nacionalidad (esp-extr)'!E17</f>
        <v>0.19849246231155779</v>
      </c>
      <c r="F41" s="50">
        <f>('Nacionalidad (esp-extr)'!G17-'Nacionalidad (esp-extr)'!F17)/'Nacionalidad (esp-extr)'!F17</f>
        <v>0.20185684336627732</v>
      </c>
      <c r="G41" s="50">
        <f>('Nacionalidad (esp-extr)'!H17-'Nacionalidad (esp-extr)'!G17)/'Nacionalidad (esp-extr)'!G17</f>
        <v>0.1644654871667082</v>
      </c>
      <c r="H41" s="50">
        <f>('Nacionalidad (esp-extr)'!I17-'Nacionalidad (esp-extr)'!H17)/'Nacionalidad (esp-extr)'!H17</f>
        <v>7.3614380483629366E-2</v>
      </c>
      <c r="I41" s="50">
        <f>('Nacionalidad (esp-extr)'!J17-'Nacionalidad (esp-extr)'!I17)/'Nacionalidad (esp-extr)'!I17</f>
        <v>0.20928841937412795</v>
      </c>
      <c r="J41" s="50">
        <f>('Nacionalidad (esp-extr)'!K17-'Nacionalidad (esp-extr)'!J17)/'Nacionalidad (esp-extr)'!J17</f>
        <v>3.065765617273776E-2</v>
      </c>
      <c r="K41" s="50">
        <f>('Nacionalidad (esp-extr)'!L17-'Nacionalidad (esp-extr)'!K17)/'Nacionalidad (esp-extr)'!K17</f>
        <v>1.5512553974092435E-2</v>
      </c>
      <c r="L41" s="50">
        <f>('Nacionalidad (esp-extr)'!M17-'Nacionalidad (esp-extr)'!L17)/'Nacionalidad (esp-extr)'!L17</f>
        <v>-3.7007874015748031E-2</v>
      </c>
      <c r="M41" s="50">
        <f>('Nacionalidad (esp-extr)'!N17-'Nacionalidad (esp-extr)'!M17)/'Nacionalidad (esp-extr)'!M17</f>
        <v>-7.9313164349959123E-2</v>
      </c>
      <c r="N41" s="50">
        <f>('Nacionalidad (esp-extr)'!O17-'Nacionalidad (esp-extr)'!N17)/'Nacionalidad (esp-extr)'!N17</f>
        <v>-6.2877442273534631E-2</v>
      </c>
      <c r="O41" s="50">
        <f>('Nacionalidad (esp-extr)'!P17-'Nacionalidad (esp-extr)'!O17)/'Nacionalidad (esp-extr)'!O17</f>
        <v>-0.16357088703563305</v>
      </c>
      <c r="P41" s="50">
        <f>('Nacionalidad (esp-extr)'!Q17-'Nacionalidad (esp-extr)'!P17)/'Nacionalidad (esp-extr)'!P17</f>
        <v>-7.4325855427147064E-2</v>
      </c>
      <c r="Q41" s="50">
        <f>('Nacionalidad (esp-extr)'!R17-'Nacionalidad (esp-extr)'!Q17)/'Nacionalidad (esp-extr)'!Q17</f>
        <v>-4.9938800489596084E-2</v>
      </c>
      <c r="R41" s="50">
        <f>('Nacionalidad (esp-extr)'!S17-'Nacionalidad (esp-extr)'!R17)/'Nacionalidad (esp-extr)'!R17</f>
        <v>-3.2981190414841537E-2</v>
      </c>
      <c r="S41" s="50">
        <f>('Nacionalidad (esp-extr)'!T17-'Nacionalidad (esp-extr)'!S17)/'Nacionalidad (esp-extr)'!S17</f>
        <v>2.1849187316813217E-2</v>
      </c>
      <c r="T41" s="50">
        <f>('Nacionalidad (esp-extr)'!U17-'Nacionalidad (esp-extr)'!T17)/'Nacionalidad (esp-extr)'!T17</f>
        <v>3.2333767926988263E-2</v>
      </c>
      <c r="U41" s="50">
        <f>('Nacionalidad (esp-extr)'!V17-'Nacionalidad (esp-extr)'!U17)/'Nacionalidad (esp-extr)'!U17</f>
        <v>7.0977519575650419E-2</v>
      </c>
      <c r="V41" s="50">
        <f>('Nacionalidad (esp-extr)'!W17-'Nacionalidad (esp-extr)'!V17)/'Nacionalidad (esp-extr)'!V17</f>
        <v>2.7830188679245284E-2</v>
      </c>
      <c r="W41" s="50">
        <f>('Nacionalidad (esp-extr)'!X17-'Nacionalidad (esp-extr)'!W17)/'Nacionalidad (esp-extr)'!W17</f>
        <v>-2.2946305644791189E-4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1.457647775746496E-2</v>
      </c>
      <c r="C46" s="51">
        <f>('Nacionalidad (esp-extr)'!D22-'Nacionalidad (esp-extr)'!C22)/'Nacionalidad (esp-extr)'!C22</f>
        <v>2.0757754126324388E-2</v>
      </c>
      <c r="D46" s="51">
        <f>('Nacionalidad (esp-extr)'!E22-'Nacionalidad (esp-extr)'!D22)/'Nacionalidad (esp-extr)'!D22</f>
        <v>1.5298797279167746E-2</v>
      </c>
      <c r="E46" s="51">
        <f>('Nacionalidad (esp-extr)'!F22-'Nacionalidad (esp-extr)'!E22)/'Nacionalidad (esp-extr)'!E22</f>
        <v>1.4140992651320213E-2</v>
      </c>
      <c r="F46" s="51">
        <f>('Nacionalidad (esp-extr)'!G22-'Nacionalidad (esp-extr)'!F22)/'Nacionalidad (esp-extr)'!F22</f>
        <v>7.5890918234393211E-3</v>
      </c>
      <c r="G46" s="51">
        <f>('Nacionalidad (esp-extr)'!H22-'Nacionalidad (esp-extr)'!G22)/'Nacionalidad (esp-extr)'!G22</f>
        <v>1.2681775902357131E-2</v>
      </c>
      <c r="H46" s="51">
        <f>('Nacionalidad (esp-extr)'!I22-'Nacionalidad (esp-extr)'!H22)/'Nacionalidad (esp-extr)'!H22</f>
        <v>1.0909987006586316E-2</v>
      </c>
      <c r="I46" s="51">
        <f>('Nacionalidad (esp-extr)'!J22-'Nacionalidad (esp-extr)'!I22)/'Nacionalidad (esp-extr)'!I22</f>
        <v>1.9944598337950138E-2</v>
      </c>
      <c r="J46" s="51">
        <f>('Nacionalidad (esp-extr)'!K22-'Nacionalidad (esp-extr)'!J22)/'Nacionalidad (esp-extr)'!J22</f>
        <v>8.0391091797935906E-3</v>
      </c>
      <c r="K46" s="51">
        <f>('Nacionalidad (esp-extr)'!L22-'Nacionalidad (esp-extr)'!K22)/'Nacionalidad (esp-extr)'!K22</f>
        <v>-3.4486474835650395E-4</v>
      </c>
      <c r="L46" s="51">
        <f>('Nacionalidad (esp-extr)'!M22-'Nacionalidad (esp-extr)'!L22)/'Nacionalidad (esp-extr)'!L22</f>
        <v>-2.695185320942668E-3</v>
      </c>
      <c r="M46" s="51">
        <f>('Nacionalidad (esp-extr)'!N22-'Nacionalidad (esp-extr)'!M22)/'Nacionalidad (esp-extr)'!M22</f>
        <v>-8.0425476715527307E-3</v>
      </c>
      <c r="N46" s="51">
        <f>('Nacionalidad (esp-extr)'!O22-'Nacionalidad (esp-extr)'!N22)/'Nacionalidad (esp-extr)'!N22</f>
        <v>-7.9551893988928125E-3</v>
      </c>
      <c r="O46" s="51">
        <f>('Nacionalidad (esp-extr)'!P22-'Nacionalidad (esp-extr)'!O22)/'Nacionalidad (esp-extr)'!O22</f>
        <v>-1.537886943339851E-2</v>
      </c>
      <c r="P46" s="51">
        <f>('Nacionalidad (esp-extr)'!Q22-'Nacionalidad (esp-extr)'!P22)/'Nacionalidad (esp-extr)'!P22</f>
        <v>-7.4748421357966844E-3</v>
      </c>
      <c r="Q46" s="51">
        <f>('Nacionalidad (esp-extr)'!R22-'Nacionalidad (esp-extr)'!Q22)/'Nacionalidad (esp-extr)'!Q22</f>
        <v>-6.8567060833595612E-3</v>
      </c>
      <c r="R46" s="51">
        <f>('Nacionalidad (esp-extr)'!S22-'Nacionalidad (esp-extr)'!R22)/'Nacionalidad (esp-extr)'!R22</f>
        <v>-5.0931480181995153E-3</v>
      </c>
      <c r="S46" s="51">
        <f>('Nacionalidad (esp-extr)'!T22-'Nacionalidad (esp-extr)'!S22)/'Nacionalidad (esp-extr)'!S22</f>
        <v>-2.8895158354568622E-3</v>
      </c>
      <c r="T46" s="51">
        <f>('Nacionalidad (esp-extr)'!U22-'Nacionalidad (esp-extr)'!T22)/'Nacionalidad (esp-extr)'!T22</f>
        <v>-1.3234455219623502E-3</v>
      </c>
      <c r="U46" s="51">
        <f>('Nacionalidad (esp-extr)'!V22-'Nacionalidad (esp-extr)'!U22)/'Nacionalidad (esp-extr)'!U22</f>
        <v>2.2848264674297986E-3</v>
      </c>
      <c r="V46" s="51">
        <f>('Nacionalidad (esp-extr)'!W22-'Nacionalidad (esp-extr)'!V22)/'Nacionalidad (esp-extr)'!V22</f>
        <v>1.5273440171427268E-3</v>
      </c>
      <c r="W46" s="51">
        <f>('Nacionalidad (esp-extr)'!X22-'Nacionalidad (esp-extr)'!W22)/'Nacionalidad (esp-extr)'!W22</f>
        <v>-1.0697864979287112E-3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4.2711964259413817E-3</v>
      </c>
      <c r="C47" s="25">
        <f>('Nacionalidad (esp-extr)'!D23-'Nacionalidad (esp-extr)'!C23)/'Nacionalidad (esp-extr)'!C23</f>
        <v>3.7152913570590537E-3</v>
      </c>
      <c r="D47" s="25">
        <f>('Nacionalidad (esp-extr)'!E23-'Nacionalidad (esp-extr)'!D23)/'Nacionalidad (esp-extr)'!D23</f>
        <v>8.7668030391583869E-4</v>
      </c>
      <c r="E47" s="25">
        <f>('Nacionalidad (esp-extr)'!F23-'Nacionalidad (esp-extr)'!E23)/'Nacionalidad (esp-extr)'!E23</f>
        <v>1.4598540145985401E-3</v>
      </c>
      <c r="F47" s="25">
        <f>('Nacionalidad (esp-extr)'!G23-'Nacionalidad (esp-extr)'!F23)/'Nacionalidad (esp-extr)'!F23</f>
        <v>-4.7376093294460644E-3</v>
      </c>
      <c r="G47" s="25">
        <f>('Nacionalidad (esp-extr)'!H23-'Nacionalidad (esp-extr)'!G23)/'Nacionalidad (esp-extr)'!G23</f>
        <v>-9.7644330526058836E-5</v>
      </c>
      <c r="H47" s="25">
        <f>('Nacionalidad (esp-extr)'!I23-'Nacionalidad (esp-extr)'!H23)/'Nacionalidad (esp-extr)'!H23</f>
        <v>1.9530773174483045E-3</v>
      </c>
      <c r="I47" s="25">
        <f>('Nacionalidad (esp-extr)'!J23-'Nacionalidad (esp-extr)'!I23)/'Nacionalidad (esp-extr)'!I23</f>
        <v>1.876172607879925E-3</v>
      </c>
      <c r="J47" s="25">
        <f>('Nacionalidad (esp-extr)'!K23-'Nacionalidad (esp-extr)'!J23)/'Nacionalidad (esp-extr)'!J23</f>
        <v>1.2160124519675082E-3</v>
      </c>
      <c r="K47" s="25">
        <f>('Nacionalidad (esp-extr)'!L23-'Nacionalidad (esp-extr)'!K23)/'Nacionalidad (esp-extr)'!K23</f>
        <v>-1.3116984065293432E-3</v>
      </c>
      <c r="L47" s="25">
        <f>('Nacionalidad (esp-extr)'!M23-'Nacionalidad (esp-extr)'!L23)/'Nacionalidad (esp-extr)'!L23</f>
        <v>-3.6483922751374227E-4</v>
      </c>
      <c r="M47" s="25">
        <f>('Nacionalidad (esp-extr)'!N23-'Nacionalidad (esp-extr)'!M23)/'Nacionalidad (esp-extr)'!M23</f>
        <v>-2.1898343025377747E-3</v>
      </c>
      <c r="N47" s="25">
        <f>('Nacionalidad (esp-extr)'!O23-'Nacionalidad (esp-extr)'!N23)/'Nacionalidad (esp-extr)'!N23</f>
        <v>-5.0232875710209957E-3</v>
      </c>
      <c r="O47" s="25">
        <f>('Nacionalidad (esp-extr)'!P23-'Nacionalidad (esp-extr)'!O23)/'Nacionalidad (esp-extr)'!O23</f>
        <v>-1.3234321005808397E-3</v>
      </c>
      <c r="P47" s="25">
        <f>('Nacionalidad (esp-extr)'!Q23-'Nacionalidad (esp-extr)'!P23)/'Nacionalidad (esp-extr)'!P23</f>
        <v>-1.7669145255098284E-3</v>
      </c>
      <c r="Q47" s="25">
        <f>('Nacionalidad (esp-extr)'!R23-'Nacionalidad (esp-extr)'!Q23)/'Nacionalidad (esp-extr)'!Q23</f>
        <v>-3.8596750006145981E-3</v>
      </c>
      <c r="R47" s="25">
        <f>('Nacionalidad (esp-extr)'!S23-'Nacionalidad (esp-extr)'!R23)/'Nacionalidad (esp-extr)'!R23</f>
        <v>-3.6031589338598223E-3</v>
      </c>
      <c r="S47" s="25">
        <f>('Nacionalidad (esp-extr)'!T23-'Nacionalidad (esp-extr)'!S23)/'Nacionalidad (esp-extr)'!S23</f>
        <v>-6.7370089661663449E-3</v>
      </c>
      <c r="T47" s="25">
        <f>('Nacionalidad (esp-extr)'!U23-'Nacionalidad (esp-extr)'!T23)/'Nacionalidad (esp-extr)'!T23</f>
        <v>-4.4386813625255598E-3</v>
      </c>
      <c r="U47" s="25">
        <f>('Nacionalidad (esp-extr)'!V23-'Nacionalidad (esp-extr)'!U23)/'Nacionalidad (esp-extr)'!U23</f>
        <v>-3.9575192866446252E-3</v>
      </c>
      <c r="V47" s="25">
        <f>('Nacionalidad (esp-extr)'!W23-'Nacionalidad (esp-extr)'!V23)/'Nacionalidad (esp-extr)'!V23</f>
        <v>-1.0813257556706733E-3</v>
      </c>
      <c r="W47" s="25">
        <f>('Nacionalidad (esp-extr)'!X23-'Nacionalidad (esp-extr)'!W23)/'Nacionalidad (esp-extr)'!W23</f>
        <v>-2.5174332250837046E-3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1.4773519163763067</v>
      </c>
      <c r="C48" s="50">
        <f>('Nacionalidad (esp-extr)'!D24-'Nacionalidad (esp-extr)'!C24)/'Nacionalidad (esp-extr)'!C24</f>
        <v>1.0014064697609002</v>
      </c>
      <c r="D48" s="50">
        <f>('Nacionalidad (esp-extr)'!E24-'Nacionalidad (esp-extr)'!D24)/'Nacionalidad (esp-extr)'!D24</f>
        <v>0.43148278285312719</v>
      </c>
      <c r="E48" s="50">
        <f>('Nacionalidad (esp-extr)'!F24-'Nacionalidad (esp-extr)'!E24)/'Nacionalidad (esp-extr)'!E24</f>
        <v>0.2700049091801669</v>
      </c>
      <c r="F48" s="50">
        <f>('Nacionalidad (esp-extr)'!G24-'Nacionalidad (esp-extr)'!F24)/'Nacionalidad (esp-extr)'!F24</f>
        <v>0.20371086200231928</v>
      </c>
      <c r="G48" s="50">
        <f>('Nacionalidad (esp-extr)'!H24-'Nacionalidad (esp-extr)'!G24)/'Nacionalidad (esp-extr)'!G24</f>
        <v>0.18079640333975594</v>
      </c>
      <c r="H48" s="50">
        <f>('Nacionalidad (esp-extr)'!I24-'Nacionalidad (esp-extr)'!H24)/'Nacionalidad (esp-extr)'!H24</f>
        <v>0.11068806091922763</v>
      </c>
      <c r="I48" s="50">
        <f>('Nacionalidad (esp-extr)'!J24-'Nacionalidad (esp-extr)'!I24)/'Nacionalidad (esp-extr)'!I24</f>
        <v>0.2015181194906954</v>
      </c>
      <c r="J48" s="50">
        <f>('Nacionalidad (esp-extr)'!K24-'Nacionalidad (esp-extr)'!J24)/'Nacionalidad (esp-extr)'!J24</f>
        <v>6.5212961076013862E-2</v>
      </c>
      <c r="K48" s="50">
        <f>('Nacionalidad (esp-extr)'!L24-'Nacionalidad (esp-extr)'!K24)/'Nacionalidad (esp-extr)'!K24</f>
        <v>7.2699445188444617E-3</v>
      </c>
      <c r="L48" s="50">
        <f>('Nacionalidad (esp-extr)'!M24-'Nacionalidad (esp-extr)'!L24)/'Nacionalidad (esp-extr)'!L24</f>
        <v>-2.0892687559354226E-2</v>
      </c>
      <c r="M48" s="50">
        <f>('Nacionalidad (esp-extr)'!N24-'Nacionalidad (esp-extr)'!M24)/'Nacionalidad (esp-extr)'!M24</f>
        <v>-5.4704170708050434E-2</v>
      </c>
      <c r="N48" s="50">
        <f>('Nacionalidad (esp-extr)'!O24-'Nacionalidad (esp-extr)'!N24)/'Nacionalidad (esp-extr)'!N24</f>
        <v>-3.262877077775498E-2</v>
      </c>
      <c r="O48" s="50">
        <f>('Nacionalidad (esp-extr)'!P24-'Nacionalidad (esp-extr)'!O24)/'Nacionalidad (esp-extr)'!O24</f>
        <v>-0.13703860840050913</v>
      </c>
      <c r="P48" s="50">
        <f>('Nacionalidad (esp-extr)'!Q24-'Nacionalidad (esp-extr)'!P24)/'Nacionalidad (esp-extr)'!P24</f>
        <v>-6.4650934119960674E-2</v>
      </c>
      <c r="Q48" s="50">
        <f>('Nacionalidad (esp-extr)'!R24-'Nacionalidad (esp-extr)'!Q24)/'Nacionalidad (esp-extr)'!Q24</f>
        <v>-3.8896189224704336E-2</v>
      </c>
      <c r="R48" s="50">
        <f>('Nacionalidad (esp-extr)'!S24-'Nacionalidad (esp-extr)'!R24)/'Nacionalidad (esp-extr)'!R24</f>
        <v>-2.1602406343997814E-2</v>
      </c>
      <c r="S48" s="50">
        <f>('Nacionalidad (esp-extr)'!T24-'Nacionalidad (esp-extr)'!S24)/'Nacionalidad (esp-extr)'!S24</f>
        <v>4.0525433202906649E-2</v>
      </c>
      <c r="T48" s="50">
        <f>('Nacionalidad (esp-extr)'!U24-'Nacionalidad (esp-extr)'!T24)/'Nacionalidad (esp-extr)'!T24</f>
        <v>3.2232070910556E-2</v>
      </c>
      <c r="U48" s="50">
        <f>('Nacionalidad (esp-extr)'!V24-'Nacionalidad (esp-extr)'!U24)/'Nacionalidad (esp-extr)'!U24</f>
        <v>6.7135050741608124E-2</v>
      </c>
      <c r="V48" s="50">
        <f>('Nacionalidad (esp-extr)'!W24-'Nacionalidad (esp-extr)'!V24)/'Nacionalidad (esp-extr)'!V24</f>
        <v>2.682272616435016E-2</v>
      </c>
      <c r="W48" s="50">
        <f>('Nacionalidad (esp-extr)'!X24-'Nacionalidad (esp-extr)'!W24)/'Nacionalidad (esp-extr)'!W24</f>
        <v>1.2586084065542626E-2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C41" sqref="C41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v>3384</v>
      </c>
      <c r="C8" s="40">
        <v>4823</v>
      </c>
      <c r="D8" s="40">
        <v>5926</v>
      </c>
      <c r="E8" s="40">
        <v>7127</v>
      </c>
      <c r="F8" s="40">
        <v>8350</v>
      </c>
      <c r="G8" s="40">
        <v>9101</v>
      </c>
      <c r="H8" s="40">
        <v>10974</v>
      </c>
      <c r="I8" s="40">
        <v>11480</v>
      </c>
      <c r="J8" s="40">
        <v>11615</v>
      </c>
      <c r="K8" s="40">
        <v>11270</v>
      </c>
      <c r="L8" s="40">
        <v>10503</v>
      </c>
      <c r="M8" s="40">
        <v>9990</v>
      </c>
      <c r="N8" s="40">
        <v>8481</v>
      </c>
      <c r="O8" s="40">
        <v>7890</v>
      </c>
      <c r="P8" s="40">
        <v>7538</v>
      </c>
      <c r="Q8" s="40">
        <v>7331</v>
      </c>
      <c r="R8" s="40">
        <v>7558</v>
      </c>
      <c r="S8" s="40">
        <v>7802</v>
      </c>
      <c r="T8" s="40">
        <v>8341</v>
      </c>
      <c r="U8" s="40">
        <v>8569</v>
      </c>
      <c r="V8" s="40">
        <v>8621</v>
      </c>
    </row>
    <row r="9" spans="1:22" ht="18" customHeight="1">
      <c r="A9" s="36" t="s">
        <v>74</v>
      </c>
      <c r="B9" s="6">
        <v>479</v>
      </c>
      <c r="C9" s="6">
        <v>805</v>
      </c>
      <c r="D9" s="6">
        <v>1053</v>
      </c>
      <c r="E9" s="6">
        <v>1193</v>
      </c>
      <c r="F9" s="6">
        <v>1403</v>
      </c>
      <c r="G9" s="6">
        <v>1618</v>
      </c>
      <c r="H9" s="6">
        <v>1973</v>
      </c>
      <c r="I9" s="6">
        <v>2094</v>
      </c>
      <c r="J9" s="6">
        <v>2122</v>
      </c>
      <c r="K9" s="6">
        <v>2076</v>
      </c>
      <c r="L9" s="6">
        <v>1914</v>
      </c>
      <c r="M9" s="6">
        <v>1809</v>
      </c>
      <c r="N9" s="6">
        <v>1556</v>
      </c>
      <c r="O9" s="6">
        <v>1432</v>
      </c>
      <c r="P9" s="6">
        <v>1359</v>
      </c>
      <c r="Q9" s="6">
        <v>1287</v>
      </c>
      <c r="R9" s="6">
        <v>1354</v>
      </c>
      <c r="S9" s="6">
        <v>1399</v>
      </c>
      <c r="T9" s="6">
        <v>1468</v>
      </c>
      <c r="U9" s="6">
        <v>1441</v>
      </c>
      <c r="V9" s="6">
        <v>1387</v>
      </c>
    </row>
    <row r="10" spans="1:22" ht="18" customHeight="1">
      <c r="A10" s="36" t="s">
        <v>75</v>
      </c>
      <c r="B10" s="29">
        <v>2220</v>
      </c>
      <c r="C10" s="29">
        <v>3015</v>
      </c>
      <c r="D10" s="29">
        <v>3568</v>
      </c>
      <c r="E10" s="29">
        <v>4258</v>
      </c>
      <c r="F10" s="29">
        <v>4872</v>
      </c>
      <c r="G10" s="29">
        <v>5122</v>
      </c>
      <c r="H10" s="29">
        <v>6104</v>
      </c>
      <c r="I10" s="29">
        <v>6148</v>
      </c>
      <c r="J10" s="29">
        <v>6047</v>
      </c>
      <c r="K10" s="29">
        <v>5693</v>
      </c>
      <c r="L10" s="29">
        <v>5160</v>
      </c>
      <c r="M10" s="29">
        <v>4773</v>
      </c>
      <c r="N10" s="29">
        <v>3964</v>
      </c>
      <c r="O10" s="29">
        <v>3555</v>
      </c>
      <c r="P10" s="29">
        <v>3330</v>
      </c>
      <c r="Q10" s="29">
        <v>3173</v>
      </c>
      <c r="R10" s="29">
        <v>3126</v>
      </c>
      <c r="S10" s="29">
        <v>3122</v>
      </c>
      <c r="T10" s="29">
        <v>3254</v>
      </c>
      <c r="U10" s="29">
        <v>3236</v>
      </c>
      <c r="V10" s="29">
        <v>3144</v>
      </c>
    </row>
    <row r="11" spans="1:22" ht="18" customHeight="1">
      <c r="A11" s="36" t="s">
        <v>76</v>
      </c>
      <c r="B11" s="29">
        <v>625</v>
      </c>
      <c r="C11" s="29">
        <v>916</v>
      </c>
      <c r="D11" s="29">
        <v>1190</v>
      </c>
      <c r="E11" s="29">
        <v>1531</v>
      </c>
      <c r="F11" s="29">
        <v>1886</v>
      </c>
      <c r="G11" s="29">
        <v>2141</v>
      </c>
      <c r="H11" s="29">
        <v>2614</v>
      </c>
      <c r="I11" s="29">
        <v>2901</v>
      </c>
      <c r="J11" s="29">
        <v>3055</v>
      </c>
      <c r="K11" s="29">
        <v>3075</v>
      </c>
      <c r="L11" s="29">
        <v>2984</v>
      </c>
      <c r="M11" s="29">
        <v>2942</v>
      </c>
      <c r="N11" s="29">
        <v>2537</v>
      </c>
      <c r="O11" s="29">
        <v>2475</v>
      </c>
      <c r="P11" s="29">
        <v>2422</v>
      </c>
      <c r="Q11" s="29">
        <v>2448</v>
      </c>
      <c r="R11" s="29">
        <v>2582</v>
      </c>
      <c r="S11" s="29">
        <v>2750</v>
      </c>
      <c r="T11" s="29">
        <v>3028</v>
      </c>
      <c r="U11" s="29">
        <v>3233</v>
      </c>
      <c r="V11" s="107">
        <v>3380</v>
      </c>
    </row>
    <row r="12" spans="1:22" ht="18" customHeight="1">
      <c r="A12" s="36" t="s">
        <v>77</v>
      </c>
      <c r="B12" s="29">
        <v>44</v>
      </c>
      <c r="C12" s="29">
        <v>67</v>
      </c>
      <c r="D12" s="29">
        <v>87</v>
      </c>
      <c r="E12" s="29">
        <v>115</v>
      </c>
      <c r="F12" s="29">
        <v>152</v>
      </c>
      <c r="G12" s="29">
        <v>171</v>
      </c>
      <c r="H12" s="29">
        <v>220</v>
      </c>
      <c r="I12" s="29">
        <v>271</v>
      </c>
      <c r="J12" s="29">
        <v>317</v>
      </c>
      <c r="K12" s="29">
        <v>352</v>
      </c>
      <c r="L12" s="29">
        <v>360</v>
      </c>
      <c r="M12" s="29">
        <v>367</v>
      </c>
      <c r="N12" s="29">
        <v>336</v>
      </c>
      <c r="O12" s="29">
        <v>333</v>
      </c>
      <c r="P12" s="29">
        <v>328</v>
      </c>
      <c r="Q12" s="29">
        <v>327</v>
      </c>
      <c r="R12" s="29">
        <v>368</v>
      </c>
      <c r="S12" s="29">
        <v>392</v>
      </c>
      <c r="T12" s="29">
        <v>430</v>
      </c>
      <c r="U12" s="29">
        <v>470</v>
      </c>
      <c r="V12" s="29">
        <v>491</v>
      </c>
    </row>
    <row r="13" spans="1:22" ht="18" customHeight="1">
      <c r="A13" s="30" t="s">
        <v>78</v>
      </c>
      <c r="B13" s="54">
        <v>16</v>
      </c>
      <c r="C13" s="54">
        <v>20</v>
      </c>
      <c r="D13" s="54">
        <v>28</v>
      </c>
      <c r="E13" s="54">
        <v>30</v>
      </c>
      <c r="F13" s="54">
        <v>37</v>
      </c>
      <c r="G13" s="54">
        <v>49</v>
      </c>
      <c r="H13" s="54">
        <v>63</v>
      </c>
      <c r="I13" s="54">
        <v>66</v>
      </c>
      <c r="J13" s="54">
        <v>74</v>
      </c>
      <c r="K13" s="54">
        <v>74</v>
      </c>
      <c r="L13" s="54">
        <v>85</v>
      </c>
      <c r="M13" s="54">
        <v>99</v>
      </c>
      <c r="N13" s="54">
        <v>88</v>
      </c>
      <c r="O13" s="54">
        <v>95</v>
      </c>
      <c r="P13" s="54">
        <v>99</v>
      </c>
      <c r="Q13" s="54">
        <v>96</v>
      </c>
      <c r="R13" s="54">
        <v>128</v>
      </c>
      <c r="S13" s="54">
        <v>139</v>
      </c>
      <c r="T13" s="54">
        <v>161</v>
      </c>
      <c r="U13" s="54">
        <v>189</v>
      </c>
      <c r="V13" s="54">
        <v>219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v>1961</v>
      </c>
      <c r="C18" s="40">
        <v>2786</v>
      </c>
      <c r="D18" s="40">
        <v>3339</v>
      </c>
      <c r="E18" s="40">
        <v>4013</v>
      </c>
      <c r="F18" s="40">
        <v>4673</v>
      </c>
      <c r="G18" s="40">
        <v>5017</v>
      </c>
      <c r="H18" s="40">
        <v>6067</v>
      </c>
      <c r="I18" s="40">
        <v>6253</v>
      </c>
      <c r="J18" s="40">
        <v>6350</v>
      </c>
      <c r="K18" s="40">
        <v>6115</v>
      </c>
      <c r="L18" s="40">
        <v>5630</v>
      </c>
      <c r="M18" s="40">
        <v>5276</v>
      </c>
      <c r="N18" s="40">
        <v>4413</v>
      </c>
      <c r="O18" s="40">
        <v>4085</v>
      </c>
      <c r="P18" s="40">
        <v>3881</v>
      </c>
      <c r="Q18" s="40">
        <v>3753</v>
      </c>
      <c r="R18" s="40">
        <v>3835</v>
      </c>
      <c r="S18" s="40">
        <v>3959</v>
      </c>
      <c r="T18" s="40">
        <v>4240</v>
      </c>
      <c r="U18" s="40">
        <v>4358</v>
      </c>
      <c r="V18" s="40">
        <v>4357</v>
      </c>
    </row>
    <row r="19" spans="1:22" ht="18" customHeight="1">
      <c r="A19" s="36" t="s">
        <v>74</v>
      </c>
      <c r="B19" s="6">
        <v>252</v>
      </c>
      <c r="C19" s="6">
        <v>439</v>
      </c>
      <c r="D19" s="6">
        <v>582</v>
      </c>
      <c r="E19" s="6">
        <v>665</v>
      </c>
      <c r="F19" s="6">
        <v>762</v>
      </c>
      <c r="G19" s="6">
        <v>867</v>
      </c>
      <c r="H19" s="6">
        <v>1040</v>
      </c>
      <c r="I19" s="6">
        <v>1114</v>
      </c>
      <c r="J19" s="6">
        <v>1131</v>
      </c>
      <c r="K19" s="6">
        <v>1106</v>
      </c>
      <c r="L19" s="6">
        <v>1028</v>
      </c>
      <c r="M19" s="6">
        <v>978</v>
      </c>
      <c r="N19" s="6">
        <v>841</v>
      </c>
      <c r="O19" s="6">
        <v>767</v>
      </c>
      <c r="P19" s="6">
        <v>745</v>
      </c>
      <c r="Q19" s="6">
        <v>719</v>
      </c>
      <c r="R19" s="6">
        <v>726</v>
      </c>
      <c r="S19" s="6">
        <v>747</v>
      </c>
      <c r="T19" s="6">
        <v>792</v>
      </c>
      <c r="U19" s="6">
        <v>787</v>
      </c>
      <c r="V19" s="6">
        <v>765</v>
      </c>
    </row>
    <row r="20" spans="1:22" ht="18" customHeight="1">
      <c r="A20" s="36" t="s">
        <v>75</v>
      </c>
      <c r="B20" s="29">
        <v>1340</v>
      </c>
      <c r="C20" s="29">
        <v>1800</v>
      </c>
      <c r="D20" s="29">
        <v>2048</v>
      </c>
      <c r="E20" s="29">
        <v>2435</v>
      </c>
      <c r="F20" s="29">
        <v>2771</v>
      </c>
      <c r="G20" s="29">
        <v>2853</v>
      </c>
      <c r="H20" s="29">
        <v>3419</v>
      </c>
      <c r="I20" s="29">
        <v>3364</v>
      </c>
      <c r="J20" s="29">
        <v>3318</v>
      </c>
      <c r="K20" s="29">
        <v>3090</v>
      </c>
      <c r="L20" s="29">
        <v>2766</v>
      </c>
      <c r="M20" s="29">
        <v>2489</v>
      </c>
      <c r="N20" s="29">
        <v>2013</v>
      </c>
      <c r="O20" s="29">
        <v>1793</v>
      </c>
      <c r="P20" s="29">
        <v>1656</v>
      </c>
      <c r="Q20" s="29">
        <v>1577</v>
      </c>
      <c r="R20" s="29">
        <v>1549</v>
      </c>
      <c r="S20" s="29">
        <v>1546</v>
      </c>
      <c r="T20" s="29">
        <v>1614</v>
      </c>
      <c r="U20" s="29">
        <v>1625</v>
      </c>
      <c r="V20" s="29">
        <v>1588</v>
      </c>
    </row>
    <row r="21" spans="1:22" ht="18" customHeight="1">
      <c r="A21" s="36" t="s">
        <v>76</v>
      </c>
      <c r="B21" s="29">
        <v>335</v>
      </c>
      <c r="C21" s="29">
        <v>497</v>
      </c>
      <c r="D21" s="29">
        <v>643</v>
      </c>
      <c r="E21" s="29">
        <v>832</v>
      </c>
      <c r="F21" s="29">
        <v>1040</v>
      </c>
      <c r="G21" s="29">
        <v>1179</v>
      </c>
      <c r="H21" s="29">
        <v>1457</v>
      </c>
      <c r="I21" s="29">
        <v>1602</v>
      </c>
      <c r="J21" s="29">
        <v>1697</v>
      </c>
      <c r="K21" s="29">
        <v>1699</v>
      </c>
      <c r="L21" s="29">
        <v>1614</v>
      </c>
      <c r="M21" s="29">
        <v>1578</v>
      </c>
      <c r="N21" s="29">
        <v>1340</v>
      </c>
      <c r="O21" s="29">
        <v>1303</v>
      </c>
      <c r="P21" s="29">
        <v>1261</v>
      </c>
      <c r="Q21" s="29">
        <v>1244</v>
      </c>
      <c r="R21" s="29">
        <v>1322</v>
      </c>
      <c r="S21" s="29">
        <v>1404</v>
      </c>
      <c r="T21" s="29">
        <v>1537</v>
      </c>
      <c r="U21" s="29">
        <v>1604</v>
      </c>
      <c r="V21" s="29">
        <v>1638</v>
      </c>
    </row>
    <row r="22" spans="1:22" ht="18" customHeight="1">
      <c r="A22" s="36" t="s">
        <v>77</v>
      </c>
      <c r="B22" s="29">
        <v>26</v>
      </c>
      <c r="C22" s="29">
        <v>39</v>
      </c>
      <c r="D22" s="29">
        <v>49</v>
      </c>
      <c r="E22" s="29">
        <v>61</v>
      </c>
      <c r="F22" s="29">
        <v>76</v>
      </c>
      <c r="G22" s="29">
        <v>89</v>
      </c>
      <c r="H22" s="29">
        <v>117</v>
      </c>
      <c r="I22" s="29">
        <v>138</v>
      </c>
      <c r="J22" s="29">
        <v>163</v>
      </c>
      <c r="K22" s="29">
        <v>179</v>
      </c>
      <c r="L22" s="29">
        <v>172</v>
      </c>
      <c r="M22" s="29">
        <v>173</v>
      </c>
      <c r="N22" s="29">
        <v>161</v>
      </c>
      <c r="O22" s="29">
        <v>166</v>
      </c>
      <c r="P22" s="29">
        <v>164</v>
      </c>
      <c r="Q22" s="29">
        <v>163</v>
      </c>
      <c r="R22" s="29">
        <v>174</v>
      </c>
      <c r="S22" s="29">
        <v>191</v>
      </c>
      <c r="T22" s="29">
        <v>210</v>
      </c>
      <c r="U22" s="29">
        <v>242</v>
      </c>
      <c r="V22" s="29">
        <v>254</v>
      </c>
    </row>
    <row r="23" spans="1:22" ht="18" customHeight="1">
      <c r="A23" s="30" t="s">
        <v>78</v>
      </c>
      <c r="B23" s="54">
        <v>8</v>
      </c>
      <c r="C23" s="54">
        <v>11</v>
      </c>
      <c r="D23" s="54">
        <v>17</v>
      </c>
      <c r="E23" s="54">
        <v>20</v>
      </c>
      <c r="F23" s="54">
        <v>24</v>
      </c>
      <c r="G23" s="54">
        <v>29</v>
      </c>
      <c r="H23" s="54">
        <v>34</v>
      </c>
      <c r="I23" s="54">
        <v>35</v>
      </c>
      <c r="J23" s="54">
        <v>41</v>
      </c>
      <c r="K23" s="54">
        <v>41</v>
      </c>
      <c r="L23" s="54">
        <v>50</v>
      </c>
      <c r="M23" s="54">
        <v>58</v>
      </c>
      <c r="N23" s="54">
        <v>58</v>
      </c>
      <c r="O23" s="54">
        <v>56</v>
      </c>
      <c r="P23" s="54">
        <v>55</v>
      </c>
      <c r="Q23" s="54">
        <v>50</v>
      </c>
      <c r="R23" s="54">
        <v>64</v>
      </c>
      <c r="S23" s="54">
        <v>71</v>
      </c>
      <c r="T23" s="54">
        <v>87</v>
      </c>
      <c r="U23" s="54">
        <v>100</v>
      </c>
      <c r="V23" s="54">
        <v>112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v>1423</v>
      </c>
      <c r="C28" s="40">
        <v>2037</v>
      </c>
      <c r="D28" s="40">
        <v>2587</v>
      </c>
      <c r="E28" s="40">
        <v>3114</v>
      </c>
      <c r="F28" s="40">
        <v>3677</v>
      </c>
      <c r="G28" s="40">
        <v>4084</v>
      </c>
      <c r="H28" s="40">
        <v>4907</v>
      </c>
      <c r="I28" s="40">
        <v>5227</v>
      </c>
      <c r="J28" s="40">
        <v>5265</v>
      </c>
      <c r="K28" s="40">
        <v>5155</v>
      </c>
      <c r="L28" s="40">
        <v>4873</v>
      </c>
      <c r="M28" s="40">
        <v>4714</v>
      </c>
      <c r="N28" s="40">
        <v>4068</v>
      </c>
      <c r="O28" s="40">
        <v>3805</v>
      </c>
      <c r="P28" s="40">
        <v>3657</v>
      </c>
      <c r="Q28" s="40">
        <v>3578</v>
      </c>
      <c r="R28" s="40">
        <v>3723</v>
      </c>
      <c r="S28" s="40">
        <v>3843</v>
      </c>
      <c r="T28" s="40">
        <v>4101</v>
      </c>
      <c r="U28" s="40">
        <v>4211</v>
      </c>
      <c r="V28" s="40">
        <v>4264</v>
      </c>
    </row>
    <row r="29" spans="1:22" ht="18" customHeight="1">
      <c r="A29" s="36" t="s">
        <v>74</v>
      </c>
      <c r="B29" s="6">
        <v>227</v>
      </c>
      <c r="C29" s="6">
        <v>366</v>
      </c>
      <c r="D29" s="6">
        <v>471</v>
      </c>
      <c r="E29" s="6">
        <v>528</v>
      </c>
      <c r="F29" s="6">
        <v>641</v>
      </c>
      <c r="G29" s="6">
        <v>751</v>
      </c>
      <c r="H29" s="6">
        <v>933</v>
      </c>
      <c r="I29" s="6">
        <v>980</v>
      </c>
      <c r="J29" s="6">
        <v>991</v>
      </c>
      <c r="K29" s="6">
        <v>970</v>
      </c>
      <c r="L29" s="6">
        <v>886</v>
      </c>
      <c r="M29" s="6">
        <v>831</v>
      </c>
      <c r="N29" s="6">
        <v>715</v>
      </c>
      <c r="O29" s="6">
        <v>665</v>
      </c>
      <c r="P29" s="6">
        <v>614</v>
      </c>
      <c r="Q29" s="6">
        <v>568</v>
      </c>
      <c r="R29" s="6">
        <v>628</v>
      </c>
      <c r="S29" s="6">
        <v>652</v>
      </c>
      <c r="T29" s="6">
        <v>676</v>
      </c>
      <c r="U29" s="6">
        <v>654</v>
      </c>
      <c r="V29" s="6">
        <v>622</v>
      </c>
    </row>
    <row r="30" spans="1:22" ht="18" customHeight="1">
      <c r="A30" s="36" t="s">
        <v>75</v>
      </c>
      <c r="B30" s="29">
        <v>880</v>
      </c>
      <c r="C30" s="29">
        <v>1215</v>
      </c>
      <c r="D30" s="29">
        <v>1520</v>
      </c>
      <c r="E30" s="29">
        <v>1823</v>
      </c>
      <c r="F30" s="29">
        <v>2101</v>
      </c>
      <c r="G30" s="29">
        <v>2269</v>
      </c>
      <c r="H30" s="29">
        <v>2685</v>
      </c>
      <c r="I30" s="29">
        <v>2784</v>
      </c>
      <c r="J30" s="29">
        <v>2729</v>
      </c>
      <c r="K30" s="29">
        <v>2603</v>
      </c>
      <c r="L30" s="29">
        <v>2394</v>
      </c>
      <c r="M30" s="29">
        <v>2284</v>
      </c>
      <c r="N30" s="29">
        <v>1951</v>
      </c>
      <c r="O30" s="29">
        <v>1762</v>
      </c>
      <c r="P30" s="29">
        <v>1674</v>
      </c>
      <c r="Q30" s="29">
        <v>1596</v>
      </c>
      <c r="R30" s="29">
        <v>1577</v>
      </c>
      <c r="S30" s="29">
        <v>1576</v>
      </c>
      <c r="T30" s="29">
        <v>1640</v>
      </c>
      <c r="U30" s="29">
        <v>1611</v>
      </c>
      <c r="V30" s="29">
        <v>1556</v>
      </c>
    </row>
    <row r="31" spans="1:22" ht="18" customHeight="1">
      <c r="A31" s="36" t="s">
        <v>76</v>
      </c>
      <c r="B31" s="29">
        <v>290</v>
      </c>
      <c r="C31" s="29">
        <v>419</v>
      </c>
      <c r="D31" s="29">
        <v>547</v>
      </c>
      <c r="E31" s="29">
        <v>699</v>
      </c>
      <c r="F31" s="29">
        <v>846</v>
      </c>
      <c r="G31" s="29">
        <v>962</v>
      </c>
      <c r="H31" s="29">
        <v>1157</v>
      </c>
      <c r="I31" s="29">
        <v>1299</v>
      </c>
      <c r="J31" s="29">
        <v>1358</v>
      </c>
      <c r="K31" s="29">
        <v>1376</v>
      </c>
      <c r="L31" s="29">
        <v>1370</v>
      </c>
      <c r="M31" s="29">
        <v>1364</v>
      </c>
      <c r="N31" s="29">
        <v>1197</v>
      </c>
      <c r="O31" s="29">
        <v>1172</v>
      </c>
      <c r="P31" s="29">
        <v>1161</v>
      </c>
      <c r="Q31" s="29">
        <v>1204</v>
      </c>
      <c r="R31" s="29">
        <v>1260</v>
      </c>
      <c r="S31" s="29">
        <v>1346</v>
      </c>
      <c r="T31" s="29">
        <v>1491</v>
      </c>
      <c r="U31" s="29">
        <v>1629</v>
      </c>
      <c r="V31" s="29">
        <v>1742</v>
      </c>
    </row>
    <row r="32" spans="1:22" ht="18" customHeight="1">
      <c r="A32" s="36" t="s">
        <v>77</v>
      </c>
      <c r="B32" s="29">
        <v>18</v>
      </c>
      <c r="C32" s="29">
        <v>28</v>
      </c>
      <c r="D32" s="29">
        <v>38</v>
      </c>
      <c r="E32" s="29">
        <v>54</v>
      </c>
      <c r="F32" s="29">
        <v>76</v>
      </c>
      <c r="G32" s="29">
        <v>82</v>
      </c>
      <c r="H32" s="29">
        <v>103</v>
      </c>
      <c r="I32" s="29">
        <v>133</v>
      </c>
      <c r="J32" s="29">
        <v>154</v>
      </c>
      <c r="K32" s="29">
        <v>173</v>
      </c>
      <c r="L32" s="29">
        <v>188</v>
      </c>
      <c r="M32" s="29">
        <v>194</v>
      </c>
      <c r="N32" s="29">
        <v>175</v>
      </c>
      <c r="O32" s="29">
        <v>167</v>
      </c>
      <c r="P32" s="29">
        <v>164</v>
      </c>
      <c r="Q32" s="29">
        <v>164</v>
      </c>
      <c r="R32" s="29">
        <v>194</v>
      </c>
      <c r="S32" s="29">
        <v>201</v>
      </c>
      <c r="T32" s="29">
        <v>220</v>
      </c>
      <c r="U32" s="29">
        <v>228</v>
      </c>
      <c r="V32" s="29">
        <v>237</v>
      </c>
    </row>
    <row r="33" spans="1:22" ht="18" customHeight="1">
      <c r="A33" s="30" t="s">
        <v>78</v>
      </c>
      <c r="B33" s="54">
        <v>8</v>
      </c>
      <c r="C33" s="54">
        <v>9</v>
      </c>
      <c r="D33" s="54">
        <v>11</v>
      </c>
      <c r="E33" s="54">
        <v>10</v>
      </c>
      <c r="F33" s="54">
        <v>13</v>
      </c>
      <c r="G33" s="54">
        <v>20</v>
      </c>
      <c r="H33" s="54">
        <v>29</v>
      </c>
      <c r="I33" s="54">
        <v>31</v>
      </c>
      <c r="J33" s="54">
        <v>33</v>
      </c>
      <c r="K33" s="54">
        <v>33</v>
      </c>
      <c r="L33" s="54">
        <v>35</v>
      </c>
      <c r="M33" s="54">
        <v>41</v>
      </c>
      <c r="N33" s="54">
        <v>30</v>
      </c>
      <c r="O33" s="54">
        <v>39</v>
      </c>
      <c r="P33" s="54">
        <v>44</v>
      </c>
      <c r="Q33" s="54">
        <v>46</v>
      </c>
      <c r="R33" s="54">
        <v>64</v>
      </c>
      <c r="S33" s="54">
        <v>68</v>
      </c>
      <c r="T33" s="54">
        <v>74</v>
      </c>
      <c r="U33" s="54">
        <v>89</v>
      </c>
      <c r="V33" s="54">
        <v>107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0.99999999999999989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1</v>
      </c>
      <c r="J41" s="52">
        <f t="shared" si="0"/>
        <v>1</v>
      </c>
      <c r="K41" s="52">
        <f t="shared" si="0"/>
        <v>1.0000000000000002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0.99999999999999989</v>
      </c>
      <c r="Q41" s="52">
        <f t="shared" si="0"/>
        <v>0.99999999999999989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1.0000000000000002</v>
      </c>
      <c r="V41" s="52">
        <f>SUM(V42:V46)</f>
        <v>1</v>
      </c>
    </row>
    <row r="42" spans="1:22" ht="18" customHeight="1">
      <c r="A42" s="36" t="s">
        <v>74</v>
      </c>
      <c r="B42" s="7">
        <f t="shared" ref="B42:T42" si="1">B9/B8</f>
        <v>0.14154846335697399</v>
      </c>
      <c r="C42" s="7">
        <f t="shared" si="1"/>
        <v>0.16690856313497823</v>
      </c>
      <c r="D42" s="7">
        <f t="shared" si="1"/>
        <v>0.17769152885588929</v>
      </c>
      <c r="E42" s="7">
        <f t="shared" si="1"/>
        <v>0.16739160937280764</v>
      </c>
      <c r="F42" s="7">
        <f t="shared" si="1"/>
        <v>0.16802395209580839</v>
      </c>
      <c r="G42" s="7">
        <f t="shared" si="1"/>
        <v>0.17778266124601691</v>
      </c>
      <c r="H42" s="7">
        <f t="shared" si="1"/>
        <v>0.17978859121560051</v>
      </c>
      <c r="I42" s="7">
        <f t="shared" si="1"/>
        <v>0.182404181184669</v>
      </c>
      <c r="J42" s="7">
        <f t="shared" si="1"/>
        <v>0.18269479121825227</v>
      </c>
      <c r="K42" s="7">
        <f t="shared" si="1"/>
        <v>0.1842058562555457</v>
      </c>
      <c r="L42" s="7">
        <f t="shared" si="1"/>
        <v>0.18223364752927734</v>
      </c>
      <c r="M42" s="7">
        <f t="shared" si="1"/>
        <v>0.18108108108108109</v>
      </c>
      <c r="N42" s="7">
        <f t="shared" si="1"/>
        <v>0.18346893055064262</v>
      </c>
      <c r="O42" s="7">
        <f t="shared" si="1"/>
        <v>0.18149556400506972</v>
      </c>
      <c r="P42" s="7">
        <f t="shared" si="1"/>
        <v>0.18028654815600956</v>
      </c>
      <c r="Q42" s="7">
        <f t="shared" si="1"/>
        <v>0.175555858682308</v>
      </c>
      <c r="R42" s="7">
        <f t="shared" si="1"/>
        <v>0.17914792273088118</v>
      </c>
      <c r="S42" s="7">
        <f t="shared" si="1"/>
        <v>0.17931299666752115</v>
      </c>
      <c r="T42" s="7">
        <f t="shared" si="1"/>
        <v>0.17599808176477641</v>
      </c>
      <c r="U42" s="7">
        <f>U9/U8</f>
        <v>0.16816431322207959</v>
      </c>
      <c r="V42" s="7">
        <f>V9/V8</f>
        <v>0.16088620809650853</v>
      </c>
    </row>
    <row r="43" spans="1:22" ht="18" customHeight="1">
      <c r="A43" s="36" t="s">
        <v>75</v>
      </c>
      <c r="B43" s="37">
        <f t="shared" ref="B43:T43" si="2">B10/B8</f>
        <v>0.65602836879432624</v>
      </c>
      <c r="C43" s="37">
        <f t="shared" si="2"/>
        <v>0.62512958739373836</v>
      </c>
      <c r="D43" s="37">
        <f t="shared" si="2"/>
        <v>0.60209247384407694</v>
      </c>
      <c r="E43" s="37">
        <f t="shared" si="2"/>
        <v>0.59744633085449694</v>
      </c>
      <c r="F43" s="37">
        <f t="shared" si="2"/>
        <v>0.5834730538922156</v>
      </c>
      <c r="G43" s="37">
        <f t="shared" si="2"/>
        <v>0.5627952972200857</v>
      </c>
      <c r="H43" s="37">
        <f t="shared" si="2"/>
        <v>0.55622380171314012</v>
      </c>
      <c r="I43" s="37">
        <f t="shared" si="2"/>
        <v>0.5355400696864111</v>
      </c>
      <c r="J43" s="37">
        <f t="shared" si="2"/>
        <v>0.52061988807576409</v>
      </c>
      <c r="K43" s="37">
        <f t="shared" si="2"/>
        <v>0.50514640638864239</v>
      </c>
      <c r="L43" s="37">
        <f t="shared" si="2"/>
        <v>0.49128820337046558</v>
      </c>
      <c r="M43" s="37">
        <f t="shared" si="2"/>
        <v>0.4777777777777778</v>
      </c>
      <c r="N43" s="37">
        <f t="shared" si="2"/>
        <v>0.46739771253389928</v>
      </c>
      <c r="O43" s="37">
        <f t="shared" si="2"/>
        <v>0.45057034220532322</v>
      </c>
      <c r="P43" s="37">
        <f t="shared" si="2"/>
        <v>0.44176174051472539</v>
      </c>
      <c r="Q43" s="37">
        <f t="shared" si="2"/>
        <v>0.43281953348792795</v>
      </c>
      <c r="R43" s="37">
        <f t="shared" si="2"/>
        <v>0.41360148187351153</v>
      </c>
      <c r="S43" s="37">
        <f t="shared" si="2"/>
        <v>0.40015380671622663</v>
      </c>
      <c r="T43" s="37">
        <f t="shared" si="2"/>
        <v>0.39012108859848937</v>
      </c>
      <c r="U43" s="7">
        <f>U10/U8</f>
        <v>0.37764033142723774</v>
      </c>
      <c r="V43" s="7">
        <f>V10/V8</f>
        <v>0.36469087112863935</v>
      </c>
    </row>
    <row r="44" spans="1:22" ht="18" customHeight="1">
      <c r="A44" s="36" t="s">
        <v>76</v>
      </c>
      <c r="B44" s="37">
        <f t="shared" ref="B44:T44" si="3">B11/B8</f>
        <v>0.18469267139479906</v>
      </c>
      <c r="C44" s="37">
        <f t="shared" si="3"/>
        <v>0.18992328426290692</v>
      </c>
      <c r="D44" s="37">
        <f t="shared" si="3"/>
        <v>0.20080998987512655</v>
      </c>
      <c r="E44" s="37">
        <f t="shared" si="3"/>
        <v>0.21481689350357794</v>
      </c>
      <c r="F44" s="37">
        <f t="shared" si="3"/>
        <v>0.22586826347305389</v>
      </c>
      <c r="G44" s="37">
        <f t="shared" si="3"/>
        <v>0.23524887375013734</v>
      </c>
      <c r="H44" s="37">
        <f t="shared" si="3"/>
        <v>0.23819938035356297</v>
      </c>
      <c r="I44" s="37">
        <f t="shared" si="3"/>
        <v>0.25270034843205574</v>
      </c>
      <c r="J44" s="37">
        <f t="shared" si="3"/>
        <v>0.26302195436935</v>
      </c>
      <c r="K44" s="37">
        <f t="shared" si="3"/>
        <v>0.27284826974267967</v>
      </c>
      <c r="L44" s="37">
        <f t="shared" si="3"/>
        <v>0.28410930210416074</v>
      </c>
      <c r="M44" s="37">
        <f t="shared" si="3"/>
        <v>0.2944944944944945</v>
      </c>
      <c r="N44" s="37">
        <f t="shared" si="3"/>
        <v>0.29913925244664546</v>
      </c>
      <c r="O44" s="37">
        <f t="shared" si="3"/>
        <v>0.31368821292775667</v>
      </c>
      <c r="P44" s="37">
        <f t="shared" si="3"/>
        <v>0.32130538604404352</v>
      </c>
      <c r="Q44" s="37">
        <f t="shared" si="3"/>
        <v>0.33392443050061382</v>
      </c>
      <c r="R44" s="37">
        <f t="shared" si="3"/>
        <v>0.34162476845726381</v>
      </c>
      <c r="S44" s="37">
        <f t="shared" si="3"/>
        <v>0.35247372468597793</v>
      </c>
      <c r="T44" s="37">
        <f t="shared" si="3"/>
        <v>0.36302601606522</v>
      </c>
      <c r="U44" s="7">
        <f>U11/U8</f>
        <v>0.37729023223246588</v>
      </c>
      <c r="V44" s="7">
        <f>V11/V8</f>
        <v>0.39206588562811739</v>
      </c>
    </row>
    <row r="45" spans="1:22" ht="18" customHeight="1">
      <c r="A45" s="36" t="s">
        <v>77</v>
      </c>
      <c r="B45" s="37">
        <f t="shared" ref="B45:T45" si="4">B12/B8</f>
        <v>1.3002364066193853E-2</v>
      </c>
      <c r="C45" s="37">
        <f t="shared" si="4"/>
        <v>1.389176860874974E-2</v>
      </c>
      <c r="D45" s="37">
        <f t="shared" si="4"/>
        <v>1.4681066486668917E-2</v>
      </c>
      <c r="E45" s="37">
        <f t="shared" si="4"/>
        <v>1.6135821523782796E-2</v>
      </c>
      <c r="F45" s="37">
        <f t="shared" si="4"/>
        <v>1.8203592814371259E-2</v>
      </c>
      <c r="G45" s="37">
        <f t="shared" si="4"/>
        <v>1.8789144050104383E-2</v>
      </c>
      <c r="H45" s="37">
        <f t="shared" si="4"/>
        <v>2.0047384727537816E-2</v>
      </c>
      <c r="I45" s="37">
        <f t="shared" si="4"/>
        <v>2.3606271777003484E-2</v>
      </c>
      <c r="J45" s="37">
        <f t="shared" si="4"/>
        <v>2.7292294446835987E-2</v>
      </c>
      <c r="K45" s="37">
        <f t="shared" si="4"/>
        <v>3.1233362910381545E-2</v>
      </c>
      <c r="L45" s="37">
        <f t="shared" si="4"/>
        <v>3.4275921165381321E-2</v>
      </c>
      <c r="M45" s="37">
        <f t="shared" si="4"/>
        <v>3.673673673673674E-2</v>
      </c>
      <c r="N45" s="37">
        <f t="shared" si="4"/>
        <v>3.9617969579059074E-2</v>
      </c>
      <c r="O45" s="37">
        <f t="shared" si="4"/>
        <v>4.2205323193916351E-2</v>
      </c>
      <c r="P45" s="37">
        <f t="shared" si="4"/>
        <v>4.3512868134783764E-2</v>
      </c>
      <c r="Q45" s="37">
        <f t="shared" si="4"/>
        <v>4.4605101623243756E-2</v>
      </c>
      <c r="R45" s="37">
        <f t="shared" si="4"/>
        <v>4.8690129663932255E-2</v>
      </c>
      <c r="S45" s="37">
        <f t="shared" si="4"/>
        <v>5.0243527300692127E-2</v>
      </c>
      <c r="T45" s="37">
        <f t="shared" si="4"/>
        <v>5.1552571634096628E-2</v>
      </c>
      <c r="U45" s="7">
        <f>U12/U8</f>
        <v>5.484887384759015E-2</v>
      </c>
      <c r="V45" s="7">
        <f>V12/V8</f>
        <v>5.6953949657812322E-2</v>
      </c>
    </row>
    <row r="46" spans="1:22" ht="18" customHeight="1">
      <c r="A46" s="30" t="s">
        <v>78</v>
      </c>
      <c r="B46" s="55">
        <f t="shared" ref="B46:T46" si="5">B13/B8</f>
        <v>4.7281323877068557E-3</v>
      </c>
      <c r="C46" s="55">
        <f t="shared" si="5"/>
        <v>4.1467965996267887E-3</v>
      </c>
      <c r="D46" s="55">
        <f t="shared" si="5"/>
        <v>4.7249409382382722E-3</v>
      </c>
      <c r="E46" s="55">
        <f t="shared" si="5"/>
        <v>4.2093447453346432E-3</v>
      </c>
      <c r="F46" s="55">
        <f t="shared" si="5"/>
        <v>4.4311377245508984E-3</v>
      </c>
      <c r="G46" s="55">
        <f t="shared" si="5"/>
        <v>5.3840237336556422E-3</v>
      </c>
      <c r="H46" s="55">
        <f t="shared" si="5"/>
        <v>5.7408419901585567E-3</v>
      </c>
      <c r="I46" s="55">
        <f t="shared" si="5"/>
        <v>5.749128919860627E-3</v>
      </c>
      <c r="J46" s="55">
        <f t="shared" si="5"/>
        <v>6.3710718897976755E-3</v>
      </c>
      <c r="K46" s="55">
        <f t="shared" si="5"/>
        <v>6.5661047027506655E-3</v>
      </c>
      <c r="L46" s="55">
        <f t="shared" si="5"/>
        <v>8.092925830715034E-3</v>
      </c>
      <c r="M46" s="55">
        <f t="shared" si="5"/>
        <v>9.9099099099099093E-3</v>
      </c>
      <c r="N46" s="55">
        <f t="shared" si="5"/>
        <v>1.0376134889753566E-2</v>
      </c>
      <c r="O46" s="55">
        <f t="shared" si="5"/>
        <v>1.2040557667934094E-2</v>
      </c>
      <c r="P46" s="55">
        <f t="shared" si="5"/>
        <v>1.3133457150437781E-2</v>
      </c>
      <c r="Q46" s="55">
        <f t="shared" si="5"/>
        <v>1.3095075705906425E-2</v>
      </c>
      <c r="R46" s="55">
        <f t="shared" si="5"/>
        <v>1.6935697274411219E-2</v>
      </c>
      <c r="S46" s="55">
        <f t="shared" si="5"/>
        <v>1.7815944629582157E-2</v>
      </c>
      <c r="T46" s="55">
        <f t="shared" si="5"/>
        <v>1.9302241937417575E-2</v>
      </c>
      <c r="U46" s="95">
        <f>U13/U8</f>
        <v>2.2056249270626677E-2</v>
      </c>
      <c r="V46" s="95">
        <f>V13/V8</f>
        <v>2.5403085488922398E-2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1.0000000000000002</v>
      </c>
      <c r="C51" s="52">
        <f t="shared" si="6"/>
        <v>1</v>
      </c>
      <c r="D51" s="52">
        <f t="shared" si="6"/>
        <v>1.0000000000000002</v>
      </c>
      <c r="E51" s="52">
        <f t="shared" si="6"/>
        <v>1</v>
      </c>
      <c r="F51" s="52">
        <f t="shared" si="6"/>
        <v>1</v>
      </c>
      <c r="G51" s="52">
        <f t="shared" si="6"/>
        <v>1</v>
      </c>
      <c r="H51" s="52">
        <f t="shared" si="6"/>
        <v>0.99999999999999989</v>
      </c>
      <c r="I51" s="52">
        <f t="shared" si="6"/>
        <v>1</v>
      </c>
      <c r="J51" s="52">
        <f t="shared" si="6"/>
        <v>1</v>
      </c>
      <c r="K51" s="52">
        <f t="shared" si="6"/>
        <v>1</v>
      </c>
      <c r="L51" s="52">
        <f t="shared" si="6"/>
        <v>1</v>
      </c>
      <c r="M51" s="52">
        <f t="shared" si="6"/>
        <v>1.0000000000000002</v>
      </c>
      <c r="N51" s="52">
        <f t="shared" si="6"/>
        <v>0.99999999999999989</v>
      </c>
      <c r="O51" s="52">
        <f t="shared" si="6"/>
        <v>1</v>
      </c>
      <c r="P51" s="52">
        <f t="shared" si="6"/>
        <v>1</v>
      </c>
      <c r="Q51" s="52">
        <f t="shared" si="6"/>
        <v>1.0000000000000002</v>
      </c>
      <c r="R51" s="52">
        <f t="shared" si="6"/>
        <v>1</v>
      </c>
      <c r="S51" s="52">
        <f t="shared" si="6"/>
        <v>1.0000000000000002</v>
      </c>
      <c r="T51" s="52">
        <f t="shared" si="6"/>
        <v>1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74</v>
      </c>
      <c r="B52" s="7">
        <f t="shared" ref="B52:T52" si="7">B19/B18</f>
        <v>0.12850586435492095</v>
      </c>
      <c r="C52" s="7">
        <f t="shared" si="7"/>
        <v>0.15757358219669779</v>
      </c>
      <c r="D52" s="7">
        <f t="shared" si="7"/>
        <v>0.17430368373764601</v>
      </c>
      <c r="E52" s="7">
        <f t="shared" si="7"/>
        <v>0.16571143782706205</v>
      </c>
      <c r="F52" s="7">
        <f t="shared" si="7"/>
        <v>0.16306441258292317</v>
      </c>
      <c r="G52" s="7">
        <f t="shared" si="7"/>
        <v>0.17281243771177995</v>
      </c>
      <c r="H52" s="7">
        <f t="shared" si="7"/>
        <v>0.17141915279380254</v>
      </c>
      <c r="I52" s="7">
        <f t="shared" si="7"/>
        <v>0.17815448584679353</v>
      </c>
      <c r="J52" s="7">
        <f t="shared" si="7"/>
        <v>0.17811023622047245</v>
      </c>
      <c r="K52" s="7">
        <f t="shared" si="7"/>
        <v>0.18086672117743255</v>
      </c>
      <c r="L52" s="7">
        <f t="shared" si="7"/>
        <v>0.18259325044404973</v>
      </c>
      <c r="M52" s="7">
        <f t="shared" si="7"/>
        <v>0.18536770280515541</v>
      </c>
      <c r="N52" s="7">
        <f t="shared" si="7"/>
        <v>0.1905733061409472</v>
      </c>
      <c r="O52" s="7">
        <f t="shared" si="7"/>
        <v>0.18776009791921663</v>
      </c>
      <c r="P52" s="7">
        <f t="shared" si="7"/>
        <v>0.19196083483638238</v>
      </c>
      <c r="Q52" s="7">
        <f t="shared" si="7"/>
        <v>0.19158006927791099</v>
      </c>
      <c r="R52" s="7">
        <f t="shared" si="7"/>
        <v>0.18930899608865712</v>
      </c>
      <c r="S52" s="7">
        <f t="shared" si="7"/>
        <v>0.18868401111391767</v>
      </c>
      <c r="T52" s="7">
        <f t="shared" si="7"/>
        <v>0.18679245283018867</v>
      </c>
      <c r="U52" s="7">
        <f>U19/U18</f>
        <v>0.18058742542450665</v>
      </c>
      <c r="V52" s="7">
        <f>V19/V18</f>
        <v>0.17557952719761305</v>
      </c>
    </row>
    <row r="53" spans="1:22" ht="18" customHeight="1">
      <c r="A53" s="36" t="s">
        <v>75</v>
      </c>
      <c r="B53" s="37">
        <f t="shared" ref="B53:T53" si="8">B20/B18</f>
        <v>0.68332483426823054</v>
      </c>
      <c r="C53" s="37">
        <f t="shared" si="8"/>
        <v>0.64608758076094763</v>
      </c>
      <c r="D53" s="37">
        <f t="shared" si="8"/>
        <v>0.61335729260257565</v>
      </c>
      <c r="E53" s="37">
        <f t="shared" si="8"/>
        <v>0.60677797159232494</v>
      </c>
      <c r="F53" s="37">
        <f t="shared" si="8"/>
        <v>0.59298095441900278</v>
      </c>
      <c r="G53" s="37">
        <f t="shared" si="8"/>
        <v>0.56866653378513055</v>
      </c>
      <c r="H53" s="37">
        <f t="shared" si="8"/>
        <v>0.56354046480962583</v>
      </c>
      <c r="I53" s="37">
        <f t="shared" si="8"/>
        <v>0.53798176875099957</v>
      </c>
      <c r="J53" s="37">
        <f t="shared" si="8"/>
        <v>0.52251968503937007</v>
      </c>
      <c r="K53" s="37">
        <f t="shared" si="8"/>
        <v>0.50531479967293536</v>
      </c>
      <c r="L53" s="37">
        <f t="shared" si="8"/>
        <v>0.49129662522202489</v>
      </c>
      <c r="M53" s="37">
        <f t="shared" si="8"/>
        <v>0.47175890826383626</v>
      </c>
      <c r="N53" s="37">
        <f t="shared" si="8"/>
        <v>0.45615227736233854</v>
      </c>
      <c r="O53" s="37">
        <f t="shared" si="8"/>
        <v>0.43892288861689105</v>
      </c>
      <c r="P53" s="37">
        <f t="shared" si="8"/>
        <v>0.42669415099201236</v>
      </c>
      <c r="Q53" s="37">
        <f t="shared" si="8"/>
        <v>0.42019717559285907</v>
      </c>
      <c r="R53" s="37">
        <f t="shared" si="8"/>
        <v>0.40391134289439373</v>
      </c>
      <c r="S53" s="37">
        <f t="shared" si="8"/>
        <v>0.39050265218489516</v>
      </c>
      <c r="T53" s="37">
        <f t="shared" si="8"/>
        <v>0.38066037735849056</v>
      </c>
      <c r="U53" s="7">
        <f>U20/U18</f>
        <v>0.37287746672785682</v>
      </c>
      <c r="V53" s="7">
        <f>V20/V18</f>
        <v>0.36447096626118891</v>
      </c>
    </row>
    <row r="54" spans="1:22" ht="18" customHeight="1">
      <c r="A54" s="36" t="s">
        <v>76</v>
      </c>
      <c r="B54" s="37">
        <f t="shared" ref="B54:T54" si="9">B21/B18</f>
        <v>0.17083120856705764</v>
      </c>
      <c r="C54" s="37">
        <f t="shared" si="9"/>
        <v>0.17839195979899497</v>
      </c>
      <c r="D54" s="37">
        <f t="shared" si="9"/>
        <v>0.19257262653489068</v>
      </c>
      <c r="E54" s="37">
        <f t="shared" si="9"/>
        <v>0.20732618988288065</v>
      </c>
      <c r="F54" s="37">
        <f t="shared" si="9"/>
        <v>0.22255510378771667</v>
      </c>
      <c r="G54" s="37">
        <f t="shared" si="9"/>
        <v>0.23500099661152082</v>
      </c>
      <c r="H54" s="37">
        <f t="shared" si="9"/>
        <v>0.24015164001977912</v>
      </c>
      <c r="I54" s="37">
        <f t="shared" si="9"/>
        <v>0.25619702542779466</v>
      </c>
      <c r="J54" s="37">
        <f t="shared" si="9"/>
        <v>0.26724409448818898</v>
      </c>
      <c r="K54" s="37">
        <f t="shared" si="9"/>
        <v>0.27784137367130007</v>
      </c>
      <c r="L54" s="37">
        <f t="shared" si="9"/>
        <v>0.28667850799289518</v>
      </c>
      <c r="M54" s="37">
        <f t="shared" si="9"/>
        <v>0.29909021986353296</v>
      </c>
      <c r="N54" s="37">
        <f t="shared" si="9"/>
        <v>0.30364831180602764</v>
      </c>
      <c r="O54" s="37">
        <f t="shared" si="9"/>
        <v>0.31897184822521418</v>
      </c>
      <c r="P54" s="37">
        <f t="shared" si="9"/>
        <v>0.32491625869621232</v>
      </c>
      <c r="Q54" s="37">
        <f t="shared" si="9"/>
        <v>0.33146815880628833</v>
      </c>
      <c r="R54" s="37">
        <f t="shared" si="9"/>
        <v>0.34471968709256845</v>
      </c>
      <c r="S54" s="37">
        <f t="shared" si="9"/>
        <v>0.35463500884061633</v>
      </c>
      <c r="T54" s="37">
        <f t="shared" si="9"/>
        <v>0.36249999999999999</v>
      </c>
      <c r="U54" s="7">
        <f>U21/U18</f>
        <v>0.36805874254245069</v>
      </c>
      <c r="V54" s="7">
        <f>V21/V18</f>
        <v>0.37594675235253616</v>
      </c>
    </row>
    <row r="55" spans="1:22" ht="18" customHeight="1">
      <c r="A55" s="36" t="s">
        <v>77</v>
      </c>
      <c r="B55" s="37">
        <f t="shared" ref="B55:T55" si="10">B22/B18</f>
        <v>1.3258541560428353E-2</v>
      </c>
      <c r="C55" s="37">
        <f t="shared" si="10"/>
        <v>1.399856424982053E-2</v>
      </c>
      <c r="D55" s="37">
        <f t="shared" si="10"/>
        <v>1.4675052410901468E-2</v>
      </c>
      <c r="E55" s="37">
        <f t="shared" si="10"/>
        <v>1.5200598056316969E-2</v>
      </c>
      <c r="F55" s="37">
        <f t="shared" si="10"/>
        <v>1.6263642199871604E-2</v>
      </c>
      <c r="G55" s="37">
        <f t="shared" si="10"/>
        <v>1.7739685070759417E-2</v>
      </c>
      <c r="H55" s="37">
        <f t="shared" si="10"/>
        <v>1.9284654689302787E-2</v>
      </c>
      <c r="I55" s="37">
        <f t="shared" si="10"/>
        <v>2.20694066847913E-2</v>
      </c>
      <c r="J55" s="37">
        <f t="shared" si="10"/>
        <v>2.5669291338582676E-2</v>
      </c>
      <c r="K55" s="37">
        <f t="shared" si="10"/>
        <v>2.9272281275551922E-2</v>
      </c>
      <c r="L55" s="37">
        <f t="shared" si="10"/>
        <v>3.0550621669627E-2</v>
      </c>
      <c r="M55" s="37">
        <f t="shared" si="10"/>
        <v>3.2789992418498864E-2</v>
      </c>
      <c r="N55" s="37">
        <f t="shared" si="10"/>
        <v>3.6483118060276459E-2</v>
      </c>
      <c r="O55" s="37">
        <f t="shared" si="10"/>
        <v>4.0636474908200736E-2</v>
      </c>
      <c r="P55" s="37">
        <f t="shared" si="10"/>
        <v>4.2257150219015716E-2</v>
      </c>
      <c r="Q55" s="37">
        <f t="shared" si="10"/>
        <v>4.3431921129762859E-2</v>
      </c>
      <c r="R55" s="37">
        <f t="shared" si="10"/>
        <v>4.5371577574967403E-2</v>
      </c>
      <c r="S55" s="37">
        <f t="shared" si="10"/>
        <v>4.8244506188431423E-2</v>
      </c>
      <c r="T55" s="37">
        <f t="shared" si="10"/>
        <v>4.9528301886792456E-2</v>
      </c>
      <c r="U55" s="7">
        <f>U22/U18</f>
        <v>5.5530059660394676E-2</v>
      </c>
      <c r="V55" s="7">
        <f>V22/V18</f>
        <v>5.8296993344044069E-2</v>
      </c>
    </row>
    <row r="56" spans="1:22" ht="18" customHeight="1">
      <c r="A56" s="30" t="s">
        <v>78</v>
      </c>
      <c r="B56" s="55">
        <f t="shared" ref="B56:T56" si="11">B23/B18</f>
        <v>4.0795512493625704E-3</v>
      </c>
      <c r="C56" s="55">
        <f t="shared" si="11"/>
        <v>3.9483129935391241E-3</v>
      </c>
      <c r="D56" s="55">
        <f t="shared" si="11"/>
        <v>5.0913447139862237E-3</v>
      </c>
      <c r="E56" s="55">
        <f t="shared" si="11"/>
        <v>4.9838026414153998E-3</v>
      </c>
      <c r="F56" s="55">
        <f t="shared" si="11"/>
        <v>5.1358870104857689E-3</v>
      </c>
      <c r="G56" s="55">
        <f t="shared" si="11"/>
        <v>5.7803468208092483E-3</v>
      </c>
      <c r="H56" s="55">
        <f t="shared" si="11"/>
        <v>5.6040876874896986E-3</v>
      </c>
      <c r="I56" s="55">
        <f t="shared" si="11"/>
        <v>5.5973132896209822E-3</v>
      </c>
      <c r="J56" s="55">
        <f t="shared" si="11"/>
        <v>6.456692913385827E-3</v>
      </c>
      <c r="K56" s="55">
        <f t="shared" si="11"/>
        <v>6.7048242027800487E-3</v>
      </c>
      <c r="L56" s="55">
        <f t="shared" si="11"/>
        <v>8.8809946714031966E-3</v>
      </c>
      <c r="M56" s="55">
        <f t="shared" si="11"/>
        <v>1.0993176648976498E-2</v>
      </c>
      <c r="N56" s="55">
        <f t="shared" si="11"/>
        <v>1.3142986630410152E-2</v>
      </c>
      <c r="O56" s="55">
        <f t="shared" si="11"/>
        <v>1.3708690330477356E-2</v>
      </c>
      <c r="P56" s="55">
        <f t="shared" si="11"/>
        <v>1.4171605256377222E-2</v>
      </c>
      <c r="Q56" s="55">
        <f t="shared" si="11"/>
        <v>1.332267519317879E-2</v>
      </c>
      <c r="R56" s="55">
        <f t="shared" si="11"/>
        <v>1.6688396349413298E-2</v>
      </c>
      <c r="S56" s="55">
        <f t="shared" si="11"/>
        <v>1.793382167213943E-2</v>
      </c>
      <c r="T56" s="55">
        <f t="shared" si="11"/>
        <v>2.0518867924528301E-2</v>
      </c>
      <c r="U56" s="95">
        <f>U23/U18</f>
        <v>2.2946305644791189E-2</v>
      </c>
      <c r="V56" s="95">
        <f>V23/V18</f>
        <v>2.5705760844617856E-2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0.99999999999999989</v>
      </c>
      <c r="F61" s="52">
        <f t="shared" si="12"/>
        <v>1</v>
      </c>
      <c r="G61" s="52">
        <f t="shared" si="12"/>
        <v>1</v>
      </c>
      <c r="H61" s="52">
        <f t="shared" si="12"/>
        <v>1</v>
      </c>
      <c r="I61" s="52">
        <f t="shared" si="12"/>
        <v>1</v>
      </c>
      <c r="J61" s="52">
        <f t="shared" si="12"/>
        <v>1</v>
      </c>
      <c r="K61" s="52">
        <f t="shared" si="12"/>
        <v>1</v>
      </c>
      <c r="L61" s="52">
        <f t="shared" si="12"/>
        <v>0.99999999999999989</v>
      </c>
      <c r="M61" s="52">
        <f t="shared" si="12"/>
        <v>0.99999999999999989</v>
      </c>
      <c r="N61" s="52">
        <f t="shared" si="12"/>
        <v>1</v>
      </c>
      <c r="O61" s="52">
        <f t="shared" si="12"/>
        <v>1</v>
      </c>
      <c r="P61" s="52">
        <f t="shared" si="12"/>
        <v>1</v>
      </c>
      <c r="Q61" s="52">
        <f t="shared" si="12"/>
        <v>1</v>
      </c>
      <c r="R61" s="52">
        <f t="shared" si="12"/>
        <v>1</v>
      </c>
      <c r="S61" s="52">
        <f t="shared" si="12"/>
        <v>1.0000000000000002</v>
      </c>
      <c r="T61" s="52">
        <f t="shared" si="12"/>
        <v>1</v>
      </c>
      <c r="U61" s="52">
        <f>SUM(U62:U66)</f>
        <v>1.0000000000000002</v>
      </c>
      <c r="V61" s="52">
        <f>SUM(V62:V66)</f>
        <v>1</v>
      </c>
    </row>
    <row r="62" spans="1:22" ht="18" customHeight="1">
      <c r="A62" s="36" t="s">
        <v>74</v>
      </c>
      <c r="B62" s="7">
        <f t="shared" ref="B62:T62" si="13">B29/B28</f>
        <v>0.1595221363316936</v>
      </c>
      <c r="C62" s="7">
        <f t="shared" si="13"/>
        <v>0.1796759941089838</v>
      </c>
      <c r="D62" s="7">
        <f t="shared" si="13"/>
        <v>0.1820641669887901</v>
      </c>
      <c r="E62" s="7">
        <f t="shared" si="13"/>
        <v>0.16955684007707128</v>
      </c>
      <c r="F62" s="7">
        <f t="shared" si="13"/>
        <v>0.17432689692684253</v>
      </c>
      <c r="G62" s="7">
        <f t="shared" si="13"/>
        <v>0.18388834476003918</v>
      </c>
      <c r="H62" s="7">
        <f t="shared" si="13"/>
        <v>0.19013653963725291</v>
      </c>
      <c r="I62" s="7">
        <f t="shared" si="13"/>
        <v>0.18748804285440979</v>
      </c>
      <c r="J62" s="7">
        <f t="shared" si="13"/>
        <v>0.18822412155745488</v>
      </c>
      <c r="K62" s="7">
        <f t="shared" si="13"/>
        <v>0.18816682832201745</v>
      </c>
      <c r="L62" s="7">
        <f t="shared" si="13"/>
        <v>0.18181818181818182</v>
      </c>
      <c r="M62" s="7">
        <f t="shared" si="13"/>
        <v>0.17628341111582521</v>
      </c>
      <c r="N62" s="7">
        <f t="shared" si="13"/>
        <v>0.17576204523107178</v>
      </c>
      <c r="O62" s="7">
        <f t="shared" si="13"/>
        <v>0.17477003942181341</v>
      </c>
      <c r="P62" s="7">
        <f t="shared" si="13"/>
        <v>0.16789718348372984</v>
      </c>
      <c r="Q62" s="7">
        <f t="shared" si="13"/>
        <v>0.15874790385690329</v>
      </c>
      <c r="R62" s="7">
        <f t="shared" si="13"/>
        <v>0.16868117109857642</v>
      </c>
      <c r="S62" s="7">
        <f t="shared" si="13"/>
        <v>0.16965912047879261</v>
      </c>
      <c r="T62" s="7">
        <f t="shared" si="13"/>
        <v>0.16483784442818825</v>
      </c>
      <c r="U62" s="7">
        <f>U29/U28</f>
        <v>0.15530752790311089</v>
      </c>
      <c r="V62" s="7">
        <f>V29/V28</f>
        <v>0.14587242026266417</v>
      </c>
    </row>
    <row r="63" spans="1:22" ht="18" customHeight="1">
      <c r="A63" s="36" t="s">
        <v>75</v>
      </c>
      <c r="B63" s="37">
        <f t="shared" ref="B63:T63" si="14">B30/B28</f>
        <v>0.61841180604356993</v>
      </c>
      <c r="C63" s="37">
        <f t="shared" si="14"/>
        <v>0.59646539027982326</v>
      </c>
      <c r="D63" s="37">
        <f t="shared" si="14"/>
        <v>0.58755315036722067</v>
      </c>
      <c r="E63" s="37">
        <f t="shared" si="14"/>
        <v>0.5854206807964033</v>
      </c>
      <c r="F63" s="37">
        <f t="shared" si="14"/>
        <v>0.57138971988033727</v>
      </c>
      <c r="G63" s="37">
        <f t="shared" si="14"/>
        <v>0.55558276199804113</v>
      </c>
      <c r="H63" s="37">
        <f t="shared" si="14"/>
        <v>0.54717750152842881</v>
      </c>
      <c r="I63" s="37">
        <f t="shared" si="14"/>
        <v>0.53261909317007838</v>
      </c>
      <c r="J63" s="37">
        <f t="shared" si="14"/>
        <v>0.5183285849952517</v>
      </c>
      <c r="K63" s="37">
        <f t="shared" si="14"/>
        <v>0.50494665373423864</v>
      </c>
      <c r="L63" s="37">
        <f t="shared" si="14"/>
        <v>0.49127847321978246</v>
      </c>
      <c r="M63" s="37">
        <f t="shared" si="14"/>
        <v>0.484514212982605</v>
      </c>
      <c r="N63" s="37">
        <f t="shared" si="14"/>
        <v>0.47959685349065878</v>
      </c>
      <c r="O63" s="37">
        <f t="shared" si="14"/>
        <v>0.46307490144546648</v>
      </c>
      <c r="P63" s="37">
        <f t="shared" si="14"/>
        <v>0.45775225594749797</v>
      </c>
      <c r="Q63" s="37">
        <f t="shared" si="14"/>
        <v>0.44605925097820009</v>
      </c>
      <c r="R63" s="37">
        <f t="shared" si="14"/>
        <v>0.42358313188289015</v>
      </c>
      <c r="S63" s="37">
        <f t="shared" si="14"/>
        <v>0.41009627894873796</v>
      </c>
      <c r="T63" s="37">
        <f t="shared" si="14"/>
        <v>0.39990246281394781</v>
      </c>
      <c r="U63" s="7">
        <f>U30/U28</f>
        <v>0.38256946093564476</v>
      </c>
      <c r="V63" s="7">
        <f>V30/V28</f>
        <v>0.36491557223264542</v>
      </c>
    </row>
    <row r="64" spans="1:22" ht="18" customHeight="1">
      <c r="A64" s="36" t="s">
        <v>76</v>
      </c>
      <c r="B64" s="37">
        <f t="shared" ref="B64:T64" si="15">B31/B28</f>
        <v>0.20379479971890371</v>
      </c>
      <c r="C64" s="37">
        <f t="shared" si="15"/>
        <v>0.20569464899361806</v>
      </c>
      <c r="D64" s="37">
        <f t="shared" si="15"/>
        <v>0.21144182450715113</v>
      </c>
      <c r="E64" s="37">
        <f t="shared" si="15"/>
        <v>0.22447013487475914</v>
      </c>
      <c r="F64" s="37">
        <f t="shared" si="15"/>
        <v>0.23007886864291541</v>
      </c>
      <c r="G64" s="37">
        <f t="shared" si="15"/>
        <v>0.23555337904015672</v>
      </c>
      <c r="H64" s="37">
        <f t="shared" si="15"/>
        <v>0.23578561239046261</v>
      </c>
      <c r="I64" s="37">
        <f t="shared" si="15"/>
        <v>0.24851731394681462</v>
      </c>
      <c r="J64" s="37">
        <f t="shared" si="15"/>
        <v>0.25792972459639124</v>
      </c>
      <c r="K64" s="37">
        <f t="shared" si="15"/>
        <v>0.26692531522793406</v>
      </c>
      <c r="L64" s="37">
        <f t="shared" si="15"/>
        <v>0.28114098091524731</v>
      </c>
      <c r="M64" s="37">
        <f t="shared" si="15"/>
        <v>0.28935086974968177</v>
      </c>
      <c r="N64" s="37">
        <f t="shared" si="15"/>
        <v>0.29424778761061948</v>
      </c>
      <c r="O64" s="37">
        <f t="shared" si="15"/>
        <v>0.30801576872536135</v>
      </c>
      <c r="P64" s="37">
        <f t="shared" si="15"/>
        <v>0.31747333880229694</v>
      </c>
      <c r="Q64" s="37">
        <f t="shared" si="15"/>
        <v>0.33650083845723866</v>
      </c>
      <c r="R64" s="37">
        <f t="shared" si="15"/>
        <v>0.33843674456083805</v>
      </c>
      <c r="S64" s="37">
        <f t="shared" si="15"/>
        <v>0.35024720270621912</v>
      </c>
      <c r="T64" s="37">
        <f t="shared" si="15"/>
        <v>0.36356986100950989</v>
      </c>
      <c r="U64" s="7">
        <f>U31/U28</f>
        <v>0.38684398005224413</v>
      </c>
      <c r="V64" s="7">
        <f>V31/V28</f>
        <v>0.40853658536585363</v>
      </c>
    </row>
    <row r="65" spans="1:22" ht="18" customHeight="1">
      <c r="A65" s="36" t="s">
        <v>77</v>
      </c>
      <c r="B65" s="37">
        <f t="shared" ref="B65:T65" si="16">B32/B28</f>
        <v>1.2649332396345749E-2</v>
      </c>
      <c r="C65" s="37">
        <f t="shared" si="16"/>
        <v>1.3745704467353952E-2</v>
      </c>
      <c r="D65" s="37">
        <f t="shared" si="16"/>
        <v>1.4688828759180518E-2</v>
      </c>
      <c r="E65" s="37">
        <f t="shared" si="16"/>
        <v>1.7341040462427744E-2</v>
      </c>
      <c r="F65" s="37">
        <f t="shared" si="16"/>
        <v>2.0669023660592874E-2</v>
      </c>
      <c r="G65" s="37">
        <f t="shared" si="16"/>
        <v>2.0078354554358472E-2</v>
      </c>
      <c r="H65" s="37">
        <f t="shared" si="16"/>
        <v>2.099042184634196E-2</v>
      </c>
      <c r="I65" s="37">
        <f t="shared" si="16"/>
        <v>2.5444805815955616E-2</v>
      </c>
      <c r="J65" s="37">
        <f t="shared" si="16"/>
        <v>2.9249762583095917E-2</v>
      </c>
      <c r="K65" s="37">
        <f t="shared" si="16"/>
        <v>3.3559650824442289E-2</v>
      </c>
      <c r="L65" s="37">
        <f t="shared" si="16"/>
        <v>3.8579930227785761E-2</v>
      </c>
      <c r="M65" s="37">
        <f t="shared" si="16"/>
        <v>4.1154009333899025E-2</v>
      </c>
      <c r="N65" s="37">
        <f t="shared" si="16"/>
        <v>4.3018682399213373E-2</v>
      </c>
      <c r="O65" s="37">
        <f t="shared" si="16"/>
        <v>4.3889618922470432E-2</v>
      </c>
      <c r="P65" s="37">
        <f t="shared" si="16"/>
        <v>4.4845501777413178E-2</v>
      </c>
      <c r="Q65" s="37">
        <f t="shared" si="16"/>
        <v>4.5835662381218556E-2</v>
      </c>
      <c r="R65" s="37">
        <f t="shared" si="16"/>
        <v>5.2108514638732208E-2</v>
      </c>
      <c r="S65" s="37">
        <f t="shared" si="16"/>
        <v>5.2302888368462142E-2</v>
      </c>
      <c r="T65" s="37">
        <f t="shared" si="16"/>
        <v>5.364545232870032E-2</v>
      </c>
      <c r="U65" s="7">
        <f>U32/U28</f>
        <v>5.4143908810258844E-2</v>
      </c>
      <c r="V65" s="7">
        <f>V32/V28</f>
        <v>5.5581613508442776E-2</v>
      </c>
    </row>
    <row r="66" spans="1:22" ht="18" customHeight="1">
      <c r="A66" s="30" t="s">
        <v>78</v>
      </c>
      <c r="B66" s="55">
        <f t="shared" ref="B66:T66" si="17">B33/B28</f>
        <v>5.6219255094869993E-3</v>
      </c>
      <c r="C66" s="55">
        <f t="shared" si="17"/>
        <v>4.418262150220913E-3</v>
      </c>
      <c r="D66" s="55">
        <f t="shared" si="17"/>
        <v>4.2520293776575182E-3</v>
      </c>
      <c r="E66" s="55">
        <f t="shared" si="17"/>
        <v>3.2113037893384713E-3</v>
      </c>
      <c r="F66" s="55">
        <f t="shared" si="17"/>
        <v>3.5354908893119393E-3</v>
      </c>
      <c r="G66" s="55">
        <f t="shared" si="17"/>
        <v>4.8971596474045058E-3</v>
      </c>
      <c r="H66" s="55">
        <f t="shared" si="17"/>
        <v>5.9099245975137559E-3</v>
      </c>
      <c r="I66" s="55">
        <f t="shared" si="17"/>
        <v>5.9307442127415344E-3</v>
      </c>
      <c r="J66" s="55">
        <f t="shared" si="17"/>
        <v>6.2678062678062675E-3</v>
      </c>
      <c r="K66" s="55">
        <f t="shared" si="17"/>
        <v>6.401551891367604E-3</v>
      </c>
      <c r="L66" s="55">
        <f t="shared" si="17"/>
        <v>7.182433819002668E-3</v>
      </c>
      <c r="M66" s="55">
        <f t="shared" si="17"/>
        <v>8.697496817988969E-3</v>
      </c>
      <c r="N66" s="55">
        <f t="shared" si="17"/>
        <v>7.3746312684365781E-3</v>
      </c>
      <c r="O66" s="55">
        <f t="shared" si="17"/>
        <v>1.0249671484888305E-2</v>
      </c>
      <c r="P66" s="55">
        <f t="shared" si="17"/>
        <v>1.2031719989062073E-2</v>
      </c>
      <c r="Q66" s="55">
        <f t="shared" si="17"/>
        <v>1.2856344326439352E-2</v>
      </c>
      <c r="R66" s="55">
        <f t="shared" si="17"/>
        <v>1.7190437818963202E-2</v>
      </c>
      <c r="S66" s="55">
        <f t="shared" si="17"/>
        <v>1.7694509497788186E-2</v>
      </c>
      <c r="T66" s="55">
        <f t="shared" si="17"/>
        <v>1.8044379419653742E-2</v>
      </c>
      <c r="U66" s="95">
        <f>U33/U28</f>
        <v>2.1135122298741392E-2</v>
      </c>
      <c r="V66" s="95">
        <f>V33/V28</f>
        <v>2.5093808630393996E-2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7" zoomScale="75" workbookViewId="0">
      <selection activeCell="B76" sqref="B76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4061</v>
      </c>
      <c r="C8" s="40">
        <v>5458</v>
      </c>
      <c r="D8" s="40">
        <v>6500</v>
      </c>
      <c r="E8" s="40">
        <v>7617</v>
      </c>
      <c r="F8" s="40">
        <v>8731</v>
      </c>
      <c r="G8" s="40">
        <v>9490</v>
      </c>
      <c r="H8" s="40">
        <v>11365</v>
      </c>
      <c r="I8" s="40">
        <v>11860</v>
      </c>
      <c r="J8" s="40">
        <v>11987</v>
      </c>
      <c r="K8" s="40">
        <v>11703</v>
      </c>
      <c r="L8" s="40">
        <v>11059</v>
      </c>
      <c r="M8" s="40">
        <v>10534</v>
      </c>
      <c r="N8" s="40">
        <v>9248</v>
      </c>
      <c r="O8" s="40">
        <v>8769</v>
      </c>
      <c r="P8" s="40">
        <v>8411</v>
      </c>
      <c r="Q8" s="40">
        <v>8341</v>
      </c>
      <c r="R8" s="40">
        <v>8492</v>
      </c>
      <c r="S8" s="40">
        <v>8777</v>
      </c>
      <c r="T8" s="40">
        <v>9358</v>
      </c>
      <c r="U8" s="40">
        <v>9691</v>
      </c>
      <c r="V8" s="40">
        <v>9906</v>
      </c>
    </row>
    <row r="9" spans="1:22" customFormat="1" ht="18" customHeight="1">
      <c r="A9" s="36" t="s">
        <v>82</v>
      </c>
      <c r="B9" s="6">
        <v>684</v>
      </c>
      <c r="C9" s="6">
        <v>732</v>
      </c>
      <c r="D9" s="6">
        <v>863</v>
      </c>
      <c r="E9" s="6">
        <v>1532</v>
      </c>
      <c r="F9" s="6">
        <v>1811</v>
      </c>
      <c r="G9" s="6">
        <v>6047</v>
      </c>
      <c r="H9" s="6">
        <v>7737</v>
      </c>
      <c r="I9" s="6">
        <v>8076</v>
      </c>
      <c r="J9" s="6">
        <v>8311</v>
      </c>
      <c r="K9" s="6">
        <v>8085</v>
      </c>
      <c r="L9" s="6">
        <v>7485</v>
      </c>
      <c r="M9" s="6">
        <v>7024</v>
      </c>
      <c r="N9" s="6">
        <v>5952</v>
      </c>
      <c r="O9" s="6">
        <v>5560</v>
      </c>
      <c r="P9" s="6">
        <v>5227</v>
      </c>
      <c r="Q9" s="6">
        <v>5114</v>
      </c>
      <c r="R9" s="6">
        <v>5066</v>
      </c>
      <c r="S9" s="6">
        <v>5007</v>
      </c>
      <c r="T9" s="6">
        <v>5122</v>
      </c>
      <c r="U9" s="6">
        <v>4444</v>
      </c>
      <c r="V9" s="6">
        <v>4355</v>
      </c>
    </row>
    <row r="10" spans="1:22" customFormat="1" ht="18" customHeight="1">
      <c r="A10" s="36" t="s">
        <v>83</v>
      </c>
      <c r="B10" s="6">
        <v>1120</v>
      </c>
      <c r="C10" s="6">
        <v>1998</v>
      </c>
      <c r="D10" s="6">
        <v>2641</v>
      </c>
      <c r="E10" s="6">
        <v>3095</v>
      </c>
      <c r="F10" s="6">
        <v>3815</v>
      </c>
      <c r="G10" s="6">
        <v>520</v>
      </c>
      <c r="H10" s="6">
        <v>552</v>
      </c>
      <c r="I10" s="6">
        <v>554</v>
      </c>
      <c r="J10" s="6">
        <v>524</v>
      </c>
      <c r="K10" s="6">
        <v>533</v>
      </c>
      <c r="L10" s="6">
        <v>546</v>
      </c>
      <c r="M10" s="6">
        <v>531</v>
      </c>
      <c r="N10" s="6">
        <v>508</v>
      </c>
      <c r="O10" s="6">
        <v>499</v>
      </c>
      <c r="P10" s="6">
        <v>505</v>
      </c>
      <c r="Q10" s="6">
        <v>506</v>
      </c>
      <c r="R10" s="6">
        <v>537</v>
      </c>
      <c r="S10" s="6">
        <v>557</v>
      </c>
      <c r="T10" s="6">
        <v>551</v>
      </c>
      <c r="U10" s="6">
        <v>1259</v>
      </c>
      <c r="V10" s="6">
        <v>1253</v>
      </c>
    </row>
    <row r="11" spans="1:22" customFormat="1" ht="18" customHeight="1">
      <c r="A11" s="36" t="s">
        <v>84</v>
      </c>
      <c r="B11" s="6">
        <v>676</v>
      </c>
      <c r="C11" s="6">
        <v>753</v>
      </c>
      <c r="D11" s="6">
        <v>814</v>
      </c>
      <c r="E11" s="6">
        <v>851</v>
      </c>
      <c r="F11" s="6">
        <v>916</v>
      </c>
      <c r="G11" s="6">
        <v>873</v>
      </c>
      <c r="H11" s="6">
        <v>924</v>
      </c>
      <c r="I11" s="6">
        <v>991</v>
      </c>
      <c r="J11" s="6">
        <v>1007</v>
      </c>
      <c r="K11" s="6">
        <v>1021</v>
      </c>
      <c r="L11" s="6">
        <v>990</v>
      </c>
      <c r="M11" s="6">
        <v>984</v>
      </c>
      <c r="N11" s="6">
        <v>934</v>
      </c>
      <c r="O11" s="6">
        <v>921</v>
      </c>
      <c r="P11" s="6">
        <v>936</v>
      </c>
      <c r="Q11" s="6">
        <v>959</v>
      </c>
      <c r="R11" s="6">
        <v>1052</v>
      </c>
      <c r="S11" s="6">
        <v>1181</v>
      </c>
      <c r="T11" s="6">
        <v>1315</v>
      </c>
      <c r="U11" s="6">
        <v>1412</v>
      </c>
      <c r="V11" s="6">
        <v>1449</v>
      </c>
    </row>
    <row r="12" spans="1:22" customFormat="1" ht="18" customHeight="1">
      <c r="A12" s="36" t="s">
        <v>85</v>
      </c>
      <c r="B12" s="6">
        <v>30</v>
      </c>
      <c r="C12" s="6">
        <v>33</v>
      </c>
      <c r="D12" s="6">
        <v>29</v>
      </c>
      <c r="E12" s="6">
        <v>31</v>
      </c>
      <c r="F12" s="6">
        <v>43</v>
      </c>
      <c r="G12" s="6">
        <v>41</v>
      </c>
      <c r="H12" s="6">
        <v>39</v>
      </c>
      <c r="I12" s="6">
        <v>49</v>
      </c>
      <c r="J12" s="6">
        <v>46</v>
      </c>
      <c r="K12" s="6">
        <v>46</v>
      </c>
      <c r="L12" s="6">
        <v>50</v>
      </c>
      <c r="M12" s="6">
        <v>51</v>
      </c>
      <c r="N12" s="6">
        <v>54</v>
      </c>
      <c r="O12" s="6">
        <v>54</v>
      </c>
      <c r="P12" s="6">
        <v>58</v>
      </c>
      <c r="Q12" s="6">
        <v>67</v>
      </c>
      <c r="R12" s="6">
        <v>66</v>
      </c>
      <c r="S12" s="6">
        <v>70</v>
      </c>
      <c r="T12" s="6">
        <v>76</v>
      </c>
      <c r="U12" s="6">
        <v>69</v>
      </c>
      <c r="V12" s="6">
        <v>81</v>
      </c>
    </row>
    <row r="13" spans="1:22" customFormat="1" ht="18" customHeight="1">
      <c r="A13" s="36" t="s">
        <v>86</v>
      </c>
      <c r="B13" s="6">
        <v>62</v>
      </c>
      <c r="C13" s="6">
        <v>65</v>
      </c>
      <c r="D13" s="6">
        <v>67</v>
      </c>
      <c r="E13" s="6">
        <v>72</v>
      </c>
      <c r="F13" s="6">
        <v>83</v>
      </c>
      <c r="G13" s="6">
        <v>87</v>
      </c>
      <c r="H13" s="6">
        <v>110</v>
      </c>
      <c r="I13" s="6">
        <v>114</v>
      </c>
      <c r="J13" s="6">
        <v>118</v>
      </c>
      <c r="K13" s="6">
        <v>117</v>
      </c>
      <c r="L13" s="6">
        <v>124</v>
      </c>
      <c r="M13" s="6">
        <v>123</v>
      </c>
      <c r="N13" s="6">
        <v>119</v>
      </c>
      <c r="O13" s="6">
        <v>126</v>
      </c>
      <c r="P13" s="6">
        <v>135</v>
      </c>
      <c r="Q13" s="6">
        <v>152</v>
      </c>
      <c r="R13" s="6">
        <v>163</v>
      </c>
      <c r="S13" s="6">
        <v>199</v>
      </c>
      <c r="T13" s="6">
        <v>268</v>
      </c>
      <c r="U13" s="6">
        <v>327</v>
      </c>
      <c r="V13" s="6">
        <v>386</v>
      </c>
    </row>
    <row r="14" spans="1:22" customFormat="1" ht="18" customHeight="1">
      <c r="A14" s="36" t="s">
        <v>87</v>
      </c>
      <c r="B14" s="6">
        <v>1374</v>
      </c>
      <c r="C14" s="6">
        <v>1749</v>
      </c>
      <c r="D14" s="6">
        <v>1937</v>
      </c>
      <c r="E14" s="6">
        <v>1879</v>
      </c>
      <c r="F14" s="6">
        <v>1894</v>
      </c>
      <c r="G14" s="6">
        <v>1777</v>
      </c>
      <c r="H14" s="6">
        <v>1839</v>
      </c>
      <c r="I14" s="6">
        <v>1905</v>
      </c>
      <c r="J14" s="6">
        <v>1802</v>
      </c>
      <c r="K14" s="6">
        <v>1714</v>
      </c>
      <c r="L14" s="6">
        <v>1653</v>
      </c>
      <c r="M14" s="6">
        <v>1619</v>
      </c>
      <c r="N14" s="6">
        <v>1484</v>
      </c>
      <c r="O14" s="6">
        <v>1395</v>
      </c>
      <c r="P14" s="6">
        <v>1327</v>
      </c>
      <c r="Q14" s="6">
        <v>1311</v>
      </c>
      <c r="R14" s="6">
        <v>1359</v>
      </c>
      <c r="S14" s="6">
        <v>1500</v>
      </c>
      <c r="T14" s="6">
        <v>1737</v>
      </c>
      <c r="U14" s="6">
        <v>1895</v>
      </c>
      <c r="V14" s="6">
        <v>2098</v>
      </c>
    </row>
    <row r="15" spans="1:22" customFormat="1" ht="18" customHeight="1">
      <c r="A15" s="36" t="s">
        <v>88</v>
      </c>
      <c r="B15" s="6">
        <v>114</v>
      </c>
      <c r="C15" s="6">
        <v>127</v>
      </c>
      <c r="D15" s="6">
        <v>148</v>
      </c>
      <c r="E15" s="6">
        <v>156</v>
      </c>
      <c r="F15" s="6">
        <v>169</v>
      </c>
      <c r="G15" s="6">
        <v>145</v>
      </c>
      <c r="H15" s="6">
        <v>164</v>
      </c>
      <c r="I15" s="6">
        <v>171</v>
      </c>
      <c r="J15" s="6">
        <v>179</v>
      </c>
      <c r="K15" s="6">
        <v>187</v>
      </c>
      <c r="L15" s="6">
        <v>211</v>
      </c>
      <c r="M15" s="6">
        <v>202</v>
      </c>
      <c r="N15" s="6">
        <v>197</v>
      </c>
      <c r="O15" s="6">
        <v>214</v>
      </c>
      <c r="P15" s="6">
        <v>223</v>
      </c>
      <c r="Q15" s="6">
        <v>231</v>
      </c>
      <c r="R15" s="6">
        <v>248</v>
      </c>
      <c r="S15" s="6">
        <v>263</v>
      </c>
      <c r="T15" s="6">
        <v>288</v>
      </c>
      <c r="U15" s="6">
        <v>284</v>
      </c>
      <c r="V15" s="6">
        <v>282</v>
      </c>
    </row>
    <row r="16" spans="1:22" customFormat="1" ht="18" customHeight="1">
      <c r="A16" s="30" t="s">
        <v>89</v>
      </c>
      <c r="B16" s="54">
        <v>1</v>
      </c>
      <c r="C16" s="54">
        <v>1</v>
      </c>
      <c r="D16" s="54">
        <v>1</v>
      </c>
      <c r="E16" s="54">
        <v>1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1</v>
      </c>
      <c r="R16" s="54">
        <v>1</v>
      </c>
      <c r="S16" s="54">
        <v>0</v>
      </c>
      <c r="T16" s="54">
        <v>1</v>
      </c>
      <c r="U16" s="54">
        <v>1</v>
      </c>
      <c r="V16" s="54">
        <v>2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v>2304</v>
      </c>
      <c r="C21" s="40">
        <v>3102</v>
      </c>
      <c r="D21" s="40">
        <v>3626</v>
      </c>
      <c r="E21" s="40">
        <v>4251</v>
      </c>
      <c r="F21" s="40">
        <v>4846</v>
      </c>
      <c r="G21" s="40">
        <v>5195</v>
      </c>
      <c r="H21" s="40">
        <v>6253</v>
      </c>
      <c r="I21" s="40">
        <v>6415</v>
      </c>
      <c r="J21" s="40">
        <v>6501</v>
      </c>
      <c r="K21" s="40">
        <v>6287</v>
      </c>
      <c r="L21" s="40">
        <v>5841</v>
      </c>
      <c r="M21" s="40">
        <v>5472</v>
      </c>
      <c r="N21" s="40">
        <v>4723</v>
      </c>
      <c r="O21" s="40">
        <v>4457</v>
      </c>
      <c r="P21" s="40">
        <v>4244</v>
      </c>
      <c r="Q21" s="40">
        <v>4162</v>
      </c>
      <c r="R21" s="40">
        <v>4207</v>
      </c>
      <c r="S21" s="40">
        <v>4344</v>
      </c>
      <c r="T21" s="40">
        <v>4641</v>
      </c>
      <c r="U21" s="40">
        <v>4802</v>
      </c>
      <c r="V21" s="40">
        <v>4890</v>
      </c>
    </row>
    <row r="22" spans="1:22" customFormat="1" ht="18" customHeight="1">
      <c r="A22" s="36" t="s">
        <v>82</v>
      </c>
      <c r="B22" s="6">
        <v>349</v>
      </c>
      <c r="C22" s="6">
        <v>376</v>
      </c>
      <c r="D22" s="6">
        <v>453</v>
      </c>
      <c r="E22" s="6">
        <v>795</v>
      </c>
      <c r="F22" s="6">
        <v>956</v>
      </c>
      <c r="G22" s="6">
        <v>3349</v>
      </c>
      <c r="H22" s="6">
        <v>4327</v>
      </c>
      <c r="I22" s="6">
        <v>4464</v>
      </c>
      <c r="J22" s="6">
        <v>4619</v>
      </c>
      <c r="K22" s="6">
        <v>4457</v>
      </c>
      <c r="L22" s="6">
        <v>4033</v>
      </c>
      <c r="M22" s="6">
        <v>3743</v>
      </c>
      <c r="N22" s="6">
        <v>3103</v>
      </c>
      <c r="O22" s="6">
        <v>2889</v>
      </c>
      <c r="P22" s="6">
        <v>2695</v>
      </c>
      <c r="Q22" s="6">
        <v>2595</v>
      </c>
      <c r="R22" s="6">
        <v>2552</v>
      </c>
      <c r="S22" s="6">
        <v>2517</v>
      </c>
      <c r="T22" s="6">
        <v>2578</v>
      </c>
      <c r="U22" s="6">
        <v>2235</v>
      </c>
      <c r="V22" s="6">
        <v>2185</v>
      </c>
    </row>
    <row r="23" spans="1:22" customFormat="1" ht="18" customHeight="1">
      <c r="A23" s="36" t="s">
        <v>83</v>
      </c>
      <c r="B23" s="6">
        <v>697</v>
      </c>
      <c r="C23" s="6">
        <v>1203</v>
      </c>
      <c r="D23" s="6">
        <v>1529</v>
      </c>
      <c r="E23" s="6">
        <v>1826</v>
      </c>
      <c r="F23" s="6">
        <v>2225</v>
      </c>
      <c r="G23" s="6">
        <v>295</v>
      </c>
      <c r="H23" s="6">
        <v>300</v>
      </c>
      <c r="I23" s="6">
        <v>290</v>
      </c>
      <c r="J23" s="6">
        <v>267</v>
      </c>
      <c r="K23" s="6">
        <v>265</v>
      </c>
      <c r="L23" s="6">
        <v>273</v>
      </c>
      <c r="M23" s="6">
        <v>256</v>
      </c>
      <c r="N23" s="6">
        <v>244</v>
      </c>
      <c r="O23" s="6">
        <v>240</v>
      </c>
      <c r="P23" s="6">
        <v>237</v>
      </c>
      <c r="Q23" s="6">
        <v>231</v>
      </c>
      <c r="R23" s="6">
        <v>243</v>
      </c>
      <c r="S23" s="6">
        <v>251</v>
      </c>
      <c r="T23" s="6">
        <v>247</v>
      </c>
      <c r="U23" s="6">
        <v>623</v>
      </c>
      <c r="V23" s="6">
        <v>623</v>
      </c>
    </row>
    <row r="24" spans="1:22" customFormat="1" ht="18" customHeight="1">
      <c r="A24" s="36" t="s">
        <v>84</v>
      </c>
      <c r="B24" s="6">
        <v>474</v>
      </c>
      <c r="C24" s="6">
        <v>526</v>
      </c>
      <c r="D24" s="6">
        <v>553</v>
      </c>
      <c r="E24" s="6">
        <v>572</v>
      </c>
      <c r="F24" s="6">
        <v>609</v>
      </c>
      <c r="G24" s="6">
        <v>566</v>
      </c>
      <c r="H24" s="6">
        <v>607</v>
      </c>
      <c r="I24" s="6">
        <v>627</v>
      </c>
      <c r="J24" s="6">
        <v>617</v>
      </c>
      <c r="K24" s="6">
        <v>619</v>
      </c>
      <c r="L24" s="6">
        <v>595</v>
      </c>
      <c r="M24" s="6">
        <v>572</v>
      </c>
      <c r="N24" s="6">
        <v>546</v>
      </c>
      <c r="O24" s="6">
        <v>538</v>
      </c>
      <c r="P24" s="6">
        <v>537</v>
      </c>
      <c r="Q24" s="6">
        <v>567</v>
      </c>
      <c r="R24" s="6">
        <v>624</v>
      </c>
      <c r="S24" s="6">
        <v>709</v>
      </c>
      <c r="T24" s="6">
        <v>780</v>
      </c>
      <c r="U24" s="6">
        <v>833</v>
      </c>
      <c r="V24" s="6">
        <v>846</v>
      </c>
    </row>
    <row r="25" spans="1:22" customFormat="1" ht="18" customHeight="1">
      <c r="A25" s="36" t="s">
        <v>85</v>
      </c>
      <c r="B25" s="29">
        <v>14</v>
      </c>
      <c r="C25" s="29">
        <v>14</v>
      </c>
      <c r="D25" s="29">
        <v>15</v>
      </c>
      <c r="E25" s="29">
        <v>17</v>
      </c>
      <c r="F25" s="29">
        <v>23</v>
      </c>
      <c r="G25" s="29">
        <v>21</v>
      </c>
      <c r="H25" s="29">
        <v>20</v>
      </c>
      <c r="I25" s="29">
        <v>24</v>
      </c>
      <c r="J25" s="29">
        <v>23</v>
      </c>
      <c r="K25" s="29">
        <v>22</v>
      </c>
      <c r="L25" s="29">
        <v>22</v>
      </c>
      <c r="M25" s="29">
        <v>22</v>
      </c>
      <c r="N25" s="29">
        <v>24</v>
      </c>
      <c r="O25" s="29">
        <v>21</v>
      </c>
      <c r="P25" s="29">
        <v>24</v>
      </c>
      <c r="Q25" s="29">
        <v>26</v>
      </c>
      <c r="R25" s="29">
        <v>23</v>
      </c>
      <c r="S25" s="29">
        <v>29</v>
      </c>
      <c r="T25" s="29">
        <v>32</v>
      </c>
      <c r="U25" s="29">
        <v>25</v>
      </c>
      <c r="V25" s="29">
        <v>32</v>
      </c>
    </row>
    <row r="26" spans="1:22" customFormat="1" ht="18" customHeight="1">
      <c r="A26" s="36" t="s">
        <v>86</v>
      </c>
      <c r="B26" s="29">
        <v>19</v>
      </c>
      <c r="C26" s="29">
        <v>19</v>
      </c>
      <c r="D26" s="29">
        <v>18</v>
      </c>
      <c r="E26" s="29">
        <v>21</v>
      </c>
      <c r="F26" s="29">
        <v>24</v>
      </c>
      <c r="G26" s="29">
        <v>26</v>
      </c>
      <c r="H26" s="29">
        <v>33</v>
      </c>
      <c r="I26" s="29">
        <v>32</v>
      </c>
      <c r="J26" s="29">
        <v>39</v>
      </c>
      <c r="K26" s="29">
        <v>37</v>
      </c>
      <c r="L26" s="29">
        <v>39</v>
      </c>
      <c r="M26" s="29">
        <v>40</v>
      </c>
      <c r="N26" s="29">
        <v>41</v>
      </c>
      <c r="O26" s="29">
        <v>41</v>
      </c>
      <c r="P26" s="29">
        <v>45</v>
      </c>
      <c r="Q26" s="29">
        <v>54</v>
      </c>
      <c r="R26" s="29">
        <v>55</v>
      </c>
      <c r="S26" s="29">
        <v>61</v>
      </c>
      <c r="T26" s="29">
        <v>89</v>
      </c>
      <c r="U26" s="29">
        <v>106</v>
      </c>
      <c r="V26" s="29">
        <v>132</v>
      </c>
    </row>
    <row r="27" spans="1:22" customFormat="1" ht="18" customHeight="1">
      <c r="A27" s="36" t="s">
        <v>87</v>
      </c>
      <c r="B27" s="29">
        <v>676</v>
      </c>
      <c r="C27" s="29">
        <v>883</v>
      </c>
      <c r="D27" s="29">
        <v>967</v>
      </c>
      <c r="E27" s="29">
        <v>929</v>
      </c>
      <c r="F27" s="29">
        <v>909</v>
      </c>
      <c r="G27" s="29">
        <v>851</v>
      </c>
      <c r="H27" s="29">
        <v>873</v>
      </c>
      <c r="I27" s="29">
        <v>883</v>
      </c>
      <c r="J27" s="29">
        <v>844</v>
      </c>
      <c r="K27" s="29">
        <v>797</v>
      </c>
      <c r="L27" s="29">
        <v>770</v>
      </c>
      <c r="M27" s="29">
        <v>737</v>
      </c>
      <c r="N27" s="29">
        <v>667</v>
      </c>
      <c r="O27" s="29">
        <v>618</v>
      </c>
      <c r="P27" s="29">
        <v>589</v>
      </c>
      <c r="Q27" s="29">
        <v>565</v>
      </c>
      <c r="R27" s="29">
        <v>571</v>
      </c>
      <c r="S27" s="29">
        <v>633</v>
      </c>
      <c r="T27" s="29">
        <v>757</v>
      </c>
      <c r="U27" s="29">
        <v>828</v>
      </c>
      <c r="V27" s="29">
        <v>920</v>
      </c>
    </row>
    <row r="28" spans="1:22" customFormat="1" ht="18" customHeight="1">
      <c r="A28" s="36" t="s">
        <v>88</v>
      </c>
      <c r="B28" s="29">
        <v>75</v>
      </c>
      <c r="C28" s="29">
        <v>81</v>
      </c>
      <c r="D28" s="29">
        <v>91</v>
      </c>
      <c r="E28" s="29">
        <v>91</v>
      </c>
      <c r="F28" s="29">
        <v>100</v>
      </c>
      <c r="G28" s="29">
        <v>87</v>
      </c>
      <c r="H28" s="29">
        <v>93</v>
      </c>
      <c r="I28" s="29">
        <v>95</v>
      </c>
      <c r="J28" s="29">
        <v>92</v>
      </c>
      <c r="K28" s="29">
        <v>90</v>
      </c>
      <c r="L28" s="29">
        <v>109</v>
      </c>
      <c r="M28" s="29">
        <v>102</v>
      </c>
      <c r="N28" s="29">
        <v>98</v>
      </c>
      <c r="O28" s="29">
        <v>110</v>
      </c>
      <c r="P28" s="29">
        <v>117</v>
      </c>
      <c r="Q28" s="29">
        <v>123</v>
      </c>
      <c r="R28" s="29">
        <v>138</v>
      </c>
      <c r="S28" s="29">
        <v>144</v>
      </c>
      <c r="T28" s="29">
        <v>157</v>
      </c>
      <c r="U28" s="29">
        <v>151</v>
      </c>
      <c r="V28" s="29">
        <v>151</v>
      </c>
    </row>
    <row r="29" spans="1:22" customFormat="1" ht="18" customHeight="1">
      <c r="A29" s="30" t="s">
        <v>89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1</v>
      </c>
      <c r="R29" s="54">
        <v>1</v>
      </c>
      <c r="S29" s="54">
        <v>0</v>
      </c>
      <c r="T29" s="54">
        <v>1</v>
      </c>
      <c r="U29" s="54">
        <v>1</v>
      </c>
      <c r="V29" s="54">
        <v>1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v>1757</v>
      </c>
      <c r="C34" s="40">
        <v>2356</v>
      </c>
      <c r="D34" s="40">
        <v>2874</v>
      </c>
      <c r="E34" s="40">
        <v>3366</v>
      </c>
      <c r="F34" s="40">
        <v>3885</v>
      </c>
      <c r="G34" s="40">
        <v>4295</v>
      </c>
      <c r="H34" s="40">
        <v>5112</v>
      </c>
      <c r="I34" s="40">
        <v>5445</v>
      </c>
      <c r="J34" s="40">
        <v>5486</v>
      </c>
      <c r="K34" s="40">
        <v>5416</v>
      </c>
      <c r="L34" s="40">
        <v>5218</v>
      </c>
      <c r="M34" s="40">
        <v>5062</v>
      </c>
      <c r="N34" s="40">
        <v>4525</v>
      </c>
      <c r="O34" s="40">
        <v>4312</v>
      </c>
      <c r="P34" s="40">
        <v>4167</v>
      </c>
      <c r="Q34" s="40">
        <v>4179</v>
      </c>
      <c r="R34" s="40">
        <v>4285</v>
      </c>
      <c r="S34" s="40">
        <v>4433</v>
      </c>
      <c r="T34" s="40">
        <v>4717</v>
      </c>
      <c r="U34" s="40">
        <v>4889</v>
      </c>
      <c r="V34" s="40">
        <v>5016</v>
      </c>
    </row>
    <row r="35" spans="1:22" customFormat="1" ht="18" customHeight="1">
      <c r="A35" s="36" t="s">
        <v>82</v>
      </c>
      <c r="B35" s="6">
        <v>335</v>
      </c>
      <c r="C35" s="6">
        <v>356</v>
      </c>
      <c r="D35" s="6">
        <v>410</v>
      </c>
      <c r="E35" s="6">
        <v>737</v>
      </c>
      <c r="F35" s="6">
        <v>855</v>
      </c>
      <c r="G35" s="6">
        <v>2698</v>
      </c>
      <c r="H35" s="6">
        <v>3410</v>
      </c>
      <c r="I35" s="6">
        <v>3612</v>
      </c>
      <c r="J35" s="6">
        <v>3692</v>
      </c>
      <c r="K35" s="6">
        <v>3628</v>
      </c>
      <c r="L35" s="6">
        <v>3452</v>
      </c>
      <c r="M35" s="6">
        <v>3281</v>
      </c>
      <c r="N35" s="6">
        <v>2849</v>
      </c>
      <c r="O35" s="6">
        <v>2671</v>
      </c>
      <c r="P35" s="6">
        <v>2532</v>
      </c>
      <c r="Q35" s="6">
        <v>2519</v>
      </c>
      <c r="R35" s="6">
        <v>2514</v>
      </c>
      <c r="S35" s="6">
        <v>2490</v>
      </c>
      <c r="T35" s="6">
        <v>2544</v>
      </c>
      <c r="U35" s="6">
        <v>2209</v>
      </c>
      <c r="V35" s="6">
        <v>2170</v>
      </c>
    </row>
    <row r="36" spans="1:22" customFormat="1" ht="18" customHeight="1">
      <c r="A36" s="36" t="s">
        <v>83</v>
      </c>
      <c r="B36" s="6">
        <v>423</v>
      </c>
      <c r="C36" s="6">
        <v>795</v>
      </c>
      <c r="D36" s="6">
        <v>1112</v>
      </c>
      <c r="E36" s="6">
        <v>1269</v>
      </c>
      <c r="F36" s="6">
        <v>1590</v>
      </c>
      <c r="G36" s="6">
        <v>225</v>
      </c>
      <c r="H36" s="6">
        <v>252</v>
      </c>
      <c r="I36" s="6">
        <v>264</v>
      </c>
      <c r="J36" s="6">
        <v>257</v>
      </c>
      <c r="K36" s="6">
        <v>268</v>
      </c>
      <c r="L36" s="6">
        <v>273</v>
      </c>
      <c r="M36" s="6">
        <v>275</v>
      </c>
      <c r="N36" s="6">
        <v>264</v>
      </c>
      <c r="O36" s="6">
        <v>259</v>
      </c>
      <c r="P36" s="6">
        <v>268</v>
      </c>
      <c r="Q36" s="6">
        <v>275</v>
      </c>
      <c r="R36" s="6">
        <v>294</v>
      </c>
      <c r="S36" s="6">
        <v>306</v>
      </c>
      <c r="T36" s="6">
        <v>304</v>
      </c>
      <c r="U36" s="6">
        <v>636</v>
      </c>
      <c r="V36" s="6">
        <v>630</v>
      </c>
    </row>
    <row r="37" spans="1:22" customFormat="1" ht="18" customHeight="1">
      <c r="A37" s="36" t="s">
        <v>84</v>
      </c>
      <c r="B37" s="6">
        <v>202</v>
      </c>
      <c r="C37" s="6">
        <v>227</v>
      </c>
      <c r="D37" s="6">
        <v>261</v>
      </c>
      <c r="E37" s="6">
        <v>279</v>
      </c>
      <c r="F37" s="6">
        <v>307</v>
      </c>
      <c r="G37" s="6">
        <v>307</v>
      </c>
      <c r="H37" s="6">
        <v>317</v>
      </c>
      <c r="I37" s="6">
        <v>364</v>
      </c>
      <c r="J37" s="6">
        <v>390</v>
      </c>
      <c r="K37" s="6">
        <v>402</v>
      </c>
      <c r="L37" s="6">
        <v>395</v>
      </c>
      <c r="M37" s="6">
        <v>412</v>
      </c>
      <c r="N37" s="6">
        <v>388</v>
      </c>
      <c r="O37" s="6">
        <v>383</v>
      </c>
      <c r="P37" s="6">
        <v>399</v>
      </c>
      <c r="Q37" s="6">
        <v>392</v>
      </c>
      <c r="R37" s="6">
        <v>428</v>
      </c>
      <c r="S37" s="6">
        <v>472</v>
      </c>
      <c r="T37" s="6">
        <v>535</v>
      </c>
      <c r="U37" s="6">
        <v>579</v>
      </c>
      <c r="V37" s="6">
        <v>603</v>
      </c>
    </row>
    <row r="38" spans="1:22" customFormat="1" ht="18" customHeight="1">
      <c r="A38" s="36" t="s">
        <v>85</v>
      </c>
      <c r="B38" s="6">
        <v>16</v>
      </c>
      <c r="C38" s="6">
        <v>19</v>
      </c>
      <c r="D38" s="6">
        <v>14</v>
      </c>
      <c r="E38" s="6">
        <v>14</v>
      </c>
      <c r="F38" s="6">
        <v>20</v>
      </c>
      <c r="G38" s="6">
        <v>20</v>
      </c>
      <c r="H38" s="6">
        <v>19</v>
      </c>
      <c r="I38" s="6">
        <v>25</v>
      </c>
      <c r="J38" s="6">
        <v>23</v>
      </c>
      <c r="K38" s="6">
        <v>24</v>
      </c>
      <c r="L38" s="6">
        <v>28</v>
      </c>
      <c r="M38" s="6">
        <v>29</v>
      </c>
      <c r="N38" s="6">
        <v>30</v>
      </c>
      <c r="O38" s="6">
        <v>33</v>
      </c>
      <c r="P38" s="6">
        <v>34</v>
      </c>
      <c r="Q38" s="6">
        <v>41</v>
      </c>
      <c r="R38" s="6">
        <v>43</v>
      </c>
      <c r="S38" s="6">
        <v>41</v>
      </c>
      <c r="T38" s="6">
        <v>44</v>
      </c>
      <c r="U38" s="6">
        <v>44</v>
      </c>
      <c r="V38" s="6">
        <v>49</v>
      </c>
    </row>
    <row r="39" spans="1:22" customFormat="1" ht="18" customHeight="1">
      <c r="A39" s="36" t="s">
        <v>86</v>
      </c>
      <c r="B39" s="29">
        <v>43</v>
      </c>
      <c r="C39" s="29">
        <v>46</v>
      </c>
      <c r="D39" s="29">
        <v>49</v>
      </c>
      <c r="E39" s="29">
        <v>51</v>
      </c>
      <c r="F39" s="29">
        <v>59</v>
      </c>
      <c r="G39" s="29">
        <v>61</v>
      </c>
      <c r="H39" s="29">
        <v>77</v>
      </c>
      <c r="I39" s="29">
        <v>82</v>
      </c>
      <c r="J39" s="29">
        <v>79</v>
      </c>
      <c r="K39" s="29">
        <v>80</v>
      </c>
      <c r="L39" s="29">
        <v>85</v>
      </c>
      <c r="M39" s="29">
        <v>83</v>
      </c>
      <c r="N39" s="29">
        <v>78</v>
      </c>
      <c r="O39" s="29">
        <v>85</v>
      </c>
      <c r="P39" s="29">
        <v>90</v>
      </c>
      <c r="Q39" s="29">
        <v>98</v>
      </c>
      <c r="R39" s="29">
        <v>108</v>
      </c>
      <c r="S39" s="29">
        <v>138</v>
      </c>
      <c r="T39" s="29">
        <v>179</v>
      </c>
      <c r="U39" s="29">
        <v>221</v>
      </c>
      <c r="V39" s="29">
        <v>254</v>
      </c>
    </row>
    <row r="40" spans="1:22" customFormat="1" ht="18" customHeight="1">
      <c r="A40" s="36" t="s">
        <v>87</v>
      </c>
      <c r="B40" s="29">
        <v>698</v>
      </c>
      <c r="C40" s="29">
        <v>866</v>
      </c>
      <c r="D40" s="29">
        <v>970</v>
      </c>
      <c r="E40" s="29">
        <v>950</v>
      </c>
      <c r="F40" s="29">
        <v>985</v>
      </c>
      <c r="G40" s="29">
        <v>926</v>
      </c>
      <c r="H40" s="29">
        <v>966</v>
      </c>
      <c r="I40" s="29">
        <v>1022</v>
      </c>
      <c r="J40" s="29">
        <v>958</v>
      </c>
      <c r="K40" s="29">
        <v>917</v>
      </c>
      <c r="L40" s="29">
        <v>883</v>
      </c>
      <c r="M40" s="29">
        <v>882</v>
      </c>
      <c r="N40" s="29">
        <v>817</v>
      </c>
      <c r="O40" s="29">
        <v>777</v>
      </c>
      <c r="P40" s="29">
        <v>738</v>
      </c>
      <c r="Q40" s="29">
        <v>746</v>
      </c>
      <c r="R40" s="29">
        <v>788</v>
      </c>
      <c r="S40" s="29">
        <v>867</v>
      </c>
      <c r="T40" s="29">
        <v>980</v>
      </c>
      <c r="U40" s="29">
        <v>1067</v>
      </c>
      <c r="V40" s="29">
        <v>1178</v>
      </c>
    </row>
    <row r="41" spans="1:22" customFormat="1" ht="18" customHeight="1">
      <c r="A41" s="36" t="s">
        <v>88</v>
      </c>
      <c r="B41" s="29">
        <v>39</v>
      </c>
      <c r="C41" s="29">
        <v>46</v>
      </c>
      <c r="D41" s="29">
        <v>57</v>
      </c>
      <c r="E41" s="29">
        <v>65</v>
      </c>
      <c r="F41" s="29">
        <v>69</v>
      </c>
      <c r="G41" s="29">
        <v>58</v>
      </c>
      <c r="H41" s="29">
        <v>71</v>
      </c>
      <c r="I41" s="29">
        <v>76</v>
      </c>
      <c r="J41" s="29">
        <v>87</v>
      </c>
      <c r="K41" s="29">
        <v>97</v>
      </c>
      <c r="L41" s="29">
        <v>102</v>
      </c>
      <c r="M41" s="29">
        <v>100</v>
      </c>
      <c r="N41" s="29">
        <v>99</v>
      </c>
      <c r="O41" s="29">
        <v>104</v>
      </c>
      <c r="P41" s="29">
        <v>106</v>
      </c>
      <c r="Q41" s="29">
        <v>108</v>
      </c>
      <c r="R41" s="29">
        <v>110</v>
      </c>
      <c r="S41" s="29">
        <v>119</v>
      </c>
      <c r="T41" s="29">
        <v>131</v>
      </c>
      <c r="U41" s="29">
        <v>133</v>
      </c>
      <c r="V41" s="29">
        <v>131</v>
      </c>
    </row>
    <row r="42" spans="1:22" customFormat="1" ht="18" customHeight="1">
      <c r="A42" s="30" t="s">
        <v>89</v>
      </c>
      <c r="B42" s="54">
        <v>1</v>
      </c>
      <c r="C42" s="54">
        <v>1</v>
      </c>
      <c r="D42" s="54">
        <v>1</v>
      </c>
      <c r="E42" s="54">
        <v>1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1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0.99999999999999989</v>
      </c>
      <c r="D50" s="52">
        <f t="shared" si="0"/>
        <v>1</v>
      </c>
      <c r="E50" s="52">
        <f t="shared" si="0"/>
        <v>1</v>
      </c>
      <c r="F50" s="52">
        <f t="shared" si="0"/>
        <v>0.99999999999999989</v>
      </c>
      <c r="G50" s="52">
        <f t="shared" si="0"/>
        <v>1</v>
      </c>
      <c r="H50" s="52">
        <f t="shared" si="0"/>
        <v>1</v>
      </c>
      <c r="I50" s="52">
        <f t="shared" si="0"/>
        <v>1</v>
      </c>
      <c r="J50" s="52">
        <f t="shared" si="0"/>
        <v>0.99999999999999989</v>
      </c>
      <c r="K50" s="52">
        <f t="shared" si="0"/>
        <v>1</v>
      </c>
      <c r="L50" s="52">
        <f t="shared" si="0"/>
        <v>1</v>
      </c>
      <c r="M50" s="52">
        <f t="shared" si="0"/>
        <v>0.99999999999999989</v>
      </c>
      <c r="N50" s="52">
        <f t="shared" si="0"/>
        <v>0.99999999999999989</v>
      </c>
      <c r="O50" s="52">
        <f t="shared" si="0"/>
        <v>0.99999999999999989</v>
      </c>
      <c r="P50" s="52">
        <f t="shared" si="0"/>
        <v>0.99999999999999989</v>
      </c>
      <c r="Q50" s="52">
        <f t="shared" si="0"/>
        <v>1</v>
      </c>
      <c r="R50" s="52">
        <f t="shared" si="0"/>
        <v>1</v>
      </c>
      <c r="S50" s="52">
        <f t="shared" si="0"/>
        <v>0.99999999999999989</v>
      </c>
      <c r="T50" s="52">
        <f t="shared" si="0"/>
        <v>1</v>
      </c>
      <c r="U50" s="52">
        <f t="shared" si="0"/>
        <v>1</v>
      </c>
      <c r="V50" s="52">
        <f>SUM(V51:V58)</f>
        <v>1</v>
      </c>
    </row>
    <row r="51" spans="1:22" customFormat="1" ht="18" customHeight="1">
      <c r="A51" s="36" t="s">
        <v>82</v>
      </c>
      <c r="B51" s="7">
        <f t="shared" ref="B51:U51" si="1">B9/B8</f>
        <v>0.1684314208323073</v>
      </c>
      <c r="C51" s="7">
        <f t="shared" si="1"/>
        <v>0.1341150604617076</v>
      </c>
      <c r="D51" s="7">
        <f t="shared" si="1"/>
        <v>0.13276923076923078</v>
      </c>
      <c r="E51" s="7">
        <f t="shared" si="1"/>
        <v>0.20112905343311016</v>
      </c>
      <c r="F51" s="7">
        <f t="shared" si="1"/>
        <v>0.20742183025999314</v>
      </c>
      <c r="G51" s="7">
        <f t="shared" si="1"/>
        <v>0.63719704952581668</v>
      </c>
      <c r="H51" s="7">
        <f t="shared" si="1"/>
        <v>0.68077430708315001</v>
      </c>
      <c r="I51" s="7">
        <f t="shared" si="1"/>
        <v>0.68094435075885329</v>
      </c>
      <c r="J51" s="7">
        <f t="shared" si="1"/>
        <v>0.69333444564945357</v>
      </c>
      <c r="K51" s="7">
        <f t="shared" si="1"/>
        <v>0.69084850038451684</v>
      </c>
      <c r="L51" s="7">
        <f t="shared" si="1"/>
        <v>0.67682430599511711</v>
      </c>
      <c r="M51" s="7">
        <f t="shared" si="1"/>
        <v>0.66679324093411807</v>
      </c>
      <c r="N51" s="7">
        <f t="shared" si="1"/>
        <v>0.643598615916955</v>
      </c>
      <c r="O51" s="7">
        <f t="shared" si="1"/>
        <v>0.63405177329227957</v>
      </c>
      <c r="P51" s="7">
        <f t="shared" si="1"/>
        <v>0.62144810367376058</v>
      </c>
      <c r="Q51" s="7">
        <f t="shared" si="1"/>
        <v>0.61311593334132597</v>
      </c>
      <c r="R51" s="7">
        <f t="shared" si="1"/>
        <v>0.59656146961846446</v>
      </c>
      <c r="S51" s="7">
        <f t="shared" si="1"/>
        <v>0.57046826934032124</v>
      </c>
      <c r="T51" s="7">
        <f t="shared" si="1"/>
        <v>0.54733917503740115</v>
      </c>
      <c r="U51" s="7">
        <f t="shared" si="1"/>
        <v>0.45856980703745742</v>
      </c>
      <c r="V51" s="7">
        <f>V9/V8</f>
        <v>0.43963254593175854</v>
      </c>
    </row>
    <row r="52" spans="1:22" customFormat="1" ht="18" customHeight="1">
      <c r="A52" s="36" t="s">
        <v>83</v>
      </c>
      <c r="B52" s="7">
        <f t="shared" ref="B52:U52" si="2">B10/B8</f>
        <v>0.27579413937453828</v>
      </c>
      <c r="C52" s="7">
        <f t="shared" si="2"/>
        <v>0.36606815683400512</v>
      </c>
      <c r="D52" s="7">
        <f t="shared" si="2"/>
        <v>0.40630769230769231</v>
      </c>
      <c r="E52" s="7">
        <f t="shared" si="2"/>
        <v>0.4063279506367336</v>
      </c>
      <c r="F52" s="7">
        <f t="shared" si="2"/>
        <v>0.43694880311533618</v>
      </c>
      <c r="G52" s="7">
        <f t="shared" si="2"/>
        <v>5.4794520547945202E-2</v>
      </c>
      <c r="H52" s="7">
        <f t="shared" si="2"/>
        <v>4.8570171579410473E-2</v>
      </c>
      <c r="I52" s="7">
        <f t="shared" si="2"/>
        <v>4.6711635750421587E-2</v>
      </c>
      <c r="J52" s="7">
        <f t="shared" si="2"/>
        <v>4.3714023525485944E-2</v>
      </c>
      <c r="K52" s="7">
        <f t="shared" si="2"/>
        <v>4.5543877638212424E-2</v>
      </c>
      <c r="L52" s="7">
        <f t="shared" si="2"/>
        <v>4.937155258160774E-2</v>
      </c>
      <c r="M52" s="7">
        <f t="shared" si="2"/>
        <v>5.0408202012530851E-2</v>
      </c>
      <c r="N52" s="7">
        <f t="shared" si="2"/>
        <v>5.4930795847750867E-2</v>
      </c>
      <c r="O52" s="7">
        <f t="shared" si="2"/>
        <v>5.6905006272094882E-2</v>
      </c>
      <c r="P52" s="7">
        <f t="shared" si="2"/>
        <v>6.0040423255260968E-2</v>
      </c>
      <c r="Q52" s="7">
        <f t="shared" si="2"/>
        <v>6.0664188946169526E-2</v>
      </c>
      <c r="R52" s="7">
        <f t="shared" si="2"/>
        <v>6.3235986811116349E-2</v>
      </c>
      <c r="S52" s="7">
        <f t="shared" si="2"/>
        <v>6.3461319357411422E-2</v>
      </c>
      <c r="T52" s="7">
        <f t="shared" si="2"/>
        <v>5.8880102586022658E-2</v>
      </c>
      <c r="U52" s="7">
        <f t="shared" si="2"/>
        <v>0.12991435352388814</v>
      </c>
      <c r="V52" s="7">
        <f>V10/V8</f>
        <v>0.12648899656773674</v>
      </c>
    </row>
    <row r="53" spans="1:22" customFormat="1" ht="18" customHeight="1">
      <c r="A53" s="36" t="s">
        <v>84</v>
      </c>
      <c r="B53" s="7">
        <f t="shared" ref="B53:U53" si="3">B11/B8</f>
        <v>0.16646146269391776</v>
      </c>
      <c r="C53" s="7">
        <f t="shared" si="3"/>
        <v>0.13796262367167461</v>
      </c>
      <c r="D53" s="7">
        <f t="shared" si="3"/>
        <v>0.12523076923076923</v>
      </c>
      <c r="E53" s="7">
        <f t="shared" si="3"/>
        <v>0.11172377576473677</v>
      </c>
      <c r="F53" s="7">
        <f t="shared" si="3"/>
        <v>0.10491352651471768</v>
      </c>
      <c r="G53" s="7">
        <f t="shared" si="3"/>
        <v>9.1991570073761852E-2</v>
      </c>
      <c r="H53" s="7">
        <f t="shared" si="3"/>
        <v>8.1302243730752316E-2</v>
      </c>
      <c r="I53" s="7">
        <f t="shared" si="3"/>
        <v>8.3558178752107928E-2</v>
      </c>
      <c r="J53" s="7">
        <f t="shared" si="3"/>
        <v>8.4007674981229671E-2</v>
      </c>
      <c r="K53" s="7">
        <f t="shared" si="3"/>
        <v>8.7242587370759628E-2</v>
      </c>
      <c r="L53" s="7">
        <f t="shared" si="3"/>
        <v>8.9519848087530524E-2</v>
      </c>
      <c r="M53" s="7">
        <f t="shared" si="3"/>
        <v>9.3411809379153221E-2</v>
      </c>
      <c r="N53" s="7">
        <f t="shared" si="3"/>
        <v>0.10099480968858132</v>
      </c>
      <c r="O53" s="7">
        <f t="shared" si="3"/>
        <v>0.10502907971262401</v>
      </c>
      <c r="P53" s="7">
        <f t="shared" si="3"/>
        <v>0.11128284389489954</v>
      </c>
      <c r="Q53" s="7">
        <f t="shared" si="3"/>
        <v>0.11497422371418295</v>
      </c>
      <c r="R53" s="7">
        <f t="shared" si="3"/>
        <v>0.12388130004710315</v>
      </c>
      <c r="S53" s="7">
        <f t="shared" si="3"/>
        <v>0.13455622650108237</v>
      </c>
      <c r="T53" s="7">
        <f t="shared" si="3"/>
        <v>0.14052147894849326</v>
      </c>
      <c r="U53" s="7">
        <f t="shared" si="3"/>
        <v>0.14570219791559177</v>
      </c>
      <c r="V53" s="7">
        <f>V11/V8</f>
        <v>0.14627498485766202</v>
      </c>
    </row>
    <row r="54" spans="1:22" customFormat="1" ht="18" customHeight="1">
      <c r="A54" s="36" t="s">
        <v>85</v>
      </c>
      <c r="B54" s="7">
        <f t="shared" ref="B54:U54" si="4">B12/B8</f>
        <v>7.387343018960847E-3</v>
      </c>
      <c r="C54" s="7">
        <f t="shared" si="4"/>
        <v>6.0461707585196039E-3</v>
      </c>
      <c r="D54" s="7">
        <f t="shared" si="4"/>
        <v>4.4615384615384612E-3</v>
      </c>
      <c r="E54" s="7">
        <f t="shared" si="4"/>
        <v>4.0698437705133251E-3</v>
      </c>
      <c r="F54" s="7">
        <f t="shared" si="4"/>
        <v>4.9249799564769214E-3</v>
      </c>
      <c r="G54" s="7">
        <f t="shared" si="4"/>
        <v>4.3203371970495256E-3</v>
      </c>
      <c r="H54" s="7">
        <f t="shared" si="4"/>
        <v>3.4315882094148702E-3</v>
      </c>
      <c r="I54" s="7">
        <f t="shared" si="4"/>
        <v>4.1315345699831363E-3</v>
      </c>
      <c r="J54" s="7">
        <f t="shared" si="4"/>
        <v>3.8374906148327353E-3</v>
      </c>
      <c r="K54" s="7">
        <f t="shared" si="4"/>
        <v>3.9306160813466634E-3</v>
      </c>
      <c r="L54" s="7">
        <f t="shared" si="4"/>
        <v>4.5212044488651777E-3</v>
      </c>
      <c r="M54" s="7">
        <f t="shared" si="4"/>
        <v>4.8414657300170872E-3</v>
      </c>
      <c r="N54" s="7">
        <f t="shared" si="4"/>
        <v>5.8391003460207614E-3</v>
      </c>
      <c r="O54" s="7">
        <f t="shared" si="4"/>
        <v>6.1580567909681836E-3</v>
      </c>
      <c r="P54" s="7">
        <f t="shared" si="4"/>
        <v>6.895731779812151E-3</v>
      </c>
      <c r="Q54" s="7">
        <f t="shared" si="4"/>
        <v>8.0326099988011022E-3</v>
      </c>
      <c r="R54" s="7">
        <f t="shared" si="4"/>
        <v>7.7720207253886009E-3</v>
      </c>
      <c r="S54" s="7">
        <f t="shared" si="4"/>
        <v>7.975390224450268E-3</v>
      </c>
      <c r="T54" s="7">
        <f t="shared" si="4"/>
        <v>8.1213934601410565E-3</v>
      </c>
      <c r="U54" s="7">
        <f t="shared" si="4"/>
        <v>7.1200082550820351E-3</v>
      </c>
      <c r="V54" s="7">
        <f>V12/V8</f>
        <v>8.1768625075711691E-3</v>
      </c>
    </row>
    <row r="55" spans="1:22" customFormat="1" ht="18" customHeight="1">
      <c r="A55" s="36" t="s">
        <v>86</v>
      </c>
      <c r="B55" s="7">
        <f t="shared" ref="B55:U55" si="5">B13/B8</f>
        <v>1.5267175572519083E-2</v>
      </c>
      <c r="C55" s="7">
        <f t="shared" si="5"/>
        <v>1.1909124221326494E-2</v>
      </c>
      <c r="D55" s="7">
        <f t="shared" si="5"/>
        <v>1.0307692307692308E-2</v>
      </c>
      <c r="E55" s="7">
        <f t="shared" si="5"/>
        <v>9.4525403702244975E-3</v>
      </c>
      <c r="F55" s="7">
        <f t="shared" si="5"/>
        <v>9.5063566601763828E-3</v>
      </c>
      <c r="G55" s="7">
        <f t="shared" si="5"/>
        <v>9.1675447839831403E-3</v>
      </c>
      <c r="H55" s="7">
        <f t="shared" si="5"/>
        <v>9.6788385393752757E-3</v>
      </c>
      <c r="I55" s="7">
        <f t="shared" si="5"/>
        <v>9.6121416526138287E-3</v>
      </c>
      <c r="J55" s="7">
        <f t="shared" si="5"/>
        <v>9.8439976641361473E-3</v>
      </c>
      <c r="K55" s="7">
        <f t="shared" si="5"/>
        <v>9.9974365547295559E-3</v>
      </c>
      <c r="L55" s="7">
        <f t="shared" si="5"/>
        <v>1.1212587033185641E-2</v>
      </c>
      <c r="M55" s="7">
        <f t="shared" si="5"/>
        <v>1.1676476172394153E-2</v>
      </c>
      <c r="N55" s="7">
        <f t="shared" si="5"/>
        <v>1.2867647058823529E-2</v>
      </c>
      <c r="O55" s="7">
        <f t="shared" si="5"/>
        <v>1.4368799178925761E-2</v>
      </c>
      <c r="P55" s="7">
        <f t="shared" si="5"/>
        <v>1.605041017714897E-2</v>
      </c>
      <c r="Q55" s="7">
        <f t="shared" si="5"/>
        <v>1.8223234624145785E-2</v>
      </c>
      <c r="R55" s="7">
        <f t="shared" si="5"/>
        <v>1.9194536033914272E-2</v>
      </c>
      <c r="S55" s="7">
        <f t="shared" si="5"/>
        <v>2.2672895066651474E-2</v>
      </c>
      <c r="T55" s="7">
        <f t="shared" si="5"/>
        <v>2.8638597991023723E-2</v>
      </c>
      <c r="U55" s="7">
        <f t="shared" si="5"/>
        <v>3.3742647817562685E-2</v>
      </c>
      <c r="V55" s="7">
        <f>V13/V8</f>
        <v>3.8966283060771247E-2</v>
      </c>
    </row>
    <row r="56" spans="1:22" customFormat="1" ht="18" customHeight="1">
      <c r="A56" s="36" t="s">
        <v>87</v>
      </c>
      <c r="B56" s="7">
        <f t="shared" ref="B56:U56" si="6">B14/B8</f>
        <v>0.33834031026840677</v>
      </c>
      <c r="C56" s="7">
        <f t="shared" si="6"/>
        <v>0.32044705020153902</v>
      </c>
      <c r="D56" s="7">
        <f t="shared" si="6"/>
        <v>0.29799999999999999</v>
      </c>
      <c r="E56" s="7">
        <f t="shared" si="6"/>
        <v>0.24668504660627544</v>
      </c>
      <c r="F56" s="7">
        <f t="shared" si="6"/>
        <v>0.21692818692016952</v>
      </c>
      <c r="G56" s="7">
        <f t="shared" si="6"/>
        <v>0.18724973656480506</v>
      </c>
      <c r="H56" s="7">
        <f t="shared" si="6"/>
        <v>0.16181258249010119</v>
      </c>
      <c r="I56" s="7">
        <f t="shared" si="6"/>
        <v>0.16062394603709951</v>
      </c>
      <c r="J56" s="7">
        <f t="shared" si="6"/>
        <v>0.15032952365062149</v>
      </c>
      <c r="K56" s="7">
        <f t="shared" si="6"/>
        <v>0.14645817311800394</v>
      </c>
      <c r="L56" s="7">
        <f t="shared" si="6"/>
        <v>0.14947101907948276</v>
      </c>
      <c r="M56" s="7">
        <f t="shared" si="6"/>
        <v>0.15369280425289539</v>
      </c>
      <c r="N56" s="7">
        <f t="shared" si="6"/>
        <v>0.16046712802768165</v>
      </c>
      <c r="O56" s="7">
        <f t="shared" si="6"/>
        <v>0.15908313376667807</v>
      </c>
      <c r="P56" s="7">
        <f t="shared" si="6"/>
        <v>0.15776958744501249</v>
      </c>
      <c r="Q56" s="7">
        <f t="shared" si="6"/>
        <v>0.15717539863325741</v>
      </c>
      <c r="R56" s="7">
        <f t="shared" si="6"/>
        <v>0.16003297220913801</v>
      </c>
      <c r="S56" s="7">
        <f t="shared" si="6"/>
        <v>0.17090121909536288</v>
      </c>
      <c r="T56" s="7">
        <f t="shared" si="6"/>
        <v>0.18561658474032913</v>
      </c>
      <c r="U56" s="7">
        <f t="shared" si="6"/>
        <v>0.19554225570116604</v>
      </c>
      <c r="V56" s="7">
        <f>V14/V8</f>
        <v>0.21179083383807792</v>
      </c>
    </row>
    <row r="57" spans="1:22" customFormat="1" ht="18" customHeight="1">
      <c r="A57" s="36" t="s">
        <v>88</v>
      </c>
      <c r="B57" s="7">
        <f t="shared" ref="B57:U57" si="7">B15/B8</f>
        <v>2.807190347205122E-2</v>
      </c>
      <c r="C57" s="7">
        <f t="shared" si="7"/>
        <v>2.3268596555514841E-2</v>
      </c>
      <c r="D57" s="7">
        <f t="shared" si="7"/>
        <v>2.2769230769230771E-2</v>
      </c>
      <c r="E57" s="7">
        <f t="shared" si="7"/>
        <v>2.048050413548641E-2</v>
      </c>
      <c r="F57" s="7">
        <f t="shared" si="7"/>
        <v>1.9356316573130226E-2</v>
      </c>
      <c r="G57" s="7">
        <f t="shared" si="7"/>
        <v>1.5279241306638568E-2</v>
      </c>
      <c r="H57" s="7">
        <f t="shared" si="7"/>
        <v>1.4430268367795865E-2</v>
      </c>
      <c r="I57" s="7">
        <f t="shared" si="7"/>
        <v>1.4418212478920741E-2</v>
      </c>
      <c r="J57" s="7">
        <f t="shared" si="7"/>
        <v>1.4932843914240428E-2</v>
      </c>
      <c r="K57" s="7">
        <f t="shared" si="7"/>
        <v>1.5978808852431001E-2</v>
      </c>
      <c r="L57" s="7">
        <f t="shared" si="7"/>
        <v>1.9079482774211051E-2</v>
      </c>
      <c r="M57" s="7">
        <f t="shared" si="7"/>
        <v>1.9176001518891209E-2</v>
      </c>
      <c r="N57" s="7">
        <f t="shared" si="7"/>
        <v>2.1301903114186851E-2</v>
      </c>
      <c r="O57" s="7">
        <f t="shared" si="7"/>
        <v>2.4404150986429469E-2</v>
      </c>
      <c r="P57" s="7">
        <f t="shared" si="7"/>
        <v>2.6512899774105338E-2</v>
      </c>
      <c r="Q57" s="7">
        <f t="shared" si="7"/>
        <v>2.7694521040642611E-2</v>
      </c>
      <c r="R57" s="7">
        <f t="shared" si="7"/>
        <v>2.9203956665096561E-2</v>
      </c>
      <c r="S57" s="7">
        <f t="shared" si="7"/>
        <v>2.9964680414720293E-2</v>
      </c>
      <c r="T57" s="7">
        <f t="shared" si="7"/>
        <v>3.0775806796324003E-2</v>
      </c>
      <c r="U57" s="7">
        <f t="shared" si="7"/>
        <v>2.9305541223815911E-2</v>
      </c>
      <c r="V57" s="7">
        <f>V15/V8</f>
        <v>2.8467595396729255E-2</v>
      </c>
    </row>
    <row r="58" spans="1:22" customFormat="1" ht="18" customHeight="1">
      <c r="A58" s="30" t="s">
        <v>89</v>
      </c>
      <c r="B58" s="95">
        <f t="shared" ref="B58:U58" si="8">B16/B8</f>
        <v>2.4624476729869491E-4</v>
      </c>
      <c r="C58" s="95">
        <f t="shared" si="8"/>
        <v>1.8321729571271528E-4</v>
      </c>
      <c r="D58" s="95">
        <f t="shared" si="8"/>
        <v>1.5384615384615385E-4</v>
      </c>
      <c r="E58" s="95">
        <f t="shared" si="8"/>
        <v>1.3128528291978469E-4</v>
      </c>
      <c r="F58" s="95">
        <f t="shared" si="8"/>
        <v>0</v>
      </c>
      <c r="G58" s="95">
        <f t="shared" si="8"/>
        <v>0</v>
      </c>
      <c r="H58" s="95">
        <f t="shared" si="8"/>
        <v>0</v>
      </c>
      <c r="I58" s="95">
        <f t="shared" si="8"/>
        <v>0</v>
      </c>
      <c r="J58" s="95">
        <f t="shared" si="8"/>
        <v>0</v>
      </c>
      <c r="K58" s="95">
        <f t="shared" si="8"/>
        <v>0</v>
      </c>
      <c r="L58" s="95">
        <f t="shared" si="8"/>
        <v>0</v>
      </c>
      <c r="M58" s="95">
        <f t="shared" si="8"/>
        <v>0</v>
      </c>
      <c r="N58" s="95">
        <f t="shared" si="8"/>
        <v>0</v>
      </c>
      <c r="O58" s="95">
        <f t="shared" si="8"/>
        <v>0</v>
      </c>
      <c r="P58" s="95">
        <f t="shared" si="8"/>
        <v>0</v>
      </c>
      <c r="Q58" s="95">
        <f t="shared" si="8"/>
        <v>1.1988970147464332E-4</v>
      </c>
      <c r="R58" s="95">
        <f t="shared" si="8"/>
        <v>1.1775788977861517E-4</v>
      </c>
      <c r="S58" s="95">
        <f t="shared" si="8"/>
        <v>0</v>
      </c>
      <c r="T58" s="95">
        <f t="shared" si="8"/>
        <v>1.0686044026501389E-4</v>
      </c>
      <c r="U58" s="95">
        <f t="shared" si="8"/>
        <v>1.0318852543597152E-4</v>
      </c>
      <c r="V58" s="95">
        <f>V16/V8</f>
        <v>2.0189783969311529E-4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0.99999999999999989</v>
      </c>
      <c r="E63" s="52">
        <f t="shared" si="9"/>
        <v>1</v>
      </c>
      <c r="F63" s="52">
        <f t="shared" si="9"/>
        <v>0.99999999999999989</v>
      </c>
      <c r="G63" s="52">
        <f t="shared" si="9"/>
        <v>1</v>
      </c>
      <c r="H63" s="52">
        <f t="shared" si="9"/>
        <v>0.99999999999999989</v>
      </c>
      <c r="I63" s="52">
        <f t="shared" si="9"/>
        <v>1</v>
      </c>
      <c r="J63" s="52">
        <f t="shared" si="9"/>
        <v>1</v>
      </c>
      <c r="K63" s="52">
        <f t="shared" si="9"/>
        <v>0.99999999999999989</v>
      </c>
      <c r="L63" s="52">
        <f t="shared" si="9"/>
        <v>1.0000000000000002</v>
      </c>
      <c r="M63" s="52">
        <f t="shared" si="9"/>
        <v>0.99999999999999989</v>
      </c>
      <c r="N63" s="52">
        <f t="shared" si="9"/>
        <v>0.99999999999999989</v>
      </c>
      <c r="O63" s="52">
        <f t="shared" si="9"/>
        <v>1.0000000000000002</v>
      </c>
      <c r="P63" s="52">
        <f t="shared" si="9"/>
        <v>1.0000000000000002</v>
      </c>
      <c r="Q63" s="52">
        <f t="shared" si="9"/>
        <v>0.99999999999999989</v>
      </c>
      <c r="R63" s="52">
        <f t="shared" si="9"/>
        <v>1</v>
      </c>
      <c r="S63" s="52">
        <f t="shared" si="9"/>
        <v>1</v>
      </c>
      <c r="T63" s="52">
        <f t="shared" si="9"/>
        <v>1.0000000000000002</v>
      </c>
      <c r="U63" s="52">
        <f t="shared" si="9"/>
        <v>0.99999999999999978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0.15147569444444445</v>
      </c>
      <c r="C64" s="7">
        <f t="shared" si="10"/>
        <v>0.12121212121212122</v>
      </c>
      <c r="D64" s="7">
        <f t="shared" si="10"/>
        <v>0.12493105350248207</v>
      </c>
      <c r="E64" s="7">
        <f t="shared" si="10"/>
        <v>0.18701482004234299</v>
      </c>
      <c r="F64" s="7">
        <f t="shared" si="10"/>
        <v>0.1972761040033017</v>
      </c>
      <c r="G64" s="7">
        <f t="shared" si="10"/>
        <v>0.64465832531280076</v>
      </c>
      <c r="H64" s="7">
        <f t="shared" si="10"/>
        <v>0.69198784583399964</v>
      </c>
      <c r="I64" s="7">
        <f t="shared" si="10"/>
        <v>0.69586905689789558</v>
      </c>
      <c r="J64" s="7">
        <f t="shared" si="10"/>
        <v>0.7105060759883095</v>
      </c>
      <c r="K64" s="7">
        <f t="shared" si="10"/>
        <v>0.70892317480515354</v>
      </c>
      <c r="L64" s="7">
        <f t="shared" si="10"/>
        <v>0.69046396165040236</v>
      </c>
      <c r="M64" s="7">
        <f t="shared" si="10"/>
        <v>0.68402777777777779</v>
      </c>
      <c r="N64" s="7">
        <f t="shared" si="10"/>
        <v>0.65699767097183992</v>
      </c>
      <c r="O64" s="7">
        <f t="shared" si="10"/>
        <v>0.64819385236706306</v>
      </c>
      <c r="P64" s="7">
        <f t="shared" si="10"/>
        <v>0.63501413760603209</v>
      </c>
      <c r="Q64" s="7">
        <f t="shared" si="10"/>
        <v>0.6234983181162902</v>
      </c>
      <c r="R64" s="7">
        <f t="shared" si="10"/>
        <v>0.60660803422866649</v>
      </c>
      <c r="S64" s="7">
        <f t="shared" si="10"/>
        <v>0.57941988950276246</v>
      </c>
      <c r="T64" s="7">
        <f t="shared" si="10"/>
        <v>0.55548373195432021</v>
      </c>
      <c r="U64" s="7">
        <f t="shared" si="10"/>
        <v>0.46543107038733861</v>
      </c>
      <c r="V64" s="7">
        <f>V22/V21</f>
        <v>0.44683026584867075</v>
      </c>
    </row>
    <row r="65" spans="1:22" customFormat="1" ht="18" customHeight="1">
      <c r="A65" s="36" t="s">
        <v>83</v>
      </c>
      <c r="B65" s="7">
        <f t="shared" ref="B65:U65" si="11">B23/B21</f>
        <v>0.3025173611111111</v>
      </c>
      <c r="C65" s="7">
        <f t="shared" si="11"/>
        <v>0.38781431334622823</v>
      </c>
      <c r="D65" s="7">
        <f t="shared" si="11"/>
        <v>0.42167677881963594</v>
      </c>
      <c r="E65" s="7">
        <f t="shared" si="11"/>
        <v>0.42954598917901671</v>
      </c>
      <c r="F65" s="7">
        <f t="shared" si="11"/>
        <v>0.45914156004952539</v>
      </c>
      <c r="G65" s="7">
        <f t="shared" si="11"/>
        <v>5.6785370548604427E-2</v>
      </c>
      <c r="H65" s="7">
        <f t="shared" si="11"/>
        <v>4.7976971053894132E-2</v>
      </c>
      <c r="I65" s="7">
        <f t="shared" si="11"/>
        <v>4.520654715510522E-2</v>
      </c>
      <c r="J65" s="7">
        <f t="shared" si="11"/>
        <v>4.107060452238117E-2</v>
      </c>
      <c r="K65" s="7">
        <f t="shared" si="11"/>
        <v>4.2150469222204549E-2</v>
      </c>
      <c r="L65" s="7">
        <f t="shared" si="11"/>
        <v>4.6738572162300977E-2</v>
      </c>
      <c r="M65" s="7">
        <f t="shared" si="11"/>
        <v>4.6783625730994149E-2</v>
      </c>
      <c r="N65" s="7">
        <f t="shared" si="11"/>
        <v>5.1662079186957442E-2</v>
      </c>
      <c r="O65" s="7">
        <f t="shared" si="11"/>
        <v>5.3847879739735247E-2</v>
      </c>
      <c r="P65" s="7">
        <f t="shared" si="11"/>
        <v>5.5843543826578697E-2</v>
      </c>
      <c r="Q65" s="7">
        <f t="shared" si="11"/>
        <v>5.550216242191254E-2</v>
      </c>
      <c r="R65" s="7">
        <f t="shared" si="11"/>
        <v>5.7760874732588542E-2</v>
      </c>
      <c r="S65" s="7">
        <f t="shared" si="11"/>
        <v>5.7780847145488028E-2</v>
      </c>
      <c r="T65" s="7">
        <f t="shared" si="11"/>
        <v>5.3221288515406161E-2</v>
      </c>
      <c r="U65" s="7">
        <f t="shared" si="11"/>
        <v>0.12973760932944606</v>
      </c>
      <c r="V65" s="7">
        <f>V23/V21</f>
        <v>0.12740286298568507</v>
      </c>
    </row>
    <row r="66" spans="1:22" customFormat="1" ht="18" customHeight="1">
      <c r="A66" s="36" t="s">
        <v>84</v>
      </c>
      <c r="B66" s="7">
        <f t="shared" ref="B66:U66" si="12">B24/B21</f>
        <v>0.20572916666666666</v>
      </c>
      <c r="C66" s="7">
        <f t="shared" si="12"/>
        <v>0.16956802063185042</v>
      </c>
      <c r="D66" s="7">
        <f t="shared" si="12"/>
        <v>0.15250965250965251</v>
      </c>
      <c r="E66" s="7">
        <f t="shared" si="12"/>
        <v>0.13455657492354739</v>
      </c>
      <c r="F66" s="7">
        <f t="shared" si="12"/>
        <v>0.1256706562113083</v>
      </c>
      <c r="G66" s="7">
        <f t="shared" si="12"/>
        <v>0.10895091434071222</v>
      </c>
      <c r="H66" s="7">
        <f t="shared" si="12"/>
        <v>9.7073404765712454E-2</v>
      </c>
      <c r="I66" s="7">
        <f t="shared" si="12"/>
        <v>9.7739672642244743E-2</v>
      </c>
      <c r="J66" s="7">
        <f t="shared" si="12"/>
        <v>9.4908475619135513E-2</v>
      </c>
      <c r="K66" s="7">
        <f t="shared" si="12"/>
        <v>9.8457133768092883E-2</v>
      </c>
      <c r="L66" s="7">
        <f t="shared" si="12"/>
        <v>0.10186611881527136</v>
      </c>
      <c r="M66" s="7">
        <f t="shared" si="12"/>
        <v>0.10453216374269006</v>
      </c>
      <c r="N66" s="7">
        <f t="shared" si="12"/>
        <v>0.11560448867245394</v>
      </c>
      <c r="O66" s="7">
        <f t="shared" si="12"/>
        <v>0.12070899708323984</v>
      </c>
      <c r="P66" s="7">
        <f t="shared" si="12"/>
        <v>0.1265315739868049</v>
      </c>
      <c r="Q66" s="7">
        <f t="shared" si="12"/>
        <v>0.13623258049014897</v>
      </c>
      <c r="R66" s="7">
        <f t="shared" si="12"/>
        <v>0.14832422153553601</v>
      </c>
      <c r="S66" s="7">
        <f t="shared" si="12"/>
        <v>0.16321362799263353</v>
      </c>
      <c r="T66" s="7">
        <f t="shared" si="12"/>
        <v>0.16806722689075632</v>
      </c>
      <c r="U66" s="7">
        <f t="shared" si="12"/>
        <v>0.17346938775510204</v>
      </c>
      <c r="V66" s="7">
        <f>V24/V21</f>
        <v>0.17300613496932515</v>
      </c>
    </row>
    <row r="67" spans="1:22" customFormat="1" ht="18" customHeight="1">
      <c r="A67" s="36" t="s">
        <v>85</v>
      </c>
      <c r="B67" s="7">
        <f t="shared" ref="B67:U67" si="13">B25/B21</f>
        <v>6.076388888888889E-3</v>
      </c>
      <c r="C67" s="7">
        <f t="shared" si="13"/>
        <v>4.5132172791747258E-3</v>
      </c>
      <c r="D67" s="7">
        <f t="shared" si="13"/>
        <v>4.1367898510755651E-3</v>
      </c>
      <c r="E67" s="7">
        <f t="shared" si="13"/>
        <v>3.9990590449306045E-3</v>
      </c>
      <c r="F67" s="7">
        <f t="shared" si="13"/>
        <v>4.7461824184894755E-3</v>
      </c>
      <c r="G67" s="7">
        <f t="shared" si="13"/>
        <v>4.0423484119345527E-3</v>
      </c>
      <c r="H67" s="7">
        <f t="shared" si="13"/>
        <v>3.1984647369262755E-3</v>
      </c>
      <c r="I67" s="7">
        <f t="shared" si="13"/>
        <v>3.7412314886983633E-3</v>
      </c>
      <c r="J67" s="7">
        <f t="shared" si="13"/>
        <v>3.537917243501E-3</v>
      </c>
      <c r="K67" s="7">
        <f t="shared" si="13"/>
        <v>3.4992842373150947E-3</v>
      </c>
      <c r="L67" s="7">
        <f t="shared" si="13"/>
        <v>3.766478342749529E-3</v>
      </c>
      <c r="M67" s="7">
        <f t="shared" si="13"/>
        <v>4.0204678362573097E-3</v>
      </c>
      <c r="N67" s="7">
        <f t="shared" si="13"/>
        <v>5.0815159856023714E-3</v>
      </c>
      <c r="O67" s="7">
        <f t="shared" si="13"/>
        <v>4.7116894772268342E-3</v>
      </c>
      <c r="P67" s="7">
        <f t="shared" si="13"/>
        <v>5.6550424128180964E-3</v>
      </c>
      <c r="Q67" s="7">
        <f t="shared" si="13"/>
        <v>6.2469966362325808E-3</v>
      </c>
      <c r="R67" s="7">
        <f t="shared" si="13"/>
        <v>5.4670786783931544E-3</v>
      </c>
      <c r="S67" s="7">
        <f t="shared" si="13"/>
        <v>6.675874769797422E-3</v>
      </c>
      <c r="T67" s="7">
        <f t="shared" si="13"/>
        <v>6.8950657185951301E-3</v>
      </c>
      <c r="U67" s="7">
        <f t="shared" si="13"/>
        <v>5.2061640982923778E-3</v>
      </c>
      <c r="V67" s="7">
        <f>V25/V21</f>
        <v>6.5439672801635993E-3</v>
      </c>
    </row>
    <row r="68" spans="1:22" customFormat="1" ht="18" customHeight="1">
      <c r="A68" s="36" t="s">
        <v>86</v>
      </c>
      <c r="B68" s="7">
        <f t="shared" ref="B68:U68" si="14">B26/B21</f>
        <v>8.246527777777778E-3</v>
      </c>
      <c r="C68" s="7">
        <f t="shared" si="14"/>
        <v>6.1250805931656995E-3</v>
      </c>
      <c r="D68" s="7">
        <f t="shared" si="14"/>
        <v>4.9641478212906782E-3</v>
      </c>
      <c r="E68" s="7">
        <f t="shared" si="14"/>
        <v>4.9400141143260412E-3</v>
      </c>
      <c r="F68" s="7">
        <f t="shared" si="14"/>
        <v>4.9525381758151049E-3</v>
      </c>
      <c r="G68" s="7">
        <f t="shared" si="14"/>
        <v>5.0048123195380175E-3</v>
      </c>
      <c r="H68" s="7">
        <f t="shared" si="14"/>
        <v>5.2774668159283541E-3</v>
      </c>
      <c r="I68" s="7">
        <f t="shared" si="14"/>
        <v>4.9883086515978177E-3</v>
      </c>
      <c r="J68" s="7">
        <f t="shared" si="14"/>
        <v>5.999077065066913E-3</v>
      </c>
      <c r="K68" s="7">
        <f t="shared" si="14"/>
        <v>5.8851598536662957E-3</v>
      </c>
      <c r="L68" s="7">
        <f t="shared" si="14"/>
        <v>6.6769388803287104E-3</v>
      </c>
      <c r="M68" s="7">
        <f t="shared" si="14"/>
        <v>7.3099415204678359E-3</v>
      </c>
      <c r="N68" s="7">
        <f t="shared" si="14"/>
        <v>8.6809231420707181E-3</v>
      </c>
      <c r="O68" s="7">
        <f t="shared" si="14"/>
        <v>9.1990127888714381E-3</v>
      </c>
      <c r="P68" s="7">
        <f t="shared" si="14"/>
        <v>1.0603204524033931E-2</v>
      </c>
      <c r="Q68" s="7">
        <f t="shared" si="14"/>
        <v>1.2974531475252283E-2</v>
      </c>
      <c r="R68" s="7">
        <f t="shared" si="14"/>
        <v>1.3073449013548847E-2</v>
      </c>
      <c r="S68" s="7">
        <f t="shared" si="14"/>
        <v>1.4042357274401474E-2</v>
      </c>
      <c r="T68" s="7">
        <f t="shared" si="14"/>
        <v>1.9176901529842708E-2</v>
      </c>
      <c r="U68" s="7">
        <f t="shared" si="14"/>
        <v>2.2074135776759683E-2</v>
      </c>
      <c r="V68" s="7">
        <f>V26/V21</f>
        <v>2.6993865030674847E-2</v>
      </c>
    </row>
    <row r="69" spans="1:22" customFormat="1" ht="18" customHeight="1">
      <c r="A69" s="36" t="s">
        <v>87</v>
      </c>
      <c r="B69" s="7">
        <f t="shared" ref="B69:U69" si="15">B27/B21</f>
        <v>0.29340277777777779</v>
      </c>
      <c r="C69" s="7">
        <f t="shared" si="15"/>
        <v>0.28465506125080592</v>
      </c>
      <c r="D69" s="7">
        <f t="shared" si="15"/>
        <v>0.2666850523993381</v>
      </c>
      <c r="E69" s="7">
        <f t="shared" si="15"/>
        <v>0.21853681486709009</v>
      </c>
      <c r="F69" s="7">
        <f t="shared" si="15"/>
        <v>0.1875773834089971</v>
      </c>
      <c r="G69" s="7">
        <f t="shared" si="15"/>
        <v>0.16381135707410971</v>
      </c>
      <c r="H69" s="7">
        <f t="shared" si="15"/>
        <v>0.13961298576683193</v>
      </c>
      <c r="I69" s="7">
        <f t="shared" si="15"/>
        <v>0.13764614185502727</v>
      </c>
      <c r="J69" s="7">
        <f t="shared" si="15"/>
        <v>0.1298261805876019</v>
      </c>
      <c r="K69" s="7">
        <f t="shared" si="15"/>
        <v>0.12676952441546047</v>
      </c>
      <c r="L69" s="7">
        <f t="shared" si="15"/>
        <v>0.13182674199623351</v>
      </c>
      <c r="M69" s="7">
        <f t="shared" si="15"/>
        <v>0.13468567251461988</v>
      </c>
      <c r="N69" s="7">
        <f t="shared" si="15"/>
        <v>0.14122379843319924</v>
      </c>
      <c r="O69" s="7">
        <f t="shared" si="15"/>
        <v>0.13865829032981827</v>
      </c>
      <c r="P69" s="7">
        <f t="shared" si="15"/>
        <v>0.13878416588124412</v>
      </c>
      <c r="Q69" s="7">
        <f t="shared" si="15"/>
        <v>0.13575204228736185</v>
      </c>
      <c r="R69" s="7">
        <f t="shared" si="15"/>
        <v>0.13572617066793438</v>
      </c>
      <c r="S69" s="7">
        <f t="shared" si="15"/>
        <v>0.1457182320441989</v>
      </c>
      <c r="T69" s="7">
        <f t="shared" si="15"/>
        <v>0.16311139840551606</v>
      </c>
      <c r="U69" s="7">
        <f t="shared" si="15"/>
        <v>0.17242815493544356</v>
      </c>
      <c r="V69" s="7">
        <f>V27/V21</f>
        <v>0.18813905930470348</v>
      </c>
    </row>
    <row r="70" spans="1:22" customFormat="1" ht="18" customHeight="1">
      <c r="A70" s="36" t="s">
        <v>88</v>
      </c>
      <c r="B70" s="7">
        <f t="shared" ref="B70:U70" si="16">B28/B21</f>
        <v>3.2552083333333336E-2</v>
      </c>
      <c r="C70" s="7">
        <f t="shared" si="16"/>
        <v>2.6112185686653772E-2</v>
      </c>
      <c r="D70" s="7">
        <f t="shared" si="16"/>
        <v>2.5096525096525095E-2</v>
      </c>
      <c r="E70" s="7">
        <f t="shared" si="16"/>
        <v>2.1406727828746176E-2</v>
      </c>
      <c r="F70" s="7">
        <f t="shared" si="16"/>
        <v>2.0635575732562937E-2</v>
      </c>
      <c r="G70" s="7">
        <f t="shared" si="16"/>
        <v>1.6746871992300287E-2</v>
      </c>
      <c r="H70" s="7">
        <f t="shared" si="16"/>
        <v>1.4872861026707181E-2</v>
      </c>
      <c r="I70" s="7">
        <f t="shared" si="16"/>
        <v>1.4809041309431021E-2</v>
      </c>
      <c r="J70" s="7">
        <f t="shared" si="16"/>
        <v>1.4151668974004E-2</v>
      </c>
      <c r="K70" s="7">
        <f t="shared" si="16"/>
        <v>1.4315253698107206E-2</v>
      </c>
      <c r="L70" s="7">
        <f t="shared" si="16"/>
        <v>1.8661188152713577E-2</v>
      </c>
      <c r="M70" s="7">
        <f t="shared" si="16"/>
        <v>1.8640350877192981E-2</v>
      </c>
      <c r="N70" s="7">
        <f t="shared" si="16"/>
        <v>2.0749523607876349E-2</v>
      </c>
      <c r="O70" s="7">
        <f t="shared" si="16"/>
        <v>2.4680278214045323E-2</v>
      </c>
      <c r="P70" s="7">
        <f t="shared" si="16"/>
        <v>2.756833176248822E-2</v>
      </c>
      <c r="Q70" s="7">
        <f t="shared" si="16"/>
        <v>2.9553099471407978E-2</v>
      </c>
      <c r="R70" s="7">
        <f t="shared" si="16"/>
        <v>3.2802472070358926E-2</v>
      </c>
      <c r="S70" s="7">
        <f t="shared" si="16"/>
        <v>3.3149171270718231E-2</v>
      </c>
      <c r="T70" s="7">
        <f t="shared" si="16"/>
        <v>3.3828916181857356E-2</v>
      </c>
      <c r="U70" s="7">
        <f t="shared" si="16"/>
        <v>3.1445231153685964E-2</v>
      </c>
      <c r="V70" s="7">
        <f>V28/V21</f>
        <v>3.0879345603271983E-2</v>
      </c>
    </row>
    <row r="71" spans="1:22" customFormat="1" ht="18" customHeight="1">
      <c r="A71" s="30" t="s">
        <v>89</v>
      </c>
      <c r="B71" s="95">
        <f t="shared" ref="B71:U71" si="17">B29/B21</f>
        <v>0</v>
      </c>
      <c r="C71" s="95">
        <f t="shared" si="17"/>
        <v>0</v>
      </c>
      <c r="D71" s="95">
        <f t="shared" si="17"/>
        <v>0</v>
      </c>
      <c r="E71" s="95">
        <f t="shared" si="17"/>
        <v>0</v>
      </c>
      <c r="F71" s="95">
        <f t="shared" si="17"/>
        <v>0</v>
      </c>
      <c r="G71" s="95">
        <f t="shared" si="17"/>
        <v>0</v>
      </c>
      <c r="H71" s="95">
        <f t="shared" si="17"/>
        <v>0</v>
      </c>
      <c r="I71" s="95">
        <f t="shared" si="17"/>
        <v>0</v>
      </c>
      <c r="J71" s="95">
        <f t="shared" si="17"/>
        <v>0</v>
      </c>
      <c r="K71" s="95">
        <f t="shared" si="17"/>
        <v>0</v>
      </c>
      <c r="L71" s="95">
        <f t="shared" si="17"/>
        <v>0</v>
      </c>
      <c r="M71" s="95">
        <f t="shared" si="17"/>
        <v>0</v>
      </c>
      <c r="N71" s="95">
        <f t="shared" si="17"/>
        <v>0</v>
      </c>
      <c r="O71" s="95">
        <f t="shared" si="17"/>
        <v>0</v>
      </c>
      <c r="P71" s="95">
        <f t="shared" si="17"/>
        <v>0</v>
      </c>
      <c r="Q71" s="95">
        <f t="shared" si="17"/>
        <v>2.402691013935608E-4</v>
      </c>
      <c r="R71" s="95">
        <f t="shared" si="17"/>
        <v>2.3769907297361539E-4</v>
      </c>
      <c r="S71" s="95">
        <f t="shared" si="17"/>
        <v>0</v>
      </c>
      <c r="T71" s="95">
        <f t="shared" si="17"/>
        <v>2.1547080370609782E-4</v>
      </c>
      <c r="U71" s="95">
        <f t="shared" si="17"/>
        <v>2.0824656393169514E-4</v>
      </c>
      <c r="V71" s="95">
        <f>V29/V21</f>
        <v>2.0449897750511248E-4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1</v>
      </c>
      <c r="C76" s="52">
        <f t="shared" si="18"/>
        <v>1</v>
      </c>
      <c r="D76" s="52">
        <f t="shared" si="18"/>
        <v>0.99999999999999989</v>
      </c>
      <c r="E76" s="52">
        <f t="shared" si="18"/>
        <v>1.0000000000000002</v>
      </c>
      <c r="F76" s="52">
        <f t="shared" si="18"/>
        <v>1.0000000000000002</v>
      </c>
      <c r="G76" s="52">
        <f t="shared" si="18"/>
        <v>0.99999999999999989</v>
      </c>
      <c r="H76" s="52">
        <f t="shared" si="18"/>
        <v>1.0000000000000002</v>
      </c>
      <c r="I76" s="52">
        <f t="shared" si="18"/>
        <v>1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1</v>
      </c>
      <c r="N76" s="52">
        <f t="shared" si="18"/>
        <v>1</v>
      </c>
      <c r="O76" s="52">
        <f t="shared" si="18"/>
        <v>0.99999999999999989</v>
      </c>
      <c r="P76" s="52">
        <f t="shared" si="18"/>
        <v>0.99999999999999978</v>
      </c>
      <c r="Q76" s="52">
        <f t="shared" si="18"/>
        <v>1</v>
      </c>
      <c r="R76" s="52">
        <f t="shared" si="18"/>
        <v>1</v>
      </c>
      <c r="S76" s="52">
        <f t="shared" si="18"/>
        <v>0.99999999999999989</v>
      </c>
      <c r="T76" s="52">
        <f t="shared" si="18"/>
        <v>1</v>
      </c>
      <c r="U76" s="52">
        <f t="shared" si="18"/>
        <v>1.0000000000000002</v>
      </c>
      <c r="V76" s="52">
        <f>SUM(V77:V84)</f>
        <v>1</v>
      </c>
    </row>
    <row r="77" spans="1:22" customFormat="1" ht="18" customHeight="1">
      <c r="A77" s="36" t="s">
        <v>82</v>
      </c>
      <c r="B77" s="7">
        <f t="shared" ref="B77:U77" si="19">B35/B34</f>
        <v>0.19066590779738191</v>
      </c>
      <c r="C77" s="7">
        <f t="shared" si="19"/>
        <v>0.15110356536502548</v>
      </c>
      <c r="D77" s="7">
        <f t="shared" si="19"/>
        <v>0.14265831593597772</v>
      </c>
      <c r="E77" s="7">
        <f t="shared" si="19"/>
        <v>0.21895424836601307</v>
      </c>
      <c r="F77" s="7">
        <f t="shared" si="19"/>
        <v>0.22007722007722008</v>
      </c>
      <c r="G77" s="7">
        <f t="shared" si="19"/>
        <v>0.62817229336437719</v>
      </c>
      <c r="H77" s="7">
        <f t="shared" si="19"/>
        <v>0.66705790297339596</v>
      </c>
      <c r="I77" s="7">
        <f t="shared" si="19"/>
        <v>0.66336088154269968</v>
      </c>
      <c r="J77" s="7">
        <f t="shared" si="19"/>
        <v>0.67298578199052128</v>
      </c>
      <c r="K77" s="7">
        <f t="shared" si="19"/>
        <v>0.66986706056129985</v>
      </c>
      <c r="L77" s="7">
        <f t="shared" si="19"/>
        <v>0.6615561517822921</v>
      </c>
      <c r="M77" s="7">
        <f t="shared" si="19"/>
        <v>0.64816278150928486</v>
      </c>
      <c r="N77" s="7">
        <f t="shared" si="19"/>
        <v>0.62961325966850834</v>
      </c>
      <c r="O77" s="7">
        <f t="shared" si="19"/>
        <v>0.61943413729128016</v>
      </c>
      <c r="P77" s="7">
        <f t="shared" si="19"/>
        <v>0.60763138948884088</v>
      </c>
      <c r="Q77" s="7">
        <f t="shared" si="19"/>
        <v>0.60277578368030627</v>
      </c>
      <c r="R77" s="7">
        <f t="shared" si="19"/>
        <v>0.58669778296382735</v>
      </c>
      <c r="S77" s="7">
        <f t="shared" si="19"/>
        <v>0.56169636814798107</v>
      </c>
      <c r="T77" s="7">
        <f t="shared" si="19"/>
        <v>0.5393258426966292</v>
      </c>
      <c r="U77" s="7">
        <f t="shared" si="19"/>
        <v>0.45183064021272246</v>
      </c>
      <c r="V77" s="7">
        <f>V35/V34</f>
        <v>0.43261562998405106</v>
      </c>
    </row>
    <row r="78" spans="1:22" customFormat="1" ht="18" customHeight="1">
      <c r="A78" s="36" t="s">
        <v>83</v>
      </c>
      <c r="B78" s="7">
        <f t="shared" ref="B78:U78" si="20">B36/B34</f>
        <v>0.24075128059191805</v>
      </c>
      <c r="C78" s="7">
        <f t="shared" si="20"/>
        <v>0.33743633276740237</v>
      </c>
      <c r="D78" s="7">
        <f t="shared" si="20"/>
        <v>0.3869171885873347</v>
      </c>
      <c r="E78" s="7">
        <f t="shared" si="20"/>
        <v>0.3770053475935829</v>
      </c>
      <c r="F78" s="7">
        <f t="shared" si="20"/>
        <v>0.40926640926640928</v>
      </c>
      <c r="G78" s="7">
        <f t="shared" si="20"/>
        <v>5.2386495925494762E-2</v>
      </c>
      <c r="H78" s="7">
        <f t="shared" si="20"/>
        <v>4.9295774647887321E-2</v>
      </c>
      <c r="I78" s="7">
        <f t="shared" si="20"/>
        <v>4.8484848484848485E-2</v>
      </c>
      <c r="J78" s="7">
        <f t="shared" si="20"/>
        <v>4.6846518410499451E-2</v>
      </c>
      <c r="K78" s="7">
        <f t="shared" si="20"/>
        <v>4.9483013293943869E-2</v>
      </c>
      <c r="L78" s="7">
        <f t="shared" si="20"/>
        <v>5.2318896128784972E-2</v>
      </c>
      <c r="M78" s="7">
        <f t="shared" si="20"/>
        <v>5.4326353220071115E-2</v>
      </c>
      <c r="N78" s="7">
        <f t="shared" si="20"/>
        <v>5.8342541436464092E-2</v>
      </c>
      <c r="O78" s="7">
        <f t="shared" si="20"/>
        <v>6.0064935064935064E-2</v>
      </c>
      <c r="P78" s="7">
        <f t="shared" si="20"/>
        <v>6.4314854811615071E-2</v>
      </c>
      <c r="Q78" s="7">
        <f t="shared" si="20"/>
        <v>6.5805216558985399E-2</v>
      </c>
      <c r="R78" s="7">
        <f t="shared" si="20"/>
        <v>6.8611435239206528E-2</v>
      </c>
      <c r="S78" s="7">
        <f t="shared" si="20"/>
        <v>6.9027746447101287E-2</v>
      </c>
      <c r="T78" s="7">
        <f t="shared" si="20"/>
        <v>6.444774220903117E-2</v>
      </c>
      <c r="U78" s="7">
        <f t="shared" si="20"/>
        <v>0.13008795254653302</v>
      </c>
      <c r="V78" s="7">
        <f>V36/V34</f>
        <v>0.1255980861244019</v>
      </c>
    </row>
    <row r="79" spans="1:22" customFormat="1" ht="18" customHeight="1">
      <c r="A79" s="36" t="s">
        <v>84</v>
      </c>
      <c r="B79" s="7">
        <f t="shared" ref="B79:U79" si="21">B37/B34</f>
        <v>0.11496869664200342</v>
      </c>
      <c r="C79" s="7">
        <f t="shared" si="21"/>
        <v>9.6349745331069603E-2</v>
      </c>
      <c r="D79" s="7">
        <f t="shared" si="21"/>
        <v>9.0814196242171186E-2</v>
      </c>
      <c r="E79" s="7">
        <f t="shared" si="21"/>
        <v>8.2887700534759357E-2</v>
      </c>
      <c r="F79" s="7">
        <f t="shared" si="21"/>
        <v>7.9021879021879016E-2</v>
      </c>
      <c r="G79" s="7">
        <f t="shared" si="21"/>
        <v>7.1478463329452846E-2</v>
      </c>
      <c r="H79" s="7">
        <f t="shared" si="21"/>
        <v>6.2010954616588419E-2</v>
      </c>
      <c r="I79" s="7">
        <f t="shared" si="21"/>
        <v>6.6850321395775944E-2</v>
      </c>
      <c r="J79" s="7">
        <f t="shared" si="21"/>
        <v>7.1090047393364927E-2</v>
      </c>
      <c r="K79" s="7">
        <f t="shared" si="21"/>
        <v>7.4224519940915806E-2</v>
      </c>
      <c r="L79" s="7">
        <f t="shared" si="21"/>
        <v>7.5699501724798779E-2</v>
      </c>
      <c r="M79" s="7">
        <f t="shared" si="21"/>
        <v>8.1390754642433824E-2</v>
      </c>
      <c r="N79" s="7">
        <f t="shared" si="21"/>
        <v>8.5745856353591166E-2</v>
      </c>
      <c r="O79" s="7">
        <f t="shared" si="21"/>
        <v>8.8821892393320959E-2</v>
      </c>
      <c r="P79" s="7">
        <f t="shared" si="21"/>
        <v>9.5752339812814974E-2</v>
      </c>
      <c r="Q79" s="7">
        <f t="shared" si="21"/>
        <v>9.380234505862646E-2</v>
      </c>
      <c r="R79" s="7">
        <f t="shared" si="21"/>
        <v>9.9883313885647612E-2</v>
      </c>
      <c r="S79" s="7">
        <f t="shared" si="21"/>
        <v>0.10647417099030003</v>
      </c>
      <c r="T79" s="7">
        <f t="shared" si="21"/>
        <v>0.11341954632181471</v>
      </c>
      <c r="U79" s="7">
        <f t="shared" si="21"/>
        <v>0.11842912661075884</v>
      </c>
      <c r="V79" s="7">
        <f>V37/V34</f>
        <v>0.12021531100478469</v>
      </c>
    </row>
    <row r="80" spans="1:22" customFormat="1" ht="18" customHeight="1">
      <c r="A80" s="36" t="s">
        <v>85</v>
      </c>
      <c r="B80" s="7">
        <f t="shared" ref="B80:U80" si="22">B38/B34</f>
        <v>9.1064314171883896E-3</v>
      </c>
      <c r="C80" s="7">
        <f t="shared" si="22"/>
        <v>8.0645161290322578E-3</v>
      </c>
      <c r="D80" s="7">
        <f t="shared" si="22"/>
        <v>4.8712595685455815E-3</v>
      </c>
      <c r="E80" s="7">
        <f t="shared" si="22"/>
        <v>4.1592394533571005E-3</v>
      </c>
      <c r="F80" s="7">
        <f t="shared" si="22"/>
        <v>5.1480051480051478E-3</v>
      </c>
      <c r="G80" s="7">
        <f t="shared" si="22"/>
        <v>4.6565774155995342E-3</v>
      </c>
      <c r="H80" s="7">
        <f t="shared" si="22"/>
        <v>3.7167449139280124E-3</v>
      </c>
      <c r="I80" s="7">
        <f t="shared" si="22"/>
        <v>4.5913682277318639E-3</v>
      </c>
      <c r="J80" s="7">
        <f t="shared" si="22"/>
        <v>4.1924899744804961E-3</v>
      </c>
      <c r="K80" s="7">
        <f t="shared" si="22"/>
        <v>4.4313146233382573E-3</v>
      </c>
      <c r="L80" s="7">
        <f t="shared" si="22"/>
        <v>5.3660406285933309E-3</v>
      </c>
      <c r="M80" s="7">
        <f t="shared" si="22"/>
        <v>5.7289608850256812E-3</v>
      </c>
      <c r="N80" s="7">
        <f t="shared" si="22"/>
        <v>6.6298342541436465E-3</v>
      </c>
      <c r="O80" s="7">
        <f t="shared" si="22"/>
        <v>7.6530612244897957E-3</v>
      </c>
      <c r="P80" s="7">
        <f t="shared" si="22"/>
        <v>8.1593472522198222E-3</v>
      </c>
      <c r="Q80" s="7">
        <f t="shared" si="22"/>
        <v>9.8109595597032778E-3</v>
      </c>
      <c r="R80" s="7">
        <f t="shared" si="22"/>
        <v>1.0035005834305718E-2</v>
      </c>
      <c r="S80" s="7">
        <f t="shared" si="22"/>
        <v>9.2488157004286045E-3</v>
      </c>
      <c r="T80" s="7">
        <f t="shared" si="22"/>
        <v>9.3279626881492481E-3</v>
      </c>
      <c r="U80" s="7">
        <f t="shared" si="22"/>
        <v>8.9997954591941095E-3</v>
      </c>
      <c r="V80" s="7">
        <f>V38/V34</f>
        <v>9.7687400318979267E-3</v>
      </c>
    </row>
    <row r="81" spans="1:22" customFormat="1" ht="18" customHeight="1">
      <c r="A81" s="36" t="s">
        <v>86</v>
      </c>
      <c r="B81" s="7">
        <f t="shared" ref="B81:U81" si="23">B39/B34</f>
        <v>2.4473534433693798E-2</v>
      </c>
      <c r="C81" s="7">
        <f t="shared" si="23"/>
        <v>1.9524617996604415E-2</v>
      </c>
      <c r="D81" s="7">
        <f t="shared" si="23"/>
        <v>1.7049408489909535E-2</v>
      </c>
      <c r="E81" s="7">
        <f t="shared" si="23"/>
        <v>1.5151515151515152E-2</v>
      </c>
      <c r="F81" s="7">
        <f t="shared" si="23"/>
        <v>1.5186615186615187E-2</v>
      </c>
      <c r="G81" s="7">
        <f t="shared" si="23"/>
        <v>1.420256111757858E-2</v>
      </c>
      <c r="H81" s="7">
        <f t="shared" si="23"/>
        <v>1.5062597809076683E-2</v>
      </c>
      <c r="I81" s="7">
        <f t="shared" si="23"/>
        <v>1.5059687786960515E-2</v>
      </c>
      <c r="J81" s="7">
        <f t="shared" si="23"/>
        <v>1.4400291651476486E-2</v>
      </c>
      <c r="K81" s="7">
        <f t="shared" si="23"/>
        <v>1.4771048744460856E-2</v>
      </c>
      <c r="L81" s="7">
        <f t="shared" si="23"/>
        <v>1.6289766193944039E-2</v>
      </c>
      <c r="M81" s="7">
        <f t="shared" si="23"/>
        <v>1.6396681153694193E-2</v>
      </c>
      <c r="N81" s="7">
        <f t="shared" si="23"/>
        <v>1.7237569060773481E-2</v>
      </c>
      <c r="O81" s="7">
        <f t="shared" si="23"/>
        <v>1.9712430426716141E-2</v>
      </c>
      <c r="P81" s="7">
        <f t="shared" si="23"/>
        <v>2.159827213822894E-2</v>
      </c>
      <c r="Q81" s="7">
        <f t="shared" si="23"/>
        <v>2.3450586264656615E-2</v>
      </c>
      <c r="R81" s="7">
        <f t="shared" si="23"/>
        <v>2.5204200700116686E-2</v>
      </c>
      <c r="S81" s="7">
        <f t="shared" si="23"/>
        <v>3.1130160162418229E-2</v>
      </c>
      <c r="T81" s="7">
        <f t="shared" si="23"/>
        <v>3.7947848208607166E-2</v>
      </c>
      <c r="U81" s="7">
        <f t="shared" si="23"/>
        <v>4.5203518101861323E-2</v>
      </c>
      <c r="V81" s="7">
        <f>V39/V34</f>
        <v>5.0637958532695378E-2</v>
      </c>
    </row>
    <row r="82" spans="1:22" customFormat="1" ht="18" customHeight="1">
      <c r="A82" s="36" t="s">
        <v>87</v>
      </c>
      <c r="B82" s="7">
        <f t="shared" ref="B82:U82" si="24">B40/B34</f>
        <v>0.39726807057484348</v>
      </c>
      <c r="C82" s="7">
        <f t="shared" si="24"/>
        <v>0.367572156196944</v>
      </c>
      <c r="D82" s="7">
        <f t="shared" si="24"/>
        <v>0.33750869867780098</v>
      </c>
      <c r="E82" s="7">
        <f t="shared" si="24"/>
        <v>0.28223410576351754</v>
      </c>
      <c r="F82" s="7">
        <f t="shared" si="24"/>
        <v>0.25353925353925355</v>
      </c>
      <c r="G82" s="7">
        <f t="shared" si="24"/>
        <v>0.21559953434225845</v>
      </c>
      <c r="H82" s="7">
        <f t="shared" si="24"/>
        <v>0.18896713615023475</v>
      </c>
      <c r="I82" s="7">
        <f t="shared" si="24"/>
        <v>0.18769513314967862</v>
      </c>
      <c r="J82" s="7">
        <f t="shared" si="24"/>
        <v>0.17462632154575283</v>
      </c>
      <c r="K82" s="7">
        <f t="shared" si="24"/>
        <v>0.16931314623338256</v>
      </c>
      <c r="L82" s="7">
        <f t="shared" si="24"/>
        <v>0.16922192410885398</v>
      </c>
      <c r="M82" s="7">
        <f t="shared" si="24"/>
        <v>0.17423943105491901</v>
      </c>
      <c r="N82" s="7">
        <f t="shared" si="24"/>
        <v>0.18055248618784531</v>
      </c>
      <c r="O82" s="7">
        <f t="shared" si="24"/>
        <v>0.18019480519480519</v>
      </c>
      <c r="P82" s="7">
        <f t="shared" si="24"/>
        <v>0.17710583153347731</v>
      </c>
      <c r="Q82" s="7">
        <f t="shared" si="24"/>
        <v>0.17851160564728405</v>
      </c>
      <c r="R82" s="7">
        <f t="shared" si="24"/>
        <v>0.18389731621936989</v>
      </c>
      <c r="S82" s="7">
        <f t="shared" si="24"/>
        <v>0.19557861493345363</v>
      </c>
      <c r="T82" s="7">
        <f t="shared" si="24"/>
        <v>0.20775916896332414</v>
      </c>
      <c r="U82" s="7">
        <f t="shared" si="24"/>
        <v>0.21824503988545715</v>
      </c>
      <c r="V82" s="7">
        <f>V40/V34</f>
        <v>0.23484848484848486</v>
      </c>
    </row>
    <row r="83" spans="1:22" customFormat="1" ht="18" customHeight="1">
      <c r="A83" s="36" t="s">
        <v>88</v>
      </c>
      <c r="B83" s="7">
        <f t="shared" ref="B83:U83" si="25">B41/B34</f>
        <v>2.21969265793967E-2</v>
      </c>
      <c r="C83" s="7">
        <f t="shared" si="25"/>
        <v>1.9524617996604415E-2</v>
      </c>
      <c r="D83" s="7">
        <f t="shared" si="25"/>
        <v>1.9832985386221295E-2</v>
      </c>
      <c r="E83" s="7">
        <f t="shared" si="25"/>
        <v>1.9310754604872252E-2</v>
      </c>
      <c r="F83" s="7">
        <f t="shared" si="25"/>
        <v>1.7760617760617759E-2</v>
      </c>
      <c r="G83" s="7">
        <f t="shared" si="25"/>
        <v>1.3504074505238649E-2</v>
      </c>
      <c r="H83" s="7">
        <f t="shared" si="25"/>
        <v>1.3888888888888888E-2</v>
      </c>
      <c r="I83" s="7">
        <f t="shared" si="25"/>
        <v>1.3957759412304867E-2</v>
      </c>
      <c r="J83" s="7">
        <f t="shared" si="25"/>
        <v>1.5858549033904483E-2</v>
      </c>
      <c r="K83" s="7">
        <f t="shared" si="25"/>
        <v>1.7909896602658789E-2</v>
      </c>
      <c r="L83" s="7">
        <f t="shared" si="25"/>
        <v>1.9547719432732848E-2</v>
      </c>
      <c r="M83" s="7">
        <f t="shared" si="25"/>
        <v>1.9755037534571317E-2</v>
      </c>
      <c r="N83" s="7">
        <f t="shared" si="25"/>
        <v>2.1878453038674032E-2</v>
      </c>
      <c r="O83" s="7">
        <f t="shared" si="25"/>
        <v>2.4118738404452691E-2</v>
      </c>
      <c r="P83" s="7">
        <f t="shared" si="25"/>
        <v>2.5437964962802977E-2</v>
      </c>
      <c r="Q83" s="7">
        <f t="shared" si="25"/>
        <v>2.5843503230437905E-2</v>
      </c>
      <c r="R83" s="7">
        <f t="shared" si="25"/>
        <v>2.5670945157526253E-2</v>
      </c>
      <c r="S83" s="7">
        <f t="shared" si="25"/>
        <v>2.6844123618317166E-2</v>
      </c>
      <c r="T83" s="7">
        <f t="shared" si="25"/>
        <v>2.7771888912444351E-2</v>
      </c>
      <c r="U83" s="7">
        <f t="shared" si="25"/>
        <v>2.7203927183473104E-2</v>
      </c>
      <c r="V83" s="7">
        <f>V41/V34</f>
        <v>2.6116427432216906E-2</v>
      </c>
    </row>
    <row r="84" spans="1:22" customFormat="1" ht="18" customHeight="1">
      <c r="A84" s="30" t="s">
        <v>89</v>
      </c>
      <c r="B84" s="95">
        <f t="shared" ref="B84:U84" si="26">B42/B34</f>
        <v>5.6915196357427435E-4</v>
      </c>
      <c r="C84" s="95">
        <f t="shared" si="26"/>
        <v>4.2444821731748726E-4</v>
      </c>
      <c r="D84" s="95">
        <f t="shared" si="26"/>
        <v>3.479471120389701E-4</v>
      </c>
      <c r="E84" s="95">
        <f t="shared" si="26"/>
        <v>2.9708853238265005E-4</v>
      </c>
      <c r="F84" s="95">
        <f t="shared" si="26"/>
        <v>0</v>
      </c>
      <c r="G84" s="95">
        <f t="shared" si="26"/>
        <v>0</v>
      </c>
      <c r="H84" s="95">
        <f t="shared" si="26"/>
        <v>0</v>
      </c>
      <c r="I84" s="95">
        <f t="shared" si="26"/>
        <v>0</v>
      </c>
      <c r="J84" s="95">
        <f t="shared" si="26"/>
        <v>0</v>
      </c>
      <c r="K84" s="95">
        <f t="shared" si="26"/>
        <v>0</v>
      </c>
      <c r="L84" s="95">
        <f t="shared" si="26"/>
        <v>0</v>
      </c>
      <c r="M84" s="95">
        <f t="shared" si="26"/>
        <v>0</v>
      </c>
      <c r="N84" s="95">
        <f t="shared" si="26"/>
        <v>0</v>
      </c>
      <c r="O84" s="95">
        <f t="shared" si="26"/>
        <v>0</v>
      </c>
      <c r="P84" s="95">
        <f t="shared" si="26"/>
        <v>0</v>
      </c>
      <c r="Q84" s="95">
        <f t="shared" si="26"/>
        <v>0</v>
      </c>
      <c r="R84" s="95">
        <f t="shared" si="26"/>
        <v>0</v>
      </c>
      <c r="S84" s="95">
        <f t="shared" si="26"/>
        <v>0</v>
      </c>
      <c r="T84" s="95">
        <f t="shared" si="26"/>
        <v>0</v>
      </c>
      <c r="U84" s="95">
        <f t="shared" si="26"/>
        <v>0</v>
      </c>
      <c r="V84" s="95">
        <f>V42/V34</f>
        <v>1.9936204146730463E-4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8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3384</v>
      </c>
      <c r="C8" s="40">
        <v>4823</v>
      </c>
      <c r="D8" s="40">
        <v>5926</v>
      </c>
      <c r="E8" s="40">
        <v>7127</v>
      </c>
      <c r="F8" s="40">
        <v>8350</v>
      </c>
      <c r="G8" s="40">
        <v>9101</v>
      </c>
      <c r="H8" s="40">
        <v>10974</v>
      </c>
      <c r="I8" s="40">
        <v>11480</v>
      </c>
      <c r="J8" s="40">
        <v>11615</v>
      </c>
      <c r="K8" s="40">
        <v>11270</v>
      </c>
      <c r="L8" s="40">
        <v>10503</v>
      </c>
      <c r="M8" s="40">
        <v>9990</v>
      </c>
      <c r="N8" s="40">
        <v>8481</v>
      </c>
      <c r="O8" s="40">
        <v>7890</v>
      </c>
      <c r="P8" s="40">
        <v>7538</v>
      </c>
      <c r="Q8" s="40">
        <v>7331</v>
      </c>
      <c r="R8" s="40">
        <v>7558</v>
      </c>
      <c r="S8" s="40">
        <v>7802</v>
      </c>
      <c r="T8" s="40">
        <v>8341</v>
      </c>
      <c r="U8" s="40">
        <v>8569</v>
      </c>
      <c r="V8" s="40">
        <v>8621</v>
      </c>
    </row>
    <row r="9" spans="1:22" customFormat="1" ht="18" customHeight="1">
      <c r="A9" s="36" t="s">
        <v>82</v>
      </c>
      <c r="B9" s="6">
        <v>295</v>
      </c>
      <c r="C9" s="6">
        <v>353</v>
      </c>
      <c r="D9" s="6">
        <v>507</v>
      </c>
      <c r="E9" s="6">
        <v>1200</v>
      </c>
      <c r="F9" s="6">
        <v>1520</v>
      </c>
      <c r="G9" s="6">
        <v>5935</v>
      </c>
      <c r="H9" s="6">
        <v>7726</v>
      </c>
      <c r="I9" s="6">
        <v>8157</v>
      </c>
      <c r="J9" s="6">
        <v>8490</v>
      </c>
      <c r="K9" s="6">
        <v>8306</v>
      </c>
      <c r="L9" s="6">
        <v>7684</v>
      </c>
      <c r="M9" s="6">
        <v>7258</v>
      </c>
      <c r="N9" s="6">
        <v>6151</v>
      </c>
      <c r="O9" s="6">
        <v>5730</v>
      </c>
      <c r="P9" s="6">
        <v>5398</v>
      </c>
      <c r="Q9" s="6">
        <v>5283</v>
      </c>
      <c r="R9" s="6">
        <v>5278</v>
      </c>
      <c r="S9" s="6">
        <v>5220</v>
      </c>
      <c r="T9" s="6">
        <v>5358</v>
      </c>
      <c r="U9" s="6">
        <v>4682</v>
      </c>
      <c r="V9" s="6">
        <v>4587</v>
      </c>
    </row>
    <row r="10" spans="1:22" customFormat="1" ht="18" customHeight="1">
      <c r="A10" s="36" t="s">
        <v>83</v>
      </c>
      <c r="B10" s="6">
        <v>1123</v>
      </c>
      <c r="C10" s="6">
        <v>2011</v>
      </c>
      <c r="D10" s="6">
        <v>2671</v>
      </c>
      <c r="E10" s="6">
        <v>3147</v>
      </c>
      <c r="F10" s="6">
        <v>3926</v>
      </c>
      <c r="G10" s="6">
        <v>482</v>
      </c>
      <c r="H10" s="6">
        <v>504</v>
      </c>
      <c r="I10" s="6">
        <v>513</v>
      </c>
      <c r="J10" s="6">
        <v>491</v>
      </c>
      <c r="K10" s="6">
        <v>509</v>
      </c>
      <c r="L10" s="6">
        <v>530</v>
      </c>
      <c r="M10" s="6">
        <v>524</v>
      </c>
      <c r="N10" s="6">
        <v>496</v>
      </c>
      <c r="O10" s="6">
        <v>476</v>
      </c>
      <c r="P10" s="6">
        <v>480</v>
      </c>
      <c r="Q10" s="6">
        <v>472</v>
      </c>
      <c r="R10" s="6">
        <v>499</v>
      </c>
      <c r="S10" s="6">
        <v>507</v>
      </c>
      <c r="T10" s="6">
        <v>493</v>
      </c>
      <c r="U10" s="6">
        <v>1183</v>
      </c>
      <c r="V10" s="6">
        <v>1151</v>
      </c>
    </row>
    <row r="11" spans="1:22" customFormat="1" ht="18" customHeight="1">
      <c r="A11" s="36" t="s">
        <v>84</v>
      </c>
      <c r="B11" s="6">
        <v>615</v>
      </c>
      <c r="C11" s="6">
        <v>708</v>
      </c>
      <c r="D11" s="6">
        <v>789</v>
      </c>
      <c r="E11" s="6">
        <v>835</v>
      </c>
      <c r="F11" s="6">
        <v>927</v>
      </c>
      <c r="G11" s="6">
        <v>900</v>
      </c>
      <c r="H11" s="6">
        <v>957</v>
      </c>
      <c r="I11" s="6">
        <v>1031</v>
      </c>
      <c r="J11" s="6">
        <v>1053</v>
      </c>
      <c r="K11" s="6">
        <v>1087</v>
      </c>
      <c r="L11" s="6">
        <v>1054</v>
      </c>
      <c r="M11" s="6">
        <v>1035</v>
      </c>
      <c r="N11" s="6">
        <v>923</v>
      </c>
      <c r="O11" s="6">
        <v>870</v>
      </c>
      <c r="P11" s="6">
        <v>880</v>
      </c>
      <c r="Q11" s="6">
        <v>836</v>
      </c>
      <c r="R11" s="6">
        <v>941</v>
      </c>
      <c r="S11" s="6">
        <v>1045</v>
      </c>
      <c r="T11" s="6">
        <v>1169</v>
      </c>
      <c r="U11" s="6">
        <v>1254</v>
      </c>
      <c r="V11" s="6">
        <v>1264</v>
      </c>
    </row>
    <row r="12" spans="1:22" customFormat="1" ht="18" customHeight="1">
      <c r="A12" s="36" t="s">
        <v>85</v>
      </c>
      <c r="B12" s="6">
        <v>17</v>
      </c>
      <c r="C12" s="6">
        <v>20</v>
      </c>
      <c r="D12" s="6">
        <v>14</v>
      </c>
      <c r="E12" s="6">
        <v>15</v>
      </c>
      <c r="F12" s="6">
        <v>25</v>
      </c>
      <c r="G12" s="6">
        <v>18</v>
      </c>
      <c r="H12" s="6">
        <v>18</v>
      </c>
      <c r="I12" s="6">
        <v>26</v>
      </c>
      <c r="J12" s="6">
        <v>21</v>
      </c>
      <c r="K12" s="6">
        <v>18</v>
      </c>
      <c r="L12" s="6">
        <v>21</v>
      </c>
      <c r="M12" s="6">
        <v>26</v>
      </c>
      <c r="N12" s="6">
        <v>26</v>
      </c>
      <c r="O12" s="6">
        <v>24</v>
      </c>
      <c r="P12" s="6">
        <v>25</v>
      </c>
      <c r="Q12" s="6">
        <v>30</v>
      </c>
      <c r="R12" s="6">
        <v>28</v>
      </c>
      <c r="S12" s="6">
        <v>36</v>
      </c>
      <c r="T12" s="6">
        <v>36</v>
      </c>
      <c r="U12" s="6">
        <v>33</v>
      </c>
      <c r="V12" s="6">
        <v>42</v>
      </c>
    </row>
    <row r="13" spans="1:22" customFormat="1" ht="18" customHeight="1">
      <c r="A13" s="36" t="s">
        <v>86</v>
      </c>
      <c r="B13" s="6">
        <v>43</v>
      </c>
      <c r="C13" s="6">
        <v>43</v>
      </c>
      <c r="D13" s="6">
        <v>47</v>
      </c>
      <c r="E13" s="6">
        <v>46</v>
      </c>
      <c r="F13" s="6">
        <v>57</v>
      </c>
      <c r="G13" s="6">
        <v>58</v>
      </c>
      <c r="H13" s="6">
        <v>83</v>
      </c>
      <c r="I13" s="6">
        <v>88</v>
      </c>
      <c r="J13" s="6">
        <v>84</v>
      </c>
      <c r="K13" s="6">
        <v>75</v>
      </c>
      <c r="L13" s="6">
        <v>71</v>
      </c>
      <c r="M13" s="6">
        <v>72</v>
      </c>
      <c r="N13" s="6">
        <v>62</v>
      </c>
      <c r="O13" s="6">
        <v>63</v>
      </c>
      <c r="P13" s="6">
        <v>73</v>
      </c>
      <c r="Q13" s="6">
        <v>81</v>
      </c>
      <c r="R13" s="6">
        <v>88</v>
      </c>
      <c r="S13" s="6">
        <v>118</v>
      </c>
      <c r="T13" s="6">
        <v>177</v>
      </c>
      <c r="U13" s="6">
        <v>234</v>
      </c>
      <c r="V13" s="6">
        <v>268</v>
      </c>
    </row>
    <row r="14" spans="1:22" customFormat="1" ht="18" customHeight="1">
      <c r="A14" s="36" t="s">
        <v>87</v>
      </c>
      <c r="B14" s="6">
        <v>1183</v>
      </c>
      <c r="C14" s="6">
        <v>1560</v>
      </c>
      <c r="D14" s="6">
        <v>1751</v>
      </c>
      <c r="E14" s="6">
        <v>1734</v>
      </c>
      <c r="F14" s="6">
        <v>1740</v>
      </c>
      <c r="G14" s="6">
        <v>1587</v>
      </c>
      <c r="H14" s="6">
        <v>1549</v>
      </c>
      <c r="I14" s="6">
        <v>1520</v>
      </c>
      <c r="J14" s="6">
        <v>1326</v>
      </c>
      <c r="K14" s="6">
        <v>1121</v>
      </c>
      <c r="L14" s="6">
        <v>962</v>
      </c>
      <c r="M14" s="6">
        <v>898</v>
      </c>
      <c r="N14" s="6">
        <v>648</v>
      </c>
      <c r="O14" s="6">
        <v>534</v>
      </c>
      <c r="P14" s="6">
        <v>488</v>
      </c>
      <c r="Q14" s="6">
        <v>434</v>
      </c>
      <c r="R14" s="6">
        <v>505</v>
      </c>
      <c r="S14" s="6">
        <v>646</v>
      </c>
      <c r="T14" s="6">
        <v>852</v>
      </c>
      <c r="U14" s="6">
        <v>934</v>
      </c>
      <c r="V14" s="6">
        <v>1064</v>
      </c>
    </row>
    <row r="15" spans="1:22" customFormat="1" ht="18" customHeight="1">
      <c r="A15" s="36" t="s">
        <v>88</v>
      </c>
      <c r="B15" s="6">
        <v>108</v>
      </c>
      <c r="C15" s="6">
        <v>128</v>
      </c>
      <c r="D15" s="6">
        <v>147</v>
      </c>
      <c r="E15" s="6">
        <v>150</v>
      </c>
      <c r="F15" s="6">
        <v>155</v>
      </c>
      <c r="G15" s="6">
        <v>121</v>
      </c>
      <c r="H15" s="6">
        <v>137</v>
      </c>
      <c r="I15" s="6">
        <v>145</v>
      </c>
      <c r="J15" s="6">
        <v>150</v>
      </c>
      <c r="K15" s="6">
        <v>154</v>
      </c>
      <c r="L15" s="6">
        <v>181</v>
      </c>
      <c r="M15" s="6">
        <v>177</v>
      </c>
      <c r="N15" s="6">
        <v>175</v>
      </c>
      <c r="O15" s="6">
        <v>193</v>
      </c>
      <c r="P15" s="6">
        <v>194</v>
      </c>
      <c r="Q15" s="6">
        <v>194</v>
      </c>
      <c r="R15" s="6">
        <v>213</v>
      </c>
      <c r="S15" s="6">
        <v>225</v>
      </c>
      <c r="T15" s="6">
        <v>250</v>
      </c>
      <c r="U15" s="6">
        <v>240</v>
      </c>
      <c r="V15" s="6">
        <v>236</v>
      </c>
    </row>
    <row r="16" spans="1:22" customFormat="1" ht="18" customHeight="1">
      <c r="A16" s="36" t="s">
        <v>89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1</v>
      </c>
      <c r="S16" s="6">
        <v>0</v>
      </c>
      <c r="T16" s="6">
        <v>1</v>
      </c>
      <c r="U16" s="6">
        <v>1</v>
      </c>
      <c r="V16" s="6">
        <v>2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5</v>
      </c>
      <c r="S17" s="54">
        <v>5</v>
      </c>
      <c r="T17" s="54">
        <v>5</v>
      </c>
      <c r="U17" s="54">
        <v>8</v>
      </c>
      <c r="V17" s="54">
        <v>7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1961</v>
      </c>
      <c r="C22" s="40">
        <v>2786</v>
      </c>
      <c r="D22" s="40">
        <v>3339</v>
      </c>
      <c r="E22" s="40">
        <v>4013</v>
      </c>
      <c r="F22" s="40">
        <v>4673</v>
      </c>
      <c r="G22" s="40">
        <v>5017</v>
      </c>
      <c r="H22" s="40">
        <v>6067</v>
      </c>
      <c r="I22" s="40">
        <v>6253</v>
      </c>
      <c r="J22" s="40">
        <v>6350</v>
      </c>
      <c r="K22" s="40">
        <v>6115</v>
      </c>
      <c r="L22" s="40">
        <v>5630</v>
      </c>
      <c r="M22" s="40">
        <v>5276</v>
      </c>
      <c r="N22" s="40">
        <v>4413</v>
      </c>
      <c r="O22" s="40">
        <v>4085</v>
      </c>
      <c r="P22" s="40">
        <v>3881</v>
      </c>
      <c r="Q22" s="40">
        <v>3753</v>
      </c>
      <c r="R22" s="40">
        <v>3835</v>
      </c>
      <c r="S22" s="40">
        <v>3959</v>
      </c>
      <c r="T22" s="40">
        <v>4240</v>
      </c>
      <c r="U22" s="40">
        <v>4358</v>
      </c>
      <c r="V22" s="40">
        <v>4357</v>
      </c>
    </row>
    <row r="23" spans="1:22" customFormat="1" ht="18" customHeight="1">
      <c r="A23" s="36" t="s">
        <v>82</v>
      </c>
      <c r="B23" s="6">
        <v>164</v>
      </c>
      <c r="C23" s="6">
        <v>195</v>
      </c>
      <c r="D23" s="6">
        <v>277</v>
      </c>
      <c r="E23" s="6">
        <v>644</v>
      </c>
      <c r="F23" s="6">
        <v>826</v>
      </c>
      <c r="G23" s="6">
        <v>3312</v>
      </c>
      <c r="H23" s="6">
        <v>4337</v>
      </c>
      <c r="I23" s="6">
        <v>4526</v>
      </c>
      <c r="J23" s="6">
        <v>4732</v>
      </c>
      <c r="K23" s="6">
        <v>4592</v>
      </c>
      <c r="L23" s="6">
        <v>4170</v>
      </c>
      <c r="M23" s="6">
        <v>3895</v>
      </c>
      <c r="N23" s="6">
        <v>3239</v>
      </c>
      <c r="O23" s="6">
        <v>3016</v>
      </c>
      <c r="P23" s="6">
        <v>2825</v>
      </c>
      <c r="Q23" s="6">
        <v>2733</v>
      </c>
      <c r="R23" s="6">
        <v>2708</v>
      </c>
      <c r="S23" s="6">
        <v>2672</v>
      </c>
      <c r="T23" s="6">
        <v>2753</v>
      </c>
      <c r="U23" s="6">
        <v>2417</v>
      </c>
      <c r="V23" s="6">
        <v>2364</v>
      </c>
    </row>
    <row r="24" spans="1:22" customFormat="1" ht="18" customHeight="1">
      <c r="A24" s="36" t="s">
        <v>83</v>
      </c>
      <c r="B24" s="6">
        <v>699</v>
      </c>
      <c r="C24" s="6">
        <v>1210</v>
      </c>
      <c r="D24" s="6">
        <v>1547</v>
      </c>
      <c r="E24" s="6">
        <v>1845</v>
      </c>
      <c r="F24" s="6">
        <v>2282</v>
      </c>
      <c r="G24" s="6">
        <v>269</v>
      </c>
      <c r="H24" s="6">
        <v>270</v>
      </c>
      <c r="I24" s="6">
        <v>268</v>
      </c>
      <c r="J24" s="6">
        <v>251</v>
      </c>
      <c r="K24" s="6">
        <v>253</v>
      </c>
      <c r="L24" s="6">
        <v>266</v>
      </c>
      <c r="M24" s="6">
        <v>257</v>
      </c>
      <c r="N24" s="6">
        <v>246</v>
      </c>
      <c r="O24" s="6">
        <v>234</v>
      </c>
      <c r="P24" s="6">
        <v>227</v>
      </c>
      <c r="Q24" s="6">
        <v>219</v>
      </c>
      <c r="R24" s="6">
        <v>228</v>
      </c>
      <c r="S24" s="6">
        <v>231</v>
      </c>
      <c r="T24" s="6">
        <v>223</v>
      </c>
      <c r="U24" s="6">
        <v>585</v>
      </c>
      <c r="V24" s="6">
        <v>566</v>
      </c>
    </row>
    <row r="25" spans="1:22" customFormat="1" ht="18" customHeight="1">
      <c r="A25" s="36" t="s">
        <v>84</v>
      </c>
      <c r="B25" s="6">
        <v>433</v>
      </c>
      <c r="C25" s="6">
        <v>499</v>
      </c>
      <c r="D25" s="6">
        <v>540</v>
      </c>
      <c r="E25" s="6">
        <v>562</v>
      </c>
      <c r="F25" s="6">
        <v>599</v>
      </c>
      <c r="G25" s="6">
        <v>563</v>
      </c>
      <c r="H25" s="6">
        <v>607</v>
      </c>
      <c r="I25" s="6">
        <v>636</v>
      </c>
      <c r="J25" s="6">
        <v>627</v>
      </c>
      <c r="K25" s="6">
        <v>643</v>
      </c>
      <c r="L25" s="6">
        <v>618</v>
      </c>
      <c r="M25" s="6">
        <v>590</v>
      </c>
      <c r="N25" s="6">
        <v>521</v>
      </c>
      <c r="O25" s="6">
        <v>473</v>
      </c>
      <c r="P25" s="6">
        <v>475</v>
      </c>
      <c r="Q25" s="6">
        <v>472</v>
      </c>
      <c r="R25" s="6">
        <v>532</v>
      </c>
      <c r="S25" s="6">
        <v>606</v>
      </c>
      <c r="T25" s="6">
        <v>671</v>
      </c>
      <c r="U25" s="6">
        <v>720</v>
      </c>
      <c r="V25" s="6">
        <v>723</v>
      </c>
    </row>
    <row r="26" spans="1:22" customFormat="1" ht="18" customHeight="1">
      <c r="A26" s="36" t="s">
        <v>85</v>
      </c>
      <c r="B26" s="6">
        <v>6</v>
      </c>
      <c r="C26" s="6">
        <v>6</v>
      </c>
      <c r="D26" s="6">
        <v>6</v>
      </c>
      <c r="E26" s="6">
        <v>7</v>
      </c>
      <c r="F26" s="6">
        <v>11</v>
      </c>
      <c r="G26" s="6">
        <v>6</v>
      </c>
      <c r="H26" s="6">
        <v>6</v>
      </c>
      <c r="I26" s="6">
        <v>8</v>
      </c>
      <c r="J26" s="6">
        <v>7</v>
      </c>
      <c r="K26" s="6">
        <v>7</v>
      </c>
      <c r="L26" s="6">
        <v>8</v>
      </c>
      <c r="M26" s="6">
        <v>11</v>
      </c>
      <c r="N26" s="6">
        <v>12</v>
      </c>
      <c r="O26" s="6">
        <v>10</v>
      </c>
      <c r="P26" s="6">
        <v>12</v>
      </c>
      <c r="Q26" s="6">
        <v>13</v>
      </c>
      <c r="R26" s="6">
        <v>11</v>
      </c>
      <c r="S26" s="6">
        <v>16</v>
      </c>
      <c r="T26" s="6">
        <v>14</v>
      </c>
      <c r="U26" s="6">
        <v>12</v>
      </c>
      <c r="V26" s="6">
        <v>17</v>
      </c>
    </row>
    <row r="27" spans="1:22" customFormat="1" ht="18" customHeight="1">
      <c r="A27" s="36" t="s">
        <v>86</v>
      </c>
      <c r="B27" s="29">
        <v>12</v>
      </c>
      <c r="C27" s="29">
        <v>12</v>
      </c>
      <c r="D27" s="29">
        <v>13</v>
      </c>
      <c r="E27" s="29">
        <v>15</v>
      </c>
      <c r="F27" s="29">
        <v>18</v>
      </c>
      <c r="G27" s="29">
        <v>19</v>
      </c>
      <c r="H27" s="29">
        <v>27</v>
      </c>
      <c r="I27" s="29">
        <v>27</v>
      </c>
      <c r="J27" s="29">
        <v>29</v>
      </c>
      <c r="K27" s="29">
        <v>24</v>
      </c>
      <c r="L27" s="29">
        <v>22</v>
      </c>
      <c r="M27" s="29">
        <v>22</v>
      </c>
      <c r="N27" s="29">
        <v>19</v>
      </c>
      <c r="O27" s="29">
        <v>19</v>
      </c>
      <c r="P27" s="29">
        <v>23</v>
      </c>
      <c r="Q27" s="29">
        <v>30</v>
      </c>
      <c r="R27" s="29">
        <v>32</v>
      </c>
      <c r="S27" s="29">
        <v>36</v>
      </c>
      <c r="T27" s="29">
        <v>62</v>
      </c>
      <c r="U27" s="29">
        <v>79</v>
      </c>
      <c r="V27" s="29">
        <v>98</v>
      </c>
    </row>
    <row r="28" spans="1:22" customFormat="1" ht="18" customHeight="1">
      <c r="A28" s="36" t="s">
        <v>87</v>
      </c>
      <c r="B28" s="29">
        <v>574</v>
      </c>
      <c r="C28" s="29">
        <v>782</v>
      </c>
      <c r="D28" s="29">
        <v>864</v>
      </c>
      <c r="E28" s="29">
        <v>850</v>
      </c>
      <c r="F28" s="29">
        <v>839</v>
      </c>
      <c r="G28" s="29">
        <v>769</v>
      </c>
      <c r="H28" s="29">
        <v>736</v>
      </c>
      <c r="I28" s="29">
        <v>696</v>
      </c>
      <c r="J28" s="29">
        <v>617</v>
      </c>
      <c r="K28" s="29">
        <v>515</v>
      </c>
      <c r="L28" s="29">
        <v>445</v>
      </c>
      <c r="M28" s="29">
        <v>402</v>
      </c>
      <c r="N28" s="29">
        <v>283</v>
      </c>
      <c r="O28" s="29">
        <v>228</v>
      </c>
      <c r="P28" s="29">
        <v>212</v>
      </c>
      <c r="Q28" s="29">
        <v>176</v>
      </c>
      <c r="R28" s="29">
        <v>194</v>
      </c>
      <c r="S28" s="29">
        <v>262</v>
      </c>
      <c r="T28" s="29">
        <v>366</v>
      </c>
      <c r="U28" s="29">
        <v>402</v>
      </c>
      <c r="V28" s="29">
        <v>452</v>
      </c>
    </row>
    <row r="29" spans="1:22" customFormat="1" ht="18" customHeight="1">
      <c r="A29" s="36" t="s">
        <v>88</v>
      </c>
      <c r="B29" s="29">
        <v>73</v>
      </c>
      <c r="C29" s="29">
        <v>82</v>
      </c>
      <c r="D29" s="29">
        <v>92</v>
      </c>
      <c r="E29" s="29">
        <v>90</v>
      </c>
      <c r="F29" s="29">
        <v>98</v>
      </c>
      <c r="G29" s="29">
        <v>79</v>
      </c>
      <c r="H29" s="29">
        <v>84</v>
      </c>
      <c r="I29" s="29">
        <v>92</v>
      </c>
      <c r="J29" s="29">
        <v>87</v>
      </c>
      <c r="K29" s="29">
        <v>81</v>
      </c>
      <c r="L29" s="29">
        <v>101</v>
      </c>
      <c r="M29" s="29">
        <v>99</v>
      </c>
      <c r="N29" s="29">
        <v>93</v>
      </c>
      <c r="O29" s="29">
        <v>105</v>
      </c>
      <c r="P29" s="29">
        <v>107</v>
      </c>
      <c r="Q29" s="29">
        <v>109</v>
      </c>
      <c r="R29" s="29">
        <v>124</v>
      </c>
      <c r="S29" s="29">
        <v>131</v>
      </c>
      <c r="T29" s="29">
        <v>145</v>
      </c>
      <c r="U29" s="29">
        <v>134</v>
      </c>
      <c r="V29" s="29">
        <v>130</v>
      </c>
    </row>
    <row r="30" spans="1:22" customFormat="1" ht="18" customHeight="1">
      <c r="A30" s="36" t="s">
        <v>89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1</v>
      </c>
      <c r="R30" s="29">
        <v>1</v>
      </c>
      <c r="S30" s="29">
        <v>0</v>
      </c>
      <c r="T30" s="29">
        <v>1</v>
      </c>
      <c r="U30" s="29">
        <v>1</v>
      </c>
      <c r="V30" s="29">
        <v>1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5</v>
      </c>
      <c r="S31" s="54">
        <v>5</v>
      </c>
      <c r="T31" s="54">
        <v>5</v>
      </c>
      <c r="U31" s="54">
        <v>8</v>
      </c>
      <c r="V31" s="54">
        <v>6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1423</v>
      </c>
      <c r="C36" s="40">
        <v>2037</v>
      </c>
      <c r="D36" s="40">
        <v>2587</v>
      </c>
      <c r="E36" s="40">
        <v>3114</v>
      </c>
      <c r="F36" s="40">
        <v>3677</v>
      </c>
      <c r="G36" s="40">
        <v>4084</v>
      </c>
      <c r="H36" s="40">
        <v>4907</v>
      </c>
      <c r="I36" s="40">
        <v>5227</v>
      </c>
      <c r="J36" s="40">
        <v>5265</v>
      </c>
      <c r="K36" s="40">
        <v>5155</v>
      </c>
      <c r="L36" s="40">
        <v>4873</v>
      </c>
      <c r="M36" s="40">
        <v>4714</v>
      </c>
      <c r="N36" s="40">
        <v>4068</v>
      </c>
      <c r="O36" s="40">
        <v>3805</v>
      </c>
      <c r="P36" s="40">
        <v>3657</v>
      </c>
      <c r="Q36" s="40">
        <v>3578</v>
      </c>
      <c r="R36" s="40">
        <v>3723</v>
      </c>
      <c r="S36" s="40">
        <v>3843</v>
      </c>
      <c r="T36" s="40">
        <v>4101</v>
      </c>
      <c r="U36" s="40">
        <v>4211</v>
      </c>
      <c r="V36" s="40">
        <v>4264</v>
      </c>
    </row>
    <row r="37" spans="1:22" customFormat="1" ht="18" customHeight="1">
      <c r="A37" s="36" t="s">
        <v>82</v>
      </c>
      <c r="B37" s="6">
        <v>131</v>
      </c>
      <c r="C37" s="6">
        <v>158</v>
      </c>
      <c r="D37" s="6">
        <v>230</v>
      </c>
      <c r="E37" s="6">
        <v>556</v>
      </c>
      <c r="F37" s="6">
        <v>694</v>
      </c>
      <c r="G37" s="6">
        <v>2623</v>
      </c>
      <c r="H37" s="6">
        <v>3389</v>
      </c>
      <c r="I37" s="6">
        <v>3631</v>
      </c>
      <c r="J37" s="6">
        <v>3758</v>
      </c>
      <c r="K37" s="6">
        <v>3714</v>
      </c>
      <c r="L37" s="6">
        <v>3514</v>
      </c>
      <c r="M37" s="6">
        <v>3363</v>
      </c>
      <c r="N37" s="6">
        <v>2912</v>
      </c>
      <c r="O37" s="6">
        <v>2714</v>
      </c>
      <c r="P37" s="6">
        <v>2573</v>
      </c>
      <c r="Q37" s="6">
        <v>2550</v>
      </c>
      <c r="R37" s="6">
        <v>2570</v>
      </c>
      <c r="S37" s="6">
        <v>2548</v>
      </c>
      <c r="T37" s="6">
        <v>2605</v>
      </c>
      <c r="U37" s="6">
        <v>2265</v>
      </c>
      <c r="V37" s="6">
        <v>2223</v>
      </c>
    </row>
    <row r="38" spans="1:22" customFormat="1" ht="18" customHeight="1">
      <c r="A38" s="36" t="s">
        <v>83</v>
      </c>
      <c r="B38" s="6">
        <v>424</v>
      </c>
      <c r="C38" s="6">
        <v>801</v>
      </c>
      <c r="D38" s="6">
        <v>1124</v>
      </c>
      <c r="E38" s="6">
        <v>1302</v>
      </c>
      <c r="F38" s="6">
        <v>1644</v>
      </c>
      <c r="G38" s="6">
        <v>213</v>
      </c>
      <c r="H38" s="6">
        <v>234</v>
      </c>
      <c r="I38" s="6">
        <v>245</v>
      </c>
      <c r="J38" s="6">
        <v>240</v>
      </c>
      <c r="K38" s="6">
        <v>256</v>
      </c>
      <c r="L38" s="6">
        <v>264</v>
      </c>
      <c r="M38" s="6">
        <v>267</v>
      </c>
      <c r="N38" s="6">
        <v>250</v>
      </c>
      <c r="O38" s="6">
        <v>242</v>
      </c>
      <c r="P38" s="6">
        <v>253</v>
      </c>
      <c r="Q38" s="6">
        <v>253</v>
      </c>
      <c r="R38" s="6">
        <v>271</v>
      </c>
      <c r="S38" s="6">
        <v>276</v>
      </c>
      <c r="T38" s="6">
        <v>270</v>
      </c>
      <c r="U38" s="6">
        <v>598</v>
      </c>
      <c r="V38" s="6">
        <v>585</v>
      </c>
    </row>
    <row r="39" spans="1:22" customFormat="1" ht="18" customHeight="1">
      <c r="A39" s="36" t="s">
        <v>84</v>
      </c>
      <c r="B39" s="6">
        <v>182</v>
      </c>
      <c r="C39" s="6">
        <v>209</v>
      </c>
      <c r="D39" s="6">
        <v>249</v>
      </c>
      <c r="E39" s="6">
        <v>273</v>
      </c>
      <c r="F39" s="6">
        <v>328</v>
      </c>
      <c r="G39" s="6">
        <v>337</v>
      </c>
      <c r="H39" s="6">
        <v>350</v>
      </c>
      <c r="I39" s="6">
        <v>395</v>
      </c>
      <c r="J39" s="6">
        <v>426</v>
      </c>
      <c r="K39" s="6">
        <v>444</v>
      </c>
      <c r="L39" s="6">
        <v>436</v>
      </c>
      <c r="M39" s="6">
        <v>445</v>
      </c>
      <c r="N39" s="6">
        <v>402</v>
      </c>
      <c r="O39" s="6">
        <v>397</v>
      </c>
      <c r="P39" s="6">
        <v>405</v>
      </c>
      <c r="Q39" s="6">
        <v>364</v>
      </c>
      <c r="R39" s="6">
        <v>409</v>
      </c>
      <c r="S39" s="6">
        <v>439</v>
      </c>
      <c r="T39" s="6">
        <v>498</v>
      </c>
      <c r="U39" s="6">
        <v>534</v>
      </c>
      <c r="V39" s="6">
        <v>541</v>
      </c>
    </row>
    <row r="40" spans="1:22" customFormat="1" ht="18" customHeight="1">
      <c r="A40" s="36" t="s">
        <v>85</v>
      </c>
      <c r="B40" s="6">
        <v>11</v>
      </c>
      <c r="C40" s="6">
        <v>14</v>
      </c>
      <c r="D40" s="6">
        <v>8</v>
      </c>
      <c r="E40" s="6">
        <v>8</v>
      </c>
      <c r="F40" s="6">
        <v>14</v>
      </c>
      <c r="G40" s="6">
        <v>12</v>
      </c>
      <c r="H40" s="6">
        <v>12</v>
      </c>
      <c r="I40" s="6">
        <v>18</v>
      </c>
      <c r="J40" s="6">
        <v>14</v>
      </c>
      <c r="K40" s="6">
        <v>11</v>
      </c>
      <c r="L40" s="6">
        <v>13</v>
      </c>
      <c r="M40" s="6">
        <v>15</v>
      </c>
      <c r="N40" s="6">
        <v>14</v>
      </c>
      <c r="O40" s="6">
        <v>14</v>
      </c>
      <c r="P40" s="6">
        <v>13</v>
      </c>
      <c r="Q40" s="6">
        <v>17</v>
      </c>
      <c r="R40" s="6">
        <v>17</v>
      </c>
      <c r="S40" s="6">
        <v>20</v>
      </c>
      <c r="T40" s="6">
        <v>22</v>
      </c>
      <c r="U40" s="6">
        <v>21</v>
      </c>
      <c r="V40" s="6">
        <v>25</v>
      </c>
    </row>
    <row r="41" spans="1:22" customFormat="1" ht="18" customHeight="1">
      <c r="A41" s="36" t="s">
        <v>86</v>
      </c>
      <c r="B41" s="6">
        <v>31</v>
      </c>
      <c r="C41" s="6">
        <v>31</v>
      </c>
      <c r="D41" s="6">
        <v>34</v>
      </c>
      <c r="E41" s="6">
        <v>31</v>
      </c>
      <c r="F41" s="6">
        <v>39</v>
      </c>
      <c r="G41" s="6">
        <v>39</v>
      </c>
      <c r="H41" s="6">
        <v>56</v>
      </c>
      <c r="I41" s="6">
        <v>61</v>
      </c>
      <c r="J41" s="6">
        <v>55</v>
      </c>
      <c r="K41" s="6">
        <v>51</v>
      </c>
      <c r="L41" s="6">
        <v>49</v>
      </c>
      <c r="M41" s="6">
        <v>50</v>
      </c>
      <c r="N41" s="6">
        <v>43</v>
      </c>
      <c r="O41" s="6">
        <v>44</v>
      </c>
      <c r="P41" s="6">
        <v>50</v>
      </c>
      <c r="Q41" s="6">
        <v>51</v>
      </c>
      <c r="R41" s="6">
        <v>56</v>
      </c>
      <c r="S41" s="6">
        <v>82</v>
      </c>
      <c r="T41" s="6">
        <v>115</v>
      </c>
      <c r="U41" s="6">
        <v>155</v>
      </c>
      <c r="V41" s="6">
        <v>170</v>
      </c>
    </row>
    <row r="42" spans="1:22" customFormat="1" ht="18" customHeight="1">
      <c r="A42" s="36" t="s">
        <v>87</v>
      </c>
      <c r="B42" s="29">
        <v>609</v>
      </c>
      <c r="C42" s="29">
        <v>778</v>
      </c>
      <c r="D42" s="29">
        <v>887</v>
      </c>
      <c r="E42" s="29">
        <v>884</v>
      </c>
      <c r="F42" s="29">
        <v>901</v>
      </c>
      <c r="G42" s="29">
        <v>818</v>
      </c>
      <c r="H42" s="29">
        <v>813</v>
      </c>
      <c r="I42" s="29">
        <v>824</v>
      </c>
      <c r="J42" s="29">
        <v>709</v>
      </c>
      <c r="K42" s="29">
        <v>606</v>
      </c>
      <c r="L42" s="29">
        <v>517</v>
      </c>
      <c r="M42" s="29">
        <v>496</v>
      </c>
      <c r="N42" s="29">
        <v>365</v>
      </c>
      <c r="O42" s="29">
        <v>306</v>
      </c>
      <c r="P42" s="29">
        <v>276</v>
      </c>
      <c r="Q42" s="29">
        <v>258</v>
      </c>
      <c r="R42" s="29">
        <v>311</v>
      </c>
      <c r="S42" s="29">
        <v>384</v>
      </c>
      <c r="T42" s="29">
        <v>486</v>
      </c>
      <c r="U42" s="29">
        <v>532</v>
      </c>
      <c r="V42" s="29">
        <v>612</v>
      </c>
    </row>
    <row r="43" spans="1:22" customFormat="1" ht="18" customHeight="1">
      <c r="A43" s="36" t="s">
        <v>88</v>
      </c>
      <c r="B43" s="29">
        <v>35</v>
      </c>
      <c r="C43" s="29">
        <v>46</v>
      </c>
      <c r="D43" s="29">
        <v>55</v>
      </c>
      <c r="E43" s="29">
        <v>60</v>
      </c>
      <c r="F43" s="29">
        <v>57</v>
      </c>
      <c r="G43" s="29">
        <v>42</v>
      </c>
      <c r="H43" s="29">
        <v>53</v>
      </c>
      <c r="I43" s="29">
        <v>53</v>
      </c>
      <c r="J43" s="29">
        <v>63</v>
      </c>
      <c r="K43" s="29">
        <v>73</v>
      </c>
      <c r="L43" s="29">
        <v>80</v>
      </c>
      <c r="M43" s="29">
        <v>78</v>
      </c>
      <c r="N43" s="29">
        <v>82</v>
      </c>
      <c r="O43" s="29">
        <v>88</v>
      </c>
      <c r="P43" s="29">
        <v>87</v>
      </c>
      <c r="Q43" s="29">
        <v>85</v>
      </c>
      <c r="R43" s="29">
        <v>89</v>
      </c>
      <c r="S43" s="29">
        <v>94</v>
      </c>
      <c r="T43" s="29">
        <v>105</v>
      </c>
      <c r="U43" s="29">
        <v>106</v>
      </c>
      <c r="V43" s="29">
        <v>106</v>
      </c>
    </row>
    <row r="44" spans="1:22" customFormat="1" ht="18" customHeight="1">
      <c r="A44" s="36" t="s">
        <v>89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1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1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1</v>
      </c>
      <c r="C53" s="52">
        <f t="shared" si="0"/>
        <v>1</v>
      </c>
      <c r="D53" s="52">
        <f t="shared" si="0"/>
        <v>1</v>
      </c>
      <c r="E53" s="52">
        <f t="shared" si="0"/>
        <v>1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0.99999999999999989</v>
      </c>
      <c r="J53" s="52">
        <f t="shared" si="0"/>
        <v>1</v>
      </c>
      <c r="K53" s="52">
        <f t="shared" si="0"/>
        <v>1</v>
      </c>
      <c r="L53" s="52">
        <f t="shared" si="0"/>
        <v>1</v>
      </c>
      <c r="M53" s="52">
        <f t="shared" si="0"/>
        <v>1</v>
      </c>
      <c r="N53" s="52">
        <f t="shared" si="0"/>
        <v>1</v>
      </c>
      <c r="O53" s="52">
        <f t="shared" si="0"/>
        <v>1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0.99999999999999989</v>
      </c>
    </row>
    <row r="54" spans="1:22" customFormat="1" ht="18" customHeight="1">
      <c r="A54" s="36" t="s">
        <v>82</v>
      </c>
      <c r="B54" s="7">
        <f t="shared" ref="B54:T54" si="1">B9/B8</f>
        <v>8.7174940898345155E-2</v>
      </c>
      <c r="C54" s="7">
        <f t="shared" si="1"/>
        <v>7.3190959983412809E-2</v>
      </c>
      <c r="D54" s="7">
        <f t="shared" si="1"/>
        <v>8.5555180560242999E-2</v>
      </c>
      <c r="E54" s="7">
        <f t="shared" si="1"/>
        <v>0.16837378981338572</v>
      </c>
      <c r="F54" s="7">
        <f t="shared" si="1"/>
        <v>0.18203592814371258</v>
      </c>
      <c r="G54" s="7">
        <f t="shared" si="1"/>
        <v>0.6521261399846171</v>
      </c>
      <c r="H54" s="7">
        <f t="shared" si="1"/>
        <v>0.70402770184071439</v>
      </c>
      <c r="I54" s="7">
        <f t="shared" si="1"/>
        <v>0.71054006968641115</v>
      </c>
      <c r="J54" s="7">
        <f t="shared" si="1"/>
        <v>0.7309513560051657</v>
      </c>
      <c r="K54" s="7">
        <f t="shared" si="1"/>
        <v>0.73700088731144631</v>
      </c>
      <c r="L54" s="7">
        <f t="shared" si="1"/>
        <v>0.73160049509663905</v>
      </c>
      <c r="M54" s="7">
        <f t="shared" si="1"/>
        <v>0.72652652652652649</v>
      </c>
      <c r="N54" s="7">
        <f t="shared" si="1"/>
        <v>0.7252682466690249</v>
      </c>
      <c r="O54" s="7">
        <f t="shared" si="1"/>
        <v>0.72623574144486691</v>
      </c>
      <c r="P54" s="7">
        <f t="shared" si="1"/>
        <v>0.7161050676572035</v>
      </c>
      <c r="Q54" s="7">
        <f t="shared" si="1"/>
        <v>0.7206383849406629</v>
      </c>
      <c r="R54" s="7">
        <f t="shared" si="1"/>
        <v>0.6983328922995502</v>
      </c>
      <c r="S54" s="7">
        <f t="shared" si="1"/>
        <v>0.66905921558574721</v>
      </c>
      <c r="T54" s="7">
        <f t="shared" si="1"/>
        <v>0.64236902050113898</v>
      </c>
      <c r="U54" s="7">
        <f>U9/U8</f>
        <v>0.54638814330727037</v>
      </c>
      <c r="V54" s="7">
        <f>V9/V8</f>
        <v>0.53207284537756638</v>
      </c>
    </row>
    <row r="55" spans="1:22" customFormat="1" ht="18" customHeight="1">
      <c r="A55" s="36" t="s">
        <v>83</v>
      </c>
      <c r="B55" s="7">
        <f t="shared" ref="B55:T55" si="2">B10/B8</f>
        <v>0.33185579196217496</v>
      </c>
      <c r="C55" s="7">
        <f t="shared" si="2"/>
        <v>0.41696039809247354</v>
      </c>
      <c r="D55" s="7">
        <f t="shared" si="2"/>
        <v>0.45072561592980087</v>
      </c>
      <c r="E55" s="7">
        <f t="shared" si="2"/>
        <v>0.44156026378560403</v>
      </c>
      <c r="F55" s="7">
        <f t="shared" si="2"/>
        <v>0.47017964071856289</v>
      </c>
      <c r="G55" s="7">
        <f t="shared" si="2"/>
        <v>5.2961213053510606E-2</v>
      </c>
      <c r="H55" s="7">
        <f t="shared" si="2"/>
        <v>4.5926735921268454E-2</v>
      </c>
      <c r="I55" s="7">
        <f t="shared" si="2"/>
        <v>4.4686411149825786E-2</v>
      </c>
      <c r="J55" s="7">
        <f t="shared" si="2"/>
        <v>4.2272922944468362E-2</v>
      </c>
      <c r="K55" s="7">
        <f t="shared" si="2"/>
        <v>4.5164152617568766E-2</v>
      </c>
      <c r="L55" s="7">
        <f t="shared" si="2"/>
        <v>5.0461772826811385E-2</v>
      </c>
      <c r="M55" s="7">
        <f t="shared" si="2"/>
        <v>5.2452452452452454E-2</v>
      </c>
      <c r="N55" s="7">
        <f t="shared" si="2"/>
        <v>5.8483669378611013E-2</v>
      </c>
      <c r="O55" s="7">
        <f t="shared" si="2"/>
        <v>6.0329531051964515E-2</v>
      </c>
      <c r="P55" s="7">
        <f t="shared" si="2"/>
        <v>6.3677368002122578E-2</v>
      </c>
      <c r="Q55" s="7">
        <f t="shared" si="2"/>
        <v>6.4384122220706594E-2</v>
      </c>
      <c r="R55" s="7">
        <f t="shared" si="2"/>
        <v>6.6022757343212488E-2</v>
      </c>
      <c r="S55" s="7">
        <f t="shared" si="2"/>
        <v>6.4983337605742111E-2</v>
      </c>
      <c r="T55" s="7">
        <f t="shared" si="2"/>
        <v>5.910562282699916E-2</v>
      </c>
      <c r="U55" s="7">
        <f>U10/U8</f>
        <v>0.13805578247170031</v>
      </c>
      <c r="V55" s="7">
        <f>V10/V8</f>
        <v>0.13351119359703051</v>
      </c>
    </row>
    <row r="56" spans="1:22" customFormat="1" ht="18" customHeight="1">
      <c r="A56" s="36" t="s">
        <v>84</v>
      </c>
      <c r="B56" s="7">
        <f t="shared" ref="B56:T56" si="3">B11/B8</f>
        <v>0.18173758865248227</v>
      </c>
      <c r="C56" s="7">
        <f t="shared" si="3"/>
        <v>0.14679659962678832</v>
      </c>
      <c r="D56" s="7">
        <f t="shared" si="3"/>
        <v>0.13314208572392844</v>
      </c>
      <c r="E56" s="7">
        <f t="shared" si="3"/>
        <v>0.11716009541181423</v>
      </c>
      <c r="F56" s="7">
        <f t="shared" si="3"/>
        <v>0.11101796407185628</v>
      </c>
      <c r="G56" s="7">
        <f t="shared" si="3"/>
        <v>9.8890231842654649E-2</v>
      </c>
      <c r="H56" s="7">
        <f t="shared" si="3"/>
        <v>8.7206123564789503E-2</v>
      </c>
      <c r="I56" s="7">
        <f t="shared" si="3"/>
        <v>8.980836236933798E-2</v>
      </c>
      <c r="J56" s="7">
        <f t="shared" si="3"/>
        <v>9.0658631080499361E-2</v>
      </c>
      <c r="K56" s="7">
        <f t="shared" si="3"/>
        <v>9.6450754214729373E-2</v>
      </c>
      <c r="L56" s="7">
        <f t="shared" si="3"/>
        <v>0.10035228030086642</v>
      </c>
      <c r="M56" s="7">
        <f t="shared" si="3"/>
        <v>0.1036036036036036</v>
      </c>
      <c r="N56" s="7">
        <f t="shared" si="3"/>
        <v>0.10883150571866525</v>
      </c>
      <c r="O56" s="7">
        <f t="shared" si="3"/>
        <v>0.11026615969581749</v>
      </c>
      <c r="P56" s="7">
        <f t="shared" si="3"/>
        <v>0.11674184133722473</v>
      </c>
      <c r="Q56" s="7">
        <f t="shared" si="3"/>
        <v>0.11403628427226845</v>
      </c>
      <c r="R56" s="7">
        <f t="shared" si="3"/>
        <v>0.12450383699391374</v>
      </c>
      <c r="S56" s="7">
        <f t="shared" si="3"/>
        <v>0.13394001538067163</v>
      </c>
      <c r="T56" s="7">
        <f t="shared" si="3"/>
        <v>0.14015106102385805</v>
      </c>
      <c r="U56" s="7">
        <f>U11/U8</f>
        <v>0.14634146341463414</v>
      </c>
      <c r="V56" s="7">
        <f>V11/V8</f>
        <v>0.14661872172601786</v>
      </c>
    </row>
    <row r="57" spans="1:22" customFormat="1" ht="18" customHeight="1">
      <c r="A57" s="36" t="s">
        <v>85</v>
      </c>
      <c r="B57" s="7">
        <f t="shared" ref="B57:T57" si="4">B12/B8</f>
        <v>5.0236406619385346E-3</v>
      </c>
      <c r="C57" s="7">
        <f t="shared" si="4"/>
        <v>4.1467965996267887E-3</v>
      </c>
      <c r="D57" s="7">
        <f t="shared" si="4"/>
        <v>2.3624704691191361E-3</v>
      </c>
      <c r="E57" s="7">
        <f t="shared" si="4"/>
        <v>2.1046723726673216E-3</v>
      </c>
      <c r="F57" s="7">
        <f t="shared" si="4"/>
        <v>2.9940119760479044E-3</v>
      </c>
      <c r="G57" s="7">
        <f t="shared" si="4"/>
        <v>1.9778046368530929E-3</v>
      </c>
      <c r="H57" s="7">
        <f t="shared" si="4"/>
        <v>1.6402405686167304E-3</v>
      </c>
      <c r="I57" s="7">
        <f t="shared" si="4"/>
        <v>2.2648083623693382E-3</v>
      </c>
      <c r="J57" s="7">
        <f t="shared" si="4"/>
        <v>1.8080068876452863E-3</v>
      </c>
      <c r="K57" s="7">
        <f t="shared" si="4"/>
        <v>1.5971606033717836E-3</v>
      </c>
      <c r="L57" s="7">
        <f t="shared" si="4"/>
        <v>1.9994287346472438E-3</v>
      </c>
      <c r="M57" s="7">
        <f t="shared" si="4"/>
        <v>2.6026026026026027E-3</v>
      </c>
      <c r="N57" s="7">
        <f t="shared" si="4"/>
        <v>3.0656762174271902E-3</v>
      </c>
      <c r="O57" s="7">
        <f t="shared" si="4"/>
        <v>3.041825095057034E-3</v>
      </c>
      <c r="P57" s="7">
        <f t="shared" si="4"/>
        <v>3.3165295834438843E-3</v>
      </c>
      <c r="Q57" s="7">
        <f t="shared" si="4"/>
        <v>4.092211158095758E-3</v>
      </c>
      <c r="R57" s="7">
        <f t="shared" si="4"/>
        <v>3.7046837787774543E-3</v>
      </c>
      <c r="S57" s="7">
        <f t="shared" si="4"/>
        <v>4.6142014867982572E-3</v>
      </c>
      <c r="T57" s="7">
        <f t="shared" si="4"/>
        <v>4.3160292530871596E-3</v>
      </c>
      <c r="U57" s="7">
        <f>U12/U8</f>
        <v>3.8510911424903724E-3</v>
      </c>
      <c r="V57" s="7">
        <f>V12/V8</f>
        <v>4.8718246143138848E-3</v>
      </c>
    </row>
    <row r="58" spans="1:22" customFormat="1" ht="18" customHeight="1">
      <c r="A58" s="36" t="s">
        <v>86</v>
      </c>
      <c r="B58" s="7">
        <f t="shared" ref="B58:T58" si="5">B13/B8</f>
        <v>1.2706855791962174E-2</v>
      </c>
      <c r="C58" s="7">
        <f t="shared" si="5"/>
        <v>8.9156126891975947E-3</v>
      </c>
      <c r="D58" s="7">
        <f t="shared" si="5"/>
        <v>7.9311508606142427E-3</v>
      </c>
      <c r="E58" s="7">
        <f t="shared" si="5"/>
        <v>6.4543286095131193E-3</v>
      </c>
      <c r="F58" s="7">
        <f t="shared" si="5"/>
        <v>6.8263473053892217E-3</v>
      </c>
      <c r="G58" s="7">
        <f t="shared" si="5"/>
        <v>6.3729260520821885E-3</v>
      </c>
      <c r="H58" s="7">
        <f t="shared" si="5"/>
        <v>7.563331510843813E-3</v>
      </c>
      <c r="I58" s="7">
        <f t="shared" si="5"/>
        <v>7.6655052264808362E-3</v>
      </c>
      <c r="J58" s="7">
        <f t="shared" si="5"/>
        <v>7.2320275505811452E-3</v>
      </c>
      <c r="K58" s="7">
        <f t="shared" si="5"/>
        <v>6.6548358473824312E-3</v>
      </c>
      <c r="L58" s="7">
        <f t="shared" si="5"/>
        <v>6.7599733409502046E-3</v>
      </c>
      <c r="M58" s="7">
        <f t="shared" si="5"/>
        <v>7.2072072072072073E-3</v>
      </c>
      <c r="N58" s="7">
        <f t="shared" si="5"/>
        <v>7.3104586723263766E-3</v>
      </c>
      <c r="O58" s="7">
        <f t="shared" si="5"/>
        <v>7.9847908745247151E-3</v>
      </c>
      <c r="P58" s="7">
        <f t="shared" si="5"/>
        <v>9.684266383656142E-3</v>
      </c>
      <c r="Q58" s="7">
        <f t="shared" si="5"/>
        <v>1.1048970126858546E-2</v>
      </c>
      <c r="R58" s="7">
        <f t="shared" si="5"/>
        <v>1.1643291876157714E-2</v>
      </c>
      <c r="S58" s="7">
        <f t="shared" si="5"/>
        <v>1.5124327095616509E-2</v>
      </c>
      <c r="T58" s="7">
        <f t="shared" si="5"/>
        <v>2.1220477161011869E-2</v>
      </c>
      <c r="U58" s="7">
        <f>U13/U8</f>
        <v>2.7307737192204459E-2</v>
      </c>
      <c r="V58" s="7">
        <f>V13/V8</f>
        <v>3.1086880872288596E-2</v>
      </c>
    </row>
    <row r="59" spans="1:22" customFormat="1" ht="18" customHeight="1">
      <c r="A59" s="36" t="s">
        <v>87</v>
      </c>
      <c r="B59" s="37">
        <f t="shared" ref="B59:T59" si="6">B14/B8</f>
        <v>0.34958628841607564</v>
      </c>
      <c r="C59" s="37">
        <f t="shared" si="6"/>
        <v>0.32345013477088946</v>
      </c>
      <c r="D59" s="37">
        <f t="shared" si="6"/>
        <v>0.29547755653054336</v>
      </c>
      <c r="E59" s="37">
        <f t="shared" si="6"/>
        <v>0.24330012628034237</v>
      </c>
      <c r="F59" s="37">
        <f t="shared" si="6"/>
        <v>0.20838323353293414</v>
      </c>
      <c r="G59" s="37">
        <f t="shared" si="6"/>
        <v>0.17437644214921438</v>
      </c>
      <c r="H59" s="37">
        <f t="shared" si="6"/>
        <v>0.14115181337707308</v>
      </c>
      <c r="I59" s="37">
        <f t="shared" si="6"/>
        <v>0.13240418118466898</v>
      </c>
      <c r="J59" s="37">
        <f t="shared" si="6"/>
        <v>0.11416272061988808</v>
      </c>
      <c r="K59" s="37">
        <f t="shared" si="6"/>
        <v>9.9467613132209406E-2</v>
      </c>
      <c r="L59" s="37">
        <f t="shared" si="6"/>
        <v>9.1592878225268973E-2</v>
      </c>
      <c r="M59" s="37">
        <f t="shared" si="6"/>
        <v>8.9889889889889885E-2</v>
      </c>
      <c r="N59" s="37">
        <f t="shared" si="6"/>
        <v>7.6406084188185355E-2</v>
      </c>
      <c r="O59" s="37">
        <f t="shared" si="6"/>
        <v>6.7680608365019018E-2</v>
      </c>
      <c r="P59" s="37">
        <f t="shared" si="6"/>
        <v>6.4738657468824623E-2</v>
      </c>
      <c r="Q59" s="37">
        <f t="shared" si="6"/>
        <v>5.9200654753785296E-2</v>
      </c>
      <c r="R59" s="37">
        <f t="shared" si="6"/>
        <v>6.6816618152950522E-2</v>
      </c>
      <c r="S59" s="37">
        <f t="shared" si="6"/>
        <v>8.2799282235324276E-2</v>
      </c>
      <c r="T59" s="37">
        <f t="shared" si="6"/>
        <v>0.10214602565639612</v>
      </c>
      <c r="U59" s="7">
        <f>U14/U8</f>
        <v>0.1089975493056366</v>
      </c>
      <c r="V59" s="7">
        <f>V14/V8</f>
        <v>0.12341955689595174</v>
      </c>
    </row>
    <row r="60" spans="1:22" customFormat="1" ht="18" customHeight="1">
      <c r="A60" s="36" t="s">
        <v>88</v>
      </c>
      <c r="B60" s="37">
        <f t="shared" ref="B60:T60" si="7">B15/B8</f>
        <v>3.1914893617021274E-2</v>
      </c>
      <c r="C60" s="37">
        <f t="shared" si="7"/>
        <v>2.6539498237611446E-2</v>
      </c>
      <c r="D60" s="37">
        <f t="shared" si="7"/>
        <v>2.4805939925750926E-2</v>
      </c>
      <c r="E60" s="37">
        <f t="shared" si="7"/>
        <v>2.1046723726673214E-2</v>
      </c>
      <c r="F60" s="37">
        <f t="shared" si="7"/>
        <v>1.8562874251497007E-2</v>
      </c>
      <c r="G60" s="37">
        <f t="shared" si="7"/>
        <v>1.3295242281068015E-2</v>
      </c>
      <c r="H60" s="37">
        <f t="shared" si="7"/>
        <v>1.2484053216694003E-2</v>
      </c>
      <c r="I60" s="37">
        <f t="shared" si="7"/>
        <v>1.2630662020905924E-2</v>
      </c>
      <c r="J60" s="37">
        <f t="shared" si="7"/>
        <v>1.2914334911752045E-2</v>
      </c>
      <c r="K60" s="37">
        <f t="shared" si="7"/>
        <v>1.3664596273291925E-2</v>
      </c>
      <c r="L60" s="37">
        <f t="shared" si="7"/>
        <v>1.7233171474816719E-2</v>
      </c>
      <c r="M60" s="37">
        <f t="shared" si="7"/>
        <v>1.7717717717717716E-2</v>
      </c>
      <c r="N60" s="37">
        <f t="shared" si="7"/>
        <v>2.0634359155759934E-2</v>
      </c>
      <c r="O60" s="37">
        <f t="shared" si="7"/>
        <v>2.4461343472750318E-2</v>
      </c>
      <c r="P60" s="37">
        <f t="shared" si="7"/>
        <v>2.5736269567524544E-2</v>
      </c>
      <c r="Q60" s="37">
        <f t="shared" si="7"/>
        <v>2.6462965489019233E-2</v>
      </c>
      <c r="R60" s="37">
        <f t="shared" si="7"/>
        <v>2.8182058745699921E-2</v>
      </c>
      <c r="S60" s="37">
        <f t="shared" si="7"/>
        <v>2.8838759292489104E-2</v>
      </c>
      <c r="T60" s="37">
        <f t="shared" si="7"/>
        <v>2.9972425368660831E-2</v>
      </c>
      <c r="U60" s="7">
        <f>U15/U8</f>
        <v>2.8007935581748161E-2</v>
      </c>
      <c r="V60" s="7">
        <f>V15/V8</f>
        <v>2.7375014499478018E-2</v>
      </c>
    </row>
    <row r="61" spans="1:22" customFormat="1" ht="18" customHeight="1">
      <c r="A61" s="36" t="s">
        <v>89</v>
      </c>
      <c r="B61" s="37">
        <f t="shared" ref="B61:T61" si="8">B16/B8</f>
        <v>0</v>
      </c>
      <c r="C61" s="37">
        <f t="shared" si="8"/>
        <v>0</v>
      </c>
      <c r="D61" s="37">
        <f t="shared" si="8"/>
        <v>0</v>
      </c>
      <c r="E61" s="37">
        <f t="shared" si="8"/>
        <v>0</v>
      </c>
      <c r="F61" s="37">
        <f t="shared" si="8"/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L61" s="37">
        <f t="shared" si="8"/>
        <v>0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1.3640703860319192E-4</v>
      </c>
      <c r="R61" s="37">
        <f t="shared" si="8"/>
        <v>1.3231013495633765E-4</v>
      </c>
      <c r="S61" s="37">
        <f t="shared" si="8"/>
        <v>0</v>
      </c>
      <c r="T61" s="37">
        <f t="shared" si="8"/>
        <v>1.1988970147464332E-4</v>
      </c>
      <c r="U61" s="7">
        <f>U16/U8</f>
        <v>1.1669973159061734E-4</v>
      </c>
      <c r="V61" s="7">
        <f>V16/V8</f>
        <v>2.3199164830066117E-4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6.6155067478168832E-4</v>
      </c>
      <c r="S62" s="55">
        <f t="shared" si="9"/>
        <v>6.4086131761086898E-4</v>
      </c>
      <c r="T62" s="55">
        <f t="shared" si="9"/>
        <v>5.9944850737321661E-4</v>
      </c>
      <c r="U62" s="95">
        <f>U17/U8</f>
        <v>9.3359785272493871E-4</v>
      </c>
      <c r="V62" s="95">
        <f>V17/V8</f>
        <v>8.1197076905231409E-4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0.99999999999999989</v>
      </c>
      <c r="C67" s="52">
        <f t="shared" si="10"/>
        <v>1</v>
      </c>
      <c r="D67" s="52">
        <f t="shared" si="10"/>
        <v>1</v>
      </c>
      <c r="E67" s="52">
        <f t="shared" si="10"/>
        <v>1</v>
      </c>
      <c r="F67" s="52">
        <f t="shared" si="10"/>
        <v>0.99999999999999989</v>
      </c>
      <c r="G67" s="52">
        <f t="shared" si="10"/>
        <v>1</v>
      </c>
      <c r="H67" s="52">
        <f t="shared" si="10"/>
        <v>1</v>
      </c>
      <c r="I67" s="52">
        <f t="shared" si="10"/>
        <v>1</v>
      </c>
      <c r="J67" s="52">
        <f t="shared" si="10"/>
        <v>0.99999999999999989</v>
      </c>
      <c r="K67" s="52">
        <f t="shared" si="10"/>
        <v>1</v>
      </c>
      <c r="L67" s="52">
        <f t="shared" si="10"/>
        <v>1</v>
      </c>
      <c r="M67" s="52">
        <f t="shared" si="10"/>
        <v>1</v>
      </c>
      <c r="N67" s="52">
        <f t="shared" si="10"/>
        <v>0.99999999999999989</v>
      </c>
      <c r="O67" s="52">
        <f t="shared" si="10"/>
        <v>1</v>
      </c>
      <c r="P67" s="52">
        <f t="shared" si="10"/>
        <v>1</v>
      </c>
      <c r="Q67" s="52">
        <f t="shared" si="10"/>
        <v>1.0000000000000002</v>
      </c>
      <c r="R67" s="52">
        <f t="shared" si="10"/>
        <v>1.0000000000000002</v>
      </c>
      <c r="S67" s="52">
        <f t="shared" si="10"/>
        <v>0.99999999999999989</v>
      </c>
      <c r="T67" s="52">
        <f t="shared" si="10"/>
        <v>0.99999999999999978</v>
      </c>
      <c r="U67" s="52">
        <f>SUM(U68:U76)</f>
        <v>1</v>
      </c>
      <c r="V67" s="52">
        <f>SUM(V68:V76)</f>
        <v>1.0000000000000002</v>
      </c>
    </row>
    <row r="68" spans="1:22" customFormat="1" ht="18" customHeight="1">
      <c r="A68" s="36" t="s">
        <v>82</v>
      </c>
      <c r="B68" s="7">
        <f t="shared" ref="B68:T68" si="11">B23/B22</f>
        <v>8.363080061193269E-2</v>
      </c>
      <c r="C68" s="7">
        <f t="shared" si="11"/>
        <v>6.9992821249102652E-2</v>
      </c>
      <c r="D68" s="7">
        <f t="shared" si="11"/>
        <v>8.2958969751422584E-2</v>
      </c>
      <c r="E68" s="7">
        <f t="shared" si="11"/>
        <v>0.16047844505357589</v>
      </c>
      <c r="F68" s="7">
        <f t="shared" si="11"/>
        <v>0.1767601112775519</v>
      </c>
      <c r="G68" s="7">
        <f t="shared" si="11"/>
        <v>0.66015547139724939</v>
      </c>
      <c r="H68" s="7">
        <f t="shared" si="11"/>
        <v>0.71485083237184766</v>
      </c>
      <c r="I68" s="7">
        <f t="shared" si="11"/>
        <v>0.72381256996641608</v>
      </c>
      <c r="J68" s="7">
        <f t="shared" si="11"/>
        <v>0.74519685039370076</v>
      </c>
      <c r="K68" s="7">
        <f t="shared" si="11"/>
        <v>0.75094031071136547</v>
      </c>
      <c r="L68" s="7">
        <f t="shared" si="11"/>
        <v>0.74067495559502661</v>
      </c>
      <c r="M68" s="7">
        <f t="shared" si="11"/>
        <v>0.73824867323730103</v>
      </c>
      <c r="N68" s="7">
        <f t="shared" si="11"/>
        <v>0.73396782234307723</v>
      </c>
      <c r="O68" s="7">
        <f t="shared" si="11"/>
        <v>0.73831089351285195</v>
      </c>
      <c r="P68" s="7">
        <f t="shared" si="11"/>
        <v>0.72790517907755736</v>
      </c>
      <c r="Q68" s="7">
        <f t="shared" si="11"/>
        <v>0.72821742605915263</v>
      </c>
      <c r="R68" s="7">
        <f t="shared" si="11"/>
        <v>0.70612777053455023</v>
      </c>
      <c r="S68" s="7">
        <f t="shared" si="11"/>
        <v>0.67491790856276834</v>
      </c>
      <c r="T68" s="7">
        <f t="shared" si="11"/>
        <v>0.64929245283018866</v>
      </c>
      <c r="U68" s="7">
        <f>U23/U22</f>
        <v>0.55461220743460304</v>
      </c>
      <c r="V68" s="7">
        <f>V23/V22</f>
        <v>0.54257516639889836</v>
      </c>
    </row>
    <row r="69" spans="1:22" customFormat="1" ht="18" customHeight="1">
      <c r="A69" s="36" t="s">
        <v>83</v>
      </c>
      <c r="B69" s="7">
        <f t="shared" ref="B69:T69" si="12">B24/B22</f>
        <v>0.35645079041305455</v>
      </c>
      <c r="C69" s="7">
        <f t="shared" si="12"/>
        <v>0.43431442928930364</v>
      </c>
      <c r="D69" s="7">
        <f t="shared" si="12"/>
        <v>0.46331236897274636</v>
      </c>
      <c r="E69" s="7">
        <f t="shared" si="12"/>
        <v>0.45975579367057062</v>
      </c>
      <c r="F69" s="7">
        <f t="shared" si="12"/>
        <v>0.48833725658035521</v>
      </c>
      <c r="G69" s="7">
        <f t="shared" si="12"/>
        <v>5.3617699820609925E-2</v>
      </c>
      <c r="H69" s="7">
        <f t="shared" si="12"/>
        <v>4.4503049283006427E-2</v>
      </c>
      <c r="I69" s="7">
        <f t="shared" si="12"/>
        <v>4.2859427474812091E-2</v>
      </c>
      <c r="J69" s="7">
        <f t="shared" si="12"/>
        <v>3.9527559055118108E-2</v>
      </c>
      <c r="K69" s="7">
        <f t="shared" si="12"/>
        <v>4.1373671300081766E-2</v>
      </c>
      <c r="L69" s="7">
        <f t="shared" si="12"/>
        <v>4.7246891651865006E-2</v>
      </c>
      <c r="M69" s="7">
        <f t="shared" si="12"/>
        <v>4.871114480667172E-2</v>
      </c>
      <c r="N69" s="7">
        <f t="shared" si="12"/>
        <v>5.5744391570360298E-2</v>
      </c>
      <c r="O69" s="7">
        <f t="shared" si="12"/>
        <v>5.7282741738066092E-2</v>
      </c>
      <c r="P69" s="7">
        <f t="shared" si="12"/>
        <v>5.8490079876320537E-2</v>
      </c>
      <c r="Q69" s="7">
        <f t="shared" si="12"/>
        <v>5.8353317346123104E-2</v>
      </c>
      <c r="R69" s="7">
        <f t="shared" si="12"/>
        <v>5.9452411994784876E-2</v>
      </c>
      <c r="S69" s="7">
        <f t="shared" si="12"/>
        <v>5.8348067693862089E-2</v>
      </c>
      <c r="T69" s="7">
        <f t="shared" si="12"/>
        <v>5.2594339622641512E-2</v>
      </c>
      <c r="U69" s="7">
        <f>U24/U22</f>
        <v>0.13423588802202846</v>
      </c>
      <c r="V69" s="7">
        <f>V24/V22</f>
        <v>0.12990589855405096</v>
      </c>
    </row>
    <row r="70" spans="1:22" customFormat="1" ht="18" customHeight="1">
      <c r="A70" s="36" t="s">
        <v>84</v>
      </c>
      <c r="B70" s="7">
        <f t="shared" ref="B70:T70" si="13">B25/B22</f>
        <v>0.22080571137174912</v>
      </c>
      <c r="C70" s="7">
        <f t="shared" si="13"/>
        <v>0.17910983488872936</v>
      </c>
      <c r="D70" s="7">
        <f t="shared" si="13"/>
        <v>0.16172506738544473</v>
      </c>
      <c r="E70" s="7">
        <f t="shared" si="13"/>
        <v>0.14004485422377275</v>
      </c>
      <c r="F70" s="7">
        <f t="shared" si="13"/>
        <v>0.12818317997004067</v>
      </c>
      <c r="G70" s="7">
        <f t="shared" si="13"/>
        <v>0.11221845724536576</v>
      </c>
      <c r="H70" s="7">
        <f t="shared" si="13"/>
        <v>0.10004944783253668</v>
      </c>
      <c r="I70" s="7">
        <f t="shared" si="13"/>
        <v>0.10171117863425556</v>
      </c>
      <c r="J70" s="7">
        <f t="shared" si="13"/>
        <v>9.8740157480314963E-2</v>
      </c>
      <c r="K70" s="7">
        <f t="shared" si="13"/>
        <v>0.10515126737530663</v>
      </c>
      <c r="L70" s="7">
        <f t="shared" si="13"/>
        <v>0.10976909413854352</v>
      </c>
      <c r="M70" s="7">
        <f t="shared" si="13"/>
        <v>0.11182714177407127</v>
      </c>
      <c r="N70" s="7">
        <f t="shared" si="13"/>
        <v>0.11806027645592568</v>
      </c>
      <c r="O70" s="7">
        <f t="shared" si="13"/>
        <v>0.11578947368421053</v>
      </c>
      <c r="P70" s="7">
        <f t="shared" si="13"/>
        <v>0.12239113630507602</v>
      </c>
      <c r="Q70" s="7">
        <f t="shared" si="13"/>
        <v>0.12576605382360778</v>
      </c>
      <c r="R70" s="7">
        <f t="shared" si="13"/>
        <v>0.13872229465449804</v>
      </c>
      <c r="S70" s="7">
        <f t="shared" si="13"/>
        <v>0.15306895680727456</v>
      </c>
      <c r="T70" s="7">
        <f t="shared" si="13"/>
        <v>0.15825471698113208</v>
      </c>
      <c r="U70" s="7">
        <f>U25/U22</f>
        <v>0.16521340064249657</v>
      </c>
      <c r="V70" s="7">
        <f>V25/V22</f>
        <v>0.16593986688088133</v>
      </c>
    </row>
    <row r="71" spans="1:22" customFormat="1" ht="18" customHeight="1">
      <c r="A71" s="36" t="s">
        <v>85</v>
      </c>
      <c r="B71" s="7">
        <f t="shared" ref="B71:T71" si="14">B26/B22</f>
        <v>3.0596634370219276E-3</v>
      </c>
      <c r="C71" s="7">
        <f t="shared" si="14"/>
        <v>2.1536252692031586E-3</v>
      </c>
      <c r="D71" s="7">
        <f t="shared" si="14"/>
        <v>1.7969451931716084E-3</v>
      </c>
      <c r="E71" s="7">
        <f t="shared" si="14"/>
        <v>1.7443309244953901E-3</v>
      </c>
      <c r="F71" s="7">
        <f t="shared" si="14"/>
        <v>2.3539482131393111E-3</v>
      </c>
      <c r="G71" s="7">
        <f t="shared" si="14"/>
        <v>1.1959338249950169E-3</v>
      </c>
      <c r="H71" s="7">
        <f t="shared" si="14"/>
        <v>9.8895665073347626E-4</v>
      </c>
      <c r="I71" s="7">
        <f t="shared" si="14"/>
        <v>1.2793858947705101E-3</v>
      </c>
      <c r="J71" s="7">
        <f t="shared" si="14"/>
        <v>1.1023622047244095E-3</v>
      </c>
      <c r="K71" s="7">
        <f t="shared" si="14"/>
        <v>1.1447260834014717E-3</v>
      </c>
      <c r="L71" s="7">
        <f t="shared" si="14"/>
        <v>1.4209591474245115E-3</v>
      </c>
      <c r="M71" s="7">
        <f t="shared" si="14"/>
        <v>2.084912812736922E-3</v>
      </c>
      <c r="N71" s="7">
        <f t="shared" si="14"/>
        <v>2.7192386131883071E-3</v>
      </c>
      <c r="O71" s="7">
        <f t="shared" si="14"/>
        <v>2.4479804161566705E-3</v>
      </c>
      <c r="P71" s="7">
        <f t="shared" si="14"/>
        <v>3.0919866013913938E-3</v>
      </c>
      <c r="Q71" s="7">
        <f t="shared" si="14"/>
        <v>3.4638955502264853E-3</v>
      </c>
      <c r="R71" s="7">
        <f t="shared" si="14"/>
        <v>2.8683181225554106E-3</v>
      </c>
      <c r="S71" s="7">
        <f t="shared" si="14"/>
        <v>4.0414246021722661E-3</v>
      </c>
      <c r="T71" s="7">
        <f t="shared" si="14"/>
        <v>3.3018867924528303E-3</v>
      </c>
      <c r="U71" s="7">
        <f>U26/U22</f>
        <v>2.7535566773749425E-3</v>
      </c>
      <c r="V71" s="7">
        <f>V26/V22</f>
        <v>3.9017672710580675E-3</v>
      </c>
    </row>
    <row r="72" spans="1:22" customFormat="1" ht="18" customHeight="1">
      <c r="A72" s="36" t="s">
        <v>86</v>
      </c>
      <c r="B72" s="7">
        <f t="shared" ref="B72:T72" si="15">B27/B22</f>
        <v>6.1193268740438551E-3</v>
      </c>
      <c r="C72" s="7">
        <f t="shared" si="15"/>
        <v>4.3072505384063172E-3</v>
      </c>
      <c r="D72" s="7">
        <f t="shared" si="15"/>
        <v>3.8933812518718181E-3</v>
      </c>
      <c r="E72" s="7">
        <f t="shared" si="15"/>
        <v>3.7378519810615501E-3</v>
      </c>
      <c r="F72" s="7">
        <f t="shared" si="15"/>
        <v>3.8519152578643271E-3</v>
      </c>
      <c r="G72" s="7">
        <f t="shared" si="15"/>
        <v>3.7871237791508869E-3</v>
      </c>
      <c r="H72" s="7">
        <f t="shared" si="15"/>
        <v>4.4503049283006425E-3</v>
      </c>
      <c r="I72" s="7">
        <f t="shared" si="15"/>
        <v>4.3179273948504718E-3</v>
      </c>
      <c r="J72" s="7">
        <f t="shared" si="15"/>
        <v>4.5669291338582673E-3</v>
      </c>
      <c r="K72" s="7">
        <f t="shared" si="15"/>
        <v>3.9247751430907607E-3</v>
      </c>
      <c r="L72" s="7">
        <f t="shared" si="15"/>
        <v>3.9076376554174064E-3</v>
      </c>
      <c r="M72" s="7">
        <f t="shared" si="15"/>
        <v>4.169825625473844E-3</v>
      </c>
      <c r="N72" s="7">
        <f t="shared" si="15"/>
        <v>4.3054611375481534E-3</v>
      </c>
      <c r="O72" s="7">
        <f t="shared" si="15"/>
        <v>4.6511627906976744E-3</v>
      </c>
      <c r="P72" s="7">
        <f t="shared" si="15"/>
        <v>5.9263076526668386E-3</v>
      </c>
      <c r="Q72" s="7">
        <f t="shared" si="15"/>
        <v>7.9936051159072742E-3</v>
      </c>
      <c r="R72" s="7">
        <f t="shared" si="15"/>
        <v>8.344198174706649E-3</v>
      </c>
      <c r="S72" s="7">
        <f t="shared" si="15"/>
        <v>9.0932053548875985E-3</v>
      </c>
      <c r="T72" s="7">
        <f t="shared" si="15"/>
        <v>1.4622641509433962E-2</v>
      </c>
      <c r="U72" s="7">
        <f>U27/U22</f>
        <v>1.8127581459385041E-2</v>
      </c>
      <c r="V72" s="7">
        <f>V27/V22</f>
        <v>2.2492540739040626E-2</v>
      </c>
    </row>
    <row r="73" spans="1:22" customFormat="1" ht="18" customHeight="1">
      <c r="A73" s="36" t="s">
        <v>87</v>
      </c>
      <c r="B73" s="37">
        <f t="shared" ref="B73:T73" si="16">B28/B22</f>
        <v>0.29270780214176439</v>
      </c>
      <c r="C73" s="37">
        <f t="shared" si="16"/>
        <v>0.28068916008614503</v>
      </c>
      <c r="D73" s="37">
        <f t="shared" si="16"/>
        <v>0.2587601078167116</v>
      </c>
      <c r="E73" s="37">
        <f t="shared" si="16"/>
        <v>0.21181161226015449</v>
      </c>
      <c r="F73" s="37">
        <f t="shared" si="16"/>
        <v>0.17954205007489835</v>
      </c>
      <c r="G73" s="37">
        <f t="shared" si="16"/>
        <v>0.153278851903528</v>
      </c>
      <c r="H73" s="37">
        <f t="shared" si="16"/>
        <v>0.12131201582330642</v>
      </c>
      <c r="I73" s="37">
        <f t="shared" si="16"/>
        <v>0.11130657284503438</v>
      </c>
      <c r="J73" s="37">
        <f t="shared" si="16"/>
        <v>9.7165354330708664E-2</v>
      </c>
      <c r="K73" s="37">
        <f t="shared" si="16"/>
        <v>8.4219133278822564E-2</v>
      </c>
      <c r="L73" s="37">
        <f t="shared" si="16"/>
        <v>7.9040852575488457E-2</v>
      </c>
      <c r="M73" s="37">
        <f t="shared" si="16"/>
        <v>7.6194086429112962E-2</v>
      </c>
      <c r="N73" s="37">
        <f t="shared" si="16"/>
        <v>6.4128710627690919E-2</v>
      </c>
      <c r="O73" s="37">
        <f t="shared" si="16"/>
        <v>5.5813953488372092E-2</v>
      </c>
      <c r="P73" s="37">
        <f t="shared" si="16"/>
        <v>5.4625096624581294E-2</v>
      </c>
      <c r="Q73" s="37">
        <f t="shared" si="16"/>
        <v>4.6895816679989343E-2</v>
      </c>
      <c r="R73" s="37">
        <f t="shared" si="16"/>
        <v>5.0586701434159061E-2</v>
      </c>
      <c r="S73" s="37">
        <f t="shared" si="16"/>
        <v>6.6178327860570846E-2</v>
      </c>
      <c r="T73" s="37">
        <f t="shared" si="16"/>
        <v>8.6320754716981127E-2</v>
      </c>
      <c r="U73" s="7">
        <f>U28/U22</f>
        <v>9.2244148692060574E-2</v>
      </c>
      <c r="V73" s="7">
        <f>V28/V22</f>
        <v>0.1037411062657792</v>
      </c>
    </row>
    <row r="74" spans="1:22" customFormat="1" ht="18" customHeight="1">
      <c r="A74" s="36" t="s">
        <v>88</v>
      </c>
      <c r="B74" s="37">
        <f t="shared" ref="B74:T74" si="17">B29/B22</f>
        <v>3.7225905150433454E-2</v>
      </c>
      <c r="C74" s="37">
        <f t="shared" si="17"/>
        <v>2.9432878679109833E-2</v>
      </c>
      <c r="D74" s="37">
        <f t="shared" si="17"/>
        <v>2.7553159628631328E-2</v>
      </c>
      <c r="E74" s="37">
        <f t="shared" si="17"/>
        <v>2.24271118863693E-2</v>
      </c>
      <c r="F74" s="37">
        <f t="shared" si="17"/>
        <v>2.0971538626150223E-2</v>
      </c>
      <c r="G74" s="37">
        <f t="shared" si="17"/>
        <v>1.5746462029101058E-2</v>
      </c>
      <c r="H74" s="37">
        <f t="shared" si="17"/>
        <v>1.3845393110268667E-2</v>
      </c>
      <c r="I74" s="37">
        <f t="shared" si="17"/>
        <v>1.4712937789860867E-2</v>
      </c>
      <c r="J74" s="37">
        <f t="shared" si="17"/>
        <v>1.3700787401574804E-2</v>
      </c>
      <c r="K74" s="37">
        <f t="shared" si="17"/>
        <v>1.3246116107931317E-2</v>
      </c>
      <c r="L74" s="37">
        <f t="shared" si="17"/>
        <v>1.7939609236234458E-2</v>
      </c>
      <c r="M74" s="37">
        <f t="shared" si="17"/>
        <v>1.8764215314632297E-2</v>
      </c>
      <c r="N74" s="37">
        <f t="shared" si="17"/>
        <v>2.1074099252209381E-2</v>
      </c>
      <c r="O74" s="37">
        <f t="shared" si="17"/>
        <v>2.5703794369645042E-2</v>
      </c>
      <c r="P74" s="37">
        <f t="shared" si="17"/>
        <v>2.7570213862406597E-2</v>
      </c>
      <c r="Q74" s="37">
        <f t="shared" si="17"/>
        <v>2.9043431921129764E-2</v>
      </c>
      <c r="R74" s="37">
        <f t="shared" si="17"/>
        <v>3.2333767926988263E-2</v>
      </c>
      <c r="S74" s="37">
        <f t="shared" si="17"/>
        <v>3.3089163930285423E-2</v>
      </c>
      <c r="T74" s="37">
        <f t="shared" si="17"/>
        <v>3.4198113207547169E-2</v>
      </c>
      <c r="U74" s="7">
        <f>U29/U22</f>
        <v>3.0748049564020191E-2</v>
      </c>
      <c r="V74" s="7">
        <f>V29/V22</f>
        <v>2.983704383750287E-2</v>
      </c>
    </row>
    <row r="75" spans="1:22" customFormat="1" ht="18" customHeight="1">
      <c r="A75" s="36" t="s">
        <v>89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0</v>
      </c>
      <c r="G75" s="37">
        <f t="shared" si="18"/>
        <v>0</v>
      </c>
      <c r="H75" s="37">
        <f t="shared" si="18"/>
        <v>0</v>
      </c>
      <c r="I75" s="37">
        <f t="shared" si="18"/>
        <v>0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2.664535038635758E-4</v>
      </c>
      <c r="R75" s="37">
        <f t="shared" si="18"/>
        <v>2.6075619295958278E-4</v>
      </c>
      <c r="S75" s="37">
        <f t="shared" si="18"/>
        <v>0</v>
      </c>
      <c r="T75" s="37">
        <f t="shared" si="18"/>
        <v>2.3584905660377359E-4</v>
      </c>
      <c r="U75" s="7">
        <f>U30/U22</f>
        <v>2.2946305644791189E-4</v>
      </c>
      <c r="V75" s="7">
        <f>V30/V22</f>
        <v>2.2951572182694515E-4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1.3037809647979139E-3</v>
      </c>
      <c r="S76" s="55">
        <f t="shared" si="19"/>
        <v>1.2629451881788331E-3</v>
      </c>
      <c r="T76" s="55">
        <f t="shared" si="19"/>
        <v>1.1792452830188679E-3</v>
      </c>
      <c r="U76" s="95">
        <f>U31/U22</f>
        <v>1.8357044515832951E-3</v>
      </c>
      <c r="V76" s="95">
        <f>V31/V22</f>
        <v>1.377094330961671E-3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0.99999999999999989</v>
      </c>
      <c r="C81" s="52">
        <f t="shared" si="20"/>
        <v>0.99999999999999989</v>
      </c>
      <c r="D81" s="52">
        <f t="shared" si="20"/>
        <v>1</v>
      </c>
      <c r="E81" s="52">
        <f t="shared" si="20"/>
        <v>1</v>
      </c>
      <c r="F81" s="52">
        <f t="shared" si="20"/>
        <v>0.99999999999999989</v>
      </c>
      <c r="G81" s="52">
        <f t="shared" si="20"/>
        <v>1</v>
      </c>
      <c r="H81" s="52">
        <f t="shared" si="20"/>
        <v>1</v>
      </c>
      <c r="I81" s="52">
        <f t="shared" si="20"/>
        <v>0.99999999999999989</v>
      </c>
      <c r="J81" s="52">
        <f t="shared" si="20"/>
        <v>1</v>
      </c>
      <c r="K81" s="52">
        <f t="shared" si="20"/>
        <v>0.99999999999999989</v>
      </c>
      <c r="L81" s="52">
        <f t="shared" si="20"/>
        <v>1</v>
      </c>
      <c r="M81" s="52">
        <f t="shared" si="20"/>
        <v>1</v>
      </c>
      <c r="N81" s="52">
        <f t="shared" si="20"/>
        <v>1</v>
      </c>
      <c r="O81" s="52">
        <f t="shared" si="20"/>
        <v>1</v>
      </c>
      <c r="P81" s="52">
        <f t="shared" si="20"/>
        <v>1</v>
      </c>
      <c r="Q81" s="52">
        <f t="shared" si="20"/>
        <v>1</v>
      </c>
      <c r="R81" s="52">
        <f t="shared" si="20"/>
        <v>1</v>
      </c>
      <c r="S81" s="52">
        <f t="shared" si="20"/>
        <v>0.99999999999999978</v>
      </c>
      <c r="T81" s="52">
        <f t="shared" si="20"/>
        <v>1</v>
      </c>
      <c r="U81" s="52">
        <f>SUM(U82:U90)</f>
        <v>1</v>
      </c>
      <c r="V81" s="52">
        <f>SUM(V82:V90)</f>
        <v>0.99999999999999989</v>
      </c>
    </row>
    <row r="82" spans="1:22" customFormat="1" ht="18" customHeight="1">
      <c r="A82" s="36" t="s">
        <v>82</v>
      </c>
      <c r="B82" s="7">
        <f t="shared" ref="B82:T82" si="21">B37/B36</f>
        <v>9.2059030217849613E-2</v>
      </c>
      <c r="C82" s="7">
        <f t="shared" si="21"/>
        <v>7.7565046637211588E-2</v>
      </c>
      <c r="D82" s="7">
        <f t="shared" si="21"/>
        <v>8.8906068805566299E-2</v>
      </c>
      <c r="E82" s="7">
        <f t="shared" si="21"/>
        <v>0.17854849068721901</v>
      </c>
      <c r="F82" s="7">
        <f t="shared" si="21"/>
        <v>0.18874082132172967</v>
      </c>
      <c r="G82" s="7">
        <f t="shared" si="21"/>
        <v>0.64226248775710093</v>
      </c>
      <c r="H82" s="7">
        <f t="shared" si="21"/>
        <v>0.69064601589565922</v>
      </c>
      <c r="I82" s="7">
        <f t="shared" si="21"/>
        <v>0.69466233020853263</v>
      </c>
      <c r="J82" s="7">
        <f t="shared" si="21"/>
        <v>0.71377018043684715</v>
      </c>
      <c r="K82" s="7">
        <f t="shared" si="21"/>
        <v>0.72046556741028123</v>
      </c>
      <c r="L82" s="7">
        <f t="shared" si="21"/>
        <v>0.72111635542786789</v>
      </c>
      <c r="M82" s="7">
        <f t="shared" si="21"/>
        <v>0.71340687314382689</v>
      </c>
      <c r="N82" s="7">
        <f t="shared" si="21"/>
        <v>0.71583087512291055</v>
      </c>
      <c r="O82" s="7">
        <f t="shared" si="21"/>
        <v>0.71327201051248357</v>
      </c>
      <c r="P82" s="7">
        <f t="shared" si="21"/>
        <v>0.7035821711785617</v>
      </c>
      <c r="Q82" s="7">
        <f t="shared" si="21"/>
        <v>0.7126886528787032</v>
      </c>
      <c r="R82" s="7">
        <f t="shared" si="21"/>
        <v>0.69030351866774109</v>
      </c>
      <c r="S82" s="7">
        <f t="shared" si="21"/>
        <v>0.66302367941712204</v>
      </c>
      <c r="T82" s="7">
        <f t="shared" si="21"/>
        <v>0.63521092416483782</v>
      </c>
      <c r="U82" s="7">
        <f>U37/U36</f>
        <v>0.53787698883875568</v>
      </c>
      <c r="V82" s="7">
        <f>V37/V36</f>
        <v>0.52134146341463417</v>
      </c>
    </row>
    <row r="83" spans="1:22" customFormat="1" ht="18" customHeight="1">
      <c r="A83" s="36" t="s">
        <v>83</v>
      </c>
      <c r="B83" s="7">
        <f t="shared" ref="B83:T83" si="22">B38/B36</f>
        <v>0.29796205200281095</v>
      </c>
      <c r="C83" s="7">
        <f t="shared" si="22"/>
        <v>0.39322533136966126</v>
      </c>
      <c r="D83" s="7">
        <f t="shared" si="22"/>
        <v>0.43448009277155003</v>
      </c>
      <c r="E83" s="7">
        <f t="shared" si="22"/>
        <v>0.41811175337186895</v>
      </c>
      <c r="F83" s="7">
        <f t="shared" si="22"/>
        <v>0.44710361707914059</v>
      </c>
      <c r="G83" s="7">
        <f t="shared" si="22"/>
        <v>5.2154750244857981E-2</v>
      </c>
      <c r="H83" s="7">
        <f t="shared" si="22"/>
        <v>4.768697778683513E-2</v>
      </c>
      <c r="I83" s="7">
        <f t="shared" si="22"/>
        <v>4.6872010713602447E-2</v>
      </c>
      <c r="J83" s="7">
        <f t="shared" si="22"/>
        <v>4.5584045584045586E-2</v>
      </c>
      <c r="K83" s="7">
        <f t="shared" si="22"/>
        <v>4.9660523763336566E-2</v>
      </c>
      <c r="L83" s="7">
        <f t="shared" si="22"/>
        <v>5.4176072234762979E-2</v>
      </c>
      <c r="M83" s="7">
        <f t="shared" si="22"/>
        <v>5.6639796351294021E-2</v>
      </c>
      <c r="N83" s="7">
        <f t="shared" si="22"/>
        <v>6.1455260570304815E-2</v>
      </c>
      <c r="O83" s="7">
        <f t="shared" si="22"/>
        <v>6.3600525624178714E-2</v>
      </c>
      <c r="P83" s="7">
        <f t="shared" si="22"/>
        <v>6.9182389937106917E-2</v>
      </c>
      <c r="Q83" s="7">
        <f t="shared" si="22"/>
        <v>7.0709893795416437E-2</v>
      </c>
      <c r="R83" s="7">
        <f t="shared" si="22"/>
        <v>7.2790760139672311E-2</v>
      </c>
      <c r="S83" s="7">
        <f t="shared" si="22"/>
        <v>7.1818891491022635E-2</v>
      </c>
      <c r="T83" s="7">
        <f t="shared" si="22"/>
        <v>6.5837600585223116E-2</v>
      </c>
      <c r="U83" s="7">
        <f>U38/U36</f>
        <v>0.1420090239848017</v>
      </c>
      <c r="V83" s="7">
        <f>V38/V36</f>
        <v>0.13719512195121952</v>
      </c>
    </row>
    <row r="84" spans="1:22" customFormat="1" ht="18" customHeight="1">
      <c r="A84" s="36" t="s">
        <v>84</v>
      </c>
      <c r="B84" s="7">
        <f t="shared" ref="B84:T84" si="23">B39/B36</f>
        <v>0.12789880534082923</v>
      </c>
      <c r="C84" s="7">
        <f t="shared" si="23"/>
        <v>0.10260186548846342</v>
      </c>
      <c r="D84" s="7">
        <f t="shared" si="23"/>
        <v>9.6250483185156555E-2</v>
      </c>
      <c r="E84" s="7">
        <f t="shared" si="23"/>
        <v>8.7668593448940263E-2</v>
      </c>
      <c r="F84" s="7">
        <f t="shared" si="23"/>
        <v>8.920315474571662E-2</v>
      </c>
      <c r="G84" s="7">
        <f t="shared" si="23"/>
        <v>8.2517140058765912E-2</v>
      </c>
      <c r="H84" s="7">
        <f t="shared" si="23"/>
        <v>7.1326676176890161E-2</v>
      </c>
      <c r="I84" s="7">
        <f t="shared" si="23"/>
        <v>7.5569160130093738E-2</v>
      </c>
      <c r="J84" s="7">
        <f t="shared" si="23"/>
        <v>8.0911680911680911E-2</v>
      </c>
      <c r="K84" s="7">
        <f t="shared" si="23"/>
        <v>8.6129970902036862E-2</v>
      </c>
      <c r="L84" s="7">
        <f t="shared" si="23"/>
        <v>8.9472604145290374E-2</v>
      </c>
      <c r="M84" s="7">
        <f t="shared" si="23"/>
        <v>9.4399660585490028E-2</v>
      </c>
      <c r="N84" s="7">
        <f t="shared" si="23"/>
        <v>9.8820058997050153E-2</v>
      </c>
      <c r="O84" s="7">
        <f t="shared" si="23"/>
        <v>0.10433639947437583</v>
      </c>
      <c r="P84" s="7">
        <f t="shared" si="23"/>
        <v>0.11074651353568499</v>
      </c>
      <c r="Q84" s="7">
        <f t="shared" si="23"/>
        <v>0.10173281162660704</v>
      </c>
      <c r="R84" s="7">
        <f t="shared" si="23"/>
        <v>0.10985764168681171</v>
      </c>
      <c r="S84" s="7">
        <f t="shared" si="23"/>
        <v>0.11423367161072079</v>
      </c>
      <c r="T84" s="7">
        <f t="shared" si="23"/>
        <v>0.12143379663496708</v>
      </c>
      <c r="U84" s="7">
        <f>U39/U36</f>
        <v>0.12681073379244834</v>
      </c>
      <c r="V84" s="7">
        <f>V39/V36</f>
        <v>0.12687617260787992</v>
      </c>
    </row>
    <row r="85" spans="1:22" customFormat="1" ht="18" customHeight="1">
      <c r="A85" s="36" t="s">
        <v>85</v>
      </c>
      <c r="B85" s="7">
        <f t="shared" ref="B85:T85" si="24">B40/B36</f>
        <v>7.7301475755446238E-3</v>
      </c>
      <c r="C85" s="7">
        <f t="shared" si="24"/>
        <v>6.8728522336769758E-3</v>
      </c>
      <c r="D85" s="7">
        <f t="shared" si="24"/>
        <v>3.0923850019327404E-3</v>
      </c>
      <c r="E85" s="7">
        <f t="shared" si="24"/>
        <v>2.569043031470777E-3</v>
      </c>
      <c r="F85" s="7">
        <f t="shared" si="24"/>
        <v>3.8074517269513189E-3</v>
      </c>
      <c r="G85" s="7">
        <f t="shared" si="24"/>
        <v>2.9382957884427031E-3</v>
      </c>
      <c r="H85" s="7">
        <f t="shared" si="24"/>
        <v>2.4454860403505196E-3</v>
      </c>
      <c r="I85" s="7">
        <f t="shared" si="24"/>
        <v>3.4436579299789555E-3</v>
      </c>
      <c r="J85" s="7">
        <f t="shared" si="24"/>
        <v>2.6590693257359924E-3</v>
      </c>
      <c r="K85" s="7">
        <f t="shared" si="24"/>
        <v>2.1338506304558681E-3</v>
      </c>
      <c r="L85" s="7">
        <f t="shared" si="24"/>
        <v>2.6677611327724196E-3</v>
      </c>
      <c r="M85" s="7">
        <f t="shared" si="24"/>
        <v>3.182011030971574E-3</v>
      </c>
      <c r="N85" s="7">
        <f t="shared" si="24"/>
        <v>3.4414945919370699E-3</v>
      </c>
      <c r="O85" s="7">
        <f t="shared" si="24"/>
        <v>3.6793692509855453E-3</v>
      </c>
      <c r="P85" s="7">
        <f t="shared" si="24"/>
        <v>3.5548263604047031E-3</v>
      </c>
      <c r="Q85" s="7">
        <f t="shared" si="24"/>
        <v>4.7512576858580215E-3</v>
      </c>
      <c r="R85" s="7">
        <f t="shared" si="24"/>
        <v>4.5662100456621002E-3</v>
      </c>
      <c r="S85" s="7">
        <f t="shared" si="24"/>
        <v>5.2042674993494666E-3</v>
      </c>
      <c r="T85" s="7">
        <f t="shared" si="24"/>
        <v>5.3645452328700315E-3</v>
      </c>
      <c r="U85" s="7">
        <f>U40/U36</f>
        <v>4.9869389693659467E-3</v>
      </c>
      <c r="V85" s="7">
        <f>V40/V36</f>
        <v>5.8630393996247651E-3</v>
      </c>
    </row>
    <row r="86" spans="1:22" customFormat="1" ht="18" customHeight="1">
      <c r="A86" s="36" t="s">
        <v>86</v>
      </c>
      <c r="B86" s="7">
        <f t="shared" ref="B86:T86" si="25">B41/B36</f>
        <v>2.1784961349262121E-2</v>
      </c>
      <c r="C86" s="7">
        <f t="shared" si="25"/>
        <v>1.5218458517427589E-2</v>
      </c>
      <c r="D86" s="7">
        <f t="shared" si="25"/>
        <v>1.3142636258214147E-2</v>
      </c>
      <c r="E86" s="7">
        <f t="shared" si="25"/>
        <v>9.9550417469492607E-3</v>
      </c>
      <c r="F86" s="7">
        <f t="shared" si="25"/>
        <v>1.0606472667935817E-2</v>
      </c>
      <c r="G86" s="7">
        <f t="shared" si="25"/>
        <v>9.5494613124387853E-3</v>
      </c>
      <c r="H86" s="7">
        <f t="shared" si="25"/>
        <v>1.1412268188302425E-2</v>
      </c>
      <c r="I86" s="7">
        <f t="shared" si="25"/>
        <v>1.1670174096039793E-2</v>
      </c>
      <c r="J86" s="7">
        <f t="shared" si="25"/>
        <v>1.0446343779677113E-2</v>
      </c>
      <c r="K86" s="7">
        <f t="shared" si="25"/>
        <v>9.8933074684772072E-3</v>
      </c>
      <c r="L86" s="7">
        <f t="shared" si="25"/>
        <v>1.0055407346603734E-2</v>
      </c>
      <c r="M86" s="7">
        <f t="shared" si="25"/>
        <v>1.0606703436571913E-2</v>
      </c>
      <c r="N86" s="7">
        <f t="shared" si="25"/>
        <v>1.0570304818092428E-2</v>
      </c>
      <c r="O86" s="7">
        <f t="shared" si="25"/>
        <v>1.1563731931668857E-2</v>
      </c>
      <c r="P86" s="7">
        <f t="shared" si="25"/>
        <v>1.3672409078479627E-2</v>
      </c>
      <c r="Q86" s="7">
        <f t="shared" si="25"/>
        <v>1.4253773057574064E-2</v>
      </c>
      <c r="R86" s="7">
        <f t="shared" si="25"/>
        <v>1.5041633091592801E-2</v>
      </c>
      <c r="S86" s="7">
        <f t="shared" si="25"/>
        <v>2.1337496747332815E-2</v>
      </c>
      <c r="T86" s="7">
        <f t="shared" si="25"/>
        <v>2.8041940990002439E-2</v>
      </c>
      <c r="U86" s="7">
        <f>U41/U36</f>
        <v>3.6808359059605791E-2</v>
      </c>
      <c r="V86" s="7">
        <f>V41/V36</f>
        <v>3.9868667917448405E-2</v>
      </c>
    </row>
    <row r="87" spans="1:22" customFormat="1" ht="18" customHeight="1">
      <c r="A87" s="36" t="s">
        <v>87</v>
      </c>
      <c r="B87" s="37">
        <f t="shared" ref="B87:T87" si="26">B42/B36</f>
        <v>0.42796907940969781</v>
      </c>
      <c r="C87" s="37">
        <f t="shared" si="26"/>
        <v>0.38193421698576335</v>
      </c>
      <c r="D87" s="37">
        <f t="shared" si="26"/>
        <v>0.34286818708929262</v>
      </c>
      <c r="E87" s="37">
        <f t="shared" si="26"/>
        <v>0.28387925497752087</v>
      </c>
      <c r="F87" s="37">
        <f t="shared" si="26"/>
        <v>0.24503671471308131</v>
      </c>
      <c r="G87" s="37">
        <f t="shared" si="26"/>
        <v>0.20029382957884426</v>
      </c>
      <c r="H87" s="37">
        <f t="shared" si="26"/>
        <v>0.16568167923374771</v>
      </c>
      <c r="I87" s="37">
        <f t="shared" si="26"/>
        <v>0.15764300746125884</v>
      </c>
      <c r="J87" s="37">
        <f t="shared" si="26"/>
        <v>0.13466286799620134</v>
      </c>
      <c r="K87" s="37">
        <f t="shared" si="26"/>
        <v>0.11755577109602328</v>
      </c>
      <c r="L87" s="37">
        <f t="shared" si="26"/>
        <v>0.10609480812641084</v>
      </c>
      <c r="M87" s="37">
        <f t="shared" si="26"/>
        <v>0.10521849809079338</v>
      </c>
      <c r="N87" s="37">
        <f t="shared" si="26"/>
        <v>8.9724680432645032E-2</v>
      </c>
      <c r="O87" s="37">
        <f t="shared" si="26"/>
        <v>8.042049934296977E-2</v>
      </c>
      <c r="P87" s="37">
        <f t="shared" si="26"/>
        <v>7.5471698113207544E-2</v>
      </c>
      <c r="Q87" s="37">
        <f t="shared" si="26"/>
        <v>7.2107322526551151E-2</v>
      </c>
      <c r="R87" s="37">
        <f t="shared" si="26"/>
        <v>8.3534783776524305E-2</v>
      </c>
      <c r="S87" s="37">
        <f t="shared" si="26"/>
        <v>9.9921935987509758E-2</v>
      </c>
      <c r="T87" s="37">
        <f t="shared" si="26"/>
        <v>0.11850768105340161</v>
      </c>
      <c r="U87" s="7">
        <f>U42/U36</f>
        <v>0.12633578722393732</v>
      </c>
      <c r="V87" s="7">
        <f>V42/V36</f>
        <v>0.14352720450281425</v>
      </c>
    </row>
    <row r="88" spans="1:22" customFormat="1" ht="18" customHeight="1">
      <c r="A88" s="36" t="s">
        <v>88</v>
      </c>
      <c r="B88" s="37">
        <f t="shared" ref="B88:T88" si="27">B43/B36</f>
        <v>2.4595924104005622E-2</v>
      </c>
      <c r="C88" s="37">
        <f t="shared" si="27"/>
        <v>2.2582228767795778E-2</v>
      </c>
      <c r="D88" s="37">
        <f t="shared" si="27"/>
        <v>2.1260146888287593E-2</v>
      </c>
      <c r="E88" s="37">
        <f t="shared" si="27"/>
        <v>1.9267822736030827E-2</v>
      </c>
      <c r="F88" s="37">
        <f t="shared" si="27"/>
        <v>1.5501767745444655E-2</v>
      </c>
      <c r="G88" s="37">
        <f t="shared" si="27"/>
        <v>1.028403525954946E-2</v>
      </c>
      <c r="H88" s="37">
        <f t="shared" si="27"/>
        <v>1.0800896678214796E-2</v>
      </c>
      <c r="I88" s="37">
        <f t="shared" si="27"/>
        <v>1.0139659460493592E-2</v>
      </c>
      <c r="J88" s="37">
        <f t="shared" si="27"/>
        <v>1.1965811965811967E-2</v>
      </c>
      <c r="K88" s="37">
        <f t="shared" si="27"/>
        <v>1.4161008729388943E-2</v>
      </c>
      <c r="L88" s="37">
        <f t="shared" si="27"/>
        <v>1.6416991586291813E-2</v>
      </c>
      <c r="M88" s="37">
        <f t="shared" si="27"/>
        <v>1.6546457361052185E-2</v>
      </c>
      <c r="N88" s="37">
        <f t="shared" si="27"/>
        <v>2.0157325467059981E-2</v>
      </c>
      <c r="O88" s="37">
        <f t="shared" si="27"/>
        <v>2.3127463863337715E-2</v>
      </c>
      <c r="P88" s="37">
        <f t="shared" si="27"/>
        <v>2.3789991796554551E-2</v>
      </c>
      <c r="Q88" s="37">
        <f t="shared" si="27"/>
        <v>2.3756288429290107E-2</v>
      </c>
      <c r="R88" s="37">
        <f t="shared" si="27"/>
        <v>2.3905452591995703E-2</v>
      </c>
      <c r="S88" s="37">
        <f t="shared" si="27"/>
        <v>2.4460057246942495E-2</v>
      </c>
      <c r="T88" s="37">
        <f t="shared" si="27"/>
        <v>2.5603511338697878E-2</v>
      </c>
      <c r="U88" s="7">
        <f>U43/U36</f>
        <v>2.5172168131085252E-2</v>
      </c>
      <c r="V88" s="7">
        <f>V43/V36</f>
        <v>2.4859287054409006E-2</v>
      </c>
    </row>
    <row r="89" spans="1:22" customFormat="1" ht="18" customHeight="1">
      <c r="A89" s="36" t="s">
        <v>89</v>
      </c>
      <c r="B89" s="37">
        <f t="shared" ref="B89:T89" si="28">B44/B36</f>
        <v>0</v>
      </c>
      <c r="C89" s="37">
        <f t="shared" si="28"/>
        <v>0</v>
      </c>
      <c r="D89" s="37">
        <f t="shared" si="28"/>
        <v>0</v>
      </c>
      <c r="E89" s="37">
        <f t="shared" si="28"/>
        <v>0</v>
      </c>
      <c r="F89" s="37">
        <f t="shared" si="28"/>
        <v>0</v>
      </c>
      <c r="G89" s="37">
        <f t="shared" si="28"/>
        <v>0</v>
      </c>
      <c r="H89" s="37">
        <f t="shared" si="28"/>
        <v>0</v>
      </c>
      <c r="I89" s="37">
        <f t="shared" si="28"/>
        <v>0</v>
      </c>
      <c r="J89" s="37">
        <f t="shared" si="28"/>
        <v>0</v>
      </c>
      <c r="K89" s="37">
        <f t="shared" si="28"/>
        <v>0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0</v>
      </c>
      <c r="R89" s="37">
        <f t="shared" si="28"/>
        <v>0</v>
      </c>
      <c r="S89" s="37">
        <f t="shared" si="28"/>
        <v>0</v>
      </c>
      <c r="T89" s="37">
        <f t="shared" si="28"/>
        <v>0</v>
      </c>
      <c r="U89" s="7">
        <f>U44/U36</f>
        <v>0</v>
      </c>
      <c r="V89" s="7">
        <f>V44/V36</f>
        <v>2.3452157598499062E-4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0</v>
      </c>
      <c r="V90" s="95">
        <f>V45/V36</f>
        <v>2.3452157598499062E-4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2024-03-27T13:32:08Z</dcterms:modified>
  <cp:category/>
  <cp:contentStatus/>
</cp:coreProperties>
</file>