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quiquemartirubio/Desktop/"/>
    </mc:Choice>
  </mc:AlternateContent>
  <xr:revisionPtr revIDLastSave="423" documentId="11_6A30BF0EFA32E5A51D0E9B306A74CC1A3C8DF105" xr6:coauthVersionLast="47" xr6:coauthVersionMax="47" xr10:uidLastSave="{EAAEB685-CC37-4304-BB3E-479C3EB9349B}"/>
  <bookViews>
    <workbookView xWindow="0" yWindow="460" windowWidth="28720" windowHeight="16640" tabRatio="750" firstSheet="1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2" i="14" l="1"/>
  <c r="B55" i="14"/>
  <c r="B51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58" i="16"/>
  <c r="B57" i="16"/>
  <c r="B56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X63" i="16"/>
  <c r="X64" i="16"/>
  <c r="X65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B39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B40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B46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B47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32" i="16"/>
  <c r="X33" i="16"/>
  <c r="X34" i="16"/>
  <c r="X39" i="16"/>
  <c r="X40" i="16"/>
  <c r="X41" i="16"/>
  <c r="X46" i="16"/>
  <c r="X47" i="16"/>
  <c r="X48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22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15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8" i="16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Y31" i="15"/>
  <c r="Y32" i="15"/>
  <c r="Y33" i="15"/>
  <c r="Y38" i="15"/>
  <c r="Y39" i="15"/>
  <c r="Y40" i="15"/>
  <c r="Y45" i="15"/>
  <c r="Y46" i="15"/>
  <c r="Y47" i="15"/>
  <c r="Y55" i="15"/>
  <c r="Y56" i="15"/>
  <c r="Y57" i="15"/>
  <c r="Y62" i="15"/>
  <c r="Y63" i="15"/>
  <c r="Y64" i="15"/>
  <c r="X47" i="15"/>
  <c r="X46" i="15"/>
  <c r="X45" i="15"/>
  <c r="X40" i="15"/>
  <c r="X39" i="15"/>
  <c r="X38" i="15"/>
  <c r="X33" i="15"/>
  <c r="X32" i="15"/>
  <c r="X3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B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15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B9" i="15"/>
  <c r="B8" i="15"/>
  <c r="T17" i="13"/>
  <c r="T16" i="13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B71" i="21"/>
  <c r="B70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B47" i="21"/>
  <c r="B46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B23" i="21"/>
  <c r="B22" i="21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B71" i="20"/>
  <c r="B70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B47" i="20"/>
  <c r="B46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B23" i="20"/>
  <c r="B22" i="20"/>
  <c r="X57" i="15"/>
  <c r="X56" i="15"/>
  <c r="X55" i="15"/>
  <c r="X62" i="15"/>
  <c r="X63" i="15"/>
  <c r="X64" i="15"/>
  <c r="V48" i="17"/>
  <c r="V47" i="17"/>
  <c r="V41" i="17"/>
  <c r="V40" i="17"/>
  <c r="V33" i="17"/>
  <c r="V34" i="17"/>
  <c r="V24" i="17"/>
  <c r="V23" i="17"/>
  <c r="V17" i="17"/>
  <c r="V16" i="17"/>
  <c r="V9" i="17"/>
  <c r="V10" i="17"/>
  <c r="W64" i="16"/>
  <c r="W63" i="16"/>
  <c r="W65" i="16" s="1"/>
  <c r="U17" i="13" l="1"/>
  <c r="U16" i="13"/>
  <c r="U15" i="13" s="1"/>
  <c r="V17" i="13"/>
  <c r="V16" i="13"/>
  <c r="V15" i="13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</calcChain>
</file>

<file path=xl/sharedStrings.xml><?xml version="1.0" encoding="utf-8"?>
<sst xmlns="http://schemas.openxmlformats.org/spreadsheetml/2006/main" count="652" uniqueCount="122">
  <si>
    <t>Los Serranos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</si>
  <si>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</si>
  <si>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</si>
  <si>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</si>
  <si>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</si>
  <si>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</si>
  <si>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</si>
  <si>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</si>
  <si>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</si>
  <si>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</si>
  <si>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</si>
  <si>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</si>
  <si>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</si>
  <si>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</si>
  <si>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</si>
  <si>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</si>
  <si>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</si>
  <si>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</si>
  <si>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</si>
  <si>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</si>
  <si>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</si>
  <si>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</si>
  <si>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</si>
  <si>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</si>
  <si>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</si>
  <si>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</si>
  <si>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</si>
  <si>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</si>
  <si>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</si>
  <si>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</si>
  <si>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</si>
  <si>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</si>
  <si>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</si>
  <si>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</si>
  <si>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</si>
  <si>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</si>
  <si>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</si>
  <si>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</si>
  <si>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</si>
  <si>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</si>
  <si>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</si>
  <si>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</si>
  <si>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</si>
  <si>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</si>
  <si>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</si>
  <si>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</si>
  <si>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</si>
  <si>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</si>
  <si>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</si>
  <si>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</si>
  <si>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</si>
  <si>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</si>
  <si>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</si>
  <si>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</si>
  <si>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</si>
  <si>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</si>
  <si>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</si>
  <si>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</si>
  <si>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</si>
  <si>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</si>
  <si>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</si>
  <si>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</si>
  <si>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</si>
  <si>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</si>
  <si>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</si>
  <si>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</si>
  <si>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</si>
  <si>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</si>
  <si>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</si>
  <si>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</si>
  <si>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</si>
  <si>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</si>
  <si>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</si>
  <si>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</si>
  <si>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</si>
  <si>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</si>
  <si>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</si>
  <si>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</si>
  <si>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</si>
  <si>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</si>
  <si>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</si>
  <si>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</si>
  <si>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</si>
  <si>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</si>
  <si>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</si>
  <si>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</si>
  <si>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</si>
  <si>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</si>
  <si>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</si>
  <si>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</si>
  <si>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</si>
  <si>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</si>
  <si>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</si>
  <si>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</si>
  <si>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</si>
  <si>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</si>
  <si>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Bélgica</t>
  </si>
  <si>
    <t>Bulgaria</t>
  </si>
  <si>
    <t>Francia</t>
  </si>
  <si>
    <t>Países Bajos</t>
  </si>
  <si>
    <t>Portugal</t>
  </si>
  <si>
    <t>Reino Unido</t>
  </si>
  <si>
    <t>Rumanía</t>
  </si>
  <si>
    <t>Marruecos</t>
  </si>
  <si>
    <t>Argentina</t>
  </si>
  <si>
    <t>Bolivia</t>
  </si>
  <si>
    <t>Brasil</t>
  </si>
  <si>
    <t>Colombia</t>
  </si>
  <si>
    <t>Ecuador</t>
  </si>
  <si>
    <t>Uruguay</t>
  </si>
  <si>
    <t>Venezuela</t>
  </si>
  <si>
    <t>Total 16 países</t>
  </si>
  <si>
    <t>Resto de países</t>
  </si>
  <si>
    <t>Nota: Esta tabla ha sido diseñada en base a los 13 principales países de nacimiento (con base 2008) + Bélgica, Brasil y Venezuela (en lugar de Hungría, Lituania y Suiza)</t>
  </si>
  <si>
    <t>9. Residentes con nacionalidad extranjera, según las 16 principales nacionalidades. Evolución 2002-2022 (datos absolutos)</t>
  </si>
  <si>
    <t>Italia</t>
  </si>
  <si>
    <t>Lituania</t>
  </si>
  <si>
    <t>China</t>
  </si>
  <si>
    <t>Pakistán</t>
  </si>
  <si>
    <t>Nota: Esta tabla ha sido diseñada en base a las 13 principales nacionalidades (con base 2008) + Bélgica, China y Pakistán (en lugar de Polonia, Hungría y Ecuador)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</si>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</sst>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000000"/>
      <name val="Calibri"/>
    </font>
    <font>
      <b/>
      <sz val="11"/>
      <color rgb="FF000000"/>
      <name val="Calibri"/>
      <family val="2"/>
    </font>
    <font>
      <b/>
      <sz val="12"/>
      <color indexed="8"/>
      <name val="Calibri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rgb="FFA9D08E"/>
        <bgColor rgb="FF000000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3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0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6" xfId="0" applyFont="1" applyBorder="1"/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2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left" wrapText="1"/>
    </xf>
    <xf numFmtId="0" fontId="8" fillId="3" borderId="17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8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center" vertical="center" wrapText="1"/>
    </xf>
    <xf numFmtId="10" fontId="9" fillId="0" borderId="24" xfId="1" applyNumberFormat="1" applyFont="1" applyBorder="1"/>
    <xf numFmtId="0" fontId="19" fillId="3" borderId="3" xfId="2" applyFont="1" applyFill="1" applyBorder="1" applyAlignment="1">
      <alignment horizontal="left" wrapText="1"/>
    </xf>
    <xf numFmtId="3" fontId="20" fillId="0" borderId="0" xfId="0" applyNumberFormat="1" applyFont="1" applyAlignment="1">
      <alignment wrapText="1"/>
    </xf>
    <xf numFmtId="0" fontId="22" fillId="5" borderId="25" xfId="0" applyFont="1" applyFill="1" applyBorder="1" applyAlignment="1">
      <alignment wrapText="1"/>
    </xf>
    <xf numFmtId="0" fontId="23" fillId="5" borderId="25" xfId="0" applyFont="1" applyFill="1" applyBorder="1" applyAlignment="1">
      <alignment wrapText="1"/>
    </xf>
    <xf numFmtId="0" fontId="22" fillId="6" borderId="25" xfId="0" applyFont="1" applyFill="1" applyBorder="1" applyAlignment="1">
      <alignment wrapText="1"/>
    </xf>
    <xf numFmtId="3" fontId="24" fillId="6" borderId="0" xfId="0" applyNumberFormat="1" applyFont="1" applyFill="1" applyAlignment="1">
      <alignment wrapText="1"/>
    </xf>
    <xf numFmtId="3" fontId="9" fillId="6" borderId="0" xfId="0" applyNumberFormat="1" applyFont="1" applyFill="1" applyAlignment="1">
      <alignment wrapText="1"/>
    </xf>
    <xf numFmtId="0" fontId="21" fillId="6" borderId="3" xfId="2" applyFont="1" applyFill="1" applyBorder="1" applyAlignment="1">
      <alignment horizontal="left" wrapText="1"/>
    </xf>
    <xf numFmtId="3" fontId="20" fillId="6" borderId="0" xfId="0" applyNumberFormat="1" applyFont="1" applyFill="1" applyAlignment="1">
      <alignment wrapText="1"/>
    </xf>
    <xf numFmtId="0" fontId="8" fillId="3" borderId="26" xfId="2" applyFont="1" applyFill="1" applyBorder="1" applyAlignment="1">
      <alignment horizontal="left" wrapText="1"/>
    </xf>
    <xf numFmtId="0" fontId="7" fillId="3" borderId="26" xfId="2" applyFont="1" applyFill="1" applyBorder="1" applyAlignment="1">
      <alignment horizontal="left" wrapText="1"/>
    </xf>
    <xf numFmtId="0" fontId="7" fillId="6" borderId="26" xfId="2" applyFont="1" applyFill="1" applyBorder="1" applyAlignment="1">
      <alignment horizontal="left" wrapText="1"/>
    </xf>
    <xf numFmtId="10" fontId="9" fillId="0" borderId="24" xfId="1" applyNumberFormat="1" applyFont="1" applyBorder="1" applyAlignment="1">
      <alignment wrapText="1"/>
    </xf>
    <xf numFmtId="0" fontId="7" fillId="4" borderId="27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10" fontId="9" fillId="0" borderId="28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5" fillId="7" borderId="2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7" borderId="30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3" fontId="23" fillId="5" borderId="11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7" fillId="4" borderId="31" xfId="2" applyFont="1" applyFill="1" applyBorder="1" applyAlignment="1">
      <alignment horizontal="center" vertical="center" wrapText="1"/>
    </xf>
    <xf numFmtId="3" fontId="23" fillId="0" borderId="9" xfId="0" applyNumberFormat="1" applyFont="1" applyBorder="1" applyAlignment="1">
      <alignment wrapText="1"/>
    </xf>
    <xf numFmtId="3" fontId="23" fillId="0" borderId="0" xfId="0" applyNumberFormat="1" applyFont="1" applyAlignment="1">
      <alignment wrapText="1"/>
    </xf>
    <xf numFmtId="3" fontId="23" fillId="6" borderId="0" xfId="0" applyNumberFormat="1" applyFont="1" applyFill="1" applyAlignment="1">
      <alignment wrapText="1"/>
    </xf>
    <xf numFmtId="3" fontId="23" fillId="3" borderId="11" xfId="0" applyNumberFormat="1" applyFont="1" applyFill="1" applyBorder="1" applyAlignment="1">
      <alignment wrapText="1"/>
    </xf>
    <xf numFmtId="0" fontId="27" fillId="4" borderId="32" xfId="2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>
      <alignment wrapText="1"/>
    </xf>
    <xf numFmtId="0" fontId="21" fillId="4" borderId="31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3" xfId="2" applyFont="1" applyFill="1" applyBorder="1" applyAlignment="1">
      <alignment horizontal="center" vertical="center" wrapText="1"/>
    </xf>
    <xf numFmtId="0" fontId="27" fillId="4" borderId="1" xfId="2" applyFont="1" applyFill="1" applyBorder="1" applyAlignment="1">
      <alignment horizontal="center" vertical="center" wrapText="1"/>
    </xf>
    <xf numFmtId="10" fontId="28" fillId="6" borderId="0" xfId="0" applyNumberFormat="1" applyFont="1" applyFill="1" applyAlignment="1">
      <alignment wrapText="1"/>
    </xf>
    <xf numFmtId="10" fontId="20" fillId="3" borderId="9" xfId="0" applyNumberFormat="1" applyFont="1" applyFill="1" applyBorder="1" applyAlignment="1">
      <alignment wrapText="1"/>
    </xf>
    <xf numFmtId="10" fontId="20" fillId="3" borderId="0" xfId="0" applyNumberFormat="1" applyFont="1" applyFill="1" applyAlignment="1">
      <alignment wrapText="1"/>
    </xf>
    <xf numFmtId="10" fontId="28" fillId="0" borderId="0" xfId="0" applyNumberFormat="1" applyFont="1" applyAlignment="1">
      <alignment wrapText="1"/>
    </xf>
    <xf numFmtId="10" fontId="20" fillId="0" borderId="0" xfId="0" applyNumberFormat="1" applyFont="1" applyAlignment="1">
      <alignment wrapText="1"/>
    </xf>
    <xf numFmtId="10" fontId="28" fillId="0" borderId="24" xfId="0" applyNumberFormat="1" applyFont="1" applyBorder="1" applyAlignment="1">
      <alignment wrapText="1"/>
    </xf>
    <xf numFmtId="10" fontId="20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  <xf numFmtId="0" fontId="5" fillId="2" borderId="0" xfId="7" quotePrefix="1" applyFill="1" applyAlignment="1">
      <alignment horizontal="left" wrapText="1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3" dataDxfId="102" headerRowBorderDxfId="100" tableBorderDxfId="101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99" dataCellStyle="Normal 2"/>
    <tableColumn id="21" xr3:uid="{664804BA-EA27-45B3-82A4-8B84A134DACB}" name="1999" dataDxfId="98" dataCellStyle="Normal 2"/>
    <tableColumn id="22" xr3:uid="{9576115C-7291-4BEB-964D-E4CC762FB4FE}" name="2000" dataDxfId="97" dataCellStyle="Normal 2"/>
    <tableColumn id="23" xr3:uid="{E078706B-25DC-4545-BF12-4C4BE878C75C}" name="2001" dataDxfId="96" dataCellStyle="Normal 2"/>
    <tableColumn id="2" xr3:uid="{00000000-0010-0000-0000-000002000000}" name="2002" dataDxfId="95"/>
    <tableColumn id="3" xr3:uid="{00000000-0010-0000-0000-000003000000}" name="2003" dataDxfId="94"/>
    <tableColumn id="4" xr3:uid="{00000000-0010-0000-0000-000004000000}" name="2004" dataDxfId="93"/>
    <tableColumn id="5" xr3:uid="{00000000-0010-0000-0000-000005000000}" name="2005" dataDxfId="92"/>
    <tableColumn id="6" xr3:uid="{00000000-0010-0000-0000-000006000000}" name="2006" dataDxfId="91"/>
    <tableColumn id="7" xr3:uid="{00000000-0010-0000-0000-000007000000}" name="2007" dataDxfId="90"/>
    <tableColumn id="8" xr3:uid="{00000000-0010-0000-0000-000008000000}" name="2008" dataDxfId="89"/>
    <tableColumn id="9" xr3:uid="{00000000-0010-0000-0000-000009000000}" name="2009" dataDxfId="88"/>
    <tableColumn id="10" xr3:uid="{00000000-0010-0000-0000-00000A000000}" name="2010" dataDxfId="87"/>
    <tableColumn id="11" xr3:uid="{00000000-0010-0000-0000-00000B000000}" name="2011" dataDxfId="86"/>
    <tableColumn id="12" xr3:uid="{00000000-0010-0000-0000-00000C000000}" name="2012" dataDxfId="85"/>
    <tableColumn id="13" xr3:uid="{00000000-0010-0000-0000-00000D000000}" name="2013" dataDxfId="84"/>
    <tableColumn id="14" xr3:uid="{00000000-0010-0000-0000-00000E000000}" name="2014" dataDxfId="83"/>
    <tableColumn id="15" xr3:uid="{00000000-0010-0000-0000-00000F000000}" name="2015" dataDxfId="82"/>
    <tableColumn id="16" xr3:uid="{00000000-0010-0000-0000-000010000000}" name="2016" dataDxfId="81"/>
    <tableColumn id="17" xr3:uid="{00000000-0010-0000-0000-000011000000}" name="2017" dataDxfId="80"/>
    <tableColumn id="18" xr3:uid="{00000000-0010-0000-0000-000012000000}" name="2018" dataDxfId="79"/>
    <tableColumn id="19" xr3:uid="{00000000-0010-0000-0000-000013000000}" name="2019" dataDxfId="78"/>
    <tableColumn id="20" xr3:uid="{00000000-0010-0000-0000-000014000000}" name="2020" dataDxfId="7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4D232F-806A-4B18-8393-ACFE1FC26E7E}" name="Tabla17" displayName="Tabla17" ref="A49:Y59" totalsRowShown="0" headerRowDxfId="76" dataDxfId="75" headerRowBorderDxfId="73" tableBorderDxfId="74" headerRowCellStyle="Normal 2">
  <autoFilter ref="A49:Y59" xr:uid="{664D232F-806A-4B18-8393-ACFE1FC26E7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124A37CC-1632-4E9C-94BE-10DCBB873D3B}" name="Ambos sexos" dataDxfId="72" dataCellStyle="Normal 2"/>
    <tableColumn id="22" xr3:uid="{207F9346-0F7D-4588-B60F-60660DE52418}" name="1999" dataDxfId="71" dataCellStyle="Normal 2">
      <calculatedColumnFormula>B8/B8</calculatedColumnFormula>
    </tableColumn>
    <tableColumn id="23" xr3:uid="{BC30A146-C82D-447D-A88A-339397DBC14B}" name="2000" dataDxfId="70" dataCellStyle="Normal 2"/>
    <tableColumn id="24" xr3:uid="{428AA52C-E807-4800-9A56-4DED21E6A40A}" name="2001" dataDxfId="69" dataCellStyle="Normal 2"/>
    <tableColumn id="2" xr3:uid="{439F0E72-AFA9-4D35-8FA4-2D8D90F7998B}" name="2002" dataDxfId="68"/>
    <tableColumn id="3" xr3:uid="{4C4E02C9-49DC-4619-A4E4-FE5564B500F4}" name="2003" dataDxfId="67"/>
    <tableColumn id="4" xr3:uid="{59F11C60-24CE-492A-9C33-D8B70099DF19}" name="2004" dataDxfId="66"/>
    <tableColumn id="5" xr3:uid="{4CCC514C-E6FA-45C8-921F-8912B51016BA}" name="2005" dataDxfId="65"/>
    <tableColumn id="6" xr3:uid="{9FF1B028-118D-4379-A297-A15CC598D6F4}" name="2006" dataDxfId="64"/>
    <tableColumn id="7" xr3:uid="{F3E4355F-E8A1-4035-A5EB-730919DD4627}" name="2007" dataDxfId="63"/>
    <tableColumn id="8" xr3:uid="{CA978D5C-9016-4C61-AAD7-548623EABDC1}" name="2008" dataDxfId="62"/>
    <tableColumn id="9" xr3:uid="{F134A417-0CBD-47B9-A0E0-3B1F2400DAAB}" name="2009" dataDxfId="61"/>
    <tableColumn id="10" xr3:uid="{02474CCF-5539-4871-AF3C-1343938311BC}" name="2010" dataDxfId="60"/>
    <tableColumn id="11" xr3:uid="{9338038D-5A18-4AB9-8FB2-64169D3E03A6}" name="2011" dataDxfId="59"/>
    <tableColumn id="12" xr3:uid="{2B110F8B-D818-46EC-88FC-E42A3C01FA8C}" name="2012" dataDxfId="58"/>
    <tableColumn id="13" xr3:uid="{1A472C43-B6CB-48FA-A2C6-C44DB23D506F}" name="2013" dataDxfId="57"/>
    <tableColumn id="14" xr3:uid="{5C57A62E-4C65-4E1C-A777-1D1D3EBCB6C2}" name="2014" dataDxfId="56"/>
    <tableColumn id="15" xr3:uid="{D9E004DA-CB6B-4BD5-BFDA-97434F5ECA25}" name="2015" dataDxfId="55"/>
    <tableColumn id="16" xr3:uid="{B8778131-C338-4797-B1FA-A3494B81796D}" name="2016" dataDxfId="54"/>
    <tableColumn id="17" xr3:uid="{9A9E673E-AFFF-4C90-BE69-D5BE8A628FC7}" name="2017" dataDxfId="53"/>
    <tableColumn id="18" xr3:uid="{9F709D3A-A14B-45CF-880E-717473DDE1F8}" name="2018" dataDxfId="52"/>
    <tableColumn id="19" xr3:uid="{43606444-B584-4DA2-A777-D31D34D5F1FA}" name="2019" dataDxfId="51"/>
    <tableColumn id="20" xr3:uid="{12191567-4EF5-4781-94B4-722D6CE58EC7}" name="2020" dataDxfId="50"/>
    <tableColumn id="21" xr3:uid="{CEAA6F0E-A404-44CE-AFA2-EF9771178FEC}" name="2021" dataDxfId="49"/>
    <tableColumn id="25" xr3:uid="{BAA87A42-D9DD-4574-8DB9-13319722BFBD}" name="2022" dataDxfId="4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T26" totalsRowShown="0" headerRowDxfId="47" dataDxfId="46" headerRowBorderDxfId="44" tableBorderDxfId="45" headerRowCellStyle="Normal 2">
  <autoFilter ref="A5:T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100-000001000000}" name="Ambos sexos" dataDxfId="43" dataCellStyle="Normal 2"/>
    <tableColumn id="2" xr3:uid="{00000000-0010-0000-0100-000002000000}" name="2002" dataDxfId="42"/>
    <tableColumn id="3" xr3:uid="{00000000-0010-0000-0100-000003000000}" name="2003" dataDxfId="41"/>
    <tableColumn id="4" xr3:uid="{00000000-0010-0000-0100-000004000000}" name="2004" dataDxfId="40"/>
    <tableColumn id="5" xr3:uid="{00000000-0010-0000-0100-000005000000}" name="2005" dataDxfId="39"/>
    <tableColumn id="6" xr3:uid="{00000000-0010-0000-0100-000006000000}" name="2006" dataDxfId="38"/>
    <tableColumn id="7" xr3:uid="{00000000-0010-0000-0100-000007000000}" name="2007" dataDxfId="37"/>
    <tableColumn id="8" xr3:uid="{00000000-0010-0000-0100-000008000000}" name="2008" dataDxfId="36"/>
    <tableColumn id="9" xr3:uid="{00000000-0010-0000-0100-000009000000}" name="2009" dataDxfId="35"/>
    <tableColumn id="10" xr3:uid="{00000000-0010-0000-0100-00000A000000}" name="2010" dataDxfId="34"/>
    <tableColumn id="11" xr3:uid="{00000000-0010-0000-0100-00000B000000}" name="2011" dataDxfId="33"/>
    <tableColumn id="12" xr3:uid="{00000000-0010-0000-0100-00000C000000}" name="2012" dataDxfId="32"/>
    <tableColumn id="13" xr3:uid="{00000000-0010-0000-0100-00000D000000}" name="2013" dataDxfId="31"/>
    <tableColumn id="14" xr3:uid="{00000000-0010-0000-0100-00000E000000}" name="2014" dataDxfId="30"/>
    <tableColumn id="15" xr3:uid="{00000000-0010-0000-0100-00000F000000}" name="2015" dataDxfId="29"/>
    <tableColumn id="16" xr3:uid="{00000000-0010-0000-0100-000010000000}" name="2016" dataDxfId="28"/>
    <tableColumn id="17" xr3:uid="{00000000-0010-0000-0100-000011000000}" name="2017" dataDxfId="27"/>
    <tableColumn id="18" xr3:uid="{00000000-0010-0000-0100-000012000000}" name="2018" dataDxfId="26"/>
    <tableColumn id="19" xr3:uid="{00000000-0010-0000-0100-000013000000}" name="2019" dataDxfId="25"/>
    <tableColumn id="20" xr3:uid="{00000000-0010-0000-0100-000014000000}" name="2020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T26" totalsRowShown="0" headerRowDxfId="23" dataDxfId="22" headerRowBorderDxfId="20" tableBorderDxfId="21" headerRowCellStyle="Normal 2">
  <autoFilter ref="A5:T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Ambos sexos" dataDxfId="19" dataCellStyle="Normal 2"/>
    <tableColumn id="2" xr3:uid="{00000000-0010-0000-0200-000002000000}" name="2002" dataDxfId="18"/>
    <tableColumn id="3" xr3:uid="{00000000-0010-0000-0200-000003000000}" name="2003" dataDxfId="17"/>
    <tableColumn id="4" xr3:uid="{00000000-0010-0000-0200-000004000000}" name="2004" dataDxfId="16"/>
    <tableColumn id="5" xr3:uid="{00000000-0010-0000-0200-000005000000}" name="2005" dataDxfId="15"/>
    <tableColumn id="6" xr3:uid="{00000000-0010-0000-0200-000006000000}" name="2006" dataDxfId="14"/>
    <tableColumn id="7" xr3:uid="{00000000-0010-0000-0200-000007000000}" name="2007" dataDxfId="13"/>
    <tableColumn id="8" xr3:uid="{00000000-0010-0000-0200-000008000000}" name="2008" dataDxfId="12"/>
    <tableColumn id="9" xr3:uid="{00000000-0010-0000-0200-000009000000}" name="2009" dataDxfId="11"/>
    <tableColumn id="10" xr3:uid="{00000000-0010-0000-0200-00000A000000}" name="2010" dataDxfId="10"/>
    <tableColumn id="11" xr3:uid="{00000000-0010-0000-0200-00000B000000}" name="2011" dataDxfId="9"/>
    <tableColumn id="12" xr3:uid="{00000000-0010-0000-0200-00000C000000}" name="2012" dataDxfId="8"/>
    <tableColumn id="13" xr3:uid="{00000000-0010-0000-0200-00000D000000}" name="2013" dataDxfId="7"/>
    <tableColumn id="14" xr3:uid="{00000000-0010-0000-0200-00000E000000}" name="2014" dataDxfId="6"/>
    <tableColumn id="15" xr3:uid="{00000000-0010-0000-0200-00000F000000}" name="2015" dataDxfId="5"/>
    <tableColumn id="16" xr3:uid="{00000000-0010-0000-0200-000010000000}" name="2016" dataDxfId="4"/>
    <tableColumn id="17" xr3:uid="{00000000-0010-0000-0200-000011000000}" name="2017" dataDxfId="3"/>
    <tableColumn id="18" xr3:uid="{00000000-0010-0000-0200-000012000000}" name="2018" dataDxfId="2"/>
    <tableColumn id="19" xr3:uid="{00000000-0010-0000-0200-000013000000}" name="2019" dataDxfId="1"/>
    <tableColumn id="20" xr3:uid="{00000000-0010-0000-0200-000014000000}" name="202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G64" sqref="G64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zoomScale="70" zoomScaleNormal="70" zoomScalePageLayoutView="70" workbookViewId="0">
      <selection activeCell="N12" sqref="N12"/>
    </sheetView>
  </sheetViews>
  <sheetFormatPr defaultColWidth="10.875" defaultRowHeight="15"/>
  <cols>
    <col min="1" max="1" width="19" style="5" customWidth="1"/>
    <col min="2" max="21" width="10.875" style="5" customWidth="1"/>
    <col min="22" max="22" width="10.875" style="112"/>
    <col min="23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94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13">
        <v>2022</v>
      </c>
    </row>
    <row r="6" spans="1:22" ht="18" customHeight="1">
      <c r="A6" s="90" t="s">
        <v>95</v>
      </c>
      <c r="B6" s="16">
        <v>16</v>
      </c>
      <c r="C6" s="16">
        <v>16</v>
      </c>
      <c r="D6" s="16">
        <v>17</v>
      </c>
      <c r="E6" s="16">
        <v>21</v>
      </c>
      <c r="F6" s="16">
        <v>25</v>
      </c>
      <c r="G6" s="16">
        <v>25</v>
      </c>
      <c r="H6" s="16">
        <v>33</v>
      </c>
      <c r="I6" s="16">
        <v>36</v>
      </c>
      <c r="J6" s="16">
        <v>34</v>
      </c>
      <c r="K6" s="16">
        <v>38</v>
      </c>
      <c r="L6" s="16">
        <v>35</v>
      </c>
      <c r="M6" s="16">
        <v>28</v>
      </c>
      <c r="N6" s="16">
        <v>22</v>
      </c>
      <c r="O6" s="16">
        <v>25</v>
      </c>
      <c r="P6" s="16">
        <v>21</v>
      </c>
      <c r="Q6" s="16">
        <v>16</v>
      </c>
      <c r="R6" s="16">
        <v>16</v>
      </c>
      <c r="S6" s="16">
        <v>18</v>
      </c>
      <c r="T6" s="16">
        <v>21</v>
      </c>
      <c r="U6" s="16">
        <v>29</v>
      </c>
      <c r="V6" s="114">
        <v>40</v>
      </c>
    </row>
    <row r="7" spans="1:22" ht="18" customHeight="1">
      <c r="A7" s="91" t="s">
        <v>96</v>
      </c>
      <c r="B7" s="16">
        <v>11</v>
      </c>
      <c r="C7" s="16">
        <v>11</v>
      </c>
      <c r="D7" s="16">
        <v>11</v>
      </c>
      <c r="E7" s="16">
        <v>9</v>
      </c>
      <c r="F7" s="16">
        <v>10</v>
      </c>
      <c r="G7" s="16">
        <v>11</v>
      </c>
      <c r="H7" s="16">
        <v>12</v>
      </c>
      <c r="I7" s="16">
        <v>10</v>
      </c>
      <c r="J7" s="16">
        <v>6</v>
      </c>
      <c r="K7" s="16">
        <v>8</v>
      </c>
      <c r="L7" s="16">
        <v>7</v>
      </c>
      <c r="M7" s="16">
        <v>12</v>
      </c>
      <c r="N7" s="16">
        <v>8</v>
      </c>
      <c r="O7" s="16">
        <v>9</v>
      </c>
      <c r="P7" s="16">
        <v>14</v>
      </c>
      <c r="Q7" s="16">
        <v>17</v>
      </c>
      <c r="R7" s="16">
        <v>19</v>
      </c>
      <c r="S7" s="16">
        <v>19</v>
      </c>
      <c r="T7" s="16">
        <v>25</v>
      </c>
      <c r="U7" s="16">
        <v>22</v>
      </c>
      <c r="V7" s="115">
        <v>26</v>
      </c>
    </row>
    <row r="8" spans="1:22" ht="18" customHeight="1">
      <c r="A8" s="91" t="s">
        <v>97</v>
      </c>
      <c r="B8" s="16">
        <v>0</v>
      </c>
      <c r="C8" s="16">
        <v>0</v>
      </c>
      <c r="D8" s="16">
        <v>35</v>
      </c>
      <c r="E8" s="16">
        <v>39</v>
      </c>
      <c r="F8" s="16">
        <v>34</v>
      </c>
      <c r="G8" s="16">
        <v>36</v>
      </c>
      <c r="H8" s="16">
        <v>84</v>
      </c>
      <c r="I8" s="16">
        <v>93</v>
      </c>
      <c r="J8" s="16">
        <v>85</v>
      </c>
      <c r="K8" s="16">
        <v>80</v>
      </c>
      <c r="L8" s="16">
        <v>140</v>
      </c>
      <c r="M8" s="16">
        <v>138</v>
      </c>
      <c r="N8" s="16">
        <v>102</v>
      </c>
      <c r="O8" s="16">
        <v>73</v>
      </c>
      <c r="P8" s="16">
        <v>68</v>
      </c>
      <c r="Q8" s="16">
        <v>52</v>
      </c>
      <c r="R8" s="16">
        <v>49</v>
      </c>
      <c r="S8" s="16">
        <v>51</v>
      </c>
      <c r="T8" s="16">
        <v>55</v>
      </c>
      <c r="U8" s="16">
        <v>54</v>
      </c>
      <c r="V8" s="115">
        <v>49</v>
      </c>
    </row>
    <row r="9" spans="1:22" ht="18" customHeight="1">
      <c r="A9" s="91" t="s">
        <v>98</v>
      </c>
      <c r="B9" s="16">
        <v>103</v>
      </c>
      <c r="C9" s="16">
        <v>104</v>
      </c>
      <c r="D9" s="16">
        <v>107</v>
      </c>
      <c r="E9" s="16">
        <v>107</v>
      </c>
      <c r="F9" s="16">
        <v>108</v>
      </c>
      <c r="G9" s="16">
        <v>118</v>
      </c>
      <c r="H9" s="16">
        <v>130</v>
      </c>
      <c r="I9" s="16">
        <v>137</v>
      </c>
      <c r="J9" s="16">
        <v>135</v>
      </c>
      <c r="K9" s="16">
        <v>141</v>
      </c>
      <c r="L9" s="16">
        <v>119</v>
      </c>
      <c r="M9" s="16">
        <v>115</v>
      </c>
      <c r="N9" s="16">
        <v>103</v>
      </c>
      <c r="O9" s="16">
        <v>111</v>
      </c>
      <c r="P9" s="16">
        <v>113</v>
      </c>
      <c r="Q9" s="16">
        <v>109</v>
      </c>
      <c r="R9" s="16">
        <v>110</v>
      </c>
      <c r="S9" s="16">
        <v>119</v>
      </c>
      <c r="T9" s="16">
        <v>127</v>
      </c>
      <c r="U9" s="16">
        <v>130</v>
      </c>
      <c r="V9" s="115">
        <v>137</v>
      </c>
    </row>
    <row r="10" spans="1:22" ht="18" customHeight="1">
      <c r="A10" s="91" t="s">
        <v>99</v>
      </c>
      <c r="B10" s="16">
        <v>7</v>
      </c>
      <c r="C10" s="16">
        <v>8</v>
      </c>
      <c r="D10" s="16">
        <v>8</v>
      </c>
      <c r="E10" s="16">
        <v>8</v>
      </c>
      <c r="F10" s="16">
        <v>10</v>
      </c>
      <c r="G10" s="16">
        <v>19</v>
      </c>
      <c r="H10" s="16">
        <v>21</v>
      </c>
      <c r="I10" s="16">
        <v>23</v>
      </c>
      <c r="J10" s="16">
        <v>25</v>
      </c>
      <c r="K10" s="16">
        <v>30</v>
      </c>
      <c r="L10" s="16">
        <v>25</v>
      </c>
      <c r="M10" s="16">
        <v>26</v>
      </c>
      <c r="N10" s="16">
        <v>20</v>
      </c>
      <c r="O10" s="16">
        <v>22</v>
      </c>
      <c r="P10" s="16">
        <v>22</v>
      </c>
      <c r="Q10" s="16">
        <v>28</v>
      </c>
      <c r="R10" s="16">
        <v>40</v>
      </c>
      <c r="S10" s="16">
        <v>44</v>
      </c>
      <c r="T10" s="16">
        <v>38</v>
      </c>
      <c r="U10" s="16">
        <v>42</v>
      </c>
      <c r="V10" s="115">
        <v>51</v>
      </c>
    </row>
    <row r="11" spans="1:22" ht="18" customHeight="1">
      <c r="A11" s="91" t="s">
        <v>100</v>
      </c>
      <c r="B11" s="16">
        <v>7</v>
      </c>
      <c r="C11" s="16">
        <v>9</v>
      </c>
      <c r="D11" s="16">
        <v>20</v>
      </c>
      <c r="E11" s="16">
        <v>24</v>
      </c>
      <c r="F11" s="16">
        <v>30</v>
      </c>
      <c r="G11" s="16">
        <v>37</v>
      </c>
      <c r="H11" s="16">
        <v>39</v>
      </c>
      <c r="I11" s="16">
        <v>42</v>
      </c>
      <c r="J11" s="16">
        <v>43</v>
      </c>
      <c r="K11" s="16">
        <v>45</v>
      </c>
      <c r="L11" s="16">
        <v>43</v>
      </c>
      <c r="M11" s="16">
        <v>39</v>
      </c>
      <c r="N11" s="16">
        <v>30</v>
      </c>
      <c r="O11" s="16">
        <v>34</v>
      </c>
      <c r="P11" s="16">
        <v>36</v>
      </c>
      <c r="Q11" s="16">
        <v>36</v>
      </c>
      <c r="R11" s="16">
        <v>33</v>
      </c>
      <c r="S11" s="16">
        <v>32</v>
      </c>
      <c r="T11" s="16">
        <v>31</v>
      </c>
      <c r="U11" s="16">
        <v>33</v>
      </c>
      <c r="V11" s="115">
        <v>34</v>
      </c>
    </row>
    <row r="12" spans="1:22" ht="18" customHeight="1">
      <c r="A12" s="91" t="s">
        <v>101</v>
      </c>
      <c r="B12" s="16">
        <v>7</v>
      </c>
      <c r="C12" s="16">
        <v>18</v>
      </c>
      <c r="D12" s="16">
        <v>36</v>
      </c>
      <c r="E12" s="16">
        <v>92</v>
      </c>
      <c r="F12" s="16">
        <v>124</v>
      </c>
      <c r="G12" s="16">
        <v>178</v>
      </c>
      <c r="H12" s="16">
        <v>229</v>
      </c>
      <c r="I12" s="16">
        <v>264</v>
      </c>
      <c r="J12" s="16">
        <v>277</v>
      </c>
      <c r="K12" s="16">
        <v>300</v>
      </c>
      <c r="L12" s="16">
        <v>255</v>
      </c>
      <c r="M12" s="16">
        <v>215</v>
      </c>
      <c r="N12" s="16">
        <v>203</v>
      </c>
      <c r="O12" s="16">
        <v>180</v>
      </c>
      <c r="P12" s="16">
        <v>173</v>
      </c>
      <c r="Q12" s="16">
        <v>181</v>
      </c>
      <c r="R12" s="16">
        <v>194</v>
      </c>
      <c r="S12" s="16">
        <v>204</v>
      </c>
      <c r="T12" s="16">
        <v>204</v>
      </c>
      <c r="U12" s="16">
        <v>202</v>
      </c>
      <c r="V12" s="115">
        <v>224</v>
      </c>
    </row>
    <row r="13" spans="1:22" ht="18" customHeight="1">
      <c r="A13" s="91" t="s">
        <v>102</v>
      </c>
      <c r="B13" s="16">
        <v>155</v>
      </c>
      <c r="C13" s="16">
        <v>251</v>
      </c>
      <c r="D13" s="16">
        <v>359</v>
      </c>
      <c r="E13" s="16">
        <v>456</v>
      </c>
      <c r="F13" s="16">
        <v>550</v>
      </c>
      <c r="G13" s="16">
        <v>627</v>
      </c>
      <c r="H13" s="16">
        <v>769</v>
      </c>
      <c r="I13" s="16">
        <v>824</v>
      </c>
      <c r="J13" s="16">
        <v>871</v>
      </c>
      <c r="K13" s="16">
        <v>870</v>
      </c>
      <c r="L13" s="16">
        <v>818</v>
      </c>
      <c r="M13" s="16">
        <v>784</v>
      </c>
      <c r="N13" s="16">
        <v>659</v>
      </c>
      <c r="O13" s="16">
        <v>603</v>
      </c>
      <c r="P13" s="16">
        <v>595</v>
      </c>
      <c r="Q13" s="16">
        <v>587</v>
      </c>
      <c r="R13" s="16">
        <v>583</v>
      </c>
      <c r="S13" s="16">
        <v>548</v>
      </c>
      <c r="T13" s="16">
        <v>522</v>
      </c>
      <c r="U13" s="16">
        <v>462</v>
      </c>
      <c r="V13" s="115">
        <v>475</v>
      </c>
    </row>
    <row r="14" spans="1:22" ht="18" customHeight="1">
      <c r="A14" s="91" t="s">
        <v>103</v>
      </c>
      <c r="B14" s="16">
        <v>54</v>
      </c>
      <c r="C14" s="16">
        <v>89</v>
      </c>
      <c r="D14" s="16">
        <v>103</v>
      </c>
      <c r="E14" s="16">
        <v>93</v>
      </c>
      <c r="F14" s="16">
        <v>79</v>
      </c>
      <c r="G14" s="16">
        <v>81</v>
      </c>
      <c r="H14" s="16">
        <v>111</v>
      </c>
      <c r="I14" s="16">
        <v>129</v>
      </c>
      <c r="J14" s="16">
        <v>130</v>
      </c>
      <c r="K14" s="16">
        <v>122</v>
      </c>
      <c r="L14" s="16">
        <v>130</v>
      </c>
      <c r="M14" s="16">
        <v>137</v>
      </c>
      <c r="N14" s="16">
        <v>123</v>
      </c>
      <c r="O14" s="16">
        <v>122</v>
      </c>
      <c r="P14" s="16">
        <v>119</v>
      </c>
      <c r="Q14" s="16">
        <v>118</v>
      </c>
      <c r="R14" s="16">
        <v>132</v>
      </c>
      <c r="S14" s="16">
        <v>144</v>
      </c>
      <c r="T14" s="16">
        <v>189</v>
      </c>
      <c r="U14" s="16">
        <v>210</v>
      </c>
      <c r="V14" s="115">
        <v>258</v>
      </c>
    </row>
    <row r="15" spans="1:22" ht="18" customHeight="1">
      <c r="A15" s="91" t="s">
        <v>104</v>
      </c>
      <c r="B15" s="16">
        <v>16</v>
      </c>
      <c r="C15" s="16">
        <v>11</v>
      </c>
      <c r="D15" s="16">
        <v>22</v>
      </c>
      <c r="E15" s="16">
        <v>30</v>
      </c>
      <c r="F15" s="16">
        <v>28</v>
      </c>
      <c r="G15" s="16">
        <v>40</v>
      </c>
      <c r="H15" s="16">
        <v>39</v>
      </c>
      <c r="I15" s="16">
        <v>35</v>
      </c>
      <c r="J15" s="16">
        <v>34</v>
      </c>
      <c r="K15" s="16">
        <v>37</v>
      </c>
      <c r="L15" s="16">
        <v>32</v>
      </c>
      <c r="M15" s="16">
        <v>26</v>
      </c>
      <c r="N15" s="16">
        <v>24</v>
      </c>
      <c r="O15" s="16">
        <v>25</v>
      </c>
      <c r="P15" s="16">
        <v>26</v>
      </c>
      <c r="Q15" s="16">
        <v>26</v>
      </c>
      <c r="R15" s="16">
        <v>33</v>
      </c>
      <c r="S15" s="16">
        <v>25</v>
      </c>
      <c r="T15" s="16">
        <v>32</v>
      </c>
      <c r="U15" s="16">
        <v>34</v>
      </c>
      <c r="V15" s="115">
        <v>46</v>
      </c>
    </row>
    <row r="16" spans="1:22" ht="18" customHeight="1">
      <c r="A16" s="91" t="s">
        <v>105</v>
      </c>
      <c r="B16" s="16">
        <v>1</v>
      </c>
      <c r="C16" s="16">
        <v>0</v>
      </c>
      <c r="D16" s="16">
        <v>10</v>
      </c>
      <c r="E16" s="16">
        <v>19</v>
      </c>
      <c r="F16" s="16">
        <v>30</v>
      </c>
      <c r="G16" s="16">
        <v>22</v>
      </c>
      <c r="H16" s="16">
        <v>27</v>
      </c>
      <c r="I16" s="16">
        <v>27</v>
      </c>
      <c r="J16" s="16">
        <v>16</v>
      </c>
      <c r="K16" s="16">
        <v>15</v>
      </c>
      <c r="L16" s="16">
        <v>12</v>
      </c>
      <c r="M16" s="16">
        <v>8</v>
      </c>
      <c r="N16" s="16">
        <v>11</v>
      </c>
      <c r="O16" s="16">
        <v>9</v>
      </c>
      <c r="P16" s="16">
        <v>9</v>
      </c>
      <c r="Q16" s="16">
        <v>9</v>
      </c>
      <c r="R16" s="16">
        <v>11</v>
      </c>
      <c r="S16" s="16">
        <v>10</v>
      </c>
      <c r="T16" s="16">
        <v>11</v>
      </c>
      <c r="U16" s="16">
        <v>7</v>
      </c>
      <c r="V16" s="115">
        <v>10</v>
      </c>
    </row>
    <row r="17" spans="1:22" ht="18" customHeight="1">
      <c r="A17" s="91" t="s">
        <v>106</v>
      </c>
      <c r="B17" s="16">
        <v>7</v>
      </c>
      <c r="C17" s="16">
        <v>7</v>
      </c>
      <c r="D17" s="16">
        <v>9</v>
      </c>
      <c r="E17" s="16">
        <v>8</v>
      </c>
      <c r="F17" s="16">
        <v>11</v>
      </c>
      <c r="G17" s="16">
        <v>8</v>
      </c>
      <c r="H17" s="16">
        <v>13</v>
      </c>
      <c r="I17" s="16">
        <v>11</v>
      </c>
      <c r="J17" s="16">
        <v>11</v>
      </c>
      <c r="K17" s="16">
        <v>14</v>
      </c>
      <c r="L17" s="16">
        <v>12</v>
      </c>
      <c r="M17" s="16">
        <v>11</v>
      </c>
      <c r="N17" s="16">
        <v>11</v>
      </c>
      <c r="O17" s="16">
        <v>9</v>
      </c>
      <c r="P17" s="16">
        <v>11</v>
      </c>
      <c r="Q17" s="16">
        <v>8</v>
      </c>
      <c r="R17" s="16">
        <v>9</v>
      </c>
      <c r="S17" s="16">
        <v>13</v>
      </c>
      <c r="T17" s="16">
        <v>25</v>
      </c>
      <c r="U17" s="16">
        <v>33</v>
      </c>
      <c r="V17" s="115">
        <v>23</v>
      </c>
    </row>
    <row r="18" spans="1:22" ht="18" customHeight="1">
      <c r="A18" s="91" t="s">
        <v>107</v>
      </c>
      <c r="B18" s="16">
        <v>74</v>
      </c>
      <c r="C18" s="16">
        <v>51</v>
      </c>
      <c r="D18" s="16">
        <v>47</v>
      </c>
      <c r="E18" s="16">
        <v>55</v>
      </c>
      <c r="F18" s="16">
        <v>59</v>
      </c>
      <c r="G18" s="16">
        <v>65</v>
      </c>
      <c r="H18" s="16">
        <v>62</v>
      </c>
      <c r="I18" s="16">
        <v>62</v>
      </c>
      <c r="J18" s="16">
        <v>65</v>
      </c>
      <c r="K18" s="16">
        <v>72</v>
      </c>
      <c r="L18" s="16">
        <v>69</v>
      </c>
      <c r="M18" s="16">
        <v>67</v>
      </c>
      <c r="N18" s="16">
        <v>58</v>
      </c>
      <c r="O18" s="16">
        <v>53</v>
      </c>
      <c r="P18" s="16">
        <v>53</v>
      </c>
      <c r="Q18" s="16">
        <v>51</v>
      </c>
      <c r="R18" s="16">
        <v>45</v>
      </c>
      <c r="S18" s="16">
        <v>48</v>
      </c>
      <c r="T18" s="16">
        <v>65</v>
      </c>
      <c r="U18" s="16">
        <v>81</v>
      </c>
      <c r="V18" s="115">
        <v>71</v>
      </c>
    </row>
    <row r="19" spans="1:22" ht="18" customHeight="1">
      <c r="A19" s="91" t="s">
        <v>108</v>
      </c>
      <c r="B19" s="16">
        <v>12</v>
      </c>
      <c r="C19" s="16">
        <v>12</v>
      </c>
      <c r="D19" s="16">
        <v>29</v>
      </c>
      <c r="E19" s="16">
        <v>24</v>
      </c>
      <c r="F19" s="16">
        <v>27</v>
      </c>
      <c r="G19" s="16">
        <v>26</v>
      </c>
      <c r="H19" s="16">
        <v>29</v>
      </c>
      <c r="I19" s="16">
        <v>20</v>
      </c>
      <c r="J19" s="16">
        <v>22</v>
      </c>
      <c r="K19" s="16">
        <v>24</v>
      </c>
      <c r="L19" s="16">
        <v>23</v>
      </c>
      <c r="M19" s="16">
        <v>22</v>
      </c>
      <c r="N19" s="16">
        <v>25</v>
      </c>
      <c r="O19" s="16">
        <v>22</v>
      </c>
      <c r="P19" s="16">
        <v>21</v>
      </c>
      <c r="Q19" s="16">
        <v>20</v>
      </c>
      <c r="R19" s="16">
        <v>23</v>
      </c>
      <c r="S19" s="16">
        <v>21</v>
      </c>
      <c r="T19" s="16">
        <v>24</v>
      </c>
      <c r="U19" s="16">
        <v>27</v>
      </c>
      <c r="V19" s="115">
        <v>29</v>
      </c>
    </row>
    <row r="20" spans="1:22" ht="18" customHeight="1">
      <c r="A20" s="91" t="s">
        <v>109</v>
      </c>
      <c r="B20" s="16">
        <v>8</v>
      </c>
      <c r="C20" s="16">
        <v>9</v>
      </c>
      <c r="D20" s="16">
        <v>9</v>
      </c>
      <c r="E20" s="16">
        <v>10</v>
      </c>
      <c r="F20" s="16">
        <v>9</v>
      </c>
      <c r="G20" s="16">
        <v>10</v>
      </c>
      <c r="H20" s="16">
        <v>15</v>
      </c>
      <c r="I20" s="16">
        <v>14</v>
      </c>
      <c r="J20" s="16">
        <v>14</v>
      </c>
      <c r="K20" s="16">
        <v>18</v>
      </c>
      <c r="L20" s="16">
        <v>19</v>
      </c>
      <c r="M20" s="16">
        <v>20</v>
      </c>
      <c r="N20" s="16">
        <v>19</v>
      </c>
      <c r="O20" s="16">
        <v>16</v>
      </c>
      <c r="P20" s="16">
        <v>22</v>
      </c>
      <c r="Q20" s="16">
        <v>20</v>
      </c>
      <c r="R20" s="16">
        <v>24</v>
      </c>
      <c r="S20" s="16">
        <v>21</v>
      </c>
      <c r="T20" s="16">
        <v>22</v>
      </c>
      <c r="U20" s="16">
        <v>27</v>
      </c>
      <c r="V20" s="115">
        <v>36</v>
      </c>
    </row>
    <row r="21" spans="1:22" ht="18" customHeight="1">
      <c r="A21" s="91" t="s">
        <v>110</v>
      </c>
      <c r="B21" s="16">
        <v>8</v>
      </c>
      <c r="C21" s="16">
        <v>10</v>
      </c>
      <c r="D21" s="16">
        <v>14</v>
      </c>
      <c r="E21" s="16">
        <v>16</v>
      </c>
      <c r="F21" s="16">
        <v>16</v>
      </c>
      <c r="G21" s="16">
        <v>12</v>
      </c>
      <c r="H21" s="16">
        <v>12</v>
      </c>
      <c r="I21" s="16">
        <v>13</v>
      </c>
      <c r="J21" s="16">
        <v>14</v>
      </c>
      <c r="K21" s="16">
        <v>14</v>
      </c>
      <c r="L21" s="16">
        <v>16</v>
      </c>
      <c r="M21" s="16">
        <v>11</v>
      </c>
      <c r="N21" s="16">
        <v>9</v>
      </c>
      <c r="O21" s="16">
        <v>10</v>
      </c>
      <c r="P21" s="16">
        <v>13</v>
      </c>
      <c r="Q21" s="16">
        <v>15</v>
      </c>
      <c r="R21" s="16">
        <v>19</v>
      </c>
      <c r="S21" s="16">
        <v>24</v>
      </c>
      <c r="T21" s="16">
        <v>26</v>
      </c>
      <c r="U21" s="16">
        <v>27</v>
      </c>
      <c r="V21" s="115">
        <v>31</v>
      </c>
    </row>
    <row r="22" spans="1:22" ht="18" customHeight="1">
      <c r="A22" s="103" t="s">
        <v>111</v>
      </c>
      <c r="B22" s="104">
        <f>SUM(B6:B21)</f>
        <v>486</v>
      </c>
      <c r="C22" s="104">
        <f t="shared" ref="C22:U22" si="0">SUM(C6:C21)</f>
        <v>606</v>
      </c>
      <c r="D22" s="104">
        <f t="shared" si="0"/>
        <v>836</v>
      </c>
      <c r="E22" s="104">
        <f t="shared" si="0"/>
        <v>1011</v>
      </c>
      <c r="F22" s="104">
        <f t="shared" si="0"/>
        <v>1150</v>
      </c>
      <c r="G22" s="104">
        <f t="shared" si="0"/>
        <v>1315</v>
      </c>
      <c r="H22" s="104">
        <f t="shared" si="0"/>
        <v>1625</v>
      </c>
      <c r="I22" s="104">
        <f t="shared" si="0"/>
        <v>1740</v>
      </c>
      <c r="J22" s="104">
        <f t="shared" si="0"/>
        <v>1782</v>
      </c>
      <c r="K22" s="104">
        <f t="shared" si="0"/>
        <v>1828</v>
      </c>
      <c r="L22" s="104">
        <f t="shared" si="0"/>
        <v>1755</v>
      </c>
      <c r="M22" s="104">
        <f t="shared" si="0"/>
        <v>1659</v>
      </c>
      <c r="N22" s="104">
        <f t="shared" si="0"/>
        <v>1427</v>
      </c>
      <c r="O22" s="104">
        <f t="shared" si="0"/>
        <v>1323</v>
      </c>
      <c r="P22" s="104">
        <f t="shared" si="0"/>
        <v>1316</v>
      </c>
      <c r="Q22" s="104">
        <f t="shared" si="0"/>
        <v>1293</v>
      </c>
      <c r="R22" s="104">
        <f t="shared" si="0"/>
        <v>1340</v>
      </c>
      <c r="S22" s="104">
        <f t="shared" si="0"/>
        <v>1341</v>
      </c>
      <c r="T22" s="104">
        <f t="shared" si="0"/>
        <v>1417</v>
      </c>
      <c r="U22" s="104">
        <f t="shared" si="0"/>
        <v>1420</v>
      </c>
      <c r="V22" s="116">
        <f>SUM(V6:V21)</f>
        <v>1540</v>
      </c>
    </row>
    <row r="23" spans="1:22" ht="18" customHeight="1">
      <c r="A23" s="96" t="s">
        <v>112</v>
      </c>
      <c r="B23" s="97">
        <f>B24-B22</f>
        <v>143</v>
      </c>
      <c r="C23" s="97">
        <f t="shared" ref="C23:U23" si="1">C24-C22</f>
        <v>160</v>
      </c>
      <c r="D23" s="97">
        <f t="shared" si="1"/>
        <v>160</v>
      </c>
      <c r="E23" s="97">
        <f t="shared" si="1"/>
        <v>193</v>
      </c>
      <c r="F23" s="97">
        <f t="shared" si="1"/>
        <v>170</v>
      </c>
      <c r="G23" s="97">
        <f t="shared" si="1"/>
        <v>195</v>
      </c>
      <c r="H23" s="97">
        <f t="shared" si="1"/>
        <v>226</v>
      </c>
      <c r="I23" s="97">
        <f t="shared" si="1"/>
        <v>243</v>
      </c>
      <c r="J23" s="97">
        <f t="shared" si="1"/>
        <v>245</v>
      </c>
      <c r="K23" s="97">
        <f t="shared" si="1"/>
        <v>242</v>
      </c>
      <c r="L23" s="97">
        <f t="shared" si="1"/>
        <v>225</v>
      </c>
      <c r="M23" s="97">
        <f t="shared" si="1"/>
        <v>222</v>
      </c>
      <c r="N23" s="97">
        <f t="shared" si="1"/>
        <v>202</v>
      </c>
      <c r="O23" s="97">
        <f t="shared" si="1"/>
        <v>214</v>
      </c>
      <c r="P23" s="97">
        <f t="shared" si="1"/>
        <v>201</v>
      </c>
      <c r="Q23" s="97">
        <f t="shared" si="1"/>
        <v>192</v>
      </c>
      <c r="R23" s="97">
        <f t="shared" si="1"/>
        <v>207</v>
      </c>
      <c r="S23" s="97">
        <f t="shared" si="1"/>
        <v>245</v>
      </c>
      <c r="T23" s="97">
        <f t="shared" si="1"/>
        <v>294</v>
      </c>
      <c r="U23" s="97">
        <f t="shared" si="1"/>
        <v>332</v>
      </c>
      <c r="V23" s="124">
        <f>V24-V22</f>
        <v>333</v>
      </c>
    </row>
    <row r="24" spans="1:22" ht="18" customHeight="1">
      <c r="A24" s="92" t="s">
        <v>38</v>
      </c>
      <c r="B24" s="61">
        <v>629</v>
      </c>
      <c r="C24" s="61">
        <v>766</v>
      </c>
      <c r="D24" s="61">
        <v>996</v>
      </c>
      <c r="E24" s="61">
        <v>1204</v>
      </c>
      <c r="F24" s="61">
        <v>1320</v>
      </c>
      <c r="G24" s="61">
        <v>1510</v>
      </c>
      <c r="H24" s="61">
        <v>1851</v>
      </c>
      <c r="I24" s="61">
        <v>1983</v>
      </c>
      <c r="J24" s="61">
        <v>2027</v>
      </c>
      <c r="K24" s="61">
        <v>2070</v>
      </c>
      <c r="L24" s="61">
        <v>1980</v>
      </c>
      <c r="M24" s="61">
        <v>1881</v>
      </c>
      <c r="N24" s="61">
        <v>1629</v>
      </c>
      <c r="O24" s="61">
        <v>1537</v>
      </c>
      <c r="P24" s="61">
        <v>1517</v>
      </c>
      <c r="Q24" s="61">
        <v>1485</v>
      </c>
      <c r="R24" s="61">
        <v>1547</v>
      </c>
      <c r="S24" s="61">
        <v>1586</v>
      </c>
      <c r="T24" s="61">
        <v>1711</v>
      </c>
      <c r="U24" s="61">
        <v>1752</v>
      </c>
      <c r="V24" s="123">
        <v>1873</v>
      </c>
    </row>
    <row r="25" spans="1:22" ht="18" customHeight="1">
      <c r="A25" s="32" t="s">
        <v>52</v>
      </c>
      <c r="B25" s="33"/>
      <c r="C25" s="33"/>
      <c r="D25" s="33"/>
      <c r="E25" s="33"/>
      <c r="F25" s="32"/>
      <c r="G25" s="33"/>
      <c r="H25" s="33"/>
      <c r="I25" s="33"/>
      <c r="J25" s="33"/>
      <c r="K25" s="32"/>
      <c r="L25" s="33"/>
      <c r="M25" s="33"/>
      <c r="N25" s="33"/>
      <c r="O25" s="33"/>
      <c r="P25" s="32"/>
      <c r="Q25" s="33"/>
      <c r="R25" s="33"/>
      <c r="S25" s="33"/>
      <c r="T25" s="33"/>
      <c r="U25" s="33"/>
      <c r="V25" s="115"/>
    </row>
    <row r="26" spans="1:22" s="60" customFormat="1" ht="18" customHeight="1">
      <c r="A26" s="5" t="s">
        <v>113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15"/>
    </row>
    <row r="27" spans="1:22" ht="18" customHeight="1">
      <c r="V27" s="117"/>
    </row>
    <row r="28" spans="1:22" ht="18" customHeight="1">
      <c r="V28" s="117"/>
    </row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18">
        <v>2022</v>
      </c>
    </row>
    <row r="30" spans="1:22" ht="18" customHeight="1">
      <c r="A30" s="90" t="s">
        <v>95</v>
      </c>
      <c r="B30" s="16">
        <v>6</v>
      </c>
      <c r="C30" s="16">
        <v>8</v>
      </c>
      <c r="D30" s="16">
        <v>8</v>
      </c>
      <c r="E30" s="16">
        <v>12</v>
      </c>
      <c r="F30" s="16">
        <v>14</v>
      </c>
      <c r="G30" s="16">
        <v>14</v>
      </c>
      <c r="H30" s="16">
        <v>18</v>
      </c>
      <c r="I30" s="16">
        <v>22</v>
      </c>
      <c r="J30" s="16">
        <v>19</v>
      </c>
      <c r="K30" s="16">
        <v>22</v>
      </c>
      <c r="L30" s="16">
        <v>20</v>
      </c>
      <c r="M30" s="16">
        <v>18</v>
      </c>
      <c r="N30" s="16">
        <v>14</v>
      </c>
      <c r="O30" s="16">
        <v>18</v>
      </c>
      <c r="P30" s="16">
        <v>15</v>
      </c>
      <c r="Q30" s="16">
        <v>10</v>
      </c>
      <c r="R30" s="16">
        <v>9</v>
      </c>
      <c r="S30" s="16">
        <v>10</v>
      </c>
      <c r="T30" s="16">
        <v>12</v>
      </c>
      <c r="U30" s="16">
        <v>15</v>
      </c>
      <c r="V30" s="119">
        <v>19</v>
      </c>
    </row>
    <row r="31" spans="1:22" ht="18" customHeight="1">
      <c r="A31" s="91" t="s">
        <v>96</v>
      </c>
      <c r="B31" s="16">
        <v>8</v>
      </c>
      <c r="C31" s="16">
        <v>8</v>
      </c>
      <c r="D31" s="16">
        <v>8</v>
      </c>
      <c r="E31" s="16">
        <v>7</v>
      </c>
      <c r="F31" s="16">
        <v>7</v>
      </c>
      <c r="G31" s="16">
        <v>8</v>
      </c>
      <c r="H31" s="16">
        <v>9</v>
      </c>
      <c r="I31" s="16">
        <v>8</v>
      </c>
      <c r="J31" s="16">
        <v>5</v>
      </c>
      <c r="K31" s="16">
        <v>5</v>
      </c>
      <c r="L31" s="16">
        <v>4</v>
      </c>
      <c r="M31" s="16">
        <v>6</v>
      </c>
      <c r="N31" s="16">
        <v>4</v>
      </c>
      <c r="O31" s="16">
        <v>5</v>
      </c>
      <c r="P31" s="16">
        <v>8</v>
      </c>
      <c r="Q31" s="16">
        <v>10</v>
      </c>
      <c r="R31" s="16">
        <v>11</v>
      </c>
      <c r="S31" s="16">
        <v>12</v>
      </c>
      <c r="T31" s="16">
        <v>14</v>
      </c>
      <c r="U31" s="16">
        <v>15</v>
      </c>
      <c r="V31" s="120">
        <v>17</v>
      </c>
    </row>
    <row r="32" spans="1:22" ht="18" customHeight="1">
      <c r="A32" s="91" t="s">
        <v>97</v>
      </c>
      <c r="B32" s="16">
        <v>0</v>
      </c>
      <c r="C32" s="16">
        <v>0</v>
      </c>
      <c r="D32" s="16">
        <v>21</v>
      </c>
      <c r="E32" s="16">
        <v>22</v>
      </c>
      <c r="F32" s="16">
        <v>23</v>
      </c>
      <c r="G32" s="16">
        <v>26</v>
      </c>
      <c r="H32" s="16">
        <v>53</v>
      </c>
      <c r="I32" s="16">
        <v>59</v>
      </c>
      <c r="J32" s="16">
        <v>55</v>
      </c>
      <c r="K32" s="16">
        <v>51</v>
      </c>
      <c r="L32" s="16">
        <v>74</v>
      </c>
      <c r="M32" s="16">
        <v>72</v>
      </c>
      <c r="N32" s="16">
        <v>54</v>
      </c>
      <c r="O32" s="16">
        <v>38</v>
      </c>
      <c r="P32" s="16">
        <v>37</v>
      </c>
      <c r="Q32" s="16">
        <v>28</v>
      </c>
      <c r="R32" s="16">
        <v>25</v>
      </c>
      <c r="S32" s="16">
        <v>28</v>
      </c>
      <c r="T32" s="16">
        <v>28</v>
      </c>
      <c r="U32" s="16">
        <v>27</v>
      </c>
      <c r="V32" s="120">
        <v>26</v>
      </c>
    </row>
    <row r="33" spans="1:22" ht="18" customHeight="1">
      <c r="A33" s="91" t="s">
        <v>98</v>
      </c>
      <c r="B33" s="16">
        <v>49</v>
      </c>
      <c r="C33" s="16">
        <v>50</v>
      </c>
      <c r="D33" s="16">
        <v>52</v>
      </c>
      <c r="E33" s="16">
        <v>54</v>
      </c>
      <c r="F33" s="16">
        <v>57</v>
      </c>
      <c r="G33" s="16">
        <v>60</v>
      </c>
      <c r="H33" s="16">
        <v>71</v>
      </c>
      <c r="I33" s="16">
        <v>75</v>
      </c>
      <c r="J33" s="16">
        <v>78</v>
      </c>
      <c r="K33" s="16">
        <v>80</v>
      </c>
      <c r="L33" s="16">
        <v>65</v>
      </c>
      <c r="M33" s="16">
        <v>62</v>
      </c>
      <c r="N33" s="16">
        <v>53</v>
      </c>
      <c r="O33" s="16">
        <v>57</v>
      </c>
      <c r="P33" s="16">
        <v>59</v>
      </c>
      <c r="Q33" s="16">
        <v>56</v>
      </c>
      <c r="R33" s="16">
        <v>57</v>
      </c>
      <c r="S33" s="16">
        <v>61</v>
      </c>
      <c r="T33" s="16">
        <v>67</v>
      </c>
      <c r="U33" s="16">
        <v>67</v>
      </c>
      <c r="V33" s="120">
        <v>71</v>
      </c>
    </row>
    <row r="34" spans="1:22" ht="18" customHeight="1">
      <c r="A34" s="91" t="s">
        <v>99</v>
      </c>
      <c r="B34" s="16">
        <v>4</v>
      </c>
      <c r="C34" s="16">
        <v>5</v>
      </c>
      <c r="D34" s="16">
        <v>5</v>
      </c>
      <c r="E34" s="16">
        <v>5</v>
      </c>
      <c r="F34" s="16">
        <v>6</v>
      </c>
      <c r="G34" s="16">
        <v>11</v>
      </c>
      <c r="H34" s="16">
        <v>11</v>
      </c>
      <c r="I34" s="16">
        <v>12</v>
      </c>
      <c r="J34" s="16">
        <v>12</v>
      </c>
      <c r="K34" s="16">
        <v>13</v>
      </c>
      <c r="L34" s="16">
        <v>11</v>
      </c>
      <c r="M34" s="16">
        <v>11</v>
      </c>
      <c r="N34" s="16">
        <v>8</v>
      </c>
      <c r="O34" s="16">
        <v>10</v>
      </c>
      <c r="P34" s="16">
        <v>9</v>
      </c>
      <c r="Q34" s="16">
        <v>13</v>
      </c>
      <c r="R34" s="16">
        <v>19</v>
      </c>
      <c r="S34" s="16">
        <v>20</v>
      </c>
      <c r="T34" s="16">
        <v>18</v>
      </c>
      <c r="U34" s="16">
        <v>16</v>
      </c>
      <c r="V34" s="120">
        <v>21</v>
      </c>
    </row>
    <row r="35" spans="1:22" ht="18" customHeight="1">
      <c r="A35" s="91" t="s">
        <v>100</v>
      </c>
      <c r="B35" s="16">
        <v>4</v>
      </c>
      <c r="C35" s="16">
        <v>6</v>
      </c>
      <c r="D35" s="16">
        <v>16</v>
      </c>
      <c r="E35" s="16">
        <v>19</v>
      </c>
      <c r="F35" s="16">
        <v>22</v>
      </c>
      <c r="G35" s="16">
        <v>25</v>
      </c>
      <c r="H35" s="16">
        <v>26</v>
      </c>
      <c r="I35" s="16">
        <v>28</v>
      </c>
      <c r="J35" s="16">
        <v>28</v>
      </c>
      <c r="K35" s="16">
        <v>28</v>
      </c>
      <c r="L35" s="16">
        <v>27</v>
      </c>
      <c r="M35" s="16">
        <v>25</v>
      </c>
      <c r="N35" s="16">
        <v>19</v>
      </c>
      <c r="O35" s="16">
        <v>20</v>
      </c>
      <c r="P35" s="16">
        <v>20</v>
      </c>
      <c r="Q35" s="16">
        <v>20</v>
      </c>
      <c r="R35" s="16">
        <v>19</v>
      </c>
      <c r="S35" s="16">
        <v>19</v>
      </c>
      <c r="T35" s="16">
        <v>16</v>
      </c>
      <c r="U35" s="16">
        <v>17</v>
      </c>
      <c r="V35" s="120">
        <v>18</v>
      </c>
    </row>
    <row r="36" spans="1:22" ht="18" customHeight="1">
      <c r="A36" s="91" t="s">
        <v>101</v>
      </c>
      <c r="B36" s="16">
        <v>3</v>
      </c>
      <c r="C36" s="16">
        <v>9</v>
      </c>
      <c r="D36" s="16">
        <v>24</v>
      </c>
      <c r="E36" s="16">
        <v>56</v>
      </c>
      <c r="F36" s="16">
        <v>68</v>
      </c>
      <c r="G36" s="16">
        <v>98</v>
      </c>
      <c r="H36" s="16">
        <v>127</v>
      </c>
      <c r="I36" s="16">
        <v>144</v>
      </c>
      <c r="J36" s="16">
        <v>154</v>
      </c>
      <c r="K36" s="16">
        <v>167</v>
      </c>
      <c r="L36" s="16">
        <v>139</v>
      </c>
      <c r="M36" s="16">
        <v>121</v>
      </c>
      <c r="N36" s="16">
        <v>114</v>
      </c>
      <c r="O36" s="16">
        <v>103</v>
      </c>
      <c r="P36" s="16">
        <v>96</v>
      </c>
      <c r="Q36" s="16">
        <v>102</v>
      </c>
      <c r="R36" s="16">
        <v>107</v>
      </c>
      <c r="S36" s="16">
        <v>112</v>
      </c>
      <c r="T36" s="16">
        <v>111</v>
      </c>
      <c r="U36" s="16">
        <v>110</v>
      </c>
      <c r="V36" s="120">
        <v>124</v>
      </c>
    </row>
    <row r="37" spans="1:22" ht="18" customHeight="1">
      <c r="A37" s="91" t="s">
        <v>102</v>
      </c>
      <c r="B37" s="16">
        <v>121</v>
      </c>
      <c r="C37" s="16">
        <v>172</v>
      </c>
      <c r="D37" s="16">
        <v>236</v>
      </c>
      <c r="E37" s="16">
        <v>300</v>
      </c>
      <c r="F37" s="16">
        <v>360</v>
      </c>
      <c r="G37" s="16">
        <v>394</v>
      </c>
      <c r="H37" s="16">
        <v>480</v>
      </c>
      <c r="I37" s="16">
        <v>501</v>
      </c>
      <c r="J37" s="16">
        <v>520</v>
      </c>
      <c r="K37" s="16">
        <v>508</v>
      </c>
      <c r="L37" s="16">
        <v>460</v>
      </c>
      <c r="M37" s="16">
        <v>433</v>
      </c>
      <c r="N37" s="16">
        <v>344</v>
      </c>
      <c r="O37" s="16">
        <v>311</v>
      </c>
      <c r="P37" s="16">
        <v>310</v>
      </c>
      <c r="Q37" s="16">
        <v>309</v>
      </c>
      <c r="R37" s="16">
        <v>307</v>
      </c>
      <c r="S37" s="16">
        <v>287</v>
      </c>
      <c r="T37" s="16">
        <v>270</v>
      </c>
      <c r="U37" s="16">
        <v>239</v>
      </c>
      <c r="V37" s="120">
        <v>246</v>
      </c>
    </row>
    <row r="38" spans="1:22" ht="18" customHeight="1">
      <c r="A38" s="91" t="s">
        <v>103</v>
      </c>
      <c r="B38" s="16">
        <v>45</v>
      </c>
      <c r="C38" s="16">
        <v>71</v>
      </c>
      <c r="D38" s="16">
        <v>83</v>
      </c>
      <c r="E38" s="16">
        <v>72</v>
      </c>
      <c r="F38" s="16">
        <v>55</v>
      </c>
      <c r="G38" s="16">
        <v>59</v>
      </c>
      <c r="H38" s="16">
        <v>79</v>
      </c>
      <c r="I38" s="16">
        <v>95</v>
      </c>
      <c r="J38" s="16">
        <v>91</v>
      </c>
      <c r="K38" s="16">
        <v>87</v>
      </c>
      <c r="L38" s="16">
        <v>88</v>
      </c>
      <c r="M38" s="16">
        <v>89</v>
      </c>
      <c r="N38" s="16">
        <v>81</v>
      </c>
      <c r="O38" s="16">
        <v>83</v>
      </c>
      <c r="P38" s="16">
        <v>77</v>
      </c>
      <c r="Q38" s="16">
        <v>77</v>
      </c>
      <c r="R38" s="16">
        <v>90</v>
      </c>
      <c r="S38" s="16">
        <v>95</v>
      </c>
      <c r="T38" s="16">
        <v>123</v>
      </c>
      <c r="U38" s="16">
        <v>131</v>
      </c>
      <c r="V38" s="120">
        <v>160</v>
      </c>
    </row>
    <row r="39" spans="1:22" ht="18" customHeight="1">
      <c r="A39" s="91" t="s">
        <v>104</v>
      </c>
      <c r="B39" s="16">
        <v>4</v>
      </c>
      <c r="C39" s="16">
        <v>3</v>
      </c>
      <c r="D39" s="16">
        <v>7</v>
      </c>
      <c r="E39" s="16">
        <v>12</v>
      </c>
      <c r="F39" s="16">
        <v>13</v>
      </c>
      <c r="G39" s="16">
        <v>20</v>
      </c>
      <c r="H39" s="16">
        <v>21</v>
      </c>
      <c r="I39" s="16">
        <v>19</v>
      </c>
      <c r="J39" s="16">
        <v>17</v>
      </c>
      <c r="K39" s="16">
        <v>19</v>
      </c>
      <c r="L39" s="16">
        <v>19</v>
      </c>
      <c r="M39" s="16">
        <v>13</v>
      </c>
      <c r="N39" s="16">
        <v>12</v>
      </c>
      <c r="O39" s="16">
        <v>13</v>
      </c>
      <c r="P39" s="16">
        <v>14</v>
      </c>
      <c r="Q39" s="16">
        <v>14</v>
      </c>
      <c r="R39" s="16">
        <v>18</v>
      </c>
      <c r="S39" s="16">
        <v>12</v>
      </c>
      <c r="T39" s="16">
        <v>17</v>
      </c>
      <c r="U39" s="16">
        <v>18</v>
      </c>
      <c r="V39" s="120">
        <v>28</v>
      </c>
    </row>
    <row r="40" spans="1:22" ht="18" customHeight="1">
      <c r="A40" s="91" t="s">
        <v>105</v>
      </c>
      <c r="B40" s="16">
        <v>0</v>
      </c>
      <c r="C40" s="16">
        <v>0</v>
      </c>
      <c r="D40" s="16">
        <v>1</v>
      </c>
      <c r="E40" s="16">
        <v>10</v>
      </c>
      <c r="F40" s="16">
        <v>12</v>
      </c>
      <c r="G40" s="16">
        <v>6</v>
      </c>
      <c r="H40" s="16">
        <v>10</v>
      </c>
      <c r="I40" s="16">
        <v>10</v>
      </c>
      <c r="J40" s="16">
        <v>8</v>
      </c>
      <c r="K40" s="16">
        <v>5</v>
      </c>
      <c r="L40" s="16">
        <v>5</v>
      </c>
      <c r="M40" s="16">
        <v>5</v>
      </c>
      <c r="N40" s="16">
        <v>6</v>
      </c>
      <c r="O40" s="16">
        <v>4</v>
      </c>
      <c r="P40" s="16">
        <v>3</v>
      </c>
      <c r="Q40" s="16">
        <v>2</v>
      </c>
      <c r="R40" s="16">
        <v>4</v>
      </c>
      <c r="S40" s="16">
        <v>4</v>
      </c>
      <c r="T40" s="16">
        <v>6</v>
      </c>
      <c r="U40" s="16">
        <v>3</v>
      </c>
      <c r="V40" s="120">
        <v>3</v>
      </c>
    </row>
    <row r="41" spans="1:22" ht="18" customHeight="1">
      <c r="A41" s="91" t="s">
        <v>106</v>
      </c>
      <c r="B41" s="16">
        <v>4</v>
      </c>
      <c r="C41" s="16">
        <v>4</v>
      </c>
      <c r="D41" s="16">
        <v>6</v>
      </c>
      <c r="E41" s="16">
        <v>5</v>
      </c>
      <c r="F41" s="16">
        <v>6</v>
      </c>
      <c r="G41" s="16">
        <v>2</v>
      </c>
      <c r="H41" s="16">
        <v>3</v>
      </c>
      <c r="I41" s="16">
        <v>3</v>
      </c>
      <c r="J41" s="16">
        <v>4</v>
      </c>
      <c r="K41" s="16">
        <v>5</v>
      </c>
      <c r="L41" s="16">
        <v>3</v>
      </c>
      <c r="M41" s="16">
        <v>3</v>
      </c>
      <c r="N41" s="16">
        <v>3</v>
      </c>
      <c r="O41" s="16">
        <v>3</v>
      </c>
      <c r="P41" s="16">
        <v>5</v>
      </c>
      <c r="Q41" s="16">
        <v>3</v>
      </c>
      <c r="R41" s="16">
        <v>4</v>
      </c>
      <c r="S41" s="16">
        <v>5</v>
      </c>
      <c r="T41" s="16">
        <v>9</v>
      </c>
      <c r="U41" s="16">
        <v>14</v>
      </c>
      <c r="V41" s="120">
        <v>11</v>
      </c>
    </row>
    <row r="42" spans="1:22" ht="18" customHeight="1">
      <c r="A42" s="91" t="s">
        <v>107</v>
      </c>
      <c r="B42" s="16">
        <v>37</v>
      </c>
      <c r="C42" s="16">
        <v>23</v>
      </c>
      <c r="D42" s="16">
        <v>18</v>
      </c>
      <c r="E42" s="16">
        <v>22</v>
      </c>
      <c r="F42" s="16">
        <v>25</v>
      </c>
      <c r="G42" s="16">
        <v>29</v>
      </c>
      <c r="H42" s="16">
        <v>26</v>
      </c>
      <c r="I42" s="16">
        <v>27</v>
      </c>
      <c r="J42" s="16">
        <v>27</v>
      </c>
      <c r="K42" s="16">
        <v>28</v>
      </c>
      <c r="L42" s="16">
        <v>30</v>
      </c>
      <c r="M42" s="16">
        <v>28</v>
      </c>
      <c r="N42" s="16">
        <v>25</v>
      </c>
      <c r="O42" s="16">
        <v>22</v>
      </c>
      <c r="P42" s="16">
        <v>24</v>
      </c>
      <c r="Q42" s="16">
        <v>21</v>
      </c>
      <c r="R42" s="16">
        <v>16</v>
      </c>
      <c r="S42" s="16">
        <v>22</v>
      </c>
      <c r="T42" s="16">
        <v>25</v>
      </c>
      <c r="U42" s="16">
        <v>30</v>
      </c>
      <c r="V42" s="120">
        <v>28</v>
      </c>
    </row>
    <row r="43" spans="1:22" ht="18" customHeight="1">
      <c r="A43" s="91" t="s">
        <v>108</v>
      </c>
      <c r="B43" s="16">
        <v>6</v>
      </c>
      <c r="C43" s="16">
        <v>5</v>
      </c>
      <c r="D43" s="16">
        <v>19</v>
      </c>
      <c r="E43" s="16">
        <v>14</v>
      </c>
      <c r="F43" s="16">
        <v>16</v>
      </c>
      <c r="G43" s="16">
        <v>12</v>
      </c>
      <c r="H43" s="16">
        <v>11</v>
      </c>
      <c r="I43" s="16">
        <v>6</v>
      </c>
      <c r="J43" s="16">
        <v>4</v>
      </c>
      <c r="K43" s="16">
        <v>6</v>
      </c>
      <c r="L43" s="16">
        <v>7</v>
      </c>
      <c r="M43" s="16">
        <v>7</v>
      </c>
      <c r="N43" s="16">
        <v>10</v>
      </c>
      <c r="O43" s="16">
        <v>9</v>
      </c>
      <c r="P43" s="16">
        <v>7</v>
      </c>
      <c r="Q43" s="16">
        <v>8</v>
      </c>
      <c r="R43" s="16">
        <v>9</v>
      </c>
      <c r="S43" s="16">
        <v>8</v>
      </c>
      <c r="T43" s="16">
        <v>9</v>
      </c>
      <c r="U43" s="16">
        <v>12</v>
      </c>
      <c r="V43" s="120">
        <v>11</v>
      </c>
    </row>
    <row r="44" spans="1:22" ht="18" customHeight="1">
      <c r="A44" s="91" t="s">
        <v>109</v>
      </c>
      <c r="B44" s="16">
        <v>4</v>
      </c>
      <c r="C44" s="16">
        <v>4</v>
      </c>
      <c r="D44" s="16">
        <v>4</v>
      </c>
      <c r="E44" s="16">
        <v>5</v>
      </c>
      <c r="F44" s="16">
        <v>5</v>
      </c>
      <c r="G44" s="16">
        <v>5</v>
      </c>
      <c r="H44" s="16">
        <v>7</v>
      </c>
      <c r="I44" s="16">
        <v>6</v>
      </c>
      <c r="J44" s="16">
        <v>6</v>
      </c>
      <c r="K44" s="16">
        <v>9</v>
      </c>
      <c r="L44" s="16">
        <v>10</v>
      </c>
      <c r="M44" s="16">
        <v>11</v>
      </c>
      <c r="N44" s="16">
        <v>10</v>
      </c>
      <c r="O44" s="16">
        <v>8</v>
      </c>
      <c r="P44" s="16">
        <v>11</v>
      </c>
      <c r="Q44" s="16">
        <v>12</v>
      </c>
      <c r="R44" s="16">
        <v>14</v>
      </c>
      <c r="S44" s="16">
        <v>12</v>
      </c>
      <c r="T44" s="16">
        <v>12</v>
      </c>
      <c r="U44" s="16">
        <v>17</v>
      </c>
      <c r="V44" s="120">
        <v>22</v>
      </c>
    </row>
    <row r="45" spans="1:22" ht="18" customHeight="1">
      <c r="A45" s="91" t="s">
        <v>110</v>
      </c>
      <c r="B45" s="16">
        <v>4</v>
      </c>
      <c r="C45" s="16">
        <v>4</v>
      </c>
      <c r="D45" s="16">
        <v>7</v>
      </c>
      <c r="E45" s="16">
        <v>8</v>
      </c>
      <c r="F45" s="16">
        <v>7</v>
      </c>
      <c r="G45" s="16">
        <v>5</v>
      </c>
      <c r="H45" s="16">
        <v>6</v>
      </c>
      <c r="I45" s="16">
        <v>6</v>
      </c>
      <c r="J45" s="16">
        <v>7</v>
      </c>
      <c r="K45" s="16">
        <v>7</v>
      </c>
      <c r="L45" s="16">
        <v>9</v>
      </c>
      <c r="M45" s="16">
        <v>5</v>
      </c>
      <c r="N45" s="16">
        <v>5</v>
      </c>
      <c r="O45" s="16">
        <v>5</v>
      </c>
      <c r="P45" s="16">
        <v>7</v>
      </c>
      <c r="Q45" s="16">
        <v>7</v>
      </c>
      <c r="R45" s="16">
        <v>10</v>
      </c>
      <c r="S45" s="16">
        <v>11</v>
      </c>
      <c r="T45" s="16">
        <v>14</v>
      </c>
      <c r="U45" s="16">
        <v>15</v>
      </c>
      <c r="V45" s="120">
        <v>16</v>
      </c>
    </row>
    <row r="46" spans="1:22" ht="18" customHeight="1">
      <c r="A46" s="98" t="s">
        <v>111</v>
      </c>
      <c r="B46" s="102">
        <f>SUM(B30:B45)</f>
        <v>299</v>
      </c>
      <c r="C46" s="102">
        <f t="shared" ref="C46:U46" si="2">SUM(C30:C45)</f>
        <v>372</v>
      </c>
      <c r="D46" s="102">
        <f t="shared" si="2"/>
        <v>515</v>
      </c>
      <c r="E46" s="102">
        <f t="shared" si="2"/>
        <v>623</v>
      </c>
      <c r="F46" s="102">
        <f t="shared" si="2"/>
        <v>696</v>
      </c>
      <c r="G46" s="102">
        <f t="shared" si="2"/>
        <v>774</v>
      </c>
      <c r="H46" s="102">
        <f t="shared" si="2"/>
        <v>958</v>
      </c>
      <c r="I46" s="102">
        <f t="shared" si="2"/>
        <v>1021</v>
      </c>
      <c r="J46" s="102">
        <f t="shared" si="2"/>
        <v>1035</v>
      </c>
      <c r="K46" s="102">
        <f t="shared" si="2"/>
        <v>1040</v>
      </c>
      <c r="L46" s="102">
        <f t="shared" si="2"/>
        <v>971</v>
      </c>
      <c r="M46" s="102">
        <f t="shared" si="2"/>
        <v>909</v>
      </c>
      <c r="N46" s="102">
        <f t="shared" si="2"/>
        <v>762</v>
      </c>
      <c r="O46" s="102">
        <f t="shared" si="2"/>
        <v>709</v>
      </c>
      <c r="P46" s="102">
        <f t="shared" si="2"/>
        <v>702</v>
      </c>
      <c r="Q46" s="102">
        <f t="shared" si="2"/>
        <v>692</v>
      </c>
      <c r="R46" s="102">
        <f t="shared" si="2"/>
        <v>719</v>
      </c>
      <c r="S46" s="102">
        <f t="shared" si="2"/>
        <v>718</v>
      </c>
      <c r="T46" s="102">
        <f t="shared" si="2"/>
        <v>751</v>
      </c>
      <c r="U46" s="102">
        <f t="shared" si="2"/>
        <v>746</v>
      </c>
      <c r="V46" s="121">
        <f>SUM(V30:V45)</f>
        <v>821</v>
      </c>
    </row>
    <row r="47" spans="1:22" ht="18" customHeight="1">
      <c r="A47" s="99" t="s">
        <v>112</v>
      </c>
      <c r="B47" s="16">
        <f>B48-B46</f>
        <v>95</v>
      </c>
      <c r="C47" s="16">
        <f t="shared" ref="C47:U47" si="3">C48-C46</f>
        <v>105</v>
      </c>
      <c r="D47" s="16">
        <f t="shared" si="3"/>
        <v>93</v>
      </c>
      <c r="E47" s="16">
        <f t="shared" si="3"/>
        <v>112</v>
      </c>
      <c r="F47" s="16">
        <f t="shared" si="3"/>
        <v>101</v>
      </c>
      <c r="G47" s="16">
        <f t="shared" si="3"/>
        <v>120</v>
      </c>
      <c r="H47" s="16">
        <f t="shared" si="3"/>
        <v>128</v>
      </c>
      <c r="I47" s="16">
        <f t="shared" si="3"/>
        <v>140</v>
      </c>
      <c r="J47" s="16">
        <f t="shared" si="3"/>
        <v>139</v>
      </c>
      <c r="K47" s="16">
        <f t="shared" si="3"/>
        <v>134</v>
      </c>
      <c r="L47" s="16">
        <f t="shared" si="3"/>
        <v>115</v>
      </c>
      <c r="M47" s="16">
        <f t="shared" si="3"/>
        <v>118</v>
      </c>
      <c r="N47" s="16">
        <f t="shared" si="3"/>
        <v>97</v>
      </c>
      <c r="O47" s="16">
        <f t="shared" si="3"/>
        <v>104</v>
      </c>
      <c r="P47" s="16">
        <f t="shared" si="3"/>
        <v>101</v>
      </c>
      <c r="Q47" s="16">
        <f t="shared" si="3"/>
        <v>98</v>
      </c>
      <c r="R47" s="16">
        <f t="shared" si="3"/>
        <v>103</v>
      </c>
      <c r="S47" s="16">
        <f t="shared" si="3"/>
        <v>128</v>
      </c>
      <c r="T47" s="16">
        <f t="shared" si="3"/>
        <v>157</v>
      </c>
      <c r="U47" s="16">
        <f t="shared" si="3"/>
        <v>179</v>
      </c>
      <c r="V47" s="120">
        <f>V48-V46</f>
        <v>175</v>
      </c>
    </row>
    <row r="48" spans="1:22" ht="18" customHeight="1">
      <c r="A48" s="93" t="s">
        <v>38</v>
      </c>
      <c r="B48" s="61">
        <v>394</v>
      </c>
      <c r="C48" s="61">
        <v>477</v>
      </c>
      <c r="D48" s="61">
        <v>608</v>
      </c>
      <c r="E48" s="61">
        <v>735</v>
      </c>
      <c r="F48" s="61">
        <v>797</v>
      </c>
      <c r="G48" s="61">
        <v>894</v>
      </c>
      <c r="H48" s="61">
        <v>1086</v>
      </c>
      <c r="I48" s="61">
        <v>1161</v>
      </c>
      <c r="J48" s="61">
        <v>1174</v>
      </c>
      <c r="K48" s="61">
        <v>1174</v>
      </c>
      <c r="L48" s="61">
        <v>1086</v>
      </c>
      <c r="M48" s="61">
        <v>1027</v>
      </c>
      <c r="N48" s="61">
        <v>859</v>
      </c>
      <c r="O48" s="61">
        <v>813</v>
      </c>
      <c r="P48" s="61">
        <v>803</v>
      </c>
      <c r="Q48" s="61">
        <v>790</v>
      </c>
      <c r="R48" s="61">
        <v>822</v>
      </c>
      <c r="S48" s="61">
        <v>846</v>
      </c>
      <c r="T48" s="61">
        <v>908</v>
      </c>
      <c r="U48" s="61">
        <v>925</v>
      </c>
      <c r="V48" s="122">
        <v>996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17"/>
    </row>
    <row r="50" spans="1:22" ht="18" customHeight="1">
      <c r="A50" s="72" t="s">
        <v>113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17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17"/>
    </row>
    <row r="52" spans="1:22">
      <c r="V52" s="117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18">
        <v>2022</v>
      </c>
    </row>
    <row r="54" spans="1:22" ht="18" customHeight="1">
      <c r="A54" s="90" t="s">
        <v>95</v>
      </c>
      <c r="B54" s="16">
        <v>10</v>
      </c>
      <c r="C54" s="16">
        <v>8</v>
      </c>
      <c r="D54" s="16">
        <v>9</v>
      </c>
      <c r="E54" s="16">
        <v>9</v>
      </c>
      <c r="F54" s="16">
        <v>11</v>
      </c>
      <c r="G54" s="16">
        <v>11</v>
      </c>
      <c r="H54" s="16">
        <v>15</v>
      </c>
      <c r="I54" s="16">
        <v>14</v>
      </c>
      <c r="J54" s="16">
        <v>15</v>
      </c>
      <c r="K54" s="16">
        <v>16</v>
      </c>
      <c r="L54" s="16">
        <v>15</v>
      </c>
      <c r="M54" s="16">
        <v>10</v>
      </c>
      <c r="N54" s="16">
        <v>8</v>
      </c>
      <c r="O54" s="16">
        <v>7</v>
      </c>
      <c r="P54" s="16">
        <v>6</v>
      </c>
      <c r="Q54" s="16">
        <v>6</v>
      </c>
      <c r="R54" s="16">
        <v>7</v>
      </c>
      <c r="S54" s="16">
        <v>8</v>
      </c>
      <c r="T54" s="16">
        <v>9</v>
      </c>
      <c r="U54" s="16">
        <v>14</v>
      </c>
      <c r="V54" s="120">
        <v>21</v>
      </c>
    </row>
    <row r="55" spans="1:22" ht="18" customHeight="1">
      <c r="A55" s="91" t="s">
        <v>96</v>
      </c>
      <c r="B55" s="16">
        <v>3</v>
      </c>
      <c r="C55" s="16">
        <v>3</v>
      </c>
      <c r="D55" s="16">
        <v>3</v>
      </c>
      <c r="E55" s="16">
        <v>2</v>
      </c>
      <c r="F55" s="16">
        <v>3</v>
      </c>
      <c r="G55" s="16">
        <v>3</v>
      </c>
      <c r="H55" s="16">
        <v>3</v>
      </c>
      <c r="I55" s="16">
        <v>2</v>
      </c>
      <c r="J55" s="16">
        <v>1</v>
      </c>
      <c r="K55" s="16">
        <v>3</v>
      </c>
      <c r="L55" s="16">
        <v>3</v>
      </c>
      <c r="M55" s="16">
        <v>6</v>
      </c>
      <c r="N55" s="16">
        <v>4</v>
      </c>
      <c r="O55" s="16">
        <v>4</v>
      </c>
      <c r="P55" s="16">
        <v>6</v>
      </c>
      <c r="Q55" s="16">
        <v>7</v>
      </c>
      <c r="R55" s="16">
        <v>8</v>
      </c>
      <c r="S55" s="16">
        <v>7</v>
      </c>
      <c r="T55" s="16">
        <v>11</v>
      </c>
      <c r="U55" s="16">
        <v>7</v>
      </c>
      <c r="V55" s="120">
        <v>9</v>
      </c>
    </row>
    <row r="56" spans="1:22" ht="18" customHeight="1">
      <c r="A56" s="91" t="s">
        <v>97</v>
      </c>
      <c r="B56" s="16">
        <v>0</v>
      </c>
      <c r="C56" s="16">
        <v>0</v>
      </c>
      <c r="D56" s="16">
        <v>14</v>
      </c>
      <c r="E56" s="16">
        <v>17</v>
      </c>
      <c r="F56" s="16">
        <v>11</v>
      </c>
      <c r="G56" s="16">
        <v>10</v>
      </c>
      <c r="H56" s="16">
        <v>31</v>
      </c>
      <c r="I56" s="16">
        <v>34</v>
      </c>
      <c r="J56" s="16">
        <v>30</v>
      </c>
      <c r="K56" s="16">
        <v>29</v>
      </c>
      <c r="L56" s="16">
        <v>66</v>
      </c>
      <c r="M56" s="16">
        <v>66</v>
      </c>
      <c r="N56" s="16">
        <v>48</v>
      </c>
      <c r="O56" s="16">
        <v>35</v>
      </c>
      <c r="P56" s="16">
        <v>31</v>
      </c>
      <c r="Q56" s="16">
        <v>24</v>
      </c>
      <c r="R56" s="16">
        <v>24</v>
      </c>
      <c r="S56" s="16">
        <v>23</v>
      </c>
      <c r="T56" s="16">
        <v>27</v>
      </c>
      <c r="U56" s="16">
        <v>27</v>
      </c>
      <c r="V56" s="120">
        <v>23</v>
      </c>
    </row>
    <row r="57" spans="1:22" ht="18" customHeight="1">
      <c r="A57" s="91" t="s">
        <v>98</v>
      </c>
      <c r="B57" s="16">
        <v>54</v>
      </c>
      <c r="C57" s="16">
        <v>54</v>
      </c>
      <c r="D57" s="16">
        <v>55</v>
      </c>
      <c r="E57" s="16">
        <v>53</v>
      </c>
      <c r="F57" s="16">
        <v>51</v>
      </c>
      <c r="G57" s="16">
        <v>58</v>
      </c>
      <c r="H57" s="16">
        <v>59</v>
      </c>
      <c r="I57" s="16">
        <v>62</v>
      </c>
      <c r="J57" s="16">
        <v>57</v>
      </c>
      <c r="K57" s="16">
        <v>61</v>
      </c>
      <c r="L57" s="16">
        <v>54</v>
      </c>
      <c r="M57" s="16">
        <v>53</v>
      </c>
      <c r="N57" s="16">
        <v>50</v>
      </c>
      <c r="O57" s="16">
        <v>54</v>
      </c>
      <c r="P57" s="16">
        <v>54</v>
      </c>
      <c r="Q57" s="16">
        <v>53</v>
      </c>
      <c r="R57" s="16">
        <v>53</v>
      </c>
      <c r="S57" s="16">
        <v>58</v>
      </c>
      <c r="T57" s="16">
        <v>60</v>
      </c>
      <c r="U57" s="16">
        <v>63</v>
      </c>
      <c r="V57" s="120">
        <v>66</v>
      </c>
    </row>
    <row r="58" spans="1:22" ht="18" customHeight="1">
      <c r="A58" s="91" t="s">
        <v>99</v>
      </c>
      <c r="B58" s="16">
        <v>3</v>
      </c>
      <c r="C58" s="16">
        <v>3</v>
      </c>
      <c r="D58" s="16">
        <v>3</v>
      </c>
      <c r="E58" s="16">
        <v>3</v>
      </c>
      <c r="F58" s="16">
        <v>4</v>
      </c>
      <c r="G58" s="16">
        <v>8</v>
      </c>
      <c r="H58" s="16">
        <v>10</v>
      </c>
      <c r="I58" s="16">
        <v>11</v>
      </c>
      <c r="J58" s="16">
        <v>13</v>
      </c>
      <c r="K58" s="16">
        <v>17</v>
      </c>
      <c r="L58" s="16">
        <v>14</v>
      </c>
      <c r="M58" s="16">
        <v>15</v>
      </c>
      <c r="N58" s="16">
        <v>12</v>
      </c>
      <c r="O58" s="16">
        <v>12</v>
      </c>
      <c r="P58" s="16">
        <v>13</v>
      </c>
      <c r="Q58" s="16">
        <v>15</v>
      </c>
      <c r="R58" s="16">
        <v>21</v>
      </c>
      <c r="S58" s="16">
        <v>24</v>
      </c>
      <c r="T58" s="16">
        <v>20</v>
      </c>
      <c r="U58" s="16">
        <v>26</v>
      </c>
      <c r="V58" s="120">
        <v>30</v>
      </c>
    </row>
    <row r="59" spans="1:22" ht="18" customHeight="1">
      <c r="A59" s="91" t="s">
        <v>100</v>
      </c>
      <c r="B59" s="16">
        <v>3</v>
      </c>
      <c r="C59" s="16">
        <v>3</v>
      </c>
      <c r="D59" s="16">
        <v>4</v>
      </c>
      <c r="E59" s="16">
        <v>5</v>
      </c>
      <c r="F59" s="16">
        <v>8</v>
      </c>
      <c r="G59" s="16">
        <v>12</v>
      </c>
      <c r="H59" s="16">
        <v>13</v>
      </c>
      <c r="I59" s="16">
        <v>14</v>
      </c>
      <c r="J59" s="16">
        <v>15</v>
      </c>
      <c r="K59" s="16">
        <v>17</v>
      </c>
      <c r="L59" s="16">
        <v>16</v>
      </c>
      <c r="M59" s="16">
        <v>14</v>
      </c>
      <c r="N59" s="16">
        <v>11</v>
      </c>
      <c r="O59" s="16">
        <v>14</v>
      </c>
      <c r="P59" s="16">
        <v>16</v>
      </c>
      <c r="Q59" s="16">
        <v>16</v>
      </c>
      <c r="R59" s="16">
        <v>14</v>
      </c>
      <c r="S59" s="16">
        <v>13</v>
      </c>
      <c r="T59" s="16">
        <v>15</v>
      </c>
      <c r="U59" s="16">
        <v>16</v>
      </c>
      <c r="V59" s="120">
        <v>16</v>
      </c>
    </row>
    <row r="60" spans="1:22" ht="18" customHeight="1">
      <c r="A60" s="91" t="s">
        <v>101</v>
      </c>
      <c r="B60" s="16">
        <v>4</v>
      </c>
      <c r="C60" s="16">
        <v>9</v>
      </c>
      <c r="D60" s="16">
        <v>12</v>
      </c>
      <c r="E60" s="16">
        <v>36</v>
      </c>
      <c r="F60" s="16">
        <v>56</v>
      </c>
      <c r="G60" s="16">
        <v>80</v>
      </c>
      <c r="H60" s="16">
        <v>102</v>
      </c>
      <c r="I60" s="16">
        <v>120</v>
      </c>
      <c r="J60" s="16">
        <v>123</v>
      </c>
      <c r="K60" s="16">
        <v>133</v>
      </c>
      <c r="L60" s="16">
        <v>116</v>
      </c>
      <c r="M60" s="16">
        <v>94</v>
      </c>
      <c r="N60" s="16">
        <v>89</v>
      </c>
      <c r="O60" s="16">
        <v>77</v>
      </c>
      <c r="P60" s="16">
        <v>77</v>
      </c>
      <c r="Q60" s="16">
        <v>79</v>
      </c>
      <c r="R60" s="16">
        <v>87</v>
      </c>
      <c r="S60" s="16">
        <v>92</v>
      </c>
      <c r="T60" s="16">
        <v>93</v>
      </c>
      <c r="U60" s="16">
        <v>92</v>
      </c>
      <c r="V60" s="120">
        <v>100</v>
      </c>
    </row>
    <row r="61" spans="1:22" ht="18" customHeight="1">
      <c r="A61" s="91" t="s">
        <v>102</v>
      </c>
      <c r="B61" s="16">
        <v>34</v>
      </c>
      <c r="C61" s="16">
        <v>79</v>
      </c>
      <c r="D61" s="16">
        <v>123</v>
      </c>
      <c r="E61" s="16">
        <v>156</v>
      </c>
      <c r="F61" s="16">
        <v>190</v>
      </c>
      <c r="G61" s="16">
        <v>233</v>
      </c>
      <c r="H61" s="16">
        <v>289</v>
      </c>
      <c r="I61" s="16">
        <v>323</v>
      </c>
      <c r="J61" s="16">
        <v>351</v>
      </c>
      <c r="K61" s="16">
        <v>362</v>
      </c>
      <c r="L61" s="16">
        <v>358</v>
      </c>
      <c r="M61" s="16">
        <v>351</v>
      </c>
      <c r="N61" s="16">
        <v>315</v>
      </c>
      <c r="O61" s="16">
        <v>292</v>
      </c>
      <c r="P61" s="16">
        <v>285</v>
      </c>
      <c r="Q61" s="16">
        <v>278</v>
      </c>
      <c r="R61" s="16">
        <v>276</v>
      </c>
      <c r="S61" s="16">
        <v>261</v>
      </c>
      <c r="T61" s="16">
        <v>252</v>
      </c>
      <c r="U61" s="16">
        <v>223</v>
      </c>
      <c r="V61" s="120">
        <v>229</v>
      </c>
    </row>
    <row r="62" spans="1:22" ht="18" customHeight="1">
      <c r="A62" s="91" t="s">
        <v>103</v>
      </c>
      <c r="B62" s="16">
        <v>9</v>
      </c>
      <c r="C62" s="16">
        <v>18</v>
      </c>
      <c r="D62" s="16">
        <v>20</v>
      </c>
      <c r="E62" s="16">
        <v>21</v>
      </c>
      <c r="F62" s="16">
        <v>24</v>
      </c>
      <c r="G62" s="16">
        <v>22</v>
      </c>
      <c r="H62" s="16">
        <v>32</v>
      </c>
      <c r="I62" s="16">
        <v>34</v>
      </c>
      <c r="J62" s="16">
        <v>39</v>
      </c>
      <c r="K62" s="16">
        <v>35</v>
      </c>
      <c r="L62" s="16">
        <v>42</v>
      </c>
      <c r="M62" s="16">
        <v>48</v>
      </c>
      <c r="N62" s="16">
        <v>42</v>
      </c>
      <c r="O62" s="16">
        <v>39</v>
      </c>
      <c r="P62" s="16">
        <v>42</v>
      </c>
      <c r="Q62" s="16">
        <v>41</v>
      </c>
      <c r="R62" s="16">
        <v>42</v>
      </c>
      <c r="S62" s="16">
        <v>49</v>
      </c>
      <c r="T62" s="16">
        <v>66</v>
      </c>
      <c r="U62" s="16">
        <v>79</v>
      </c>
      <c r="V62" s="120">
        <v>98</v>
      </c>
    </row>
    <row r="63" spans="1:22" ht="18" customHeight="1">
      <c r="A63" s="91" t="s">
        <v>104</v>
      </c>
      <c r="B63" s="16">
        <v>12</v>
      </c>
      <c r="C63" s="16">
        <v>8</v>
      </c>
      <c r="D63" s="16">
        <v>15</v>
      </c>
      <c r="E63" s="16">
        <v>18</v>
      </c>
      <c r="F63" s="16">
        <v>15</v>
      </c>
      <c r="G63" s="16">
        <v>20</v>
      </c>
      <c r="H63" s="16">
        <v>18</v>
      </c>
      <c r="I63" s="16">
        <v>16</v>
      </c>
      <c r="J63" s="16">
        <v>17</v>
      </c>
      <c r="K63" s="16">
        <v>18</v>
      </c>
      <c r="L63" s="16">
        <v>13</v>
      </c>
      <c r="M63" s="16">
        <v>13</v>
      </c>
      <c r="N63" s="16">
        <v>12</v>
      </c>
      <c r="O63" s="16">
        <v>12</v>
      </c>
      <c r="P63" s="16">
        <v>12</v>
      </c>
      <c r="Q63" s="16">
        <v>12</v>
      </c>
      <c r="R63" s="16">
        <v>15</v>
      </c>
      <c r="S63" s="16">
        <v>13</v>
      </c>
      <c r="T63" s="16">
        <v>15</v>
      </c>
      <c r="U63" s="16">
        <v>16</v>
      </c>
      <c r="V63" s="120">
        <v>18</v>
      </c>
    </row>
    <row r="64" spans="1:22" ht="18" customHeight="1">
      <c r="A64" s="91" t="s">
        <v>105</v>
      </c>
      <c r="B64" s="16">
        <v>1</v>
      </c>
      <c r="C64" s="16">
        <v>0</v>
      </c>
      <c r="D64" s="16">
        <v>9</v>
      </c>
      <c r="E64" s="16">
        <v>9</v>
      </c>
      <c r="F64" s="16">
        <v>18</v>
      </c>
      <c r="G64" s="16">
        <v>16</v>
      </c>
      <c r="H64" s="16">
        <v>17</v>
      </c>
      <c r="I64" s="16">
        <v>17</v>
      </c>
      <c r="J64" s="16">
        <v>8</v>
      </c>
      <c r="K64" s="16">
        <v>10</v>
      </c>
      <c r="L64" s="16">
        <v>7</v>
      </c>
      <c r="M64" s="16">
        <v>3</v>
      </c>
      <c r="N64" s="16">
        <v>5</v>
      </c>
      <c r="O64" s="16">
        <v>5</v>
      </c>
      <c r="P64" s="16">
        <v>6</v>
      </c>
      <c r="Q64" s="16">
        <v>7</v>
      </c>
      <c r="R64" s="16">
        <v>7</v>
      </c>
      <c r="S64" s="16">
        <v>6</v>
      </c>
      <c r="T64" s="16">
        <v>5</v>
      </c>
      <c r="U64" s="16">
        <v>4</v>
      </c>
      <c r="V64" s="120">
        <v>7</v>
      </c>
    </row>
    <row r="65" spans="1:22" ht="18" customHeight="1">
      <c r="A65" s="91" t="s">
        <v>106</v>
      </c>
      <c r="B65" s="16">
        <v>3</v>
      </c>
      <c r="C65" s="16">
        <v>3</v>
      </c>
      <c r="D65" s="16">
        <v>3</v>
      </c>
      <c r="E65" s="16">
        <v>3</v>
      </c>
      <c r="F65" s="16">
        <v>5</v>
      </c>
      <c r="G65" s="16">
        <v>6</v>
      </c>
      <c r="H65" s="16">
        <v>10</v>
      </c>
      <c r="I65" s="16">
        <v>8</v>
      </c>
      <c r="J65" s="16">
        <v>7</v>
      </c>
      <c r="K65" s="16">
        <v>9</v>
      </c>
      <c r="L65" s="16">
        <v>9</v>
      </c>
      <c r="M65" s="16">
        <v>8</v>
      </c>
      <c r="N65" s="16">
        <v>8</v>
      </c>
      <c r="O65" s="16">
        <v>6</v>
      </c>
      <c r="P65" s="16">
        <v>6</v>
      </c>
      <c r="Q65" s="16">
        <v>5</v>
      </c>
      <c r="R65" s="16">
        <v>5</v>
      </c>
      <c r="S65" s="16">
        <v>8</v>
      </c>
      <c r="T65" s="16">
        <v>16</v>
      </c>
      <c r="U65" s="16">
        <v>19</v>
      </c>
      <c r="V65" s="120">
        <v>12</v>
      </c>
    </row>
    <row r="66" spans="1:22" ht="18" customHeight="1">
      <c r="A66" s="91" t="s">
        <v>107</v>
      </c>
      <c r="B66" s="16">
        <v>37</v>
      </c>
      <c r="C66" s="16">
        <v>28</v>
      </c>
      <c r="D66" s="16">
        <v>29</v>
      </c>
      <c r="E66" s="16">
        <v>33</v>
      </c>
      <c r="F66" s="16">
        <v>34</v>
      </c>
      <c r="G66" s="16">
        <v>36</v>
      </c>
      <c r="H66" s="16">
        <v>36</v>
      </c>
      <c r="I66" s="16">
        <v>35</v>
      </c>
      <c r="J66" s="16">
        <v>38</v>
      </c>
      <c r="K66" s="16">
        <v>44</v>
      </c>
      <c r="L66" s="16">
        <v>39</v>
      </c>
      <c r="M66" s="16">
        <v>39</v>
      </c>
      <c r="N66" s="16">
        <v>33</v>
      </c>
      <c r="O66" s="16">
        <v>31</v>
      </c>
      <c r="P66" s="16">
        <v>29</v>
      </c>
      <c r="Q66" s="16">
        <v>30</v>
      </c>
      <c r="R66" s="16">
        <v>29</v>
      </c>
      <c r="S66" s="16">
        <v>26</v>
      </c>
      <c r="T66" s="16">
        <v>40</v>
      </c>
      <c r="U66" s="16">
        <v>51</v>
      </c>
      <c r="V66" s="120">
        <v>43</v>
      </c>
    </row>
    <row r="67" spans="1:22" ht="18" customHeight="1">
      <c r="A67" s="91" t="s">
        <v>108</v>
      </c>
      <c r="B67" s="16">
        <v>6</v>
      </c>
      <c r="C67" s="16">
        <v>7</v>
      </c>
      <c r="D67" s="16">
        <v>10</v>
      </c>
      <c r="E67" s="16">
        <v>10</v>
      </c>
      <c r="F67" s="16">
        <v>11</v>
      </c>
      <c r="G67" s="16">
        <v>14</v>
      </c>
      <c r="H67" s="16">
        <v>18</v>
      </c>
      <c r="I67" s="16">
        <v>14</v>
      </c>
      <c r="J67" s="16">
        <v>18</v>
      </c>
      <c r="K67" s="16">
        <v>18</v>
      </c>
      <c r="L67" s="16">
        <v>16</v>
      </c>
      <c r="M67" s="16">
        <v>15</v>
      </c>
      <c r="N67" s="16">
        <v>15</v>
      </c>
      <c r="O67" s="16">
        <v>13</v>
      </c>
      <c r="P67" s="16">
        <v>14</v>
      </c>
      <c r="Q67" s="16">
        <v>12</v>
      </c>
      <c r="R67" s="16">
        <v>14</v>
      </c>
      <c r="S67" s="16">
        <v>13</v>
      </c>
      <c r="T67" s="16">
        <v>15</v>
      </c>
      <c r="U67" s="16">
        <v>15</v>
      </c>
      <c r="V67" s="120">
        <v>18</v>
      </c>
    </row>
    <row r="68" spans="1:22" ht="18" customHeight="1">
      <c r="A68" s="91" t="s">
        <v>109</v>
      </c>
      <c r="B68" s="16">
        <v>4</v>
      </c>
      <c r="C68" s="16">
        <v>5</v>
      </c>
      <c r="D68" s="16">
        <v>5</v>
      </c>
      <c r="E68" s="16">
        <v>5</v>
      </c>
      <c r="F68" s="16">
        <v>4</v>
      </c>
      <c r="G68" s="16">
        <v>5</v>
      </c>
      <c r="H68" s="16">
        <v>8</v>
      </c>
      <c r="I68" s="16">
        <v>8</v>
      </c>
      <c r="J68" s="16">
        <v>8</v>
      </c>
      <c r="K68" s="16">
        <v>9</v>
      </c>
      <c r="L68" s="16">
        <v>9</v>
      </c>
      <c r="M68" s="16">
        <v>9</v>
      </c>
      <c r="N68" s="16">
        <v>9</v>
      </c>
      <c r="O68" s="16">
        <v>8</v>
      </c>
      <c r="P68" s="16">
        <v>11</v>
      </c>
      <c r="Q68" s="16">
        <v>8</v>
      </c>
      <c r="R68" s="16">
        <v>10</v>
      </c>
      <c r="S68" s="16">
        <v>9</v>
      </c>
      <c r="T68" s="16">
        <v>10</v>
      </c>
      <c r="U68" s="16">
        <v>10</v>
      </c>
      <c r="V68" s="120">
        <v>14</v>
      </c>
    </row>
    <row r="69" spans="1:22" ht="18" customHeight="1">
      <c r="A69" s="91" t="s">
        <v>110</v>
      </c>
      <c r="B69" s="16">
        <v>4</v>
      </c>
      <c r="C69" s="16">
        <v>6</v>
      </c>
      <c r="D69" s="16">
        <v>7</v>
      </c>
      <c r="E69" s="16">
        <v>8</v>
      </c>
      <c r="F69" s="16">
        <v>9</v>
      </c>
      <c r="G69" s="16">
        <v>7</v>
      </c>
      <c r="H69" s="16">
        <v>6</v>
      </c>
      <c r="I69" s="16">
        <v>7</v>
      </c>
      <c r="J69" s="16">
        <v>7</v>
      </c>
      <c r="K69" s="16">
        <v>7</v>
      </c>
      <c r="L69" s="16">
        <v>7</v>
      </c>
      <c r="M69" s="16">
        <v>6</v>
      </c>
      <c r="N69" s="16">
        <v>4</v>
      </c>
      <c r="O69" s="16">
        <v>5</v>
      </c>
      <c r="P69" s="16">
        <v>6</v>
      </c>
      <c r="Q69" s="16">
        <v>8</v>
      </c>
      <c r="R69" s="16">
        <v>9</v>
      </c>
      <c r="S69" s="16">
        <v>13</v>
      </c>
      <c r="T69" s="16">
        <v>12</v>
      </c>
      <c r="U69" s="16">
        <v>12</v>
      </c>
      <c r="V69" s="120">
        <v>15</v>
      </c>
    </row>
    <row r="70" spans="1:22" ht="18" customHeight="1">
      <c r="A70" s="100" t="s">
        <v>111</v>
      </c>
      <c r="B70" s="101">
        <f>SUM(B54:B69)</f>
        <v>187</v>
      </c>
      <c r="C70" s="101">
        <f t="shared" ref="C70:U70" si="4">SUM(C54:C69)</f>
        <v>234</v>
      </c>
      <c r="D70" s="101">
        <f t="shared" si="4"/>
        <v>321</v>
      </c>
      <c r="E70" s="101">
        <f t="shared" si="4"/>
        <v>388</v>
      </c>
      <c r="F70" s="101">
        <f t="shared" si="4"/>
        <v>454</v>
      </c>
      <c r="G70" s="101">
        <f t="shared" si="4"/>
        <v>541</v>
      </c>
      <c r="H70" s="101">
        <f t="shared" si="4"/>
        <v>667</v>
      </c>
      <c r="I70" s="101">
        <f t="shared" si="4"/>
        <v>719</v>
      </c>
      <c r="J70" s="101">
        <f t="shared" si="4"/>
        <v>747</v>
      </c>
      <c r="K70" s="101">
        <f t="shared" si="4"/>
        <v>788</v>
      </c>
      <c r="L70" s="101">
        <f t="shared" si="4"/>
        <v>784</v>
      </c>
      <c r="M70" s="101">
        <f t="shared" si="4"/>
        <v>750</v>
      </c>
      <c r="N70" s="101">
        <f t="shared" si="4"/>
        <v>665</v>
      </c>
      <c r="O70" s="101">
        <f t="shared" si="4"/>
        <v>614</v>
      </c>
      <c r="P70" s="101">
        <f t="shared" si="4"/>
        <v>614</v>
      </c>
      <c r="Q70" s="101">
        <f t="shared" si="4"/>
        <v>601</v>
      </c>
      <c r="R70" s="101">
        <f t="shared" si="4"/>
        <v>621</v>
      </c>
      <c r="S70" s="101">
        <f t="shared" si="4"/>
        <v>623</v>
      </c>
      <c r="T70" s="101">
        <f t="shared" si="4"/>
        <v>666</v>
      </c>
      <c r="U70" s="101">
        <f t="shared" si="4"/>
        <v>674</v>
      </c>
      <c r="V70" s="121">
        <f>SUM(V54:V69)</f>
        <v>719</v>
      </c>
    </row>
    <row r="71" spans="1:22" ht="18" customHeight="1">
      <c r="A71" s="99" t="s">
        <v>112</v>
      </c>
      <c r="B71" s="16">
        <f>B72-B70</f>
        <v>48</v>
      </c>
      <c r="C71" s="16">
        <f t="shared" ref="C71:U71" si="5">C72-C70</f>
        <v>55</v>
      </c>
      <c r="D71" s="16">
        <f t="shared" si="5"/>
        <v>67</v>
      </c>
      <c r="E71" s="16">
        <f t="shared" si="5"/>
        <v>81</v>
      </c>
      <c r="F71" s="16">
        <f t="shared" si="5"/>
        <v>69</v>
      </c>
      <c r="G71" s="16">
        <f t="shared" si="5"/>
        <v>75</v>
      </c>
      <c r="H71" s="16">
        <f t="shared" si="5"/>
        <v>98</v>
      </c>
      <c r="I71" s="16">
        <f t="shared" si="5"/>
        <v>103</v>
      </c>
      <c r="J71" s="16">
        <f t="shared" si="5"/>
        <v>106</v>
      </c>
      <c r="K71" s="16">
        <f t="shared" si="5"/>
        <v>108</v>
      </c>
      <c r="L71" s="16">
        <f t="shared" si="5"/>
        <v>110</v>
      </c>
      <c r="M71" s="16">
        <f t="shared" si="5"/>
        <v>104</v>
      </c>
      <c r="N71" s="16">
        <f t="shared" si="5"/>
        <v>105</v>
      </c>
      <c r="O71" s="16">
        <f t="shared" si="5"/>
        <v>110</v>
      </c>
      <c r="P71" s="16">
        <f t="shared" si="5"/>
        <v>100</v>
      </c>
      <c r="Q71" s="16">
        <f t="shared" si="5"/>
        <v>94</v>
      </c>
      <c r="R71" s="16">
        <f t="shared" si="5"/>
        <v>104</v>
      </c>
      <c r="S71" s="16">
        <f t="shared" si="5"/>
        <v>117</v>
      </c>
      <c r="T71" s="16">
        <f t="shared" si="5"/>
        <v>137</v>
      </c>
      <c r="U71" s="16">
        <f t="shared" si="5"/>
        <v>153</v>
      </c>
      <c r="V71" s="120">
        <f>V72-V70</f>
        <v>158</v>
      </c>
    </row>
    <row r="72" spans="1:22" ht="18" customHeight="1">
      <c r="A72" s="93" t="s">
        <v>38</v>
      </c>
      <c r="B72" s="61">
        <v>235</v>
      </c>
      <c r="C72" s="61">
        <v>289</v>
      </c>
      <c r="D72" s="61">
        <v>388</v>
      </c>
      <c r="E72" s="61">
        <v>469</v>
      </c>
      <c r="F72" s="61">
        <v>523</v>
      </c>
      <c r="G72" s="61">
        <v>616</v>
      </c>
      <c r="H72" s="61">
        <v>765</v>
      </c>
      <c r="I72" s="61">
        <v>822</v>
      </c>
      <c r="J72" s="61">
        <v>853</v>
      </c>
      <c r="K72" s="61">
        <v>896</v>
      </c>
      <c r="L72" s="61">
        <v>894</v>
      </c>
      <c r="M72" s="61">
        <v>854</v>
      </c>
      <c r="N72" s="61">
        <v>770</v>
      </c>
      <c r="O72" s="61">
        <v>724</v>
      </c>
      <c r="P72" s="61">
        <v>714</v>
      </c>
      <c r="Q72" s="61">
        <v>695</v>
      </c>
      <c r="R72" s="61">
        <v>725</v>
      </c>
      <c r="S72" s="61">
        <v>740</v>
      </c>
      <c r="T72" s="61">
        <v>803</v>
      </c>
      <c r="U72" s="61">
        <v>827</v>
      </c>
      <c r="V72" s="122">
        <v>877</v>
      </c>
    </row>
    <row r="73" spans="1:22" ht="18" customHeight="1">
      <c r="A73" s="57" t="s">
        <v>52</v>
      </c>
    </row>
    <row r="74" spans="1:22">
      <c r="A74" s="72" t="s">
        <v>113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zoomScale="70" zoomScaleNormal="70" zoomScalePageLayoutView="70" workbookViewId="0">
      <selection activeCell="A24" sqref="A24:A25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114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25" t="s">
        <v>51</v>
      </c>
    </row>
    <row r="6" spans="1:22" ht="18" customHeight="1">
      <c r="A6" s="90" t="s">
        <v>95</v>
      </c>
      <c r="B6" s="62">
        <v>7</v>
      </c>
      <c r="C6" s="62">
        <v>8</v>
      </c>
      <c r="D6" s="62">
        <v>8</v>
      </c>
      <c r="E6" s="62">
        <v>13</v>
      </c>
      <c r="F6" s="62">
        <v>18</v>
      </c>
      <c r="G6" s="62">
        <v>18</v>
      </c>
      <c r="H6" s="62">
        <v>25</v>
      </c>
      <c r="I6" s="62">
        <v>25</v>
      </c>
      <c r="J6" s="62">
        <v>21</v>
      </c>
      <c r="K6" s="62">
        <v>24</v>
      </c>
      <c r="L6" s="62">
        <v>23</v>
      </c>
      <c r="M6" s="62">
        <v>20</v>
      </c>
      <c r="N6" s="62">
        <v>13</v>
      </c>
      <c r="O6" s="62">
        <v>15</v>
      </c>
      <c r="P6" s="62">
        <v>11</v>
      </c>
      <c r="Q6" s="62">
        <v>7</v>
      </c>
      <c r="R6" s="62">
        <v>6</v>
      </c>
      <c r="S6" s="62">
        <v>8</v>
      </c>
      <c r="T6" s="62">
        <v>7</v>
      </c>
      <c r="U6" s="62">
        <v>12</v>
      </c>
      <c r="V6" s="126">
        <v>24</v>
      </c>
    </row>
    <row r="7" spans="1:22" ht="18" customHeight="1">
      <c r="A7" s="91" t="s">
        <v>96</v>
      </c>
      <c r="B7" s="16">
        <v>7</v>
      </c>
      <c r="C7" s="16">
        <v>7</v>
      </c>
      <c r="D7" s="16">
        <v>6</v>
      </c>
      <c r="E7" s="16">
        <v>4</v>
      </c>
      <c r="F7" s="16">
        <v>4</v>
      </c>
      <c r="G7" s="16">
        <v>5</v>
      </c>
      <c r="H7" s="16">
        <v>6</v>
      </c>
      <c r="I7" s="16">
        <v>7</v>
      </c>
      <c r="J7" s="16">
        <v>3</v>
      </c>
      <c r="K7" s="16">
        <v>4</v>
      </c>
      <c r="L7" s="16">
        <v>5</v>
      </c>
      <c r="M7" s="16">
        <v>10</v>
      </c>
      <c r="N7" s="16">
        <v>6</v>
      </c>
      <c r="O7" s="16">
        <v>6</v>
      </c>
      <c r="P7" s="16">
        <v>11</v>
      </c>
      <c r="Q7" s="16">
        <v>14</v>
      </c>
      <c r="R7" s="63">
        <v>16</v>
      </c>
      <c r="S7" s="63">
        <v>16</v>
      </c>
      <c r="T7" s="63">
        <v>22</v>
      </c>
      <c r="U7" s="63">
        <v>20</v>
      </c>
      <c r="V7" s="127">
        <v>24</v>
      </c>
    </row>
    <row r="8" spans="1:22" ht="18" customHeight="1">
      <c r="A8" s="91" t="s">
        <v>97</v>
      </c>
      <c r="B8" s="16">
        <v>0</v>
      </c>
      <c r="C8" s="16">
        <v>0</v>
      </c>
      <c r="D8" s="16">
        <v>30</v>
      </c>
      <c r="E8" s="16">
        <v>38</v>
      </c>
      <c r="F8" s="16">
        <v>33</v>
      </c>
      <c r="G8" s="16">
        <v>35</v>
      </c>
      <c r="H8" s="16">
        <v>83</v>
      </c>
      <c r="I8" s="16">
        <v>92</v>
      </c>
      <c r="J8" s="16">
        <v>85</v>
      </c>
      <c r="K8" s="16">
        <v>80</v>
      </c>
      <c r="L8" s="16">
        <v>141</v>
      </c>
      <c r="M8" s="16">
        <v>140</v>
      </c>
      <c r="N8" s="16">
        <v>106</v>
      </c>
      <c r="O8" s="16">
        <v>76</v>
      </c>
      <c r="P8" s="16">
        <v>72</v>
      </c>
      <c r="Q8" s="16">
        <v>55</v>
      </c>
      <c r="R8" s="16">
        <v>51</v>
      </c>
      <c r="S8" s="16">
        <v>59</v>
      </c>
      <c r="T8" s="16">
        <v>63</v>
      </c>
      <c r="U8" s="16">
        <v>59</v>
      </c>
      <c r="V8" s="127">
        <v>52</v>
      </c>
    </row>
    <row r="9" spans="1:22" ht="18" customHeight="1">
      <c r="A9" s="91" t="s">
        <v>98</v>
      </c>
      <c r="B9" s="63">
        <v>27</v>
      </c>
      <c r="C9" s="16">
        <v>30</v>
      </c>
      <c r="D9" s="16">
        <v>35</v>
      </c>
      <c r="E9" s="16">
        <v>39</v>
      </c>
      <c r="F9" s="16">
        <v>45</v>
      </c>
      <c r="G9" s="16">
        <v>49</v>
      </c>
      <c r="H9" s="16">
        <v>56</v>
      </c>
      <c r="I9" s="16">
        <v>60</v>
      </c>
      <c r="J9" s="16">
        <v>54</v>
      </c>
      <c r="K9" s="16">
        <v>57</v>
      </c>
      <c r="L9" s="16">
        <v>42</v>
      </c>
      <c r="M9" s="16">
        <v>38</v>
      </c>
      <c r="N9" s="16">
        <v>29</v>
      </c>
      <c r="O9" s="16">
        <v>37</v>
      </c>
      <c r="P9" s="16">
        <v>36</v>
      </c>
      <c r="Q9" s="16">
        <v>28</v>
      </c>
      <c r="R9" s="16">
        <v>29</v>
      </c>
      <c r="S9" s="16">
        <v>39</v>
      </c>
      <c r="T9" s="16">
        <v>43</v>
      </c>
      <c r="U9" s="16">
        <v>48</v>
      </c>
      <c r="V9" s="127">
        <v>52</v>
      </c>
    </row>
    <row r="10" spans="1:22" ht="18" customHeight="1">
      <c r="A10" s="91" t="s">
        <v>115</v>
      </c>
      <c r="B10" s="16">
        <v>5</v>
      </c>
      <c r="C10" s="16">
        <v>2</v>
      </c>
      <c r="D10" s="16">
        <v>7</v>
      </c>
      <c r="E10" s="16">
        <v>8</v>
      </c>
      <c r="F10" s="16">
        <v>9</v>
      </c>
      <c r="G10" s="16">
        <v>13</v>
      </c>
      <c r="H10" s="16">
        <v>12</v>
      </c>
      <c r="I10" s="16">
        <v>10</v>
      </c>
      <c r="J10" s="16">
        <v>10</v>
      </c>
      <c r="K10" s="16">
        <v>10</v>
      </c>
      <c r="L10" s="16">
        <v>10</v>
      </c>
      <c r="M10" s="16">
        <v>11</v>
      </c>
      <c r="N10" s="16">
        <v>11</v>
      </c>
      <c r="O10" s="16">
        <v>11</v>
      </c>
      <c r="P10" s="16">
        <v>16</v>
      </c>
      <c r="Q10" s="16">
        <v>15</v>
      </c>
      <c r="R10" s="16">
        <v>15</v>
      </c>
      <c r="S10" s="16">
        <v>14</v>
      </c>
      <c r="T10" s="16">
        <v>26</v>
      </c>
      <c r="U10" s="16">
        <v>27</v>
      </c>
      <c r="V10" s="127">
        <v>24</v>
      </c>
    </row>
    <row r="11" spans="1:22" ht="18" customHeight="1">
      <c r="A11" s="91" t="s">
        <v>116</v>
      </c>
      <c r="B11" s="63">
        <v>33</v>
      </c>
      <c r="C11" s="63">
        <v>36</v>
      </c>
      <c r="D11" s="16">
        <v>27</v>
      </c>
      <c r="E11" s="16">
        <v>36</v>
      </c>
      <c r="F11" s="16">
        <v>33</v>
      </c>
      <c r="G11" s="16">
        <v>43</v>
      </c>
      <c r="H11" s="16">
        <v>45</v>
      </c>
      <c r="I11" s="16">
        <v>46</v>
      </c>
      <c r="J11" s="16">
        <v>44</v>
      </c>
      <c r="K11" s="16">
        <v>39</v>
      </c>
      <c r="L11" s="16">
        <v>31</v>
      </c>
      <c r="M11" s="16">
        <v>27</v>
      </c>
      <c r="N11" s="16">
        <v>22</v>
      </c>
      <c r="O11" s="16">
        <v>20</v>
      </c>
      <c r="P11" s="16">
        <v>21</v>
      </c>
      <c r="Q11" s="16">
        <v>20</v>
      </c>
      <c r="R11" s="16">
        <v>19</v>
      </c>
      <c r="S11" s="16">
        <v>16</v>
      </c>
      <c r="T11" s="16">
        <v>16</v>
      </c>
      <c r="U11" s="16">
        <v>16</v>
      </c>
      <c r="V11" s="127">
        <v>15</v>
      </c>
    </row>
    <row r="12" spans="1:22" ht="18" customHeight="1">
      <c r="A12" s="91" t="s">
        <v>99</v>
      </c>
      <c r="B12" s="63">
        <v>4</v>
      </c>
      <c r="C12" s="63">
        <v>4</v>
      </c>
      <c r="D12" s="63">
        <v>4</v>
      </c>
      <c r="E12" s="16">
        <v>4</v>
      </c>
      <c r="F12" s="16">
        <v>7</v>
      </c>
      <c r="G12" s="16">
        <v>17</v>
      </c>
      <c r="H12" s="16">
        <v>19</v>
      </c>
      <c r="I12" s="16">
        <v>25</v>
      </c>
      <c r="J12" s="16">
        <v>24</v>
      </c>
      <c r="K12" s="16">
        <v>29</v>
      </c>
      <c r="L12" s="16">
        <v>24</v>
      </c>
      <c r="M12" s="16">
        <v>25</v>
      </c>
      <c r="N12" s="16">
        <v>19</v>
      </c>
      <c r="O12" s="16">
        <v>21</v>
      </c>
      <c r="P12" s="16">
        <v>21</v>
      </c>
      <c r="Q12" s="16">
        <v>28</v>
      </c>
      <c r="R12" s="16">
        <v>39</v>
      </c>
      <c r="S12" s="16">
        <v>45</v>
      </c>
      <c r="T12" s="16">
        <v>41</v>
      </c>
      <c r="U12" s="16">
        <v>45</v>
      </c>
      <c r="V12" s="127">
        <v>54</v>
      </c>
    </row>
    <row r="13" spans="1:22" ht="18" customHeight="1">
      <c r="A13" s="91" t="s">
        <v>100</v>
      </c>
      <c r="B13" s="63">
        <v>5</v>
      </c>
      <c r="C13" s="63">
        <v>8</v>
      </c>
      <c r="D13" s="63">
        <v>20</v>
      </c>
      <c r="E13" s="16">
        <v>23</v>
      </c>
      <c r="F13" s="16">
        <v>30</v>
      </c>
      <c r="G13" s="16">
        <v>36</v>
      </c>
      <c r="H13" s="16">
        <v>39</v>
      </c>
      <c r="I13" s="16">
        <v>43</v>
      </c>
      <c r="J13" s="16">
        <v>47</v>
      </c>
      <c r="K13" s="16">
        <v>49</v>
      </c>
      <c r="L13" s="16">
        <v>47</v>
      </c>
      <c r="M13" s="16">
        <v>40</v>
      </c>
      <c r="N13" s="16">
        <v>28</v>
      </c>
      <c r="O13" s="16">
        <v>32</v>
      </c>
      <c r="P13" s="16">
        <v>33</v>
      </c>
      <c r="Q13" s="16">
        <v>32</v>
      </c>
      <c r="R13" s="16">
        <v>29</v>
      </c>
      <c r="S13" s="16">
        <v>29</v>
      </c>
      <c r="T13" s="16">
        <v>28</v>
      </c>
      <c r="U13" s="16">
        <v>30</v>
      </c>
      <c r="V13" s="127">
        <v>30</v>
      </c>
    </row>
    <row r="14" spans="1:22" ht="18" customHeight="1">
      <c r="A14" s="91" t="s">
        <v>101</v>
      </c>
      <c r="B14" s="16">
        <v>6</v>
      </c>
      <c r="C14" s="16">
        <v>15</v>
      </c>
      <c r="D14" s="16">
        <v>27</v>
      </c>
      <c r="E14" s="16">
        <v>93</v>
      </c>
      <c r="F14" s="16">
        <v>124</v>
      </c>
      <c r="G14" s="16">
        <v>178</v>
      </c>
      <c r="H14" s="16">
        <v>224</v>
      </c>
      <c r="I14" s="16">
        <v>259</v>
      </c>
      <c r="J14" s="16">
        <v>272</v>
      </c>
      <c r="K14" s="16">
        <v>292</v>
      </c>
      <c r="L14" s="16">
        <v>252</v>
      </c>
      <c r="M14" s="16">
        <v>213</v>
      </c>
      <c r="N14" s="16">
        <v>203</v>
      </c>
      <c r="O14" s="16">
        <v>180</v>
      </c>
      <c r="P14" s="16">
        <v>174</v>
      </c>
      <c r="Q14" s="16">
        <v>181</v>
      </c>
      <c r="R14" s="16">
        <v>195</v>
      </c>
      <c r="S14" s="16">
        <v>205</v>
      </c>
      <c r="T14" s="16">
        <v>202</v>
      </c>
      <c r="U14" s="16">
        <v>194</v>
      </c>
      <c r="V14" s="127">
        <v>218</v>
      </c>
    </row>
    <row r="15" spans="1:22" ht="18" customHeight="1">
      <c r="A15" s="91" t="s">
        <v>102</v>
      </c>
      <c r="B15" s="16">
        <v>154</v>
      </c>
      <c r="C15" s="16">
        <v>249</v>
      </c>
      <c r="D15" s="16">
        <v>356</v>
      </c>
      <c r="E15" s="16">
        <v>466</v>
      </c>
      <c r="F15" s="16">
        <v>565</v>
      </c>
      <c r="G15" s="16">
        <v>648</v>
      </c>
      <c r="H15" s="16">
        <v>790</v>
      </c>
      <c r="I15" s="16">
        <v>850</v>
      </c>
      <c r="J15" s="16">
        <v>904</v>
      </c>
      <c r="K15" s="16">
        <v>914</v>
      </c>
      <c r="L15" s="16">
        <v>879</v>
      </c>
      <c r="M15" s="16">
        <v>843</v>
      </c>
      <c r="N15" s="16">
        <v>724</v>
      </c>
      <c r="O15" s="16">
        <v>663</v>
      </c>
      <c r="P15" s="16">
        <v>660</v>
      </c>
      <c r="Q15" s="16">
        <v>657</v>
      </c>
      <c r="R15" s="16">
        <v>651</v>
      </c>
      <c r="S15" s="16">
        <v>613</v>
      </c>
      <c r="T15" s="16">
        <v>588</v>
      </c>
      <c r="U15" s="16">
        <v>523</v>
      </c>
      <c r="V15" s="127">
        <v>540</v>
      </c>
    </row>
    <row r="16" spans="1:22" ht="18" customHeight="1">
      <c r="A16" s="91" t="s">
        <v>103</v>
      </c>
      <c r="B16" s="16">
        <v>50</v>
      </c>
      <c r="C16" s="16">
        <v>84</v>
      </c>
      <c r="D16" s="16">
        <v>96</v>
      </c>
      <c r="E16" s="16">
        <v>88</v>
      </c>
      <c r="F16" s="16">
        <v>68</v>
      </c>
      <c r="G16" s="16">
        <v>76</v>
      </c>
      <c r="H16" s="16">
        <v>108</v>
      </c>
      <c r="I16" s="16">
        <v>127</v>
      </c>
      <c r="J16" s="16">
        <v>127</v>
      </c>
      <c r="K16" s="16">
        <v>126</v>
      </c>
      <c r="L16" s="16">
        <v>128</v>
      </c>
      <c r="M16" s="16">
        <v>135</v>
      </c>
      <c r="N16" s="16">
        <v>117</v>
      </c>
      <c r="O16" s="16">
        <v>106</v>
      </c>
      <c r="P16" s="16">
        <v>106</v>
      </c>
      <c r="Q16" s="16">
        <v>102</v>
      </c>
      <c r="R16" s="16">
        <v>115</v>
      </c>
      <c r="S16" s="16">
        <v>123</v>
      </c>
      <c r="T16" s="16">
        <v>159</v>
      </c>
      <c r="U16" s="16">
        <v>173</v>
      </c>
      <c r="V16" s="127">
        <v>219</v>
      </c>
    </row>
    <row r="17" spans="1:22" ht="18" customHeight="1">
      <c r="A17" s="91" t="s">
        <v>104</v>
      </c>
      <c r="B17" s="63">
        <v>10</v>
      </c>
      <c r="C17" s="63">
        <v>10</v>
      </c>
      <c r="D17" s="63">
        <v>18</v>
      </c>
      <c r="E17" s="63">
        <v>27</v>
      </c>
      <c r="F17" s="63">
        <v>23</v>
      </c>
      <c r="G17" s="16">
        <v>26</v>
      </c>
      <c r="H17" s="16">
        <v>25</v>
      </c>
      <c r="I17" s="16">
        <v>21</v>
      </c>
      <c r="J17" s="16">
        <v>21</v>
      </c>
      <c r="K17" s="16">
        <v>22</v>
      </c>
      <c r="L17" s="16">
        <v>19</v>
      </c>
      <c r="M17" s="16">
        <v>12</v>
      </c>
      <c r="N17" s="16">
        <v>11</v>
      </c>
      <c r="O17" s="63">
        <v>12</v>
      </c>
      <c r="P17" s="63">
        <v>10</v>
      </c>
      <c r="Q17" s="63">
        <v>10</v>
      </c>
      <c r="R17" s="63">
        <v>13</v>
      </c>
      <c r="S17" s="63">
        <v>9</v>
      </c>
      <c r="T17" s="63">
        <v>12</v>
      </c>
      <c r="U17" s="63">
        <v>13</v>
      </c>
      <c r="V17" s="127">
        <v>14</v>
      </c>
    </row>
    <row r="18" spans="1:22" ht="18" customHeight="1">
      <c r="A18" s="91" t="s">
        <v>105</v>
      </c>
      <c r="B18" s="16">
        <v>1</v>
      </c>
      <c r="C18" s="16">
        <v>0</v>
      </c>
      <c r="D18" s="16">
        <v>10</v>
      </c>
      <c r="E18" s="16">
        <v>19</v>
      </c>
      <c r="F18" s="16">
        <v>29</v>
      </c>
      <c r="G18" s="16">
        <v>21</v>
      </c>
      <c r="H18" s="16">
        <v>26</v>
      </c>
      <c r="I18" s="16">
        <v>25</v>
      </c>
      <c r="J18" s="16">
        <v>13</v>
      </c>
      <c r="K18" s="16">
        <v>13</v>
      </c>
      <c r="L18" s="16">
        <v>10</v>
      </c>
      <c r="M18" s="16">
        <v>7</v>
      </c>
      <c r="N18" s="16">
        <v>9</v>
      </c>
      <c r="O18" s="16">
        <v>7</v>
      </c>
      <c r="P18" s="16">
        <v>7</v>
      </c>
      <c r="Q18" s="16">
        <v>4</v>
      </c>
      <c r="R18" s="16">
        <v>7</v>
      </c>
      <c r="S18" s="16">
        <v>8</v>
      </c>
      <c r="T18" s="16">
        <v>8</v>
      </c>
      <c r="U18" s="16">
        <v>4</v>
      </c>
      <c r="V18" s="127">
        <v>4</v>
      </c>
    </row>
    <row r="19" spans="1:22" ht="18" customHeight="1">
      <c r="A19" s="91" t="s">
        <v>107</v>
      </c>
      <c r="B19" s="16">
        <v>61</v>
      </c>
      <c r="C19" s="16">
        <v>39</v>
      </c>
      <c r="D19" s="16">
        <v>38</v>
      </c>
      <c r="E19" s="16">
        <v>45</v>
      </c>
      <c r="F19" s="16">
        <v>51</v>
      </c>
      <c r="G19" s="16">
        <v>57</v>
      </c>
      <c r="H19" s="16">
        <v>51</v>
      </c>
      <c r="I19" s="16">
        <v>41</v>
      </c>
      <c r="J19" s="16">
        <v>42</v>
      </c>
      <c r="K19" s="16">
        <v>42</v>
      </c>
      <c r="L19" s="16">
        <v>40</v>
      </c>
      <c r="M19" s="16">
        <v>38</v>
      </c>
      <c r="N19" s="16">
        <v>30</v>
      </c>
      <c r="O19" s="16">
        <v>24</v>
      </c>
      <c r="P19" s="16">
        <v>24</v>
      </c>
      <c r="Q19" s="16">
        <v>21</v>
      </c>
      <c r="R19" s="16">
        <v>16</v>
      </c>
      <c r="S19" s="16">
        <v>19</v>
      </c>
      <c r="T19" s="16">
        <v>37</v>
      </c>
      <c r="U19" s="16">
        <v>51</v>
      </c>
      <c r="V19" s="127">
        <v>38</v>
      </c>
    </row>
    <row r="20" spans="1:22" ht="18" customHeight="1">
      <c r="A20" s="91" t="s">
        <v>117</v>
      </c>
      <c r="B20" s="63">
        <v>0</v>
      </c>
      <c r="C20" s="63">
        <v>0</v>
      </c>
      <c r="D20" s="63">
        <v>0</v>
      </c>
      <c r="E20" s="63">
        <v>1</v>
      </c>
      <c r="F20" s="63">
        <v>1</v>
      </c>
      <c r="G20" s="63">
        <v>7</v>
      </c>
      <c r="H20" s="63">
        <v>7</v>
      </c>
      <c r="I20" s="63">
        <v>10</v>
      </c>
      <c r="J20" s="63">
        <v>14</v>
      </c>
      <c r="K20" s="63">
        <v>12</v>
      </c>
      <c r="L20" s="63">
        <v>12</v>
      </c>
      <c r="M20" s="63">
        <v>16</v>
      </c>
      <c r="N20" s="63">
        <v>15</v>
      </c>
      <c r="O20" s="63">
        <v>16</v>
      </c>
      <c r="P20" s="63">
        <v>16</v>
      </c>
      <c r="Q20" s="63">
        <v>15</v>
      </c>
      <c r="R20" s="16">
        <v>16</v>
      </c>
      <c r="S20" s="16">
        <v>18</v>
      </c>
      <c r="T20" s="16">
        <v>18</v>
      </c>
      <c r="U20" s="16">
        <v>15</v>
      </c>
      <c r="V20" s="127">
        <v>16</v>
      </c>
    </row>
    <row r="21" spans="1:22" ht="18" customHeight="1">
      <c r="A21" s="91" t="s">
        <v>118</v>
      </c>
      <c r="B21" s="63">
        <v>0</v>
      </c>
      <c r="C21" s="63">
        <v>0</v>
      </c>
      <c r="D21" s="63">
        <v>0</v>
      </c>
      <c r="E21" s="63">
        <v>0</v>
      </c>
      <c r="F21" s="63">
        <v>0</v>
      </c>
      <c r="G21" s="63">
        <v>1</v>
      </c>
      <c r="H21" s="16">
        <v>1</v>
      </c>
      <c r="I21" s="16">
        <v>1</v>
      </c>
      <c r="J21" s="16">
        <v>1</v>
      </c>
      <c r="K21" s="16">
        <v>3</v>
      </c>
      <c r="L21" s="16">
        <v>3</v>
      </c>
      <c r="M21" s="16">
        <v>4</v>
      </c>
      <c r="N21" s="16">
        <v>3</v>
      </c>
      <c r="O21" s="16">
        <v>7</v>
      </c>
      <c r="P21" s="16">
        <v>15</v>
      </c>
      <c r="Q21" s="16">
        <v>14</v>
      </c>
      <c r="R21" s="16">
        <v>12</v>
      </c>
      <c r="S21" s="16">
        <v>17</v>
      </c>
      <c r="T21" s="16">
        <v>23</v>
      </c>
      <c r="U21" s="16">
        <v>29</v>
      </c>
      <c r="V21" s="127">
        <v>28</v>
      </c>
    </row>
    <row r="22" spans="1:22" ht="18" customHeight="1">
      <c r="A22" s="106" t="s">
        <v>111</v>
      </c>
      <c r="B22" s="104">
        <f>SUM(B6:B21)</f>
        <v>370</v>
      </c>
      <c r="C22" s="104">
        <f t="shared" ref="C22:U22" si="0">SUM(C6:C21)</f>
        <v>492</v>
      </c>
      <c r="D22" s="104">
        <f t="shared" si="0"/>
        <v>682</v>
      </c>
      <c r="E22" s="104">
        <f t="shared" si="0"/>
        <v>904</v>
      </c>
      <c r="F22" s="104">
        <f t="shared" si="0"/>
        <v>1040</v>
      </c>
      <c r="G22" s="104">
        <f t="shared" si="0"/>
        <v>1230</v>
      </c>
      <c r="H22" s="104">
        <f t="shared" si="0"/>
        <v>1517</v>
      </c>
      <c r="I22" s="104">
        <f t="shared" si="0"/>
        <v>1642</v>
      </c>
      <c r="J22" s="104">
        <f t="shared" si="0"/>
        <v>1682</v>
      </c>
      <c r="K22" s="104">
        <f t="shared" si="0"/>
        <v>1716</v>
      </c>
      <c r="L22" s="104">
        <f t="shared" si="0"/>
        <v>1666</v>
      </c>
      <c r="M22" s="104">
        <f t="shared" si="0"/>
        <v>1579</v>
      </c>
      <c r="N22" s="104">
        <f t="shared" si="0"/>
        <v>1346</v>
      </c>
      <c r="O22" s="104">
        <f t="shared" si="0"/>
        <v>1233</v>
      </c>
      <c r="P22" s="104">
        <f t="shared" si="0"/>
        <v>1233</v>
      </c>
      <c r="Q22" s="104">
        <f t="shared" si="0"/>
        <v>1203</v>
      </c>
      <c r="R22" s="104">
        <f t="shared" si="0"/>
        <v>1229</v>
      </c>
      <c r="S22" s="104">
        <f t="shared" si="0"/>
        <v>1238</v>
      </c>
      <c r="T22" s="104">
        <f t="shared" si="0"/>
        <v>1293</v>
      </c>
      <c r="U22" s="104">
        <f t="shared" si="0"/>
        <v>1259</v>
      </c>
      <c r="V22" s="128">
        <f>SUM(V6:V21)</f>
        <v>1352</v>
      </c>
    </row>
    <row r="23" spans="1:22" ht="18" customHeight="1">
      <c r="A23" s="105" t="s">
        <v>112</v>
      </c>
      <c r="B23" s="97">
        <f>B24-B22</f>
        <v>106</v>
      </c>
      <c r="C23" s="97">
        <f t="shared" ref="C23:U23" si="1">C24-C22</f>
        <v>123</v>
      </c>
      <c r="D23" s="97">
        <f t="shared" si="1"/>
        <v>152</v>
      </c>
      <c r="E23" s="97">
        <f t="shared" si="1"/>
        <v>168</v>
      </c>
      <c r="F23" s="97">
        <f t="shared" si="1"/>
        <v>151</v>
      </c>
      <c r="G23" s="97">
        <f t="shared" si="1"/>
        <v>140</v>
      </c>
      <c r="H23" s="97">
        <f t="shared" si="1"/>
        <v>183</v>
      </c>
      <c r="I23" s="97">
        <f t="shared" si="1"/>
        <v>182</v>
      </c>
      <c r="J23" s="97">
        <f t="shared" si="1"/>
        <v>184</v>
      </c>
      <c r="K23" s="97">
        <f t="shared" si="1"/>
        <v>182</v>
      </c>
      <c r="L23" s="97">
        <f t="shared" si="1"/>
        <v>177</v>
      </c>
      <c r="M23" s="97">
        <f t="shared" si="1"/>
        <v>164</v>
      </c>
      <c r="N23" s="97">
        <f t="shared" si="1"/>
        <v>150</v>
      </c>
      <c r="O23" s="97">
        <f t="shared" si="1"/>
        <v>142</v>
      </c>
      <c r="P23" s="97">
        <f t="shared" si="1"/>
        <v>134</v>
      </c>
      <c r="Q23" s="97">
        <f t="shared" si="1"/>
        <v>129</v>
      </c>
      <c r="R23" s="97">
        <f t="shared" si="1"/>
        <v>155</v>
      </c>
      <c r="S23" s="97">
        <f t="shared" si="1"/>
        <v>176</v>
      </c>
      <c r="T23" s="97">
        <f t="shared" si="1"/>
        <v>228</v>
      </c>
      <c r="U23" s="97">
        <f t="shared" si="1"/>
        <v>270</v>
      </c>
      <c r="V23" s="127">
        <f>V24-V22</f>
        <v>272</v>
      </c>
    </row>
    <row r="24" spans="1:22" ht="18" customHeight="1">
      <c r="A24" s="92" t="s">
        <v>38</v>
      </c>
      <c r="B24" s="61">
        <v>476</v>
      </c>
      <c r="C24" s="61">
        <v>615</v>
      </c>
      <c r="D24" s="61">
        <v>834</v>
      </c>
      <c r="E24" s="61">
        <v>1072</v>
      </c>
      <c r="F24" s="61">
        <v>1191</v>
      </c>
      <c r="G24" s="61">
        <v>1370</v>
      </c>
      <c r="H24" s="61">
        <v>1700</v>
      </c>
      <c r="I24" s="61">
        <v>1824</v>
      </c>
      <c r="J24" s="61">
        <v>1866</v>
      </c>
      <c r="K24" s="61">
        <v>1898</v>
      </c>
      <c r="L24" s="61">
        <v>1843</v>
      </c>
      <c r="M24" s="61">
        <v>1743</v>
      </c>
      <c r="N24" s="61">
        <v>1496</v>
      </c>
      <c r="O24" s="61">
        <v>1375</v>
      </c>
      <c r="P24" s="61">
        <v>1367</v>
      </c>
      <c r="Q24" s="61">
        <v>1332</v>
      </c>
      <c r="R24" s="61">
        <v>1384</v>
      </c>
      <c r="S24" s="61">
        <v>1414</v>
      </c>
      <c r="T24" s="61">
        <v>1521</v>
      </c>
      <c r="U24" s="61">
        <v>1529</v>
      </c>
      <c r="V24" s="129">
        <v>1624</v>
      </c>
    </row>
    <row r="25" spans="1:22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68"/>
      <c r="V25" s="127"/>
    </row>
    <row r="26" spans="1:22" s="60" customFormat="1" ht="18" customHeight="1">
      <c r="A26" s="5" t="s">
        <v>119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27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30" t="s">
        <v>51</v>
      </c>
    </row>
    <row r="30" spans="1:22" ht="18" customHeight="1">
      <c r="A30" s="90" t="s">
        <v>95</v>
      </c>
      <c r="B30" s="62">
        <v>2</v>
      </c>
      <c r="C30" s="62">
        <v>3</v>
      </c>
      <c r="D30" s="62">
        <v>2</v>
      </c>
      <c r="E30" s="62">
        <v>7</v>
      </c>
      <c r="F30" s="62">
        <v>10</v>
      </c>
      <c r="G30" s="64">
        <v>11</v>
      </c>
      <c r="H30" s="64">
        <v>15</v>
      </c>
      <c r="I30" s="64">
        <v>16</v>
      </c>
      <c r="J30" s="64">
        <v>14</v>
      </c>
      <c r="K30" s="62">
        <v>15</v>
      </c>
      <c r="L30" s="62">
        <v>15</v>
      </c>
      <c r="M30" s="62">
        <v>14</v>
      </c>
      <c r="N30" s="64">
        <v>10</v>
      </c>
      <c r="O30" s="64">
        <v>13</v>
      </c>
      <c r="P30" s="64">
        <v>9</v>
      </c>
      <c r="Q30" s="64">
        <v>5</v>
      </c>
      <c r="R30" s="64">
        <v>4</v>
      </c>
      <c r="S30" s="64">
        <v>5</v>
      </c>
      <c r="T30" s="64">
        <v>5</v>
      </c>
      <c r="U30" s="64">
        <v>7</v>
      </c>
      <c r="V30" s="64">
        <v>11</v>
      </c>
    </row>
    <row r="31" spans="1:22" ht="18" customHeight="1">
      <c r="A31" s="91" t="s">
        <v>96</v>
      </c>
      <c r="B31" s="16">
        <v>6</v>
      </c>
      <c r="C31" s="16">
        <v>6</v>
      </c>
      <c r="D31" s="63">
        <v>5</v>
      </c>
      <c r="E31" s="16">
        <v>4</v>
      </c>
      <c r="F31" s="16">
        <v>4</v>
      </c>
      <c r="G31" s="63">
        <v>5</v>
      </c>
      <c r="H31" s="63">
        <v>6</v>
      </c>
      <c r="I31" s="63">
        <v>7</v>
      </c>
      <c r="J31" s="63">
        <v>3</v>
      </c>
      <c r="K31" s="63">
        <v>3</v>
      </c>
      <c r="L31" s="63">
        <v>3</v>
      </c>
      <c r="M31" s="63">
        <v>5</v>
      </c>
      <c r="N31" s="63">
        <v>2</v>
      </c>
      <c r="O31" s="63">
        <v>3</v>
      </c>
      <c r="P31" s="63">
        <v>5</v>
      </c>
      <c r="Q31" s="63">
        <v>7</v>
      </c>
      <c r="R31" s="63">
        <v>7</v>
      </c>
      <c r="S31" s="63">
        <v>8</v>
      </c>
      <c r="T31" s="63">
        <v>10</v>
      </c>
      <c r="U31" s="63">
        <v>11</v>
      </c>
      <c r="V31" s="16">
        <v>13</v>
      </c>
    </row>
    <row r="32" spans="1:22" ht="18" customHeight="1">
      <c r="A32" s="91" t="s">
        <v>97</v>
      </c>
      <c r="B32" s="63">
        <v>0</v>
      </c>
      <c r="C32" s="16">
        <v>0</v>
      </c>
      <c r="D32" s="16">
        <v>18</v>
      </c>
      <c r="E32" s="16">
        <v>21</v>
      </c>
      <c r="F32" s="16">
        <v>22</v>
      </c>
      <c r="G32" s="16">
        <v>25</v>
      </c>
      <c r="H32" s="16">
        <v>52</v>
      </c>
      <c r="I32" s="16">
        <v>58</v>
      </c>
      <c r="J32" s="16">
        <v>55</v>
      </c>
      <c r="K32" s="16">
        <v>51</v>
      </c>
      <c r="L32" s="16">
        <v>74</v>
      </c>
      <c r="M32" s="16">
        <v>73</v>
      </c>
      <c r="N32" s="16">
        <v>55</v>
      </c>
      <c r="O32" s="16">
        <v>39</v>
      </c>
      <c r="P32" s="16">
        <v>37</v>
      </c>
      <c r="Q32" s="16">
        <v>28</v>
      </c>
      <c r="R32" s="16">
        <v>25</v>
      </c>
      <c r="S32" s="16">
        <v>30</v>
      </c>
      <c r="T32" s="16">
        <v>30</v>
      </c>
      <c r="U32" s="16">
        <v>28</v>
      </c>
      <c r="V32" s="16">
        <v>27</v>
      </c>
    </row>
    <row r="33" spans="1:22" ht="18" customHeight="1">
      <c r="A33" s="91" t="s">
        <v>98</v>
      </c>
      <c r="B33" s="63">
        <v>13</v>
      </c>
      <c r="C33" s="63">
        <v>14</v>
      </c>
      <c r="D33" s="16">
        <v>16</v>
      </c>
      <c r="E33" s="16">
        <v>19</v>
      </c>
      <c r="F33" s="16">
        <v>5</v>
      </c>
      <c r="G33" s="16">
        <v>24</v>
      </c>
      <c r="H33" s="16">
        <v>25</v>
      </c>
      <c r="I33" s="16">
        <v>26</v>
      </c>
      <c r="J33" s="16">
        <v>25</v>
      </c>
      <c r="K33" s="16">
        <v>24</v>
      </c>
      <c r="L33" s="16">
        <v>17</v>
      </c>
      <c r="M33" s="16">
        <v>15</v>
      </c>
      <c r="N33" s="16">
        <v>10</v>
      </c>
      <c r="O33" s="16">
        <v>14</v>
      </c>
      <c r="P33" s="16">
        <v>15</v>
      </c>
      <c r="Q33" s="16">
        <v>11</v>
      </c>
      <c r="R33" s="16">
        <v>13</v>
      </c>
      <c r="S33" s="16">
        <v>18</v>
      </c>
      <c r="T33" s="16">
        <v>22</v>
      </c>
      <c r="U33" s="16">
        <v>26</v>
      </c>
      <c r="V33" s="16">
        <v>27</v>
      </c>
    </row>
    <row r="34" spans="1:22" ht="18" customHeight="1">
      <c r="A34" s="91" t="s">
        <v>115</v>
      </c>
      <c r="B34" s="63">
        <v>2</v>
      </c>
      <c r="C34" s="63">
        <v>1</v>
      </c>
      <c r="D34" s="16">
        <v>3</v>
      </c>
      <c r="E34" s="16">
        <v>4</v>
      </c>
      <c r="F34" s="16">
        <v>24</v>
      </c>
      <c r="G34" s="16">
        <v>8</v>
      </c>
      <c r="H34" s="16">
        <v>7</v>
      </c>
      <c r="I34" s="16">
        <v>6</v>
      </c>
      <c r="J34" s="16">
        <v>6</v>
      </c>
      <c r="K34" s="16">
        <v>6</v>
      </c>
      <c r="L34" s="16">
        <v>7</v>
      </c>
      <c r="M34" s="16">
        <v>7</v>
      </c>
      <c r="N34" s="16">
        <v>6</v>
      </c>
      <c r="O34" s="16">
        <v>6</v>
      </c>
      <c r="P34" s="16">
        <v>10</v>
      </c>
      <c r="Q34" s="16">
        <v>10</v>
      </c>
      <c r="R34" s="16">
        <v>9</v>
      </c>
      <c r="S34" s="16">
        <v>9</v>
      </c>
      <c r="T34" s="16">
        <v>18</v>
      </c>
      <c r="U34" s="16">
        <v>20</v>
      </c>
      <c r="V34" s="16">
        <v>16</v>
      </c>
    </row>
    <row r="35" spans="1:22" ht="18" customHeight="1">
      <c r="A35" s="91" t="s">
        <v>116</v>
      </c>
      <c r="B35" s="63">
        <v>27</v>
      </c>
      <c r="C35" s="63">
        <v>30</v>
      </c>
      <c r="D35" s="63">
        <v>21</v>
      </c>
      <c r="E35" s="63">
        <v>27</v>
      </c>
      <c r="F35" s="16">
        <v>5</v>
      </c>
      <c r="G35" s="16">
        <v>30</v>
      </c>
      <c r="H35" s="16">
        <v>29</v>
      </c>
      <c r="I35" s="16">
        <v>29</v>
      </c>
      <c r="J35" s="16">
        <v>29</v>
      </c>
      <c r="K35" s="16">
        <v>25</v>
      </c>
      <c r="L35" s="16">
        <v>18</v>
      </c>
      <c r="M35" s="16">
        <v>16</v>
      </c>
      <c r="N35" s="16">
        <v>11</v>
      </c>
      <c r="O35" s="16">
        <v>11</v>
      </c>
      <c r="P35" s="16">
        <v>12</v>
      </c>
      <c r="Q35" s="16">
        <v>12</v>
      </c>
      <c r="R35" s="16">
        <v>11</v>
      </c>
      <c r="S35" s="16">
        <v>10</v>
      </c>
      <c r="T35" s="16">
        <v>11</v>
      </c>
      <c r="U35" s="16">
        <v>11</v>
      </c>
      <c r="V35" s="16">
        <v>10</v>
      </c>
    </row>
    <row r="36" spans="1:22" ht="18" customHeight="1">
      <c r="A36" s="91" t="s">
        <v>99</v>
      </c>
      <c r="B36" s="63">
        <v>3</v>
      </c>
      <c r="C36" s="63">
        <v>3</v>
      </c>
      <c r="D36" s="63">
        <v>3</v>
      </c>
      <c r="E36" s="63">
        <v>3</v>
      </c>
      <c r="F36" s="63">
        <v>24</v>
      </c>
      <c r="G36" s="63">
        <v>10</v>
      </c>
      <c r="H36" s="63">
        <v>10</v>
      </c>
      <c r="I36" s="63">
        <v>13</v>
      </c>
      <c r="J36" s="63">
        <v>12</v>
      </c>
      <c r="K36" s="63">
        <v>13</v>
      </c>
      <c r="L36" s="63">
        <v>11</v>
      </c>
      <c r="M36" s="63">
        <v>11</v>
      </c>
      <c r="N36" s="63">
        <v>8</v>
      </c>
      <c r="O36" s="63">
        <v>9</v>
      </c>
      <c r="P36" s="63">
        <v>8</v>
      </c>
      <c r="Q36" s="63">
        <v>12</v>
      </c>
      <c r="R36" s="16">
        <v>18</v>
      </c>
      <c r="S36" s="16">
        <v>21</v>
      </c>
      <c r="T36" s="16">
        <v>20</v>
      </c>
      <c r="U36" s="16">
        <v>19</v>
      </c>
      <c r="V36" s="16">
        <v>24</v>
      </c>
    </row>
    <row r="37" spans="1:22" ht="18" customHeight="1">
      <c r="A37" s="91" t="s">
        <v>100</v>
      </c>
      <c r="B37" s="63">
        <v>3</v>
      </c>
      <c r="C37" s="63">
        <v>6</v>
      </c>
      <c r="D37" s="63">
        <v>17</v>
      </c>
      <c r="E37" s="63">
        <v>20</v>
      </c>
      <c r="F37" s="63">
        <v>67</v>
      </c>
      <c r="G37" s="63">
        <v>26</v>
      </c>
      <c r="H37" s="63">
        <v>28</v>
      </c>
      <c r="I37" s="63">
        <v>31</v>
      </c>
      <c r="J37" s="63">
        <v>31</v>
      </c>
      <c r="K37" s="63">
        <v>31</v>
      </c>
      <c r="L37" s="63">
        <v>30</v>
      </c>
      <c r="M37" s="63">
        <v>28</v>
      </c>
      <c r="N37" s="63">
        <v>19</v>
      </c>
      <c r="O37" s="63">
        <v>20</v>
      </c>
      <c r="P37" s="63">
        <v>19</v>
      </c>
      <c r="Q37" s="63">
        <v>19</v>
      </c>
      <c r="R37" s="63">
        <v>18</v>
      </c>
      <c r="S37" s="16">
        <v>19</v>
      </c>
      <c r="T37" s="16">
        <v>16</v>
      </c>
      <c r="U37" s="16">
        <v>17</v>
      </c>
      <c r="V37" s="16">
        <v>18</v>
      </c>
    </row>
    <row r="38" spans="1:22" ht="18" customHeight="1">
      <c r="A38" s="91" t="s">
        <v>101</v>
      </c>
      <c r="B38" s="16">
        <v>3</v>
      </c>
      <c r="C38" s="16">
        <v>8</v>
      </c>
      <c r="D38" s="16">
        <v>18</v>
      </c>
      <c r="E38" s="16">
        <v>54</v>
      </c>
      <c r="F38" s="16">
        <v>22</v>
      </c>
      <c r="G38" s="16">
        <v>98</v>
      </c>
      <c r="H38" s="16">
        <v>125</v>
      </c>
      <c r="I38" s="16">
        <v>143</v>
      </c>
      <c r="J38" s="16">
        <v>153</v>
      </c>
      <c r="K38" s="16">
        <v>164</v>
      </c>
      <c r="L38" s="16">
        <v>138</v>
      </c>
      <c r="M38" s="16">
        <v>120</v>
      </c>
      <c r="N38" s="16">
        <v>115</v>
      </c>
      <c r="O38" s="16">
        <v>104</v>
      </c>
      <c r="P38" s="16">
        <v>98</v>
      </c>
      <c r="Q38" s="16">
        <v>103</v>
      </c>
      <c r="R38" s="16">
        <v>108</v>
      </c>
      <c r="S38" s="16">
        <v>114</v>
      </c>
      <c r="T38" s="16">
        <v>112</v>
      </c>
      <c r="U38" s="16">
        <v>108</v>
      </c>
      <c r="V38" s="16">
        <v>124</v>
      </c>
    </row>
    <row r="39" spans="1:22" ht="18" customHeight="1">
      <c r="A39" s="91" t="s">
        <v>102</v>
      </c>
      <c r="B39" s="63">
        <v>121</v>
      </c>
      <c r="C39" s="16">
        <v>173</v>
      </c>
      <c r="D39" s="16">
        <v>237</v>
      </c>
      <c r="E39" s="16">
        <v>306</v>
      </c>
      <c r="F39" s="16">
        <v>369</v>
      </c>
      <c r="G39" s="16">
        <v>407</v>
      </c>
      <c r="H39" s="16">
        <v>494</v>
      </c>
      <c r="I39" s="16">
        <v>516</v>
      </c>
      <c r="J39" s="16">
        <v>539</v>
      </c>
      <c r="K39" s="16">
        <v>531</v>
      </c>
      <c r="L39" s="16">
        <v>493</v>
      </c>
      <c r="M39" s="16">
        <v>469</v>
      </c>
      <c r="N39" s="16">
        <v>381</v>
      </c>
      <c r="O39" s="16">
        <v>343</v>
      </c>
      <c r="P39" s="16">
        <v>345</v>
      </c>
      <c r="Q39" s="16">
        <v>346</v>
      </c>
      <c r="R39" s="16">
        <v>343</v>
      </c>
      <c r="S39" s="16">
        <v>323</v>
      </c>
      <c r="T39" s="16">
        <v>308</v>
      </c>
      <c r="U39" s="16">
        <v>276</v>
      </c>
      <c r="V39" s="16">
        <v>282</v>
      </c>
    </row>
    <row r="40" spans="1:22" ht="18" customHeight="1">
      <c r="A40" s="91" t="s">
        <v>103</v>
      </c>
      <c r="B40" s="63">
        <v>43</v>
      </c>
      <c r="C40" s="16">
        <v>69</v>
      </c>
      <c r="D40" s="16">
        <v>78</v>
      </c>
      <c r="E40" s="16">
        <v>69</v>
      </c>
      <c r="F40" s="16">
        <v>49</v>
      </c>
      <c r="G40" s="16">
        <v>57</v>
      </c>
      <c r="H40" s="16">
        <v>79</v>
      </c>
      <c r="I40" s="16">
        <v>95</v>
      </c>
      <c r="J40" s="16">
        <v>90</v>
      </c>
      <c r="K40" s="16">
        <v>92</v>
      </c>
      <c r="L40" s="16">
        <v>87</v>
      </c>
      <c r="M40" s="16">
        <v>89</v>
      </c>
      <c r="N40" s="16">
        <v>79</v>
      </c>
      <c r="O40" s="16">
        <v>70</v>
      </c>
      <c r="P40" s="63">
        <v>66</v>
      </c>
      <c r="Q40" s="63">
        <v>66</v>
      </c>
      <c r="R40" s="63">
        <v>77</v>
      </c>
      <c r="S40" s="16">
        <v>78</v>
      </c>
      <c r="T40" s="16">
        <v>97</v>
      </c>
      <c r="U40" s="16">
        <v>103</v>
      </c>
      <c r="V40" s="16">
        <v>130</v>
      </c>
    </row>
    <row r="41" spans="1:22" ht="18" customHeight="1">
      <c r="A41" s="91" t="s">
        <v>104</v>
      </c>
      <c r="B41" s="63">
        <v>2</v>
      </c>
      <c r="C41" s="63">
        <v>3</v>
      </c>
      <c r="D41" s="63">
        <v>6</v>
      </c>
      <c r="E41" s="63">
        <v>12</v>
      </c>
      <c r="F41" s="63">
        <v>12</v>
      </c>
      <c r="G41" s="63">
        <v>12</v>
      </c>
      <c r="H41" s="63">
        <v>12</v>
      </c>
      <c r="I41" s="63">
        <v>11</v>
      </c>
      <c r="J41" s="63">
        <v>9</v>
      </c>
      <c r="K41" s="63">
        <v>11</v>
      </c>
      <c r="L41" s="63">
        <v>11</v>
      </c>
      <c r="M41" s="63">
        <v>6</v>
      </c>
      <c r="N41" s="63">
        <v>4</v>
      </c>
      <c r="O41" s="63">
        <v>5</v>
      </c>
      <c r="P41" s="63">
        <v>4</v>
      </c>
      <c r="Q41" s="63">
        <v>4</v>
      </c>
      <c r="R41" s="63">
        <v>5</v>
      </c>
      <c r="S41" s="63">
        <v>2</v>
      </c>
      <c r="T41" s="63">
        <v>3</v>
      </c>
      <c r="U41" s="63">
        <v>4</v>
      </c>
      <c r="V41" s="16">
        <v>7</v>
      </c>
    </row>
    <row r="42" spans="1:22" ht="18" customHeight="1">
      <c r="A42" s="91" t="s">
        <v>105</v>
      </c>
      <c r="B42" s="16">
        <v>0</v>
      </c>
      <c r="C42" s="16">
        <v>0</v>
      </c>
      <c r="D42" s="16">
        <v>1</v>
      </c>
      <c r="E42" s="16">
        <v>10</v>
      </c>
      <c r="F42" s="16">
        <v>12</v>
      </c>
      <c r="G42" s="16">
        <v>6</v>
      </c>
      <c r="H42" s="16">
        <v>11</v>
      </c>
      <c r="I42" s="16">
        <v>9</v>
      </c>
      <c r="J42" s="16">
        <v>7</v>
      </c>
      <c r="K42" s="16">
        <v>5</v>
      </c>
      <c r="L42" s="16">
        <v>5</v>
      </c>
      <c r="M42" s="16">
        <v>5</v>
      </c>
      <c r="N42" s="16">
        <v>5</v>
      </c>
      <c r="O42" s="16">
        <v>3</v>
      </c>
      <c r="P42" s="16">
        <v>2</v>
      </c>
      <c r="Q42" s="16">
        <v>1</v>
      </c>
      <c r="R42" s="16">
        <v>4</v>
      </c>
      <c r="S42" s="16">
        <v>5</v>
      </c>
      <c r="T42" s="16">
        <v>7</v>
      </c>
      <c r="U42" s="16">
        <v>3</v>
      </c>
      <c r="V42" s="16">
        <v>3</v>
      </c>
    </row>
    <row r="43" spans="1:22" ht="18" customHeight="1">
      <c r="A43" s="91" t="s">
        <v>107</v>
      </c>
      <c r="B43" s="16">
        <v>32</v>
      </c>
      <c r="C43" s="16">
        <v>19</v>
      </c>
      <c r="D43" s="16">
        <v>17</v>
      </c>
      <c r="E43" s="16">
        <v>21</v>
      </c>
      <c r="F43" s="16">
        <v>25</v>
      </c>
      <c r="G43" s="16">
        <v>28</v>
      </c>
      <c r="H43" s="16">
        <v>25</v>
      </c>
      <c r="I43" s="16">
        <v>18</v>
      </c>
      <c r="J43" s="16">
        <v>19</v>
      </c>
      <c r="K43" s="16">
        <v>19</v>
      </c>
      <c r="L43" s="16">
        <v>21</v>
      </c>
      <c r="M43" s="16">
        <v>19</v>
      </c>
      <c r="N43" s="16">
        <v>15</v>
      </c>
      <c r="O43" s="16">
        <v>12</v>
      </c>
      <c r="P43" s="63">
        <v>15</v>
      </c>
      <c r="Q43" s="63">
        <v>12</v>
      </c>
      <c r="R43" s="63">
        <v>7</v>
      </c>
      <c r="S43" s="63">
        <v>11</v>
      </c>
      <c r="T43" s="63">
        <v>15</v>
      </c>
      <c r="U43" s="63">
        <v>20</v>
      </c>
      <c r="V43" s="63">
        <v>17</v>
      </c>
    </row>
    <row r="44" spans="1:22" ht="18" customHeight="1">
      <c r="A44" s="91" t="s">
        <v>117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6</v>
      </c>
      <c r="H44" s="63">
        <v>6</v>
      </c>
      <c r="I44" s="63">
        <v>7</v>
      </c>
      <c r="J44" s="63">
        <v>9</v>
      </c>
      <c r="K44" s="63">
        <v>7</v>
      </c>
      <c r="L44" s="63">
        <v>7</v>
      </c>
      <c r="M44" s="63">
        <v>8</v>
      </c>
      <c r="N44" s="63">
        <v>8</v>
      </c>
      <c r="O44" s="63">
        <v>9</v>
      </c>
      <c r="P44" s="63">
        <v>9</v>
      </c>
      <c r="Q44" s="63">
        <v>8</v>
      </c>
      <c r="R44" s="63">
        <v>8</v>
      </c>
      <c r="S44" s="63">
        <v>10</v>
      </c>
      <c r="T44" s="16">
        <v>10</v>
      </c>
      <c r="U44" s="16">
        <v>9</v>
      </c>
      <c r="V44" s="16">
        <v>10</v>
      </c>
    </row>
    <row r="45" spans="1:22" ht="18" customHeight="1">
      <c r="A45" s="91" t="s">
        <v>118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1</v>
      </c>
      <c r="H45" s="63">
        <v>1</v>
      </c>
      <c r="I45" s="63">
        <v>1</v>
      </c>
      <c r="J45" s="63">
        <v>1</v>
      </c>
      <c r="K45" s="63">
        <v>3</v>
      </c>
      <c r="L45" s="63">
        <v>3</v>
      </c>
      <c r="M45" s="63">
        <v>4</v>
      </c>
      <c r="N45" s="63">
        <v>3</v>
      </c>
      <c r="O45" s="63">
        <v>6</v>
      </c>
      <c r="P45" s="16">
        <v>12</v>
      </c>
      <c r="Q45" s="16">
        <v>11</v>
      </c>
      <c r="R45" s="16">
        <v>9</v>
      </c>
      <c r="S45" s="16">
        <v>14</v>
      </c>
      <c r="T45" s="16">
        <v>19</v>
      </c>
      <c r="U45" s="16">
        <v>24</v>
      </c>
      <c r="V45" s="16">
        <v>22</v>
      </c>
    </row>
    <row r="46" spans="1:22" ht="18" customHeight="1">
      <c r="A46" s="107" t="s">
        <v>111</v>
      </c>
      <c r="B46" s="102">
        <f>SUM(B30:B45)</f>
        <v>257</v>
      </c>
      <c r="C46" s="102">
        <f t="shared" ref="C46:U46" si="2">SUM(C30:C45)</f>
        <v>335</v>
      </c>
      <c r="D46" s="102">
        <f t="shared" si="2"/>
        <v>442</v>
      </c>
      <c r="E46" s="102">
        <f t="shared" si="2"/>
        <v>577</v>
      </c>
      <c r="F46" s="102">
        <f t="shared" si="2"/>
        <v>650</v>
      </c>
      <c r="G46" s="102">
        <f t="shared" si="2"/>
        <v>754</v>
      </c>
      <c r="H46" s="102">
        <f t="shared" si="2"/>
        <v>925</v>
      </c>
      <c r="I46" s="102">
        <f t="shared" si="2"/>
        <v>986</v>
      </c>
      <c r="J46" s="102">
        <f t="shared" si="2"/>
        <v>1002</v>
      </c>
      <c r="K46" s="102">
        <f t="shared" si="2"/>
        <v>1000</v>
      </c>
      <c r="L46" s="102">
        <f t="shared" si="2"/>
        <v>940</v>
      </c>
      <c r="M46" s="102">
        <f t="shared" si="2"/>
        <v>889</v>
      </c>
      <c r="N46" s="102">
        <f t="shared" si="2"/>
        <v>731</v>
      </c>
      <c r="O46" s="102">
        <f t="shared" si="2"/>
        <v>667</v>
      </c>
      <c r="P46" s="102">
        <f t="shared" si="2"/>
        <v>666</v>
      </c>
      <c r="Q46" s="102">
        <f t="shared" si="2"/>
        <v>655</v>
      </c>
      <c r="R46" s="102">
        <f t="shared" si="2"/>
        <v>666</v>
      </c>
      <c r="S46" s="102">
        <f t="shared" si="2"/>
        <v>677</v>
      </c>
      <c r="T46" s="102">
        <f t="shared" si="2"/>
        <v>703</v>
      </c>
      <c r="U46" s="102">
        <f t="shared" si="2"/>
        <v>686</v>
      </c>
      <c r="V46" s="102">
        <f>SUM(V30:V45)</f>
        <v>741</v>
      </c>
    </row>
    <row r="47" spans="1:22" ht="18" customHeight="1">
      <c r="A47" s="105" t="s">
        <v>112</v>
      </c>
      <c r="B47" s="16">
        <f>B48-B46</f>
        <v>62</v>
      </c>
      <c r="C47" s="16">
        <f t="shared" ref="C47:U47" si="3">C48-C46</f>
        <v>69</v>
      </c>
      <c r="D47" s="16">
        <f t="shared" si="3"/>
        <v>84</v>
      </c>
      <c r="E47" s="16">
        <f t="shared" si="3"/>
        <v>92</v>
      </c>
      <c r="F47" s="16">
        <f t="shared" si="3"/>
        <v>84</v>
      </c>
      <c r="G47" s="16">
        <f t="shared" si="3"/>
        <v>76</v>
      </c>
      <c r="H47" s="16">
        <f t="shared" si="3"/>
        <v>88</v>
      </c>
      <c r="I47" s="16">
        <f t="shared" si="3"/>
        <v>87</v>
      </c>
      <c r="J47" s="16">
        <f t="shared" si="3"/>
        <v>85</v>
      </c>
      <c r="K47" s="16">
        <f t="shared" si="3"/>
        <v>84</v>
      </c>
      <c r="L47" s="16">
        <f t="shared" si="3"/>
        <v>77</v>
      </c>
      <c r="M47" s="16">
        <f t="shared" si="3"/>
        <v>77</v>
      </c>
      <c r="N47" s="16">
        <f t="shared" si="3"/>
        <v>67</v>
      </c>
      <c r="O47" s="16">
        <f t="shared" si="3"/>
        <v>63</v>
      </c>
      <c r="P47" s="16">
        <f t="shared" si="3"/>
        <v>59</v>
      </c>
      <c r="Q47" s="16">
        <f t="shared" si="3"/>
        <v>59</v>
      </c>
      <c r="R47" s="16">
        <f t="shared" si="3"/>
        <v>72</v>
      </c>
      <c r="S47" s="16">
        <f t="shared" si="3"/>
        <v>79</v>
      </c>
      <c r="T47" s="16">
        <f t="shared" si="3"/>
        <v>103</v>
      </c>
      <c r="U47" s="16">
        <f t="shared" si="3"/>
        <v>126</v>
      </c>
      <c r="V47" s="16">
        <f>V48-V46</f>
        <v>128</v>
      </c>
    </row>
    <row r="48" spans="1:22" ht="18" customHeight="1">
      <c r="A48" s="93" t="s">
        <v>38</v>
      </c>
      <c r="B48" s="61">
        <v>319</v>
      </c>
      <c r="C48" s="61">
        <v>404</v>
      </c>
      <c r="D48" s="61">
        <v>526</v>
      </c>
      <c r="E48" s="61">
        <v>669</v>
      </c>
      <c r="F48" s="61">
        <v>734</v>
      </c>
      <c r="G48" s="61">
        <v>830</v>
      </c>
      <c r="H48" s="61">
        <v>1013</v>
      </c>
      <c r="I48" s="61">
        <v>1073</v>
      </c>
      <c r="J48" s="61">
        <v>1087</v>
      </c>
      <c r="K48" s="61">
        <v>1084</v>
      </c>
      <c r="L48" s="61">
        <v>1017</v>
      </c>
      <c r="M48" s="61">
        <v>966</v>
      </c>
      <c r="N48" s="61">
        <v>798</v>
      </c>
      <c r="O48" s="61">
        <v>730</v>
      </c>
      <c r="P48" s="61">
        <v>725</v>
      </c>
      <c r="Q48" s="61">
        <v>714</v>
      </c>
      <c r="R48" s="61">
        <v>738</v>
      </c>
      <c r="S48" s="61">
        <v>756</v>
      </c>
      <c r="T48" s="61">
        <v>806</v>
      </c>
      <c r="U48" s="61">
        <v>812</v>
      </c>
      <c r="V48" s="131">
        <v>869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2" ht="18" customHeight="1">
      <c r="A50" s="72" t="s">
        <v>119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30" t="s">
        <v>51</v>
      </c>
    </row>
    <row r="54" spans="1:22" ht="18" customHeight="1">
      <c r="A54" s="90" t="s">
        <v>95</v>
      </c>
      <c r="B54" s="16">
        <v>5</v>
      </c>
      <c r="C54" s="16">
        <v>5</v>
      </c>
      <c r="D54" s="16">
        <v>6</v>
      </c>
      <c r="E54" s="16">
        <v>6</v>
      </c>
      <c r="F54" s="16">
        <v>8</v>
      </c>
      <c r="G54" s="16">
        <v>7</v>
      </c>
      <c r="H54" s="16">
        <v>10</v>
      </c>
      <c r="I54" s="16">
        <v>9</v>
      </c>
      <c r="J54" s="16">
        <v>7</v>
      </c>
      <c r="K54" s="16">
        <v>9</v>
      </c>
      <c r="L54" s="16">
        <v>8</v>
      </c>
      <c r="M54" s="16">
        <v>6</v>
      </c>
      <c r="N54" s="16">
        <v>3</v>
      </c>
      <c r="O54" s="16">
        <v>2</v>
      </c>
      <c r="P54" s="16">
        <v>2</v>
      </c>
      <c r="Q54" s="16">
        <v>2</v>
      </c>
      <c r="R54" s="16">
        <v>2</v>
      </c>
      <c r="S54" s="16">
        <v>3</v>
      </c>
      <c r="T54" s="16">
        <v>2</v>
      </c>
      <c r="U54" s="16">
        <v>5</v>
      </c>
      <c r="V54" s="16">
        <v>13</v>
      </c>
    </row>
    <row r="55" spans="1:22" ht="18" customHeight="1">
      <c r="A55" s="91" t="s">
        <v>96</v>
      </c>
      <c r="B55" s="16">
        <v>1</v>
      </c>
      <c r="C55" s="16">
        <v>1</v>
      </c>
      <c r="D55" s="16">
        <v>1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1</v>
      </c>
      <c r="L55" s="16">
        <v>2</v>
      </c>
      <c r="M55" s="16">
        <v>5</v>
      </c>
      <c r="N55" s="16">
        <v>4</v>
      </c>
      <c r="O55" s="16">
        <v>3</v>
      </c>
      <c r="P55" s="16">
        <v>6</v>
      </c>
      <c r="Q55" s="16">
        <v>7</v>
      </c>
      <c r="R55" s="16">
        <v>9</v>
      </c>
      <c r="S55" s="16">
        <v>8</v>
      </c>
      <c r="T55" s="16">
        <v>12</v>
      </c>
      <c r="U55" s="16">
        <v>9</v>
      </c>
      <c r="V55" s="16">
        <v>11</v>
      </c>
    </row>
    <row r="56" spans="1:22" ht="18" customHeight="1">
      <c r="A56" s="91" t="s">
        <v>97</v>
      </c>
      <c r="B56" s="16">
        <v>0</v>
      </c>
      <c r="C56" s="16">
        <v>0</v>
      </c>
      <c r="D56" s="16">
        <v>12</v>
      </c>
      <c r="E56" s="16">
        <v>17</v>
      </c>
      <c r="F56" s="16">
        <v>11</v>
      </c>
      <c r="G56" s="16">
        <v>10</v>
      </c>
      <c r="H56" s="16">
        <v>31</v>
      </c>
      <c r="I56" s="16">
        <v>34</v>
      </c>
      <c r="J56" s="16">
        <v>30</v>
      </c>
      <c r="K56" s="16">
        <v>29</v>
      </c>
      <c r="L56" s="16">
        <v>67</v>
      </c>
      <c r="M56" s="16">
        <v>67</v>
      </c>
      <c r="N56" s="16">
        <v>51</v>
      </c>
      <c r="O56" s="16">
        <v>37</v>
      </c>
      <c r="P56" s="16">
        <v>35</v>
      </c>
      <c r="Q56" s="16">
        <v>27</v>
      </c>
      <c r="R56" s="16">
        <v>26</v>
      </c>
      <c r="S56" s="16">
        <v>29</v>
      </c>
      <c r="T56" s="16">
        <v>33</v>
      </c>
      <c r="U56" s="16">
        <v>31</v>
      </c>
      <c r="V56" s="16">
        <v>25</v>
      </c>
    </row>
    <row r="57" spans="1:22" ht="18" customHeight="1">
      <c r="A57" s="91" t="s">
        <v>98</v>
      </c>
      <c r="B57" s="16">
        <v>14</v>
      </c>
      <c r="C57" s="16">
        <v>16</v>
      </c>
      <c r="D57" s="16">
        <v>19</v>
      </c>
      <c r="E57" s="16">
        <v>20</v>
      </c>
      <c r="F57" s="16">
        <v>40</v>
      </c>
      <c r="G57" s="16">
        <v>25</v>
      </c>
      <c r="H57" s="16">
        <v>31</v>
      </c>
      <c r="I57" s="16">
        <v>34</v>
      </c>
      <c r="J57" s="16">
        <v>29</v>
      </c>
      <c r="K57" s="16">
        <v>33</v>
      </c>
      <c r="L57" s="16">
        <v>25</v>
      </c>
      <c r="M57" s="16">
        <v>23</v>
      </c>
      <c r="N57" s="16">
        <v>19</v>
      </c>
      <c r="O57" s="16">
        <v>23</v>
      </c>
      <c r="P57" s="16">
        <v>21</v>
      </c>
      <c r="Q57" s="16">
        <v>17</v>
      </c>
      <c r="R57" s="16">
        <v>16</v>
      </c>
      <c r="S57" s="16">
        <v>21</v>
      </c>
      <c r="T57" s="16">
        <v>21</v>
      </c>
      <c r="U57" s="16">
        <v>22</v>
      </c>
      <c r="V57" s="16">
        <v>25</v>
      </c>
    </row>
    <row r="58" spans="1:22" ht="18" customHeight="1">
      <c r="A58" s="91" t="s">
        <v>115</v>
      </c>
      <c r="B58" s="16">
        <v>3</v>
      </c>
      <c r="C58" s="16">
        <v>1</v>
      </c>
      <c r="D58" s="16">
        <v>4</v>
      </c>
      <c r="E58" s="16">
        <v>4</v>
      </c>
      <c r="F58" s="16">
        <v>-15</v>
      </c>
      <c r="G58" s="16">
        <v>5</v>
      </c>
      <c r="H58" s="16">
        <v>5</v>
      </c>
      <c r="I58" s="16">
        <v>4</v>
      </c>
      <c r="J58" s="16">
        <v>4</v>
      </c>
      <c r="K58" s="16">
        <v>4</v>
      </c>
      <c r="L58" s="16">
        <v>3</v>
      </c>
      <c r="M58" s="16">
        <v>4</v>
      </c>
      <c r="N58" s="16">
        <v>5</v>
      </c>
      <c r="O58" s="16">
        <v>5</v>
      </c>
      <c r="P58" s="16">
        <v>6</v>
      </c>
      <c r="Q58" s="16">
        <v>5</v>
      </c>
      <c r="R58" s="16">
        <v>6</v>
      </c>
      <c r="S58" s="16">
        <v>5</v>
      </c>
      <c r="T58" s="16">
        <v>8</v>
      </c>
      <c r="U58" s="16">
        <v>7</v>
      </c>
      <c r="V58" s="16">
        <v>8</v>
      </c>
    </row>
    <row r="59" spans="1:22" ht="18" customHeight="1">
      <c r="A59" s="91" t="s">
        <v>116</v>
      </c>
      <c r="B59" s="16">
        <v>6</v>
      </c>
      <c r="C59" s="16">
        <v>6</v>
      </c>
      <c r="D59" s="16">
        <v>6</v>
      </c>
      <c r="E59" s="16">
        <v>9</v>
      </c>
      <c r="F59" s="16">
        <v>28</v>
      </c>
      <c r="G59" s="16">
        <v>13</v>
      </c>
      <c r="H59" s="16">
        <v>16</v>
      </c>
      <c r="I59" s="16">
        <v>17</v>
      </c>
      <c r="J59" s="16">
        <v>15</v>
      </c>
      <c r="K59" s="16">
        <v>14</v>
      </c>
      <c r="L59" s="16">
        <v>13</v>
      </c>
      <c r="M59" s="16">
        <v>11</v>
      </c>
      <c r="N59" s="16">
        <v>11</v>
      </c>
      <c r="O59" s="16">
        <v>9</v>
      </c>
      <c r="P59" s="16">
        <v>9</v>
      </c>
      <c r="Q59" s="16">
        <v>8</v>
      </c>
      <c r="R59" s="16">
        <v>8</v>
      </c>
      <c r="S59" s="16">
        <v>6</v>
      </c>
      <c r="T59" s="16">
        <v>5</v>
      </c>
      <c r="U59" s="16">
        <v>5</v>
      </c>
      <c r="V59" s="16">
        <v>5</v>
      </c>
    </row>
    <row r="60" spans="1:22" ht="18" customHeight="1">
      <c r="A60" s="91" t="s">
        <v>99</v>
      </c>
      <c r="B60" s="16">
        <v>1</v>
      </c>
      <c r="C60" s="16">
        <v>1</v>
      </c>
      <c r="D60" s="16">
        <v>1</v>
      </c>
      <c r="E60" s="16">
        <v>1</v>
      </c>
      <c r="F60" s="16">
        <v>-17</v>
      </c>
      <c r="G60" s="16">
        <v>7</v>
      </c>
      <c r="H60" s="16">
        <v>9</v>
      </c>
      <c r="I60" s="16">
        <v>12</v>
      </c>
      <c r="J60" s="16">
        <v>12</v>
      </c>
      <c r="K60" s="16">
        <v>16</v>
      </c>
      <c r="L60" s="16">
        <v>13</v>
      </c>
      <c r="M60" s="16">
        <v>14</v>
      </c>
      <c r="N60" s="16">
        <v>11</v>
      </c>
      <c r="O60" s="16">
        <v>12</v>
      </c>
      <c r="P60" s="16">
        <v>13</v>
      </c>
      <c r="Q60" s="16">
        <v>16</v>
      </c>
      <c r="R60" s="16">
        <v>21</v>
      </c>
      <c r="S60" s="16">
        <v>24</v>
      </c>
      <c r="T60" s="16">
        <v>21</v>
      </c>
      <c r="U60" s="16">
        <v>26</v>
      </c>
      <c r="V60" s="16">
        <v>30</v>
      </c>
    </row>
    <row r="61" spans="1:22" ht="18" customHeight="1">
      <c r="A61" s="91" t="s">
        <v>100</v>
      </c>
      <c r="B61" s="16">
        <v>2</v>
      </c>
      <c r="C61" s="16">
        <v>2</v>
      </c>
      <c r="D61" s="16">
        <v>3</v>
      </c>
      <c r="E61" s="16">
        <v>3</v>
      </c>
      <c r="F61" s="16">
        <v>-37</v>
      </c>
      <c r="G61" s="16">
        <v>10</v>
      </c>
      <c r="H61" s="16">
        <v>11</v>
      </c>
      <c r="I61" s="16">
        <v>12</v>
      </c>
      <c r="J61" s="16">
        <v>16</v>
      </c>
      <c r="K61" s="16">
        <v>18</v>
      </c>
      <c r="L61" s="16">
        <v>17</v>
      </c>
      <c r="M61" s="16">
        <v>12</v>
      </c>
      <c r="N61" s="16">
        <v>9</v>
      </c>
      <c r="O61" s="16">
        <v>12</v>
      </c>
      <c r="P61" s="16">
        <v>14</v>
      </c>
      <c r="Q61" s="16">
        <v>13</v>
      </c>
      <c r="R61" s="16">
        <v>11</v>
      </c>
      <c r="S61" s="16">
        <v>10</v>
      </c>
      <c r="T61" s="16">
        <v>12</v>
      </c>
      <c r="U61" s="16">
        <v>13</v>
      </c>
      <c r="V61" s="16">
        <v>12</v>
      </c>
    </row>
    <row r="62" spans="1:22" ht="18" customHeight="1">
      <c r="A62" s="91" t="s">
        <v>101</v>
      </c>
      <c r="B62" s="16">
        <v>3</v>
      </c>
      <c r="C62" s="16">
        <v>7</v>
      </c>
      <c r="D62" s="16">
        <v>9</v>
      </c>
      <c r="E62" s="16">
        <v>39</v>
      </c>
      <c r="F62" s="16">
        <v>102</v>
      </c>
      <c r="G62" s="16">
        <v>80</v>
      </c>
      <c r="H62" s="16">
        <v>99</v>
      </c>
      <c r="I62" s="16">
        <v>116</v>
      </c>
      <c r="J62" s="16">
        <v>119</v>
      </c>
      <c r="K62" s="16">
        <v>128</v>
      </c>
      <c r="L62" s="16">
        <v>114</v>
      </c>
      <c r="M62" s="16">
        <v>93</v>
      </c>
      <c r="N62" s="16">
        <v>88</v>
      </c>
      <c r="O62" s="16">
        <v>76</v>
      </c>
      <c r="P62" s="16">
        <v>76</v>
      </c>
      <c r="Q62" s="16">
        <v>78</v>
      </c>
      <c r="R62" s="16">
        <v>87</v>
      </c>
      <c r="S62" s="16">
        <v>91</v>
      </c>
      <c r="T62" s="16">
        <v>90</v>
      </c>
      <c r="U62" s="16">
        <v>86</v>
      </c>
      <c r="V62" s="16">
        <v>94</v>
      </c>
    </row>
    <row r="63" spans="1:22" ht="18" customHeight="1">
      <c r="A63" s="91" t="s">
        <v>102</v>
      </c>
      <c r="B63" s="16">
        <v>33</v>
      </c>
      <c r="C63" s="16">
        <v>76</v>
      </c>
      <c r="D63" s="16">
        <v>119</v>
      </c>
      <c r="E63" s="16">
        <v>160</v>
      </c>
      <c r="F63" s="16">
        <v>196</v>
      </c>
      <c r="G63" s="16">
        <v>241</v>
      </c>
      <c r="H63" s="16">
        <v>296</v>
      </c>
      <c r="I63" s="16">
        <v>334</v>
      </c>
      <c r="J63" s="16">
        <v>365</v>
      </c>
      <c r="K63" s="16">
        <v>383</v>
      </c>
      <c r="L63" s="16">
        <v>386</v>
      </c>
      <c r="M63" s="16">
        <v>374</v>
      </c>
      <c r="N63" s="16">
        <v>343</v>
      </c>
      <c r="O63" s="16">
        <v>320</v>
      </c>
      <c r="P63" s="16">
        <v>315</v>
      </c>
      <c r="Q63" s="16">
        <v>311</v>
      </c>
      <c r="R63" s="16">
        <v>308</v>
      </c>
      <c r="S63" s="16">
        <v>290</v>
      </c>
      <c r="T63" s="16">
        <v>280</v>
      </c>
      <c r="U63" s="16">
        <v>247</v>
      </c>
      <c r="V63" s="16">
        <v>258</v>
      </c>
    </row>
    <row r="64" spans="1:22" ht="18" customHeight="1">
      <c r="A64" s="91" t="s">
        <v>103</v>
      </c>
      <c r="B64" s="16">
        <v>7</v>
      </c>
      <c r="C64" s="16">
        <v>15</v>
      </c>
      <c r="D64" s="16">
        <v>18</v>
      </c>
      <c r="E64" s="16">
        <v>19</v>
      </c>
      <c r="F64" s="16">
        <v>19</v>
      </c>
      <c r="G64" s="16">
        <v>19</v>
      </c>
      <c r="H64" s="16">
        <v>29</v>
      </c>
      <c r="I64" s="16">
        <v>32</v>
      </c>
      <c r="J64" s="16">
        <v>37</v>
      </c>
      <c r="K64" s="16">
        <v>34</v>
      </c>
      <c r="L64" s="16">
        <v>41</v>
      </c>
      <c r="M64" s="16">
        <v>46</v>
      </c>
      <c r="N64" s="16">
        <v>38</v>
      </c>
      <c r="O64" s="16">
        <v>36</v>
      </c>
      <c r="P64" s="16">
        <v>40</v>
      </c>
      <c r="Q64" s="16">
        <v>36</v>
      </c>
      <c r="R64" s="16">
        <v>38</v>
      </c>
      <c r="S64" s="16">
        <v>45</v>
      </c>
      <c r="T64" s="16">
        <v>62</v>
      </c>
      <c r="U64" s="16">
        <v>70</v>
      </c>
      <c r="V64" s="16">
        <v>89</v>
      </c>
    </row>
    <row r="65" spans="1:22" ht="18" customHeight="1">
      <c r="A65" s="91" t="s">
        <v>104</v>
      </c>
      <c r="B65" s="16">
        <v>8</v>
      </c>
      <c r="C65" s="16">
        <v>7</v>
      </c>
      <c r="D65" s="16">
        <v>12</v>
      </c>
      <c r="E65" s="16">
        <v>15</v>
      </c>
      <c r="F65" s="16">
        <v>11</v>
      </c>
      <c r="G65" s="16">
        <v>14</v>
      </c>
      <c r="H65" s="16">
        <v>13</v>
      </c>
      <c r="I65" s="16">
        <v>10</v>
      </c>
      <c r="J65" s="16">
        <v>12</v>
      </c>
      <c r="K65" s="16">
        <v>11</v>
      </c>
      <c r="L65" s="16">
        <v>8</v>
      </c>
      <c r="M65" s="16">
        <v>6</v>
      </c>
      <c r="N65" s="16">
        <v>7</v>
      </c>
      <c r="O65" s="16">
        <v>7</v>
      </c>
      <c r="P65" s="16">
        <v>6</v>
      </c>
      <c r="Q65" s="16">
        <v>6</v>
      </c>
      <c r="R65" s="16">
        <v>8</v>
      </c>
      <c r="S65" s="16">
        <v>7</v>
      </c>
      <c r="T65" s="16">
        <v>9</v>
      </c>
      <c r="U65" s="16">
        <v>9</v>
      </c>
      <c r="V65" s="16">
        <v>7</v>
      </c>
    </row>
    <row r="66" spans="1:22" ht="18" customHeight="1">
      <c r="A66" s="91" t="s">
        <v>105</v>
      </c>
      <c r="B66" s="16">
        <v>1</v>
      </c>
      <c r="C66" s="16">
        <v>0</v>
      </c>
      <c r="D66" s="16">
        <v>9</v>
      </c>
      <c r="E66" s="16">
        <v>9</v>
      </c>
      <c r="F66" s="16">
        <v>17</v>
      </c>
      <c r="G66" s="16">
        <v>15</v>
      </c>
      <c r="H66" s="16">
        <v>15</v>
      </c>
      <c r="I66" s="16">
        <v>16</v>
      </c>
      <c r="J66" s="16">
        <v>6</v>
      </c>
      <c r="K66" s="16">
        <v>8</v>
      </c>
      <c r="L66" s="16">
        <v>5</v>
      </c>
      <c r="M66" s="16">
        <v>2</v>
      </c>
      <c r="N66" s="16">
        <v>4</v>
      </c>
      <c r="O66" s="16">
        <v>4</v>
      </c>
      <c r="P66" s="16">
        <v>5</v>
      </c>
      <c r="Q66" s="16">
        <v>3</v>
      </c>
      <c r="R66" s="16">
        <v>3</v>
      </c>
      <c r="S66" s="16">
        <v>3</v>
      </c>
      <c r="T66" s="16">
        <v>1</v>
      </c>
      <c r="U66" s="16">
        <v>1</v>
      </c>
      <c r="V66" s="16">
        <v>1</v>
      </c>
    </row>
    <row r="67" spans="1:22" ht="18" customHeight="1">
      <c r="A67" s="91" t="s">
        <v>107</v>
      </c>
      <c r="B67" s="16">
        <v>29</v>
      </c>
      <c r="C67" s="16">
        <v>20</v>
      </c>
      <c r="D67" s="16">
        <v>21</v>
      </c>
      <c r="E67" s="16">
        <v>24</v>
      </c>
      <c r="F67" s="16">
        <v>26</v>
      </c>
      <c r="G67" s="16">
        <v>29</v>
      </c>
      <c r="H67" s="16">
        <v>26</v>
      </c>
      <c r="I67" s="16">
        <v>23</v>
      </c>
      <c r="J67" s="16">
        <v>23</v>
      </c>
      <c r="K67" s="16">
        <v>23</v>
      </c>
      <c r="L67" s="16">
        <v>19</v>
      </c>
      <c r="M67" s="16">
        <v>19</v>
      </c>
      <c r="N67" s="16">
        <v>15</v>
      </c>
      <c r="O67" s="16">
        <v>12</v>
      </c>
      <c r="P67" s="16">
        <v>9</v>
      </c>
      <c r="Q67" s="16">
        <v>9</v>
      </c>
      <c r="R67" s="16">
        <v>9</v>
      </c>
      <c r="S67" s="16">
        <v>8</v>
      </c>
      <c r="T67" s="16">
        <v>22</v>
      </c>
      <c r="U67" s="16">
        <v>31</v>
      </c>
      <c r="V67" s="16">
        <v>21</v>
      </c>
    </row>
    <row r="68" spans="1:22" ht="18" customHeight="1">
      <c r="A68" s="91" t="s">
        <v>117</v>
      </c>
      <c r="B68" s="16">
        <v>0</v>
      </c>
      <c r="C68" s="16">
        <v>0</v>
      </c>
      <c r="D68" s="16">
        <v>0</v>
      </c>
      <c r="E68" s="16">
        <v>1</v>
      </c>
      <c r="F68" s="16">
        <v>1</v>
      </c>
      <c r="G68" s="16">
        <v>1</v>
      </c>
      <c r="H68" s="16">
        <v>1</v>
      </c>
      <c r="I68" s="16">
        <v>3</v>
      </c>
      <c r="J68" s="16">
        <v>5</v>
      </c>
      <c r="K68" s="16">
        <v>5</v>
      </c>
      <c r="L68" s="16">
        <v>5</v>
      </c>
      <c r="M68" s="16">
        <v>8</v>
      </c>
      <c r="N68" s="16">
        <v>7</v>
      </c>
      <c r="O68" s="16">
        <v>7</v>
      </c>
      <c r="P68" s="16">
        <v>7</v>
      </c>
      <c r="Q68" s="16">
        <v>7</v>
      </c>
      <c r="R68" s="16">
        <v>8</v>
      </c>
      <c r="S68" s="16">
        <v>8</v>
      </c>
      <c r="T68" s="16">
        <v>8</v>
      </c>
      <c r="U68" s="16">
        <v>6</v>
      </c>
      <c r="V68" s="16">
        <v>6</v>
      </c>
    </row>
    <row r="69" spans="1:22" ht="18" customHeight="1">
      <c r="A69" s="91" t="s">
        <v>118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1</v>
      </c>
      <c r="P69" s="16">
        <v>3</v>
      </c>
      <c r="Q69" s="16">
        <v>3</v>
      </c>
      <c r="R69" s="16">
        <v>3</v>
      </c>
      <c r="S69" s="16">
        <v>3</v>
      </c>
      <c r="T69" s="16">
        <v>4</v>
      </c>
      <c r="U69" s="16">
        <v>5</v>
      </c>
      <c r="V69" s="16">
        <v>6</v>
      </c>
    </row>
    <row r="70" spans="1:22" ht="18" customHeight="1">
      <c r="A70" s="106" t="s">
        <v>111</v>
      </c>
      <c r="B70" s="102">
        <f>SUM(B54:B69)</f>
        <v>113</v>
      </c>
      <c r="C70" s="102">
        <f t="shared" ref="C70:U70" si="4">SUM(C54:C69)</f>
        <v>157</v>
      </c>
      <c r="D70" s="102">
        <f t="shared" si="4"/>
        <v>240</v>
      </c>
      <c r="E70" s="102">
        <f t="shared" si="4"/>
        <v>327</v>
      </c>
      <c r="F70" s="102">
        <f t="shared" si="4"/>
        <v>390</v>
      </c>
      <c r="G70" s="102">
        <f t="shared" si="4"/>
        <v>476</v>
      </c>
      <c r="H70" s="102">
        <f t="shared" si="4"/>
        <v>592</v>
      </c>
      <c r="I70" s="102">
        <f t="shared" si="4"/>
        <v>656</v>
      </c>
      <c r="J70" s="102">
        <f t="shared" si="4"/>
        <v>680</v>
      </c>
      <c r="K70" s="102">
        <f t="shared" si="4"/>
        <v>716</v>
      </c>
      <c r="L70" s="102">
        <f t="shared" si="4"/>
        <v>726</v>
      </c>
      <c r="M70" s="102">
        <f t="shared" si="4"/>
        <v>690</v>
      </c>
      <c r="N70" s="102">
        <f t="shared" si="4"/>
        <v>615</v>
      </c>
      <c r="O70" s="102">
        <f t="shared" si="4"/>
        <v>566</v>
      </c>
      <c r="P70" s="102">
        <f t="shared" si="4"/>
        <v>567</v>
      </c>
      <c r="Q70" s="102">
        <f t="shared" si="4"/>
        <v>548</v>
      </c>
      <c r="R70" s="102">
        <f t="shared" si="4"/>
        <v>563</v>
      </c>
      <c r="S70" s="102">
        <f t="shared" si="4"/>
        <v>561</v>
      </c>
      <c r="T70" s="102">
        <f t="shared" si="4"/>
        <v>590</v>
      </c>
      <c r="U70" s="102">
        <f t="shared" si="4"/>
        <v>573</v>
      </c>
      <c r="V70" s="102">
        <f>SUM(V54:V69)</f>
        <v>611</v>
      </c>
    </row>
    <row r="71" spans="1:22" ht="18" customHeight="1">
      <c r="A71" s="105" t="s">
        <v>112</v>
      </c>
      <c r="B71" s="16">
        <f>B72-B70</f>
        <v>44</v>
      </c>
      <c r="C71" s="16">
        <f t="shared" ref="C71:U71" si="5">C72-C70</f>
        <v>54</v>
      </c>
      <c r="D71" s="16">
        <f t="shared" si="5"/>
        <v>68</v>
      </c>
      <c r="E71" s="16">
        <f t="shared" si="5"/>
        <v>76</v>
      </c>
      <c r="F71" s="16">
        <f t="shared" si="5"/>
        <v>67</v>
      </c>
      <c r="G71" s="16">
        <f t="shared" si="5"/>
        <v>64</v>
      </c>
      <c r="H71" s="16">
        <f t="shared" si="5"/>
        <v>95</v>
      </c>
      <c r="I71" s="16">
        <f t="shared" si="5"/>
        <v>95</v>
      </c>
      <c r="J71" s="16">
        <f t="shared" si="5"/>
        <v>99</v>
      </c>
      <c r="K71" s="16">
        <f t="shared" si="5"/>
        <v>98</v>
      </c>
      <c r="L71" s="16">
        <f t="shared" si="5"/>
        <v>100</v>
      </c>
      <c r="M71" s="16">
        <f t="shared" si="5"/>
        <v>87</v>
      </c>
      <c r="N71" s="16">
        <f t="shared" si="5"/>
        <v>83</v>
      </c>
      <c r="O71" s="16">
        <f t="shared" si="5"/>
        <v>79</v>
      </c>
      <c r="P71" s="16">
        <f t="shared" si="5"/>
        <v>75</v>
      </c>
      <c r="Q71" s="16">
        <f t="shared" si="5"/>
        <v>70</v>
      </c>
      <c r="R71" s="16">
        <f t="shared" si="5"/>
        <v>83</v>
      </c>
      <c r="S71" s="16">
        <f t="shared" si="5"/>
        <v>97</v>
      </c>
      <c r="T71" s="16">
        <f t="shared" si="5"/>
        <v>125</v>
      </c>
      <c r="U71" s="16">
        <f t="shared" si="5"/>
        <v>144</v>
      </c>
      <c r="V71" s="16">
        <f>V72-V70</f>
        <v>144</v>
      </c>
    </row>
    <row r="72" spans="1:22" ht="18" customHeight="1">
      <c r="A72" s="93" t="s">
        <v>38</v>
      </c>
      <c r="B72" s="61">
        <v>157</v>
      </c>
      <c r="C72" s="61">
        <v>211</v>
      </c>
      <c r="D72" s="61">
        <v>308</v>
      </c>
      <c r="E72" s="61">
        <v>403</v>
      </c>
      <c r="F72" s="61">
        <v>457</v>
      </c>
      <c r="G72" s="61">
        <v>540</v>
      </c>
      <c r="H72" s="61">
        <v>687</v>
      </c>
      <c r="I72" s="61">
        <v>751</v>
      </c>
      <c r="J72" s="61">
        <v>779</v>
      </c>
      <c r="K72" s="61">
        <v>814</v>
      </c>
      <c r="L72" s="61">
        <v>826</v>
      </c>
      <c r="M72" s="61">
        <v>777</v>
      </c>
      <c r="N72" s="61">
        <v>698</v>
      </c>
      <c r="O72" s="61">
        <v>645</v>
      </c>
      <c r="P72" s="61">
        <v>642</v>
      </c>
      <c r="Q72" s="61">
        <v>618</v>
      </c>
      <c r="R72" s="61">
        <v>646</v>
      </c>
      <c r="S72" s="61">
        <v>658</v>
      </c>
      <c r="T72" s="61">
        <v>715</v>
      </c>
      <c r="U72" s="61">
        <v>717</v>
      </c>
      <c r="V72" s="131">
        <v>755</v>
      </c>
    </row>
    <row r="73" spans="1:22" ht="18" customHeight="1">
      <c r="A73" s="57" t="s">
        <v>52</v>
      </c>
    </row>
    <row r="74" spans="1:22" ht="18" customHeight="1">
      <c r="A74" s="72" t="s">
        <v>119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U8" sqref="U8:V9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120</v>
      </c>
    </row>
    <row r="5" spans="1:22" ht="18" customHeight="1"/>
    <row r="6" spans="1:22" ht="18" customHeight="1">
      <c r="A6" s="65"/>
      <c r="B6" s="94">
        <v>2002</v>
      </c>
      <c r="C6" s="94">
        <v>2003</v>
      </c>
      <c r="D6" s="94">
        <v>2004</v>
      </c>
      <c r="E6" s="94">
        <v>2005</v>
      </c>
      <c r="F6" s="94">
        <v>2006</v>
      </c>
      <c r="G6" s="94">
        <v>2007</v>
      </c>
      <c r="H6" s="94">
        <v>2008</v>
      </c>
      <c r="I6" s="94">
        <v>2009</v>
      </c>
      <c r="J6" s="94">
        <v>2010</v>
      </c>
      <c r="K6" s="94">
        <v>2011</v>
      </c>
      <c r="L6" s="94">
        <v>2012</v>
      </c>
      <c r="M6" s="94">
        <v>2013</v>
      </c>
      <c r="N6" s="94">
        <v>2014</v>
      </c>
      <c r="O6" s="94">
        <v>2015</v>
      </c>
      <c r="P6" s="94">
        <v>2016</v>
      </c>
      <c r="Q6" s="94">
        <v>2017</v>
      </c>
      <c r="R6" s="94">
        <v>2018</v>
      </c>
      <c r="S6" s="94">
        <v>2019</v>
      </c>
      <c r="T6" s="94">
        <v>2020</v>
      </c>
      <c r="U6" s="94">
        <v>2021</v>
      </c>
      <c r="V6" s="94">
        <v>2022</v>
      </c>
    </row>
    <row r="7" spans="1:22" ht="18" customHeight="1">
      <c r="A7" s="66" t="s">
        <v>38</v>
      </c>
      <c r="B7" s="24">
        <v>109</v>
      </c>
      <c r="C7" s="24">
        <v>103</v>
      </c>
      <c r="D7" s="24">
        <v>124</v>
      </c>
      <c r="E7" s="24">
        <v>110</v>
      </c>
      <c r="F7" s="24">
        <v>116</v>
      </c>
      <c r="G7" s="24">
        <v>131</v>
      </c>
      <c r="H7" s="24">
        <v>137</v>
      </c>
      <c r="I7" s="24">
        <v>127</v>
      </c>
      <c r="J7" s="24">
        <v>118</v>
      </c>
      <c r="K7" s="24">
        <v>134</v>
      </c>
      <c r="L7" s="24">
        <v>104</v>
      </c>
      <c r="M7" s="24">
        <v>90</v>
      </c>
      <c r="N7" s="24">
        <v>105</v>
      </c>
      <c r="O7" s="24">
        <v>129</v>
      </c>
      <c r="P7" s="24">
        <v>91</v>
      </c>
      <c r="Q7" s="24">
        <v>104</v>
      </c>
      <c r="R7" s="24">
        <v>90</v>
      </c>
      <c r="S7" s="24">
        <v>104</v>
      </c>
      <c r="T7" s="24">
        <v>86</v>
      </c>
      <c r="U7" s="24">
        <f>SUM(U8:U9)</f>
        <v>76</v>
      </c>
      <c r="V7" s="24">
        <f>SUM(V8:V9)</f>
        <v>95</v>
      </c>
    </row>
    <row r="8" spans="1:22" ht="18" customHeight="1">
      <c r="A8" s="75" t="s">
        <v>61</v>
      </c>
      <c r="B8" s="16">
        <v>102</v>
      </c>
      <c r="C8" s="16">
        <v>92</v>
      </c>
      <c r="D8" s="16">
        <v>110</v>
      </c>
      <c r="E8" s="16">
        <v>96</v>
      </c>
      <c r="F8" s="16">
        <v>97</v>
      </c>
      <c r="G8" s="16">
        <v>108</v>
      </c>
      <c r="H8" s="16">
        <v>104</v>
      </c>
      <c r="I8" s="16">
        <v>106</v>
      </c>
      <c r="J8" s="16">
        <v>99</v>
      </c>
      <c r="K8" s="16">
        <v>93</v>
      </c>
      <c r="L8" s="16">
        <v>89</v>
      </c>
      <c r="M8" s="16">
        <v>75</v>
      </c>
      <c r="N8" s="16">
        <v>85</v>
      </c>
      <c r="O8" s="16">
        <v>109</v>
      </c>
      <c r="P8" s="16">
        <v>77</v>
      </c>
      <c r="Q8" s="16">
        <v>94</v>
      </c>
      <c r="R8" s="63">
        <v>77</v>
      </c>
      <c r="S8" s="63">
        <v>89</v>
      </c>
      <c r="T8" s="63">
        <v>68</v>
      </c>
      <c r="U8" s="16">
        <v>57</v>
      </c>
      <c r="V8" s="16">
        <v>74</v>
      </c>
    </row>
    <row r="9" spans="1:22" ht="18" customHeight="1">
      <c r="A9" s="76" t="s">
        <v>62</v>
      </c>
      <c r="B9" s="18">
        <v>7</v>
      </c>
      <c r="C9" s="18">
        <v>11</v>
      </c>
      <c r="D9" s="18">
        <v>14</v>
      </c>
      <c r="E9" s="18">
        <v>14</v>
      </c>
      <c r="F9" s="18">
        <v>19</v>
      </c>
      <c r="G9" s="18">
        <v>23</v>
      </c>
      <c r="H9" s="18">
        <v>33</v>
      </c>
      <c r="I9" s="18">
        <v>21</v>
      </c>
      <c r="J9" s="18">
        <v>19</v>
      </c>
      <c r="K9" s="18">
        <v>41</v>
      </c>
      <c r="L9" s="18">
        <v>15</v>
      </c>
      <c r="M9" s="18">
        <v>15</v>
      </c>
      <c r="N9" s="18">
        <v>20</v>
      </c>
      <c r="O9" s="18">
        <v>20</v>
      </c>
      <c r="P9" s="18">
        <v>14</v>
      </c>
      <c r="Q9" s="18">
        <v>10</v>
      </c>
      <c r="R9" s="18">
        <v>13</v>
      </c>
      <c r="S9" s="18">
        <v>15</v>
      </c>
      <c r="T9" s="18">
        <v>18</v>
      </c>
      <c r="U9" s="18">
        <v>19</v>
      </c>
      <c r="V9" s="18">
        <v>21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121</v>
      </c>
    </row>
    <row r="13" spans="1:22" ht="18" customHeight="1"/>
    <row r="14" spans="1:22" ht="18" customHeight="1">
      <c r="A14" s="65"/>
      <c r="B14" s="94">
        <v>2002</v>
      </c>
      <c r="C14" s="94">
        <v>2003</v>
      </c>
      <c r="D14" s="94">
        <v>2004</v>
      </c>
      <c r="E14" s="94">
        <v>2005</v>
      </c>
      <c r="F14" s="94">
        <v>2006</v>
      </c>
      <c r="G14" s="94">
        <v>2007</v>
      </c>
      <c r="H14" s="94">
        <v>2008</v>
      </c>
      <c r="I14" s="94">
        <v>2009</v>
      </c>
      <c r="J14" s="94">
        <v>2010</v>
      </c>
      <c r="K14" s="94">
        <v>2011</v>
      </c>
      <c r="L14" s="94">
        <v>2012</v>
      </c>
      <c r="M14" s="94">
        <v>2013</v>
      </c>
      <c r="N14" s="94">
        <v>2014</v>
      </c>
      <c r="O14" s="94">
        <v>2015</v>
      </c>
      <c r="P14" s="94">
        <v>2016</v>
      </c>
      <c r="Q14" s="94">
        <v>2017</v>
      </c>
      <c r="R14" s="94">
        <v>2018</v>
      </c>
      <c r="S14" s="94">
        <v>2019</v>
      </c>
      <c r="T14" s="94">
        <v>2020</v>
      </c>
      <c r="U14" s="94">
        <v>2021</v>
      </c>
      <c r="V14" s="94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5" t="s">
        <v>61</v>
      </c>
      <c r="B16" s="70">
        <v>0.93577981651376152</v>
      </c>
      <c r="C16" s="70">
        <v>0.89320388349514568</v>
      </c>
      <c r="D16" s="70">
        <v>0.88709677419354838</v>
      </c>
      <c r="E16" s="70">
        <v>0.87272727272727268</v>
      </c>
      <c r="F16" s="70">
        <v>0.83620689655172409</v>
      </c>
      <c r="G16" s="70">
        <v>0.82442748091603058</v>
      </c>
      <c r="H16" s="70">
        <v>0.75912408759124084</v>
      </c>
      <c r="I16" s="70">
        <v>0.83464566929133854</v>
      </c>
      <c r="J16" s="70">
        <v>0.83898305084745761</v>
      </c>
      <c r="K16" s="70">
        <v>0.69402985074626866</v>
      </c>
      <c r="L16" s="70">
        <v>0.85576923076923073</v>
      </c>
      <c r="M16" s="70">
        <v>0.83333333333333337</v>
      </c>
      <c r="N16" s="70">
        <v>0.80952380952380953</v>
      </c>
      <c r="O16" s="70">
        <v>0.84496124031007747</v>
      </c>
      <c r="P16" s="70">
        <v>0.84615384615384615</v>
      </c>
      <c r="Q16" s="70">
        <v>0.90384615384615385</v>
      </c>
      <c r="R16" s="70">
        <v>0.85555555555555551</v>
      </c>
      <c r="S16" s="70">
        <v>0.85576923076923073</v>
      </c>
      <c r="T16" s="70">
        <f>T8/$T$7</f>
        <v>0.79069767441860461</v>
      </c>
      <c r="U16" s="70">
        <f>U8/U7</f>
        <v>0.75</v>
      </c>
      <c r="V16" s="70">
        <f t="shared" ref="V16" si="1">V8/V7</f>
        <v>0.77894736842105261</v>
      </c>
    </row>
    <row r="17" spans="1:22" ht="18" customHeight="1">
      <c r="A17" s="76" t="s">
        <v>62</v>
      </c>
      <c r="B17" s="71">
        <v>6.4220183486238536E-2</v>
      </c>
      <c r="C17" s="71">
        <v>0.10679611650485436</v>
      </c>
      <c r="D17" s="71">
        <v>0.11290322580645161</v>
      </c>
      <c r="E17" s="71">
        <v>0.12727272727272726</v>
      </c>
      <c r="F17" s="71">
        <v>0.16379310344827586</v>
      </c>
      <c r="G17" s="71">
        <v>0.17557251908396945</v>
      </c>
      <c r="H17" s="71">
        <v>0.24087591240875914</v>
      </c>
      <c r="I17" s="71">
        <v>0.16535433070866143</v>
      </c>
      <c r="J17" s="71">
        <v>0.16101694915254236</v>
      </c>
      <c r="K17" s="71">
        <v>0.30597014925373134</v>
      </c>
      <c r="L17" s="71">
        <v>0.14423076923076922</v>
      </c>
      <c r="M17" s="71">
        <v>0.16666666666666666</v>
      </c>
      <c r="N17" s="71">
        <v>0.19047619047619047</v>
      </c>
      <c r="O17" s="71">
        <v>0.15503875968992248</v>
      </c>
      <c r="P17" s="71">
        <v>0.15384615384615385</v>
      </c>
      <c r="Q17" s="71">
        <v>9.6153846153846159E-2</v>
      </c>
      <c r="R17" s="71">
        <v>0.14444444444444443</v>
      </c>
      <c r="S17" s="71">
        <v>0.14423076923076922</v>
      </c>
      <c r="T17" s="108">
        <f>T9/$T$7</f>
        <v>0.20930232558139536</v>
      </c>
      <c r="U17" s="108">
        <f>U9/U7</f>
        <v>0.25</v>
      </c>
      <c r="V17" s="108">
        <f t="shared" ref="V17" si="2">V9/V7</f>
        <v>0.22105263157894736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50" t="s">
        <v>2</v>
      </c>
      <c r="C6" s="150"/>
      <c r="D6" s="150"/>
      <c r="E6" s="150"/>
      <c r="F6" s="150"/>
      <c r="G6" s="150"/>
      <c r="H6" s="150"/>
      <c r="I6" s="150"/>
      <c r="J6" s="150"/>
    </row>
    <row r="8" spans="1:10">
      <c r="B8" s="148" t="s">
        <v>3</v>
      </c>
      <c r="C8" s="148"/>
      <c r="D8" s="148"/>
      <c r="E8" s="148"/>
      <c r="F8" s="148"/>
      <c r="G8" s="148"/>
    </row>
    <row r="9" spans="1:10">
      <c r="E9" s="4"/>
    </row>
    <row r="10" spans="1:10">
      <c r="B10" s="148" t="s">
        <v>4</v>
      </c>
      <c r="C10" s="148"/>
      <c r="D10" s="148"/>
      <c r="E10" s="148"/>
      <c r="F10" s="148"/>
      <c r="G10" s="148"/>
    </row>
    <row r="12" spans="1:10">
      <c r="B12" s="148" t="s">
        <v>5</v>
      </c>
      <c r="C12" s="148"/>
      <c r="D12" s="148"/>
      <c r="E12" s="148"/>
      <c r="F12" s="148"/>
      <c r="G12" s="148"/>
    </row>
    <row r="14" spans="1:10">
      <c r="B14" s="148" t="s">
        <v>6</v>
      </c>
      <c r="C14" s="148"/>
      <c r="D14" s="148"/>
      <c r="E14" s="148"/>
      <c r="F14" s="148"/>
      <c r="G14" s="148"/>
      <c r="H14" s="148"/>
      <c r="I14" s="148"/>
      <c r="J14" s="148"/>
    </row>
    <row r="16" spans="1:10">
      <c r="B16" s="148" t="s">
        <v>7</v>
      </c>
      <c r="C16" s="148"/>
      <c r="D16" s="148"/>
      <c r="E16" s="148"/>
      <c r="F16" s="148"/>
      <c r="G16" s="148"/>
      <c r="H16" s="148"/>
      <c r="I16" s="148"/>
    </row>
    <row r="18" spans="2:10">
      <c r="B18" s="148" t="s">
        <v>8</v>
      </c>
      <c r="C18" s="148"/>
      <c r="D18" s="148"/>
      <c r="E18" s="148"/>
      <c r="F18" s="148"/>
      <c r="G18" s="148"/>
      <c r="H18" s="148"/>
      <c r="I18" s="148"/>
    </row>
    <row r="20" spans="2:10">
      <c r="B20" s="148" t="s">
        <v>9</v>
      </c>
      <c r="C20" s="148"/>
      <c r="D20" s="148"/>
      <c r="E20" s="148"/>
      <c r="F20" s="148"/>
      <c r="G20" s="148"/>
      <c r="H20" s="148"/>
      <c r="I20" s="148"/>
      <c r="J20" s="148"/>
    </row>
    <row r="22" spans="2:10">
      <c r="B22" s="148" t="s">
        <v>10</v>
      </c>
      <c r="C22" s="148"/>
      <c r="D22" s="148"/>
      <c r="E22" s="148"/>
      <c r="F22" s="148"/>
      <c r="G22" s="148"/>
      <c r="H22" s="148"/>
      <c r="I22" s="148"/>
    </row>
    <row r="24" spans="2:10">
      <c r="B24" s="149" t="s">
        <v>11</v>
      </c>
      <c r="C24" s="149"/>
      <c r="D24" s="149"/>
      <c r="E24" s="149"/>
      <c r="F24" s="149"/>
      <c r="G24" s="149"/>
      <c r="H24" s="149"/>
    </row>
  </sheetData>
  <mergeCells count="10">
    <mergeCell ref="B6:J6"/>
    <mergeCell ref="B8:G8"/>
    <mergeCell ref="B10:G10"/>
    <mergeCell ref="B12:G12"/>
    <mergeCell ref="B14:J14"/>
    <mergeCell ref="B18:I18"/>
    <mergeCell ref="B20:J20"/>
    <mergeCell ref="B22:I22"/>
    <mergeCell ref="B16:I16"/>
    <mergeCell ref="B24:H2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topLeftCell="A27" zoomScale="70" zoomScaleNormal="70" zoomScalePageLayoutView="70" workbookViewId="0">
      <selection activeCell="A48" sqref="A48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3" t="s">
        <v>15</v>
      </c>
      <c r="C7" s="73" t="s">
        <v>16</v>
      </c>
      <c r="D7" s="73" t="s">
        <v>17</v>
      </c>
      <c r="E7" s="73" t="s">
        <v>18</v>
      </c>
      <c r="F7" s="73" t="s">
        <v>19</v>
      </c>
      <c r="G7" s="73" t="s">
        <v>20</v>
      </c>
      <c r="H7" s="73" t="s">
        <v>21</v>
      </c>
      <c r="I7" s="73" t="s">
        <v>22</v>
      </c>
      <c r="J7" s="73" t="s">
        <v>23</v>
      </c>
      <c r="K7" s="73" t="s">
        <v>24</v>
      </c>
      <c r="L7" s="73" t="s">
        <v>25</v>
      </c>
      <c r="M7" s="73" t="s">
        <v>26</v>
      </c>
      <c r="N7" s="73" t="s">
        <v>27</v>
      </c>
      <c r="O7" s="73" t="s">
        <v>28</v>
      </c>
      <c r="P7" s="73" t="s">
        <v>29</v>
      </c>
      <c r="Q7" s="73" t="s">
        <v>30</v>
      </c>
      <c r="R7" s="73" t="s">
        <v>31</v>
      </c>
      <c r="S7" s="73" t="s">
        <v>32</v>
      </c>
      <c r="T7" s="73" t="s">
        <v>33</v>
      </c>
      <c r="U7" s="73" t="s">
        <v>34</v>
      </c>
      <c r="V7" s="73" t="s">
        <v>35</v>
      </c>
      <c r="W7" s="73" t="s">
        <v>36</v>
      </c>
      <c r="X7" s="73" t="s">
        <v>37</v>
      </c>
      <c r="Y7" s="73">
        <v>2022</v>
      </c>
    </row>
    <row r="8" spans="1:25" ht="18" customHeight="1">
      <c r="A8" s="15" t="s">
        <v>38</v>
      </c>
      <c r="B8" s="24">
        <v>16989</v>
      </c>
      <c r="C8" s="24">
        <v>17263</v>
      </c>
      <c r="D8" s="24">
        <v>17185</v>
      </c>
      <c r="E8" s="24">
        <v>17128</v>
      </c>
      <c r="F8" s="24">
        <v>16941</v>
      </c>
      <c r="G8" s="24">
        <v>17321</v>
      </c>
      <c r="H8" s="24">
        <v>17393</v>
      </c>
      <c r="I8" s="24">
        <v>17497</v>
      </c>
      <c r="J8" s="24">
        <v>17935</v>
      </c>
      <c r="K8" s="24">
        <v>18333</v>
      </c>
      <c r="L8" s="24">
        <v>18076</v>
      </c>
      <c r="M8" s="24">
        <v>17899</v>
      </c>
      <c r="N8" s="24">
        <v>18292</v>
      </c>
      <c r="O8" s="24">
        <v>17868</v>
      </c>
      <c r="P8" s="24">
        <v>17416</v>
      </c>
      <c r="Q8" s="24">
        <v>16948</v>
      </c>
      <c r="R8" s="24">
        <v>16781</v>
      </c>
      <c r="S8" s="24">
        <v>16484</v>
      </c>
      <c r="T8" s="24">
        <v>16237</v>
      </c>
      <c r="U8" s="24">
        <v>16124</v>
      </c>
      <c r="V8" s="24">
        <v>16159</v>
      </c>
      <c r="W8" s="24">
        <v>16131</v>
      </c>
      <c r="X8" s="24">
        <v>16468</v>
      </c>
      <c r="Y8" s="24">
        <v>16604</v>
      </c>
    </row>
    <row r="9" spans="1:25" ht="18" customHeight="1">
      <c r="A9" s="12" t="s">
        <v>39</v>
      </c>
      <c r="B9" s="23">
        <v>15663</v>
      </c>
      <c r="C9" s="23">
        <v>15830</v>
      </c>
      <c r="D9" s="23">
        <v>15625</v>
      </c>
      <c r="E9" s="23">
        <v>15317</v>
      </c>
      <c r="F9" s="23">
        <v>14963</v>
      </c>
      <c r="G9" s="23">
        <v>15045</v>
      </c>
      <c r="H9" s="23">
        <v>14906</v>
      </c>
      <c r="I9" s="23">
        <v>14831</v>
      </c>
      <c r="J9" s="23">
        <v>14993</v>
      </c>
      <c r="K9" s="23">
        <v>15004</v>
      </c>
      <c r="L9" s="23">
        <v>14638</v>
      </c>
      <c r="M9" s="23">
        <v>14467</v>
      </c>
      <c r="N9" s="23">
        <v>14780</v>
      </c>
      <c r="O9" s="23">
        <v>14496</v>
      </c>
      <c r="P9" s="23">
        <v>14179</v>
      </c>
      <c r="Q9" s="23">
        <v>13989</v>
      </c>
      <c r="R9" s="23">
        <v>13936</v>
      </c>
      <c r="S9" s="23">
        <v>13669</v>
      </c>
      <c r="T9" s="23">
        <v>13474</v>
      </c>
      <c r="U9" s="23">
        <v>13311</v>
      </c>
      <c r="V9" s="23">
        <v>13314</v>
      </c>
      <c r="W9" s="23">
        <v>13168</v>
      </c>
      <c r="X9" s="23">
        <v>13438</v>
      </c>
      <c r="Y9" s="23">
        <v>13437</v>
      </c>
    </row>
    <row r="10" spans="1:25" ht="18" customHeight="1">
      <c r="A10" s="13" t="s">
        <v>40</v>
      </c>
      <c r="B10" s="16">
        <v>10559</v>
      </c>
      <c r="C10" s="16">
        <v>10402</v>
      </c>
      <c r="D10" s="16">
        <v>10190</v>
      </c>
      <c r="E10" s="16">
        <v>9915</v>
      </c>
      <c r="F10" s="16">
        <v>9628</v>
      </c>
      <c r="G10" s="16">
        <v>9459</v>
      </c>
      <c r="H10" s="16">
        <v>9282</v>
      </c>
      <c r="I10" s="16">
        <v>9140</v>
      </c>
      <c r="J10" s="16">
        <v>9052</v>
      </c>
      <c r="K10" s="16">
        <v>8900</v>
      </c>
      <c r="L10" s="16">
        <v>8626</v>
      </c>
      <c r="M10" s="16">
        <v>8456</v>
      </c>
      <c r="N10" s="16">
        <v>8484</v>
      </c>
      <c r="O10" s="16">
        <v>8333</v>
      </c>
      <c r="P10" s="16">
        <v>8146</v>
      </c>
      <c r="Q10" s="16">
        <v>7981</v>
      </c>
      <c r="R10" s="16">
        <v>7904</v>
      </c>
      <c r="S10" s="16">
        <v>7686</v>
      </c>
      <c r="T10" s="16">
        <v>7551</v>
      </c>
      <c r="U10" s="16">
        <v>7384</v>
      </c>
      <c r="V10" s="16">
        <v>7256</v>
      </c>
      <c r="W10" s="16">
        <v>7083</v>
      </c>
      <c r="X10" s="16">
        <v>7005</v>
      </c>
      <c r="Y10" s="16">
        <v>6889</v>
      </c>
    </row>
    <row r="11" spans="1:25" ht="18" customHeight="1">
      <c r="A11" s="13" t="s">
        <v>41</v>
      </c>
      <c r="B11" s="16">
        <v>719</v>
      </c>
      <c r="C11" s="16">
        <v>728</v>
      </c>
      <c r="D11" s="16">
        <v>718</v>
      </c>
      <c r="E11" s="16">
        <v>702</v>
      </c>
      <c r="F11" s="16">
        <v>692</v>
      </c>
      <c r="G11" s="16">
        <v>697</v>
      </c>
      <c r="H11" s="16">
        <v>682</v>
      </c>
      <c r="I11" s="16">
        <v>685</v>
      </c>
      <c r="J11" s="16">
        <v>698</v>
      </c>
      <c r="K11" s="16">
        <v>682</v>
      </c>
      <c r="L11" s="16">
        <v>668</v>
      </c>
      <c r="M11" s="16">
        <v>658</v>
      </c>
      <c r="N11" s="16">
        <v>650</v>
      </c>
      <c r="O11" s="16">
        <v>637</v>
      </c>
      <c r="P11" s="16">
        <v>631</v>
      </c>
      <c r="Q11" s="16">
        <v>613</v>
      </c>
      <c r="R11" s="16">
        <v>604</v>
      </c>
      <c r="S11" s="16">
        <v>592</v>
      </c>
      <c r="T11" s="16">
        <v>577</v>
      </c>
      <c r="U11" s="16">
        <v>579</v>
      </c>
      <c r="V11" s="16">
        <v>574</v>
      </c>
      <c r="W11" s="16">
        <v>567</v>
      </c>
      <c r="X11" s="16">
        <v>575</v>
      </c>
      <c r="Y11" s="16">
        <v>578</v>
      </c>
    </row>
    <row r="12" spans="1:25" ht="18" customHeight="1">
      <c r="A12" s="13" t="s">
        <v>42</v>
      </c>
      <c r="B12" s="16">
        <v>4265</v>
      </c>
      <c r="C12" s="16">
        <v>4567</v>
      </c>
      <c r="D12" s="16">
        <v>4589</v>
      </c>
      <c r="E12" s="16">
        <v>4577</v>
      </c>
      <c r="F12" s="16">
        <v>4526</v>
      </c>
      <c r="G12" s="16">
        <v>4755</v>
      </c>
      <c r="H12" s="16">
        <v>4804</v>
      </c>
      <c r="I12" s="16">
        <v>4865</v>
      </c>
      <c r="J12" s="16">
        <v>5094</v>
      </c>
      <c r="K12" s="16">
        <v>5274</v>
      </c>
      <c r="L12" s="16">
        <v>5190</v>
      </c>
      <c r="M12" s="16">
        <v>5204</v>
      </c>
      <c r="N12" s="16">
        <v>5497</v>
      </c>
      <c r="O12" s="16">
        <v>5383</v>
      </c>
      <c r="P12" s="16">
        <v>5259</v>
      </c>
      <c r="Q12" s="16">
        <v>5255</v>
      </c>
      <c r="R12" s="16">
        <v>5286</v>
      </c>
      <c r="S12" s="16">
        <v>5258</v>
      </c>
      <c r="T12" s="16">
        <v>5215</v>
      </c>
      <c r="U12" s="16">
        <v>5211</v>
      </c>
      <c r="V12" s="16">
        <v>5341</v>
      </c>
      <c r="W12" s="16">
        <v>5391</v>
      </c>
      <c r="X12" s="16">
        <v>5724</v>
      </c>
      <c r="Y12" s="16">
        <v>5832</v>
      </c>
    </row>
    <row r="13" spans="1:25" ht="18" customHeight="1">
      <c r="A13" s="13" t="s">
        <v>43</v>
      </c>
      <c r="B13" s="16">
        <v>120</v>
      </c>
      <c r="C13" s="16">
        <v>133</v>
      </c>
      <c r="D13" s="16">
        <v>128</v>
      </c>
      <c r="E13" s="16">
        <v>123</v>
      </c>
      <c r="F13" s="16">
        <v>117</v>
      </c>
      <c r="G13" s="16">
        <v>134</v>
      </c>
      <c r="H13" s="16">
        <v>138</v>
      </c>
      <c r="I13" s="16">
        <v>141</v>
      </c>
      <c r="J13" s="16">
        <v>149</v>
      </c>
      <c r="K13" s="16">
        <v>148</v>
      </c>
      <c r="L13" s="16">
        <v>154</v>
      </c>
      <c r="M13" s="16">
        <v>149</v>
      </c>
      <c r="N13" s="16">
        <v>149</v>
      </c>
      <c r="O13" s="16">
        <v>143</v>
      </c>
      <c r="P13" s="16">
        <v>143</v>
      </c>
      <c r="Q13" s="16">
        <v>140</v>
      </c>
      <c r="R13" s="16">
        <v>142</v>
      </c>
      <c r="S13" s="16">
        <v>133</v>
      </c>
      <c r="T13" s="16">
        <v>131</v>
      </c>
      <c r="U13" s="16">
        <v>137</v>
      </c>
      <c r="V13" s="16">
        <v>143</v>
      </c>
      <c r="W13" s="16">
        <v>127</v>
      </c>
      <c r="X13" s="16">
        <v>134</v>
      </c>
      <c r="Y13" s="16">
        <v>138</v>
      </c>
    </row>
    <row r="14" spans="1:25" ht="18" customHeight="1">
      <c r="A14" s="12" t="s">
        <v>44</v>
      </c>
      <c r="B14" s="23">
        <v>1326</v>
      </c>
      <c r="C14" s="23">
        <v>1433</v>
      </c>
      <c r="D14" s="23">
        <v>1560</v>
      </c>
      <c r="E14" s="23">
        <v>1811</v>
      </c>
      <c r="F14" s="23">
        <v>1978</v>
      </c>
      <c r="G14" s="23">
        <v>2276</v>
      </c>
      <c r="H14" s="23">
        <v>2487</v>
      </c>
      <c r="I14" s="23">
        <v>2666</v>
      </c>
      <c r="J14" s="23">
        <v>2942</v>
      </c>
      <c r="K14" s="23">
        <v>3329</v>
      </c>
      <c r="L14" s="23">
        <v>3438</v>
      </c>
      <c r="M14" s="23">
        <v>3432</v>
      </c>
      <c r="N14" s="23">
        <v>3512</v>
      </c>
      <c r="O14" s="23">
        <v>3372</v>
      </c>
      <c r="P14" s="23">
        <v>3237</v>
      </c>
      <c r="Q14" s="23">
        <v>2959</v>
      </c>
      <c r="R14" s="23">
        <v>2845</v>
      </c>
      <c r="S14" s="23">
        <v>2815</v>
      </c>
      <c r="T14" s="23">
        <v>2763</v>
      </c>
      <c r="U14" s="23">
        <v>2813</v>
      </c>
      <c r="V14" s="23">
        <v>2845</v>
      </c>
      <c r="W14" s="23">
        <v>2963</v>
      </c>
      <c r="X14" s="23">
        <v>3030</v>
      </c>
      <c r="Y14" s="23">
        <v>3167</v>
      </c>
    </row>
    <row r="15" spans="1:25" ht="18" customHeight="1">
      <c r="A15" s="13" t="s">
        <v>45</v>
      </c>
      <c r="B15" s="16">
        <v>1120</v>
      </c>
      <c r="C15" s="16">
        <v>1191</v>
      </c>
      <c r="D15" s="16">
        <v>1196</v>
      </c>
      <c r="E15" s="16">
        <v>1182</v>
      </c>
      <c r="F15" s="16">
        <v>1212</v>
      </c>
      <c r="G15" s="16">
        <v>1280</v>
      </c>
      <c r="H15" s="16">
        <v>1283</v>
      </c>
      <c r="I15" s="16">
        <v>1346</v>
      </c>
      <c r="J15" s="16">
        <v>1432</v>
      </c>
      <c r="K15" s="16">
        <v>1478</v>
      </c>
      <c r="L15" s="16">
        <v>1455</v>
      </c>
      <c r="M15" s="16">
        <v>1405</v>
      </c>
      <c r="N15" s="16">
        <v>1442</v>
      </c>
      <c r="O15" s="16">
        <v>1392</v>
      </c>
      <c r="P15" s="16">
        <v>1356</v>
      </c>
      <c r="Q15" s="16">
        <v>1330</v>
      </c>
      <c r="R15" s="16">
        <v>1308</v>
      </c>
      <c r="S15" s="16">
        <v>1298</v>
      </c>
      <c r="T15" s="16">
        <v>1278</v>
      </c>
      <c r="U15" s="16">
        <v>1266</v>
      </c>
      <c r="V15" s="16">
        <v>1259</v>
      </c>
      <c r="W15" s="16">
        <v>1252</v>
      </c>
      <c r="X15" s="16">
        <v>1278</v>
      </c>
      <c r="Y15" s="16">
        <v>1294</v>
      </c>
    </row>
    <row r="16" spans="1:25" ht="18" customHeight="1">
      <c r="A16" s="17" t="s">
        <v>46</v>
      </c>
      <c r="B16" s="18">
        <v>206</v>
      </c>
      <c r="C16" s="18">
        <v>242</v>
      </c>
      <c r="D16" s="18">
        <v>364</v>
      </c>
      <c r="E16" s="18">
        <v>629</v>
      </c>
      <c r="F16" s="18">
        <v>766</v>
      </c>
      <c r="G16" s="18">
        <v>996</v>
      </c>
      <c r="H16" s="18">
        <v>1204</v>
      </c>
      <c r="I16" s="18">
        <v>1320</v>
      </c>
      <c r="J16" s="18">
        <v>1510</v>
      </c>
      <c r="K16" s="18">
        <v>1851</v>
      </c>
      <c r="L16" s="18">
        <v>1983</v>
      </c>
      <c r="M16" s="18">
        <v>2027</v>
      </c>
      <c r="N16" s="18">
        <v>2070</v>
      </c>
      <c r="O16" s="18">
        <v>1980</v>
      </c>
      <c r="P16" s="18">
        <v>1881</v>
      </c>
      <c r="Q16" s="18">
        <v>1629</v>
      </c>
      <c r="R16" s="18">
        <v>1537</v>
      </c>
      <c r="S16" s="18">
        <v>1517</v>
      </c>
      <c r="T16" s="18">
        <v>1485</v>
      </c>
      <c r="U16" s="18">
        <v>1547</v>
      </c>
      <c r="V16" s="18">
        <v>1586</v>
      </c>
      <c r="W16" s="18">
        <v>1711</v>
      </c>
      <c r="X16" s="18">
        <v>1752</v>
      </c>
      <c r="Y16" s="18">
        <v>1873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3" t="s">
        <v>15</v>
      </c>
      <c r="C20" s="73" t="s">
        <v>16</v>
      </c>
      <c r="D20" s="73" t="s">
        <v>17</v>
      </c>
      <c r="E20" s="73">
        <v>2002</v>
      </c>
      <c r="F20" s="73">
        <v>2003</v>
      </c>
      <c r="G20" s="73">
        <v>2004</v>
      </c>
      <c r="H20" s="73">
        <v>2005</v>
      </c>
      <c r="I20" s="73">
        <v>2006</v>
      </c>
      <c r="J20" s="73">
        <v>2007</v>
      </c>
      <c r="K20" s="73">
        <v>2008</v>
      </c>
      <c r="L20" s="73">
        <v>2009</v>
      </c>
      <c r="M20" s="73">
        <v>2010</v>
      </c>
      <c r="N20" s="73">
        <v>2011</v>
      </c>
      <c r="O20" s="73">
        <v>2012</v>
      </c>
      <c r="P20" s="73">
        <v>2013</v>
      </c>
      <c r="Q20" s="73">
        <v>2014</v>
      </c>
      <c r="R20" s="73">
        <v>2015</v>
      </c>
      <c r="S20" s="73">
        <v>2016</v>
      </c>
      <c r="T20" s="73">
        <v>2017</v>
      </c>
      <c r="U20" s="73">
        <v>2018</v>
      </c>
      <c r="V20" s="73">
        <v>2019</v>
      </c>
      <c r="W20" s="73">
        <v>2020</v>
      </c>
      <c r="X20" s="73">
        <v>2021</v>
      </c>
      <c r="Y20" s="73">
        <v>2022</v>
      </c>
    </row>
    <row r="21" spans="1:25" ht="18" customHeight="1">
      <c r="A21" s="66" t="s">
        <v>38</v>
      </c>
      <c r="B21" s="24">
        <v>8699</v>
      </c>
      <c r="C21" s="24">
        <v>8872</v>
      </c>
      <c r="D21" s="24">
        <v>8851</v>
      </c>
      <c r="E21" s="24">
        <v>8876</v>
      </c>
      <c r="F21" s="24">
        <v>8792</v>
      </c>
      <c r="G21" s="24">
        <v>9004</v>
      </c>
      <c r="H21" s="24">
        <v>9066</v>
      </c>
      <c r="I21" s="24">
        <v>9129</v>
      </c>
      <c r="J21" s="24">
        <v>9370</v>
      </c>
      <c r="K21" s="24">
        <v>9630</v>
      </c>
      <c r="L21" s="24">
        <v>9480</v>
      </c>
      <c r="M21" s="24">
        <v>9431</v>
      </c>
      <c r="N21" s="24">
        <v>9609</v>
      </c>
      <c r="O21" s="24">
        <v>9373</v>
      </c>
      <c r="P21" s="24">
        <v>9158</v>
      </c>
      <c r="Q21" s="24">
        <v>8882</v>
      </c>
      <c r="R21" s="24">
        <v>8784</v>
      </c>
      <c r="S21" s="24">
        <v>8654</v>
      </c>
      <c r="T21" s="24">
        <v>8524</v>
      </c>
      <c r="U21" s="24">
        <v>8497</v>
      </c>
      <c r="V21" s="24">
        <v>8504</v>
      </c>
      <c r="W21" s="24">
        <v>8482</v>
      </c>
      <c r="X21" s="24">
        <v>8652</v>
      </c>
      <c r="Y21" s="24">
        <v>8731</v>
      </c>
    </row>
    <row r="22" spans="1:25" ht="18" customHeight="1">
      <c r="A22" s="74" t="s">
        <v>39</v>
      </c>
      <c r="B22" s="23">
        <v>8044</v>
      </c>
      <c r="C22" s="23">
        <v>8149</v>
      </c>
      <c r="D22" s="23">
        <v>8034</v>
      </c>
      <c r="E22" s="23">
        <v>7879</v>
      </c>
      <c r="F22" s="23">
        <v>7698</v>
      </c>
      <c r="G22" s="23">
        <v>7747</v>
      </c>
      <c r="H22" s="23">
        <v>7671</v>
      </c>
      <c r="I22" s="23">
        <v>7635</v>
      </c>
      <c r="J22" s="23">
        <v>7728</v>
      </c>
      <c r="K22" s="23">
        <v>7768</v>
      </c>
      <c r="L22" s="23">
        <v>7554</v>
      </c>
      <c r="M22" s="23">
        <v>7524</v>
      </c>
      <c r="N22" s="23">
        <v>7676</v>
      </c>
      <c r="O22" s="23">
        <v>7558</v>
      </c>
      <c r="P22" s="23">
        <v>7420</v>
      </c>
      <c r="Q22" s="23">
        <v>7315</v>
      </c>
      <c r="R22" s="23">
        <v>7272</v>
      </c>
      <c r="S22" s="23">
        <v>7153</v>
      </c>
      <c r="T22" s="23">
        <v>7055</v>
      </c>
      <c r="U22" s="23">
        <v>6996</v>
      </c>
      <c r="V22" s="23">
        <v>6984</v>
      </c>
      <c r="W22" s="23">
        <v>6914</v>
      </c>
      <c r="X22" s="23">
        <v>7062</v>
      </c>
      <c r="Y22" s="23">
        <v>7064</v>
      </c>
    </row>
    <row r="23" spans="1:25" ht="18" customHeight="1">
      <c r="A23" s="75" t="s">
        <v>40</v>
      </c>
      <c r="B23" s="16">
        <v>5408</v>
      </c>
      <c r="C23" s="16">
        <v>5328</v>
      </c>
      <c r="D23" s="16">
        <v>5210</v>
      </c>
      <c r="E23" s="16">
        <v>5096</v>
      </c>
      <c r="F23" s="16">
        <v>4945</v>
      </c>
      <c r="G23" s="16">
        <v>4864</v>
      </c>
      <c r="H23" s="16">
        <v>4758</v>
      </c>
      <c r="I23" s="16">
        <v>4680</v>
      </c>
      <c r="J23" s="16">
        <v>4636</v>
      </c>
      <c r="K23" s="16">
        <v>4593</v>
      </c>
      <c r="L23" s="16">
        <v>4452</v>
      </c>
      <c r="M23" s="16">
        <v>4392</v>
      </c>
      <c r="N23" s="16">
        <v>4387</v>
      </c>
      <c r="O23" s="16">
        <v>4319</v>
      </c>
      <c r="P23" s="16">
        <v>4237</v>
      </c>
      <c r="Q23" s="16">
        <v>4148</v>
      </c>
      <c r="R23" s="16">
        <v>4085</v>
      </c>
      <c r="S23" s="16">
        <v>3970</v>
      </c>
      <c r="T23" s="16">
        <v>3898</v>
      </c>
      <c r="U23" s="16">
        <v>3839</v>
      </c>
      <c r="V23" s="16">
        <v>3775</v>
      </c>
      <c r="W23" s="16">
        <v>3697</v>
      </c>
      <c r="X23" s="16">
        <v>3668</v>
      </c>
      <c r="Y23" s="16">
        <v>3598</v>
      </c>
    </row>
    <row r="24" spans="1:25" ht="18" customHeight="1">
      <c r="A24" s="75" t="s">
        <v>41</v>
      </c>
      <c r="B24" s="16">
        <v>348</v>
      </c>
      <c r="C24" s="16">
        <v>350</v>
      </c>
      <c r="D24" s="16">
        <v>347</v>
      </c>
      <c r="E24" s="16">
        <v>339</v>
      </c>
      <c r="F24" s="16">
        <v>328</v>
      </c>
      <c r="G24" s="16">
        <v>327</v>
      </c>
      <c r="H24" s="16">
        <v>323</v>
      </c>
      <c r="I24" s="16">
        <v>322</v>
      </c>
      <c r="J24" s="16">
        <v>328</v>
      </c>
      <c r="K24" s="16">
        <v>321</v>
      </c>
      <c r="L24" s="16">
        <v>312</v>
      </c>
      <c r="M24" s="16">
        <v>309</v>
      </c>
      <c r="N24" s="16">
        <v>309</v>
      </c>
      <c r="O24" s="16">
        <v>300</v>
      </c>
      <c r="P24" s="16">
        <v>295</v>
      </c>
      <c r="Q24" s="16">
        <v>290</v>
      </c>
      <c r="R24" s="16">
        <v>287</v>
      </c>
      <c r="S24" s="16">
        <v>286</v>
      </c>
      <c r="T24" s="16">
        <v>277</v>
      </c>
      <c r="U24" s="16">
        <v>282</v>
      </c>
      <c r="V24" s="16">
        <v>278</v>
      </c>
      <c r="W24" s="16">
        <v>278</v>
      </c>
      <c r="X24" s="16">
        <v>282</v>
      </c>
      <c r="Y24" s="16">
        <v>281</v>
      </c>
    </row>
    <row r="25" spans="1:25" ht="18" customHeight="1">
      <c r="A25" s="75" t="s">
        <v>42</v>
      </c>
      <c r="B25" s="16">
        <v>2227</v>
      </c>
      <c r="C25" s="16">
        <v>2406</v>
      </c>
      <c r="D25" s="16">
        <v>2413</v>
      </c>
      <c r="E25" s="16">
        <v>2387</v>
      </c>
      <c r="F25" s="16">
        <v>2368</v>
      </c>
      <c r="G25" s="16">
        <v>2488</v>
      </c>
      <c r="H25" s="16">
        <v>2520</v>
      </c>
      <c r="I25" s="16">
        <v>2562</v>
      </c>
      <c r="J25" s="16">
        <v>2689</v>
      </c>
      <c r="K25" s="16">
        <v>2777</v>
      </c>
      <c r="L25" s="16">
        <v>2711</v>
      </c>
      <c r="M25" s="16">
        <v>2747</v>
      </c>
      <c r="N25" s="16">
        <v>2908</v>
      </c>
      <c r="O25" s="16">
        <v>2868</v>
      </c>
      <c r="P25" s="16">
        <v>2816</v>
      </c>
      <c r="Q25" s="16">
        <v>2808</v>
      </c>
      <c r="R25" s="16">
        <v>2829</v>
      </c>
      <c r="S25" s="16">
        <v>2827</v>
      </c>
      <c r="T25" s="16">
        <v>2810</v>
      </c>
      <c r="U25" s="16">
        <v>2800</v>
      </c>
      <c r="V25" s="16">
        <v>2858</v>
      </c>
      <c r="W25" s="16">
        <v>2874</v>
      </c>
      <c r="X25" s="16">
        <v>3042</v>
      </c>
      <c r="Y25" s="16">
        <v>3112</v>
      </c>
    </row>
    <row r="26" spans="1:25" ht="18" customHeight="1">
      <c r="A26" s="75" t="s">
        <v>43</v>
      </c>
      <c r="B26" s="16">
        <v>61</v>
      </c>
      <c r="C26" s="16">
        <v>65</v>
      </c>
      <c r="D26" s="16">
        <v>64</v>
      </c>
      <c r="E26" s="16">
        <v>57</v>
      </c>
      <c r="F26" s="16">
        <v>57</v>
      </c>
      <c r="G26" s="16">
        <v>68</v>
      </c>
      <c r="H26" s="16">
        <v>70</v>
      </c>
      <c r="I26" s="16">
        <v>71</v>
      </c>
      <c r="J26" s="16">
        <v>75</v>
      </c>
      <c r="K26" s="16">
        <v>77</v>
      </c>
      <c r="L26" s="16">
        <v>79</v>
      </c>
      <c r="M26" s="16">
        <v>76</v>
      </c>
      <c r="N26" s="16">
        <v>72</v>
      </c>
      <c r="O26" s="16">
        <v>71</v>
      </c>
      <c r="P26" s="16">
        <v>72</v>
      </c>
      <c r="Q26" s="16">
        <v>69</v>
      </c>
      <c r="R26" s="16">
        <v>71</v>
      </c>
      <c r="S26" s="16">
        <v>70</v>
      </c>
      <c r="T26" s="16">
        <v>70</v>
      </c>
      <c r="U26" s="16">
        <v>75</v>
      </c>
      <c r="V26" s="16">
        <v>73</v>
      </c>
      <c r="W26" s="16">
        <v>65</v>
      </c>
      <c r="X26" s="16">
        <v>70</v>
      </c>
      <c r="Y26" s="16">
        <v>73</v>
      </c>
    </row>
    <row r="27" spans="1:25" ht="18" customHeight="1">
      <c r="A27" s="74" t="s">
        <v>44</v>
      </c>
      <c r="B27" s="23">
        <v>655</v>
      </c>
      <c r="C27" s="23">
        <v>723</v>
      </c>
      <c r="D27" s="23">
        <v>817</v>
      </c>
      <c r="E27" s="23">
        <v>997</v>
      </c>
      <c r="F27" s="23">
        <v>1094</v>
      </c>
      <c r="G27" s="23">
        <v>1257</v>
      </c>
      <c r="H27" s="23">
        <v>1395</v>
      </c>
      <c r="I27" s="23">
        <v>1494</v>
      </c>
      <c r="J27" s="23">
        <v>1642</v>
      </c>
      <c r="K27" s="23">
        <v>1862</v>
      </c>
      <c r="L27" s="23">
        <v>1926</v>
      </c>
      <c r="M27" s="23">
        <v>1907</v>
      </c>
      <c r="N27" s="23">
        <v>1933</v>
      </c>
      <c r="O27" s="23">
        <v>1815</v>
      </c>
      <c r="P27" s="23">
        <v>1738</v>
      </c>
      <c r="Q27" s="23">
        <v>1567</v>
      </c>
      <c r="R27" s="23">
        <v>1512</v>
      </c>
      <c r="S27" s="23">
        <v>1501</v>
      </c>
      <c r="T27" s="23">
        <v>1469</v>
      </c>
      <c r="U27" s="23">
        <v>1501</v>
      </c>
      <c r="V27" s="23">
        <v>1520</v>
      </c>
      <c r="W27" s="23">
        <v>1568</v>
      </c>
      <c r="X27" s="23">
        <v>1590</v>
      </c>
      <c r="Y27" s="23">
        <v>1667</v>
      </c>
    </row>
    <row r="28" spans="1:25" ht="18" customHeight="1">
      <c r="A28" s="75" t="s">
        <v>45</v>
      </c>
      <c r="B28" s="16">
        <v>549</v>
      </c>
      <c r="C28" s="16">
        <v>593</v>
      </c>
      <c r="D28" s="16">
        <v>604</v>
      </c>
      <c r="E28" s="16">
        <v>603</v>
      </c>
      <c r="F28" s="16">
        <v>617</v>
      </c>
      <c r="G28" s="16">
        <v>649</v>
      </c>
      <c r="H28" s="16">
        <v>660</v>
      </c>
      <c r="I28" s="16">
        <v>697</v>
      </c>
      <c r="J28" s="16">
        <v>748</v>
      </c>
      <c r="K28" s="16">
        <v>776</v>
      </c>
      <c r="L28" s="16">
        <v>765</v>
      </c>
      <c r="M28" s="16">
        <v>733</v>
      </c>
      <c r="N28" s="16">
        <v>759</v>
      </c>
      <c r="O28" s="16">
        <v>729</v>
      </c>
      <c r="P28" s="16">
        <v>711</v>
      </c>
      <c r="Q28" s="16">
        <v>708</v>
      </c>
      <c r="R28" s="16">
        <v>699</v>
      </c>
      <c r="S28" s="16">
        <v>698</v>
      </c>
      <c r="T28" s="16">
        <v>679</v>
      </c>
      <c r="U28" s="16">
        <v>679</v>
      </c>
      <c r="V28" s="16">
        <v>674</v>
      </c>
      <c r="W28" s="16">
        <v>660</v>
      </c>
      <c r="X28" s="16">
        <v>665</v>
      </c>
      <c r="Y28" s="16">
        <v>671</v>
      </c>
    </row>
    <row r="29" spans="1:25" ht="18" customHeight="1">
      <c r="A29" s="76" t="s">
        <v>46</v>
      </c>
      <c r="B29" s="18">
        <v>106</v>
      </c>
      <c r="C29" s="18">
        <v>130</v>
      </c>
      <c r="D29" s="18">
        <v>213</v>
      </c>
      <c r="E29" s="18">
        <v>394</v>
      </c>
      <c r="F29" s="18">
        <v>477</v>
      </c>
      <c r="G29" s="18">
        <v>608</v>
      </c>
      <c r="H29" s="18">
        <v>735</v>
      </c>
      <c r="I29" s="18">
        <v>797</v>
      </c>
      <c r="J29" s="18">
        <v>894</v>
      </c>
      <c r="K29" s="18">
        <v>1086</v>
      </c>
      <c r="L29" s="18">
        <v>1161</v>
      </c>
      <c r="M29" s="18">
        <v>1174</v>
      </c>
      <c r="N29" s="18">
        <v>1174</v>
      </c>
      <c r="O29" s="18">
        <v>1086</v>
      </c>
      <c r="P29" s="18">
        <v>1027</v>
      </c>
      <c r="Q29" s="18">
        <v>859</v>
      </c>
      <c r="R29" s="18">
        <v>813</v>
      </c>
      <c r="S29" s="18">
        <v>803</v>
      </c>
      <c r="T29" s="18">
        <v>790</v>
      </c>
      <c r="U29" s="18">
        <v>822</v>
      </c>
      <c r="V29" s="18">
        <v>846</v>
      </c>
      <c r="W29" s="18">
        <v>908</v>
      </c>
      <c r="X29" s="18">
        <v>925</v>
      </c>
      <c r="Y29" s="18">
        <v>996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3" t="s">
        <v>15</v>
      </c>
      <c r="C33" s="73" t="s">
        <v>16</v>
      </c>
      <c r="D33" s="73" t="s">
        <v>17</v>
      </c>
      <c r="E33" s="73">
        <v>2002</v>
      </c>
      <c r="F33" s="73">
        <v>2003</v>
      </c>
      <c r="G33" s="73">
        <v>2004</v>
      </c>
      <c r="H33" s="73">
        <v>2005</v>
      </c>
      <c r="I33" s="73">
        <v>2006</v>
      </c>
      <c r="J33" s="73">
        <v>2007</v>
      </c>
      <c r="K33" s="73">
        <v>2008</v>
      </c>
      <c r="L33" s="73">
        <v>2009</v>
      </c>
      <c r="M33" s="73">
        <v>2010</v>
      </c>
      <c r="N33" s="73">
        <v>2011</v>
      </c>
      <c r="O33" s="73">
        <v>2012</v>
      </c>
      <c r="P33" s="73">
        <v>2013</v>
      </c>
      <c r="Q33" s="73">
        <v>2014</v>
      </c>
      <c r="R33" s="73">
        <v>2015</v>
      </c>
      <c r="S33" s="73">
        <v>2016</v>
      </c>
      <c r="T33" s="73">
        <v>2017</v>
      </c>
      <c r="U33" s="73">
        <v>2018</v>
      </c>
      <c r="V33" s="73">
        <v>2019</v>
      </c>
      <c r="W33" s="73">
        <v>2020</v>
      </c>
      <c r="X33" s="73">
        <v>2021</v>
      </c>
      <c r="Y33" s="73">
        <v>2022</v>
      </c>
    </row>
    <row r="34" spans="1:25" ht="18" customHeight="1">
      <c r="A34" s="66" t="s">
        <v>38</v>
      </c>
      <c r="B34" s="24">
        <v>8290</v>
      </c>
      <c r="C34" s="24">
        <v>8391</v>
      </c>
      <c r="D34" s="24">
        <v>8334</v>
      </c>
      <c r="E34" s="24">
        <v>8252</v>
      </c>
      <c r="F34" s="24">
        <v>8149</v>
      </c>
      <c r="G34" s="24">
        <v>8317</v>
      </c>
      <c r="H34" s="24">
        <v>8327</v>
      </c>
      <c r="I34" s="24">
        <v>8368</v>
      </c>
      <c r="J34" s="24">
        <v>8565</v>
      </c>
      <c r="K34" s="24">
        <v>8703</v>
      </c>
      <c r="L34" s="24">
        <v>8596</v>
      </c>
      <c r="M34" s="24">
        <v>8468</v>
      </c>
      <c r="N34" s="24">
        <v>8683</v>
      </c>
      <c r="O34" s="24">
        <v>8495</v>
      </c>
      <c r="P34" s="24">
        <v>8258</v>
      </c>
      <c r="Q34" s="24">
        <v>8066</v>
      </c>
      <c r="R34" s="24">
        <v>7997</v>
      </c>
      <c r="S34" s="24">
        <v>7830</v>
      </c>
      <c r="T34" s="24">
        <v>7713</v>
      </c>
      <c r="U34" s="24">
        <v>7627</v>
      </c>
      <c r="V34" s="24">
        <v>7655</v>
      </c>
      <c r="W34" s="24">
        <v>7649</v>
      </c>
      <c r="X34" s="24">
        <v>7816</v>
      </c>
      <c r="Y34" s="24">
        <v>7873</v>
      </c>
    </row>
    <row r="35" spans="1:25" ht="18" customHeight="1">
      <c r="A35" s="74" t="s">
        <v>39</v>
      </c>
      <c r="B35" s="23">
        <v>7619</v>
      </c>
      <c r="C35" s="23">
        <v>7681</v>
      </c>
      <c r="D35" s="23">
        <v>7591</v>
      </c>
      <c r="E35" s="23">
        <v>7438</v>
      </c>
      <c r="F35" s="23">
        <v>7265</v>
      </c>
      <c r="G35" s="23">
        <v>7298</v>
      </c>
      <c r="H35" s="23">
        <v>7235</v>
      </c>
      <c r="I35" s="23">
        <v>7196</v>
      </c>
      <c r="J35" s="23">
        <v>7265</v>
      </c>
      <c r="K35" s="23">
        <v>7236</v>
      </c>
      <c r="L35" s="23">
        <v>7084</v>
      </c>
      <c r="M35" s="23">
        <v>6943</v>
      </c>
      <c r="N35" s="23">
        <v>7104</v>
      </c>
      <c r="O35" s="23">
        <v>6938</v>
      </c>
      <c r="P35" s="23">
        <v>6759</v>
      </c>
      <c r="Q35" s="23">
        <v>6674</v>
      </c>
      <c r="R35" s="23">
        <v>6664</v>
      </c>
      <c r="S35" s="23">
        <v>6516</v>
      </c>
      <c r="T35" s="23">
        <v>6419</v>
      </c>
      <c r="U35" s="23">
        <v>6315</v>
      </c>
      <c r="V35" s="23">
        <v>6330</v>
      </c>
      <c r="W35" s="23">
        <v>6254</v>
      </c>
      <c r="X35" s="23">
        <v>6376</v>
      </c>
      <c r="Y35" s="23">
        <v>6373</v>
      </c>
    </row>
    <row r="36" spans="1:25" ht="18" customHeight="1">
      <c r="A36" s="75" t="s">
        <v>40</v>
      </c>
      <c r="B36" s="16">
        <v>5151</v>
      </c>
      <c r="C36" s="16">
        <v>5074</v>
      </c>
      <c r="D36" s="16">
        <v>4980</v>
      </c>
      <c r="E36" s="16">
        <v>4819</v>
      </c>
      <c r="F36" s="16">
        <v>4683</v>
      </c>
      <c r="G36" s="16">
        <v>4595</v>
      </c>
      <c r="H36" s="16">
        <v>4524</v>
      </c>
      <c r="I36" s="16">
        <v>4460</v>
      </c>
      <c r="J36" s="16">
        <v>4416</v>
      </c>
      <c r="K36" s="16">
        <v>4307</v>
      </c>
      <c r="L36" s="16">
        <v>4174</v>
      </c>
      <c r="M36" s="16">
        <v>4064</v>
      </c>
      <c r="N36" s="16">
        <v>4097</v>
      </c>
      <c r="O36" s="16">
        <v>4014</v>
      </c>
      <c r="P36" s="16">
        <v>3909</v>
      </c>
      <c r="Q36" s="16">
        <v>3833</v>
      </c>
      <c r="R36" s="16">
        <v>3819</v>
      </c>
      <c r="S36" s="16">
        <v>3716</v>
      </c>
      <c r="T36" s="16">
        <v>3653</v>
      </c>
      <c r="U36" s="16">
        <v>3545</v>
      </c>
      <c r="V36" s="16">
        <v>3481</v>
      </c>
      <c r="W36" s="16">
        <v>3386</v>
      </c>
      <c r="X36" s="16">
        <v>3337</v>
      </c>
      <c r="Y36" s="16">
        <v>3291</v>
      </c>
    </row>
    <row r="37" spans="1:25" ht="18" customHeight="1">
      <c r="A37" s="75" t="s">
        <v>41</v>
      </c>
      <c r="B37" s="16">
        <v>371</v>
      </c>
      <c r="C37" s="16">
        <v>378</v>
      </c>
      <c r="D37" s="16">
        <v>371</v>
      </c>
      <c r="E37" s="16">
        <v>363</v>
      </c>
      <c r="F37" s="16">
        <v>364</v>
      </c>
      <c r="G37" s="16">
        <v>370</v>
      </c>
      <c r="H37" s="16">
        <v>359</v>
      </c>
      <c r="I37" s="16">
        <v>363</v>
      </c>
      <c r="J37" s="16">
        <v>370</v>
      </c>
      <c r="K37" s="16">
        <v>361</v>
      </c>
      <c r="L37" s="16">
        <v>356</v>
      </c>
      <c r="M37" s="16">
        <v>349</v>
      </c>
      <c r="N37" s="16">
        <v>341</v>
      </c>
      <c r="O37" s="16">
        <v>337</v>
      </c>
      <c r="P37" s="16">
        <v>336</v>
      </c>
      <c r="Q37" s="16">
        <v>323</v>
      </c>
      <c r="R37" s="16">
        <v>317</v>
      </c>
      <c r="S37" s="16">
        <v>306</v>
      </c>
      <c r="T37" s="16">
        <v>300</v>
      </c>
      <c r="U37" s="16">
        <v>297</v>
      </c>
      <c r="V37" s="16">
        <v>296</v>
      </c>
      <c r="W37" s="16">
        <v>289</v>
      </c>
      <c r="X37" s="16">
        <v>293</v>
      </c>
      <c r="Y37" s="16">
        <v>297</v>
      </c>
    </row>
    <row r="38" spans="1:25" ht="18" customHeight="1">
      <c r="A38" s="75" t="s">
        <v>42</v>
      </c>
      <c r="B38" s="16">
        <v>2038</v>
      </c>
      <c r="C38" s="16">
        <v>2161</v>
      </c>
      <c r="D38" s="16">
        <v>2176</v>
      </c>
      <c r="E38" s="16">
        <v>2190</v>
      </c>
      <c r="F38" s="16">
        <v>2158</v>
      </c>
      <c r="G38" s="16">
        <v>2267</v>
      </c>
      <c r="H38" s="16">
        <v>2284</v>
      </c>
      <c r="I38" s="16">
        <v>2303</v>
      </c>
      <c r="J38" s="16">
        <v>2405</v>
      </c>
      <c r="K38" s="16">
        <v>2497</v>
      </c>
      <c r="L38" s="16">
        <v>2479</v>
      </c>
      <c r="M38" s="16">
        <v>2457</v>
      </c>
      <c r="N38" s="16">
        <v>2589</v>
      </c>
      <c r="O38" s="16">
        <v>2515</v>
      </c>
      <c r="P38" s="16">
        <v>2443</v>
      </c>
      <c r="Q38" s="16">
        <v>2447</v>
      </c>
      <c r="R38" s="16">
        <v>2457</v>
      </c>
      <c r="S38" s="16">
        <v>2431</v>
      </c>
      <c r="T38" s="16">
        <v>2405</v>
      </c>
      <c r="U38" s="16">
        <v>2411</v>
      </c>
      <c r="V38" s="16">
        <v>2483</v>
      </c>
      <c r="W38" s="16">
        <v>2517</v>
      </c>
      <c r="X38" s="16">
        <v>2682</v>
      </c>
      <c r="Y38" s="16">
        <v>2720</v>
      </c>
    </row>
    <row r="39" spans="1:25" ht="18" customHeight="1">
      <c r="A39" s="75" t="s">
        <v>43</v>
      </c>
      <c r="B39" s="16">
        <v>59</v>
      </c>
      <c r="C39" s="16">
        <v>68</v>
      </c>
      <c r="D39" s="16">
        <v>64</v>
      </c>
      <c r="E39" s="16">
        <v>66</v>
      </c>
      <c r="F39" s="16">
        <v>60</v>
      </c>
      <c r="G39" s="16">
        <v>66</v>
      </c>
      <c r="H39" s="16">
        <v>68</v>
      </c>
      <c r="I39" s="16">
        <v>70</v>
      </c>
      <c r="J39" s="16">
        <v>74</v>
      </c>
      <c r="K39" s="16">
        <v>71</v>
      </c>
      <c r="L39" s="16">
        <v>75</v>
      </c>
      <c r="M39" s="16">
        <v>73</v>
      </c>
      <c r="N39" s="16">
        <v>77</v>
      </c>
      <c r="O39" s="16">
        <v>72</v>
      </c>
      <c r="P39" s="16">
        <v>71</v>
      </c>
      <c r="Q39" s="16">
        <v>71</v>
      </c>
      <c r="R39" s="16">
        <v>71</v>
      </c>
      <c r="S39" s="16">
        <v>63</v>
      </c>
      <c r="T39" s="16">
        <v>61</v>
      </c>
      <c r="U39" s="16">
        <v>62</v>
      </c>
      <c r="V39" s="16">
        <v>70</v>
      </c>
      <c r="W39" s="16">
        <v>62</v>
      </c>
      <c r="X39" s="16">
        <v>64</v>
      </c>
      <c r="Y39" s="16">
        <v>65</v>
      </c>
    </row>
    <row r="40" spans="1:25" ht="18" customHeight="1">
      <c r="A40" s="74" t="s">
        <v>44</v>
      </c>
      <c r="B40" s="23">
        <v>671</v>
      </c>
      <c r="C40" s="23">
        <v>710</v>
      </c>
      <c r="D40" s="23">
        <v>743</v>
      </c>
      <c r="E40" s="23">
        <v>814</v>
      </c>
      <c r="F40" s="23">
        <v>884</v>
      </c>
      <c r="G40" s="23">
        <v>1019</v>
      </c>
      <c r="H40" s="23">
        <v>1092</v>
      </c>
      <c r="I40" s="23">
        <v>1172</v>
      </c>
      <c r="J40" s="23">
        <v>1300</v>
      </c>
      <c r="K40" s="23">
        <v>1467</v>
      </c>
      <c r="L40" s="23">
        <v>1512</v>
      </c>
      <c r="M40" s="23">
        <v>1525</v>
      </c>
      <c r="N40" s="23">
        <v>1579</v>
      </c>
      <c r="O40" s="23">
        <v>1557</v>
      </c>
      <c r="P40" s="23">
        <v>1499</v>
      </c>
      <c r="Q40" s="23">
        <v>1392</v>
      </c>
      <c r="R40" s="23">
        <v>1333</v>
      </c>
      <c r="S40" s="23">
        <v>1314</v>
      </c>
      <c r="T40" s="23">
        <v>1294</v>
      </c>
      <c r="U40" s="23">
        <v>1312</v>
      </c>
      <c r="V40" s="23">
        <v>1325</v>
      </c>
      <c r="W40" s="23">
        <v>1395</v>
      </c>
      <c r="X40" s="23">
        <v>1440</v>
      </c>
      <c r="Y40" s="23">
        <v>1500</v>
      </c>
    </row>
    <row r="41" spans="1:25" ht="18" customHeight="1">
      <c r="A41" s="75" t="s">
        <v>45</v>
      </c>
      <c r="B41" s="16">
        <v>572</v>
      </c>
      <c r="C41" s="16">
        <v>598</v>
      </c>
      <c r="D41" s="16">
        <v>592</v>
      </c>
      <c r="E41" s="16">
        <v>579</v>
      </c>
      <c r="F41" s="16">
        <v>595</v>
      </c>
      <c r="G41" s="16">
        <v>631</v>
      </c>
      <c r="H41" s="16">
        <v>623</v>
      </c>
      <c r="I41" s="16">
        <v>649</v>
      </c>
      <c r="J41" s="16">
        <v>684</v>
      </c>
      <c r="K41" s="16">
        <v>702</v>
      </c>
      <c r="L41" s="16">
        <v>690</v>
      </c>
      <c r="M41" s="16">
        <v>672</v>
      </c>
      <c r="N41" s="16">
        <v>683</v>
      </c>
      <c r="O41" s="16">
        <v>663</v>
      </c>
      <c r="P41" s="16">
        <v>645</v>
      </c>
      <c r="Q41" s="16">
        <v>622</v>
      </c>
      <c r="R41" s="16">
        <v>609</v>
      </c>
      <c r="S41" s="16">
        <v>600</v>
      </c>
      <c r="T41" s="16">
        <v>599</v>
      </c>
      <c r="U41" s="16">
        <v>587</v>
      </c>
      <c r="V41" s="16">
        <v>585</v>
      </c>
      <c r="W41" s="16">
        <v>592</v>
      </c>
      <c r="X41" s="16">
        <v>613</v>
      </c>
      <c r="Y41" s="16">
        <v>623</v>
      </c>
    </row>
    <row r="42" spans="1:25" ht="18" customHeight="1">
      <c r="A42" s="76" t="s">
        <v>46</v>
      </c>
      <c r="B42" s="18">
        <v>100</v>
      </c>
      <c r="C42" s="18">
        <v>112</v>
      </c>
      <c r="D42" s="18">
        <v>151</v>
      </c>
      <c r="E42" s="18">
        <v>235</v>
      </c>
      <c r="F42" s="18">
        <v>289</v>
      </c>
      <c r="G42" s="18">
        <v>388</v>
      </c>
      <c r="H42" s="18">
        <v>469</v>
      </c>
      <c r="I42" s="18">
        <v>523</v>
      </c>
      <c r="J42" s="18">
        <v>616</v>
      </c>
      <c r="K42" s="18">
        <v>765</v>
      </c>
      <c r="L42" s="18">
        <v>822</v>
      </c>
      <c r="M42" s="18">
        <v>853</v>
      </c>
      <c r="N42" s="18">
        <v>896</v>
      </c>
      <c r="O42" s="18">
        <v>894</v>
      </c>
      <c r="P42" s="18">
        <v>854</v>
      </c>
      <c r="Q42" s="18">
        <v>770</v>
      </c>
      <c r="R42" s="18">
        <v>724</v>
      </c>
      <c r="S42" s="18">
        <v>714</v>
      </c>
      <c r="T42" s="18">
        <v>695</v>
      </c>
      <c r="U42" s="18">
        <v>725</v>
      </c>
      <c r="V42" s="18">
        <v>740</v>
      </c>
      <c r="W42" s="18">
        <v>803</v>
      </c>
      <c r="X42" s="18">
        <v>827</v>
      </c>
      <c r="Y42" s="18">
        <v>877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3" t="s">
        <v>15</v>
      </c>
      <c r="C49" s="73" t="s">
        <v>16</v>
      </c>
      <c r="D49" s="73" t="s">
        <v>17</v>
      </c>
      <c r="E49" s="73" t="s">
        <v>18</v>
      </c>
      <c r="F49" s="73" t="s">
        <v>19</v>
      </c>
      <c r="G49" s="73" t="s">
        <v>20</v>
      </c>
      <c r="H49" s="73" t="s">
        <v>21</v>
      </c>
      <c r="I49" s="73" t="s">
        <v>22</v>
      </c>
      <c r="J49" s="73" t="s">
        <v>23</v>
      </c>
      <c r="K49" s="73" t="s">
        <v>24</v>
      </c>
      <c r="L49" s="73" t="s">
        <v>25</v>
      </c>
      <c r="M49" s="73" t="s">
        <v>26</v>
      </c>
      <c r="N49" s="73" t="s">
        <v>27</v>
      </c>
      <c r="O49" s="73" t="s">
        <v>28</v>
      </c>
      <c r="P49" s="73" t="s">
        <v>29</v>
      </c>
      <c r="Q49" s="73" t="s">
        <v>30</v>
      </c>
      <c r="R49" s="73" t="s">
        <v>31</v>
      </c>
      <c r="S49" s="73" t="s">
        <v>32</v>
      </c>
      <c r="T49" s="73" t="s">
        <v>33</v>
      </c>
      <c r="U49" s="73" t="s">
        <v>34</v>
      </c>
      <c r="V49" s="73" t="s">
        <v>35</v>
      </c>
      <c r="W49" s="73" t="s">
        <v>36</v>
      </c>
      <c r="X49" s="132" t="s">
        <v>37</v>
      </c>
      <c r="Y49" s="133" t="s">
        <v>51</v>
      </c>
    </row>
    <row r="50" spans="1:25">
      <c r="A50" s="15" t="s">
        <v>38</v>
      </c>
      <c r="B50" s="134">
        <f>B8/B8</f>
        <v>1</v>
      </c>
      <c r="C50" s="134">
        <f t="shared" ref="C50:Y50" si="0">C8/C8</f>
        <v>1</v>
      </c>
      <c r="D50" s="134">
        <f t="shared" si="0"/>
        <v>1</v>
      </c>
      <c r="E50" s="134">
        <f t="shared" si="0"/>
        <v>1</v>
      </c>
      <c r="F50" s="134">
        <f t="shared" si="0"/>
        <v>1</v>
      </c>
      <c r="G50" s="134">
        <f t="shared" si="0"/>
        <v>1</v>
      </c>
      <c r="H50" s="134">
        <f t="shared" si="0"/>
        <v>1</v>
      </c>
      <c r="I50" s="134">
        <f t="shared" si="0"/>
        <v>1</v>
      </c>
      <c r="J50" s="134">
        <f t="shared" si="0"/>
        <v>1</v>
      </c>
      <c r="K50" s="134">
        <f t="shared" si="0"/>
        <v>1</v>
      </c>
      <c r="L50" s="134">
        <f t="shared" si="0"/>
        <v>1</v>
      </c>
      <c r="M50" s="134">
        <f t="shared" si="0"/>
        <v>1</v>
      </c>
      <c r="N50" s="134">
        <f t="shared" si="0"/>
        <v>1</v>
      </c>
      <c r="O50" s="134">
        <f t="shared" si="0"/>
        <v>1</v>
      </c>
      <c r="P50" s="134">
        <f t="shared" si="0"/>
        <v>1</v>
      </c>
      <c r="Q50" s="134">
        <f t="shared" si="0"/>
        <v>1</v>
      </c>
      <c r="R50" s="134">
        <f t="shared" si="0"/>
        <v>1</v>
      </c>
      <c r="S50" s="134">
        <f t="shared" si="0"/>
        <v>1</v>
      </c>
      <c r="T50" s="134">
        <f t="shared" si="0"/>
        <v>1</v>
      </c>
      <c r="U50" s="134">
        <f t="shared" si="0"/>
        <v>1</v>
      </c>
      <c r="V50" s="134">
        <f t="shared" si="0"/>
        <v>1</v>
      </c>
      <c r="W50" s="134">
        <f t="shared" si="0"/>
        <v>1</v>
      </c>
      <c r="X50" s="134">
        <f t="shared" si="0"/>
        <v>1</v>
      </c>
      <c r="Y50" s="134">
        <f t="shared" si="0"/>
        <v>1</v>
      </c>
    </row>
    <row r="51" spans="1:25">
      <c r="A51" s="12" t="s">
        <v>39</v>
      </c>
      <c r="B51" s="135">
        <f>B9/B8</f>
        <v>0.92194949673318027</v>
      </c>
      <c r="C51" s="135">
        <f t="shared" ref="C51:Y51" si="1">C9/C8</f>
        <v>0.91699009442159529</v>
      </c>
      <c r="D51" s="135">
        <f t="shared" si="1"/>
        <v>0.9092231597323247</v>
      </c>
      <c r="E51" s="135">
        <f t="shared" si="1"/>
        <v>0.89426669780476409</v>
      </c>
      <c r="F51" s="135">
        <f t="shared" si="1"/>
        <v>0.88324183932471523</v>
      </c>
      <c r="G51" s="135">
        <f t="shared" si="1"/>
        <v>0.86859881069222333</v>
      </c>
      <c r="H51" s="135">
        <f t="shared" si="1"/>
        <v>0.85701144138446506</v>
      </c>
      <c r="I51" s="135">
        <f t="shared" si="1"/>
        <v>0.84763102246099331</v>
      </c>
      <c r="J51" s="135">
        <f t="shared" si="1"/>
        <v>0.83596320044605521</v>
      </c>
      <c r="K51" s="135">
        <f t="shared" si="1"/>
        <v>0.81841488027055043</v>
      </c>
      <c r="L51" s="135">
        <f t="shared" si="1"/>
        <v>0.80980305377295858</v>
      </c>
      <c r="M51" s="135">
        <f t="shared" si="1"/>
        <v>0.80825744454997484</v>
      </c>
      <c r="N51" s="135">
        <f t="shared" si="1"/>
        <v>0.80800349879728839</v>
      </c>
      <c r="O51" s="135">
        <f t="shared" si="1"/>
        <v>0.81128274009402279</v>
      </c>
      <c r="P51" s="135">
        <f t="shared" si="1"/>
        <v>0.81413642627468996</v>
      </c>
      <c r="Q51" s="135">
        <f t="shared" si="1"/>
        <v>0.82540712768468261</v>
      </c>
      <c r="R51" s="135">
        <f t="shared" si="1"/>
        <v>0.83046302365770808</v>
      </c>
      <c r="S51" s="135">
        <f t="shared" si="1"/>
        <v>0.82922834263528267</v>
      </c>
      <c r="T51" s="135">
        <f t="shared" si="1"/>
        <v>0.82983309724702836</v>
      </c>
      <c r="U51" s="135">
        <f t="shared" si="1"/>
        <v>0.82553956834532372</v>
      </c>
      <c r="V51" s="135">
        <f t="shared" si="1"/>
        <v>0.82393712482208059</v>
      </c>
      <c r="W51" s="135">
        <f t="shared" si="1"/>
        <v>0.81631640939805339</v>
      </c>
      <c r="X51" s="135">
        <f t="shared" si="1"/>
        <v>0.81600680106873935</v>
      </c>
      <c r="Y51" s="135">
        <f t="shared" si="1"/>
        <v>0.8092628282341604</v>
      </c>
    </row>
    <row r="52" spans="1:25">
      <c r="A52" s="13" t="s">
        <v>40</v>
      </c>
      <c r="B52" s="136">
        <f>B10/B8</f>
        <v>0.62151980693389841</v>
      </c>
      <c r="C52" s="136">
        <f t="shared" ref="C52:Y52" si="2">C10/C8</f>
        <v>0.60256038927185307</v>
      </c>
      <c r="D52" s="136">
        <f t="shared" si="2"/>
        <v>0.59295897585103285</v>
      </c>
      <c r="E52" s="136">
        <f t="shared" si="2"/>
        <v>0.57887669313404955</v>
      </c>
      <c r="F52" s="136">
        <f t="shared" si="2"/>
        <v>0.56832536450032467</v>
      </c>
      <c r="G52" s="136">
        <f t="shared" si="2"/>
        <v>0.5461001096934357</v>
      </c>
      <c r="H52" s="136">
        <f t="shared" si="2"/>
        <v>0.53366296786063361</v>
      </c>
      <c r="I52" s="136">
        <f t="shared" si="2"/>
        <v>0.52237526433102821</v>
      </c>
      <c r="J52" s="136">
        <f t="shared" si="2"/>
        <v>0.50471145804293283</v>
      </c>
      <c r="K52" s="136">
        <f t="shared" si="2"/>
        <v>0.48546337206131018</v>
      </c>
      <c r="L52" s="136">
        <f t="shared" si="2"/>
        <v>0.47720734675813231</v>
      </c>
      <c r="M52" s="136">
        <f t="shared" si="2"/>
        <v>0.47242862729761437</v>
      </c>
      <c r="N52" s="136">
        <f t="shared" si="2"/>
        <v>0.46380931554778043</v>
      </c>
      <c r="O52" s="136">
        <f t="shared" si="2"/>
        <v>0.4663644504141482</v>
      </c>
      <c r="P52" s="136">
        <f t="shared" si="2"/>
        <v>0.46773082223242995</v>
      </c>
      <c r="Q52" s="136">
        <f t="shared" si="2"/>
        <v>0.47091102194949258</v>
      </c>
      <c r="R52" s="136">
        <f t="shared" si="2"/>
        <v>0.47100887908944639</v>
      </c>
      <c r="S52" s="136">
        <f t="shared" si="2"/>
        <v>0.46627032273719971</v>
      </c>
      <c r="T52" s="136">
        <f t="shared" si="2"/>
        <v>0.46504896224672043</v>
      </c>
      <c r="U52" s="136">
        <f t="shared" si="2"/>
        <v>0.45795088067477052</v>
      </c>
      <c r="V52" s="136">
        <f t="shared" si="2"/>
        <v>0.44903768797574106</v>
      </c>
      <c r="W52" s="136">
        <f t="shared" si="2"/>
        <v>0.43909243072345172</v>
      </c>
      <c r="X52" s="136">
        <f t="shared" si="2"/>
        <v>0.42537041535098374</v>
      </c>
      <c r="Y52" s="136">
        <f t="shared" si="2"/>
        <v>0.41490002409058058</v>
      </c>
    </row>
    <row r="53" spans="1:25">
      <c r="A53" s="13" t="s">
        <v>41</v>
      </c>
      <c r="B53" s="136">
        <f>B11/B8</f>
        <v>4.2321502148448993E-2</v>
      </c>
      <c r="C53" s="136">
        <f t="shared" ref="C53:Y53" si="3">C11/C8</f>
        <v>4.2171117418756877E-2</v>
      </c>
      <c r="D53" s="136">
        <f t="shared" si="3"/>
        <v>4.1780622636019782E-2</v>
      </c>
      <c r="E53" s="136">
        <f t="shared" si="3"/>
        <v>4.0985520784680055E-2</v>
      </c>
      <c r="F53" s="136">
        <f t="shared" si="3"/>
        <v>4.0847647718552621E-2</v>
      </c>
      <c r="G53" s="136">
        <f t="shared" si="3"/>
        <v>4.0240170890826162E-2</v>
      </c>
      <c r="H53" s="136">
        <f t="shared" si="3"/>
        <v>3.921117691025125E-2</v>
      </c>
      <c r="I53" s="136">
        <f t="shared" si="3"/>
        <v>3.9149568497456703E-2</v>
      </c>
      <c r="J53" s="136">
        <f t="shared" si="3"/>
        <v>3.8918316141622528E-2</v>
      </c>
      <c r="K53" s="136">
        <f t="shared" si="3"/>
        <v>3.7200676375934105E-2</v>
      </c>
      <c r="L53" s="136">
        <f t="shared" si="3"/>
        <v>3.6955078557202918E-2</v>
      </c>
      <c r="M53" s="136">
        <f t="shared" si="3"/>
        <v>3.676183026984748E-2</v>
      </c>
      <c r="N53" s="136">
        <f t="shared" si="3"/>
        <v>3.553465996063853E-2</v>
      </c>
      <c r="O53" s="136">
        <f t="shared" si="3"/>
        <v>3.5650324602641593E-2</v>
      </c>
      <c r="P53" s="136">
        <f t="shared" si="3"/>
        <v>3.6231051906293062E-2</v>
      </c>
      <c r="Q53" s="136">
        <f t="shared" si="3"/>
        <v>3.6169459523247578E-2</v>
      </c>
      <c r="R53" s="136">
        <f t="shared" si="3"/>
        <v>3.5993087420296763E-2</v>
      </c>
      <c r="S53" s="136">
        <f t="shared" si="3"/>
        <v>3.5913613200679449E-2</v>
      </c>
      <c r="T53" s="136">
        <f t="shared" si="3"/>
        <v>3.5536121204656032E-2</v>
      </c>
      <c r="U53" s="136">
        <f t="shared" si="3"/>
        <v>3.5909203671545521E-2</v>
      </c>
      <c r="V53" s="136">
        <f t="shared" si="3"/>
        <v>3.5522000123770034E-2</v>
      </c>
      <c r="W53" s="136">
        <f t="shared" si="3"/>
        <v>3.5149711735168308E-2</v>
      </c>
      <c r="X53" s="136">
        <f t="shared" si="3"/>
        <v>3.4916201117318434E-2</v>
      </c>
      <c r="Y53" s="136">
        <f t="shared" si="3"/>
        <v>3.4810888942423512E-2</v>
      </c>
    </row>
    <row r="54" spans="1:25">
      <c r="A54" s="13" t="s">
        <v>42</v>
      </c>
      <c r="B54" s="136">
        <f>B12/B8</f>
        <v>0.25104479369003474</v>
      </c>
      <c r="C54" s="136">
        <f t="shared" ref="C54:Y54" si="4">C12/C8</f>
        <v>0.26455424897178936</v>
      </c>
      <c r="D54" s="136">
        <f t="shared" si="4"/>
        <v>0.26703520512074486</v>
      </c>
      <c r="E54" s="136">
        <f t="shared" si="4"/>
        <v>0.26722326015880432</v>
      </c>
      <c r="F54" s="136">
        <f t="shared" si="4"/>
        <v>0.26716250516498435</v>
      </c>
      <c r="G54" s="136">
        <f t="shared" si="4"/>
        <v>0.27452225622077248</v>
      </c>
      <c r="H54" s="136">
        <f t="shared" si="4"/>
        <v>0.27620307020065543</v>
      </c>
      <c r="I54" s="136">
        <f t="shared" si="4"/>
        <v>0.27804766531405384</v>
      </c>
      <c r="J54" s="136">
        <f t="shared" si="4"/>
        <v>0.28402564817396153</v>
      </c>
      <c r="K54" s="136">
        <f t="shared" si="4"/>
        <v>0.28767795778105054</v>
      </c>
      <c r="L54" s="136">
        <f t="shared" si="4"/>
        <v>0.28712104447886699</v>
      </c>
      <c r="M54" s="136">
        <f t="shared" si="4"/>
        <v>0.29074249958098219</v>
      </c>
      <c r="N54" s="136">
        <f t="shared" si="4"/>
        <v>0.30051388585173844</v>
      </c>
      <c r="O54" s="136">
        <f t="shared" si="4"/>
        <v>0.30126483098276247</v>
      </c>
      <c r="P54" s="136">
        <f t="shared" si="4"/>
        <v>0.30196371152962792</v>
      </c>
      <c r="Q54" s="136">
        <f t="shared" si="4"/>
        <v>0.31006608449374556</v>
      </c>
      <c r="R54" s="136">
        <f t="shared" si="4"/>
        <v>0.31499910613193494</v>
      </c>
      <c r="S54" s="136">
        <f t="shared" si="4"/>
        <v>0.31897597670468331</v>
      </c>
      <c r="T54" s="136">
        <f t="shared" si="4"/>
        <v>0.32118002093982878</v>
      </c>
      <c r="U54" s="136">
        <f t="shared" si="4"/>
        <v>0.32318283304390971</v>
      </c>
      <c r="V54" s="136">
        <f t="shared" si="4"/>
        <v>0.33052787920044557</v>
      </c>
      <c r="W54" s="136">
        <f t="shared" si="4"/>
        <v>0.33420122745025105</v>
      </c>
      <c r="X54" s="136">
        <f t="shared" si="4"/>
        <v>0.34758319164440127</v>
      </c>
      <c r="Y54" s="136">
        <f t="shared" si="4"/>
        <v>0.35124066490002409</v>
      </c>
    </row>
    <row r="55" spans="1:25">
      <c r="A55" s="13" t="s">
        <v>43</v>
      </c>
      <c r="B55" s="136">
        <f>B13/B8</f>
        <v>7.0633939607981635E-3</v>
      </c>
      <c r="C55" s="136">
        <f t="shared" ref="C55:Y55" si="5">C13/C8</f>
        <v>7.7043387591959681E-3</v>
      </c>
      <c r="D55" s="136">
        <f t="shared" si="5"/>
        <v>7.4483561245272042E-3</v>
      </c>
      <c r="E55" s="136">
        <f t="shared" si="5"/>
        <v>7.1812237272302661E-3</v>
      </c>
      <c r="F55" s="136">
        <f t="shared" si="5"/>
        <v>6.9063219408535504E-3</v>
      </c>
      <c r="G55" s="136">
        <f t="shared" si="5"/>
        <v>7.7362738871889613E-3</v>
      </c>
      <c r="H55" s="136">
        <f t="shared" si="5"/>
        <v>7.9342264129247404E-3</v>
      </c>
      <c r="I55" s="136">
        <f t="shared" si="5"/>
        <v>8.0585243184545918E-3</v>
      </c>
      <c r="J55" s="136">
        <f t="shared" si="5"/>
        <v>8.3077780875383325E-3</v>
      </c>
      <c r="K55" s="136">
        <f t="shared" si="5"/>
        <v>8.0728740522554958E-3</v>
      </c>
      <c r="L55" s="136">
        <f t="shared" si="5"/>
        <v>8.5195839787563614E-3</v>
      </c>
      <c r="M55" s="136">
        <f t="shared" si="5"/>
        <v>8.3244874015308123E-3</v>
      </c>
      <c r="N55" s="136">
        <f t="shared" si="5"/>
        <v>8.1456374371309866E-3</v>
      </c>
      <c r="O55" s="136">
        <f t="shared" si="5"/>
        <v>8.0031340944705619E-3</v>
      </c>
      <c r="P55" s="136">
        <f t="shared" si="5"/>
        <v>8.2108406063389986E-3</v>
      </c>
      <c r="Q55" s="136">
        <f t="shared" si="5"/>
        <v>8.2605617181968367E-3</v>
      </c>
      <c r="R55" s="136">
        <f t="shared" si="5"/>
        <v>8.4619510160300337E-3</v>
      </c>
      <c r="S55" s="136">
        <f t="shared" si="5"/>
        <v>8.0684299927202136E-3</v>
      </c>
      <c r="T55" s="136">
        <f t="shared" si="5"/>
        <v>8.0679928558231202E-3</v>
      </c>
      <c r="U55" s="136">
        <f t="shared" si="5"/>
        <v>8.49665095509799E-3</v>
      </c>
      <c r="V55" s="136">
        <f t="shared" si="5"/>
        <v>8.8495575221238937E-3</v>
      </c>
      <c r="W55" s="136">
        <f t="shared" si="5"/>
        <v>7.8730394891823197E-3</v>
      </c>
      <c r="X55" s="136">
        <f t="shared" si="5"/>
        <v>8.1369929560359492E-3</v>
      </c>
      <c r="Y55" s="136">
        <f t="shared" si="5"/>
        <v>8.3112503011322572E-3</v>
      </c>
    </row>
    <row r="56" spans="1:25">
      <c r="A56" s="12" t="s">
        <v>44</v>
      </c>
      <c r="B56" s="135">
        <f>B14/B8</f>
        <v>7.8050503266819712E-2</v>
      </c>
      <c r="C56" s="135">
        <f t="shared" ref="C56:Y56" si="6">C14/C8</f>
        <v>8.300990557840468E-2</v>
      </c>
      <c r="D56" s="135">
        <f t="shared" si="6"/>
        <v>9.0776840267675296E-2</v>
      </c>
      <c r="E56" s="135">
        <f t="shared" si="6"/>
        <v>0.10573330219523587</v>
      </c>
      <c r="F56" s="135">
        <f t="shared" si="6"/>
        <v>0.11675816067528481</v>
      </c>
      <c r="G56" s="135">
        <f t="shared" si="6"/>
        <v>0.13140118930777669</v>
      </c>
      <c r="H56" s="135">
        <f t="shared" si="6"/>
        <v>0.14298855861553497</v>
      </c>
      <c r="I56" s="135">
        <f t="shared" si="6"/>
        <v>0.15236897753900669</v>
      </c>
      <c r="J56" s="135">
        <f t="shared" si="6"/>
        <v>0.16403679955394479</v>
      </c>
      <c r="K56" s="135">
        <f t="shared" si="6"/>
        <v>0.18158511972944963</v>
      </c>
      <c r="L56" s="135">
        <f t="shared" si="6"/>
        <v>0.19019694622704139</v>
      </c>
      <c r="M56" s="135">
        <f t="shared" si="6"/>
        <v>0.19174255545002514</v>
      </c>
      <c r="N56" s="135">
        <f t="shared" si="6"/>
        <v>0.19199650120271156</v>
      </c>
      <c r="O56" s="135">
        <f t="shared" si="6"/>
        <v>0.18871725990597715</v>
      </c>
      <c r="P56" s="135">
        <f t="shared" si="6"/>
        <v>0.18586357372531007</v>
      </c>
      <c r="Q56" s="135">
        <f t="shared" si="6"/>
        <v>0.17459287231531745</v>
      </c>
      <c r="R56" s="135">
        <f t="shared" si="6"/>
        <v>0.16953697634229187</v>
      </c>
      <c r="S56" s="135">
        <f t="shared" si="6"/>
        <v>0.17077165736471731</v>
      </c>
      <c r="T56" s="135">
        <f t="shared" si="6"/>
        <v>0.17016690275297161</v>
      </c>
      <c r="U56" s="135">
        <f t="shared" si="6"/>
        <v>0.17446043165467626</v>
      </c>
      <c r="V56" s="135">
        <f t="shared" si="6"/>
        <v>0.17606287517791944</v>
      </c>
      <c r="W56" s="135">
        <f t="shared" si="6"/>
        <v>0.18368359060194656</v>
      </c>
      <c r="X56" s="135">
        <f t="shared" si="6"/>
        <v>0.18399319893126062</v>
      </c>
      <c r="Y56" s="135">
        <f t="shared" si="6"/>
        <v>0.19073717176583957</v>
      </c>
    </row>
    <row r="57" spans="1:25">
      <c r="A57" s="13" t="s">
        <v>45</v>
      </c>
      <c r="B57" s="136">
        <f>B15/B8</f>
        <v>6.5925010300782863E-2</v>
      </c>
      <c r="C57" s="136">
        <f t="shared" ref="C57:Y57" si="7">C15/C8</f>
        <v>6.8991484678213519E-2</v>
      </c>
      <c r="D57" s="136">
        <f t="shared" si="7"/>
        <v>6.9595577538551057E-2</v>
      </c>
      <c r="E57" s="136">
        <f t="shared" si="7"/>
        <v>6.9009808500700612E-2</v>
      </c>
      <c r="F57" s="136">
        <f t="shared" si="7"/>
        <v>7.1542411900123962E-2</v>
      </c>
      <c r="G57" s="136">
        <f t="shared" si="7"/>
        <v>7.3898735638819935E-2</v>
      </c>
      <c r="H57" s="136">
        <f t="shared" si="7"/>
        <v>7.3765307882481451E-2</v>
      </c>
      <c r="I57" s="136">
        <f t="shared" si="7"/>
        <v>7.6927473281133904E-2</v>
      </c>
      <c r="J57" s="136">
        <f t="shared" si="7"/>
        <v>7.9843880680234181E-2</v>
      </c>
      <c r="K57" s="136">
        <f t="shared" si="7"/>
        <v>8.0619647629956909E-2</v>
      </c>
      <c r="L57" s="136">
        <f t="shared" si="7"/>
        <v>8.0493472007081207E-2</v>
      </c>
      <c r="M57" s="136">
        <f t="shared" si="7"/>
        <v>7.8496005363428129E-2</v>
      </c>
      <c r="N57" s="136">
        <f t="shared" si="7"/>
        <v>7.8832276404985788E-2</v>
      </c>
      <c r="O57" s="136">
        <f t="shared" si="7"/>
        <v>7.7904633982538621E-2</v>
      </c>
      <c r="P57" s="136">
        <f t="shared" si="7"/>
        <v>7.7859439595774002E-2</v>
      </c>
      <c r="Q57" s="136">
        <f t="shared" si="7"/>
        <v>7.847533632286996E-2</v>
      </c>
      <c r="R57" s="136">
        <f t="shared" si="7"/>
        <v>7.79452952744175E-2</v>
      </c>
      <c r="S57" s="136">
        <f t="shared" si="7"/>
        <v>7.8743023537976214E-2</v>
      </c>
      <c r="T57" s="136">
        <f t="shared" si="7"/>
        <v>7.87091211430683E-2</v>
      </c>
      <c r="U57" s="136">
        <f t="shared" si="7"/>
        <v>7.8516497147109898E-2</v>
      </c>
      <c r="V57" s="136">
        <f t="shared" si="7"/>
        <v>7.7913237205272601E-2</v>
      </c>
      <c r="W57" s="136">
        <f t="shared" si="7"/>
        <v>7.7614531027214675E-2</v>
      </c>
      <c r="X57" s="136">
        <f t="shared" si="7"/>
        <v>7.7605052222492102E-2</v>
      </c>
      <c r="Y57" s="136">
        <f t="shared" si="7"/>
        <v>7.7933028185979289E-2</v>
      </c>
    </row>
    <row r="58" spans="1:25">
      <c r="A58" s="17" t="s">
        <v>46</v>
      </c>
      <c r="B58" s="137">
        <f>B16/B8</f>
        <v>1.2125492966036848E-2</v>
      </c>
      <c r="C58" s="137">
        <f t="shared" ref="C58:Y58" si="8">C16/C8</f>
        <v>1.401842090019116E-2</v>
      </c>
      <c r="D58" s="137">
        <f t="shared" si="8"/>
        <v>2.1181262729124236E-2</v>
      </c>
      <c r="E58" s="137">
        <f t="shared" si="8"/>
        <v>3.6723493694535266E-2</v>
      </c>
      <c r="F58" s="137">
        <f t="shared" si="8"/>
        <v>4.5215748775160852E-2</v>
      </c>
      <c r="G58" s="137">
        <f t="shared" si="8"/>
        <v>5.750245366895676E-2</v>
      </c>
      <c r="H58" s="137">
        <f t="shared" si="8"/>
        <v>6.9223250733053521E-2</v>
      </c>
      <c r="I58" s="137">
        <f t="shared" si="8"/>
        <v>7.5441504257872771E-2</v>
      </c>
      <c r="J58" s="137">
        <f t="shared" si="8"/>
        <v>8.4192918873710623E-2</v>
      </c>
      <c r="K58" s="137">
        <f t="shared" si="8"/>
        <v>0.10096547209949272</v>
      </c>
      <c r="L58" s="137">
        <f t="shared" si="8"/>
        <v>0.10970347421996017</v>
      </c>
      <c r="M58" s="137">
        <f t="shared" si="8"/>
        <v>0.11324655008659702</v>
      </c>
      <c r="N58" s="137">
        <f t="shared" si="8"/>
        <v>0.11316422479772578</v>
      </c>
      <c r="O58" s="137">
        <f t="shared" si="8"/>
        <v>0.11081262592343855</v>
      </c>
      <c r="P58" s="137">
        <f t="shared" si="8"/>
        <v>0.10800413412953606</v>
      </c>
      <c r="Q58" s="137">
        <f t="shared" si="8"/>
        <v>9.6117535992447489E-2</v>
      </c>
      <c r="R58" s="137">
        <f t="shared" si="8"/>
        <v>9.1591681067874381E-2</v>
      </c>
      <c r="S58" s="137">
        <f t="shared" si="8"/>
        <v>9.2028633826741077E-2</v>
      </c>
      <c r="T58" s="137">
        <f t="shared" si="8"/>
        <v>9.145778160990331E-2</v>
      </c>
      <c r="U58" s="137">
        <f t="shared" si="8"/>
        <v>9.5943934507566359E-2</v>
      </c>
      <c r="V58" s="137">
        <f t="shared" si="8"/>
        <v>9.8149637972646822E-2</v>
      </c>
      <c r="W58" s="137">
        <f t="shared" si="8"/>
        <v>0.10606905957473188</v>
      </c>
      <c r="X58" s="137">
        <f t="shared" si="8"/>
        <v>0.10638814670876852</v>
      </c>
      <c r="Y58" s="137">
        <f t="shared" si="8"/>
        <v>0.11280414357986028</v>
      </c>
    </row>
    <row r="59" spans="1:25">
      <c r="A59" s="14" t="s">
        <v>52</v>
      </c>
      <c r="B59" s="138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97"/>
      <c r="Y59" s="97"/>
    </row>
    <row r="60" spans="1:25">
      <c r="A60" s="14"/>
      <c r="B60" s="138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97"/>
      <c r="Y60" s="97"/>
    </row>
    <row r="61" spans="1:25">
      <c r="A61" s="14"/>
      <c r="B61" s="138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97"/>
      <c r="Y61" s="97"/>
    </row>
    <row r="62" spans="1:25" ht="16.5">
      <c r="A62" s="22" t="s">
        <v>48</v>
      </c>
      <c r="B62" s="73" t="s">
        <v>15</v>
      </c>
      <c r="C62" s="73" t="s">
        <v>16</v>
      </c>
      <c r="D62" s="73" t="s">
        <v>17</v>
      </c>
      <c r="E62" s="73">
        <v>2002</v>
      </c>
      <c r="F62" s="73">
        <v>2003</v>
      </c>
      <c r="G62" s="73">
        <v>2004</v>
      </c>
      <c r="H62" s="73">
        <v>2005</v>
      </c>
      <c r="I62" s="73">
        <v>2006</v>
      </c>
      <c r="J62" s="73">
        <v>2007</v>
      </c>
      <c r="K62" s="73">
        <v>2008</v>
      </c>
      <c r="L62" s="73">
        <v>2009</v>
      </c>
      <c r="M62" s="73">
        <v>2010</v>
      </c>
      <c r="N62" s="73">
        <v>2011</v>
      </c>
      <c r="O62" s="73">
        <v>2012</v>
      </c>
      <c r="P62" s="73">
        <v>2013</v>
      </c>
      <c r="Q62" s="73">
        <v>2014</v>
      </c>
      <c r="R62" s="73">
        <v>2015</v>
      </c>
      <c r="S62" s="73">
        <v>2016</v>
      </c>
      <c r="T62" s="73">
        <v>2017</v>
      </c>
      <c r="U62" s="73">
        <v>2018</v>
      </c>
      <c r="V62" s="73">
        <v>2019</v>
      </c>
      <c r="W62" s="73">
        <v>2020</v>
      </c>
      <c r="X62" s="139">
        <v>2021</v>
      </c>
      <c r="Y62" s="140" t="s">
        <v>51</v>
      </c>
    </row>
    <row r="63" spans="1:25">
      <c r="A63" s="66" t="s">
        <v>38</v>
      </c>
      <c r="B63" s="134">
        <f>B21/B21</f>
        <v>1</v>
      </c>
      <c r="C63" s="134">
        <f t="shared" ref="C63:Y63" si="9">C21/C21</f>
        <v>1</v>
      </c>
      <c r="D63" s="134">
        <f t="shared" si="9"/>
        <v>1</v>
      </c>
      <c r="E63" s="134">
        <f t="shared" si="9"/>
        <v>1</v>
      </c>
      <c r="F63" s="134">
        <f t="shared" si="9"/>
        <v>1</v>
      </c>
      <c r="G63" s="134">
        <f t="shared" si="9"/>
        <v>1</v>
      </c>
      <c r="H63" s="134">
        <f t="shared" si="9"/>
        <v>1</v>
      </c>
      <c r="I63" s="134">
        <f t="shared" si="9"/>
        <v>1</v>
      </c>
      <c r="J63" s="134">
        <f t="shared" si="9"/>
        <v>1</v>
      </c>
      <c r="K63" s="134">
        <f t="shared" si="9"/>
        <v>1</v>
      </c>
      <c r="L63" s="134">
        <f t="shared" si="9"/>
        <v>1</v>
      </c>
      <c r="M63" s="134">
        <f t="shared" si="9"/>
        <v>1</v>
      </c>
      <c r="N63" s="134">
        <f t="shared" si="9"/>
        <v>1</v>
      </c>
      <c r="O63" s="134">
        <f t="shared" si="9"/>
        <v>1</v>
      </c>
      <c r="P63" s="134">
        <f t="shared" si="9"/>
        <v>1</v>
      </c>
      <c r="Q63" s="134">
        <f t="shared" si="9"/>
        <v>1</v>
      </c>
      <c r="R63" s="134">
        <f t="shared" si="9"/>
        <v>1</v>
      </c>
      <c r="S63" s="134">
        <f t="shared" si="9"/>
        <v>1</v>
      </c>
      <c r="T63" s="134">
        <f t="shared" si="9"/>
        <v>1</v>
      </c>
      <c r="U63" s="134">
        <f t="shared" si="9"/>
        <v>1</v>
      </c>
      <c r="V63" s="134">
        <f t="shared" si="9"/>
        <v>1</v>
      </c>
      <c r="W63" s="134">
        <f t="shared" si="9"/>
        <v>1</v>
      </c>
      <c r="X63" s="141">
        <f t="shared" si="9"/>
        <v>1</v>
      </c>
      <c r="Y63" s="142">
        <f t="shared" si="9"/>
        <v>1</v>
      </c>
    </row>
    <row r="64" spans="1:25">
      <c r="A64" s="74" t="s">
        <v>39</v>
      </c>
      <c r="B64" s="135">
        <f>B22/B21</f>
        <v>0.92470398896424877</v>
      </c>
      <c r="C64" s="135">
        <f t="shared" ref="C64:Y64" si="10">C22/C21</f>
        <v>0.91850766456266908</v>
      </c>
      <c r="D64" s="135">
        <f t="shared" si="10"/>
        <v>0.90769404587052316</v>
      </c>
      <c r="E64" s="135">
        <f t="shared" si="10"/>
        <v>0.88767462821090581</v>
      </c>
      <c r="F64" s="135">
        <f t="shared" si="10"/>
        <v>0.87556869881710642</v>
      </c>
      <c r="G64" s="135">
        <f t="shared" si="10"/>
        <v>0.86039537983118619</v>
      </c>
      <c r="H64" s="135">
        <f t="shared" si="10"/>
        <v>0.84612839179351418</v>
      </c>
      <c r="I64" s="135">
        <f t="shared" si="10"/>
        <v>0.8363457114689451</v>
      </c>
      <c r="J64" s="135">
        <f t="shared" si="10"/>
        <v>0.82475987193169686</v>
      </c>
      <c r="K64" s="135">
        <f t="shared" si="10"/>
        <v>0.80664589823468325</v>
      </c>
      <c r="L64" s="135">
        <f t="shared" si="10"/>
        <v>0.79683544303797471</v>
      </c>
      <c r="M64" s="135">
        <f t="shared" si="10"/>
        <v>0.7977945074753473</v>
      </c>
      <c r="N64" s="135">
        <f t="shared" si="10"/>
        <v>0.79883442605890309</v>
      </c>
      <c r="O64" s="135">
        <f t="shared" si="10"/>
        <v>0.80635868985383552</v>
      </c>
      <c r="P64" s="135">
        <f t="shared" si="10"/>
        <v>0.81022057217733134</v>
      </c>
      <c r="Q64" s="135">
        <f t="shared" si="10"/>
        <v>0.82357577122269754</v>
      </c>
      <c r="R64" s="135">
        <f t="shared" si="10"/>
        <v>0.82786885245901642</v>
      </c>
      <c r="S64" s="135">
        <f t="shared" si="10"/>
        <v>0.82655419459209611</v>
      </c>
      <c r="T64" s="135">
        <f t="shared" si="10"/>
        <v>0.82766306898169872</v>
      </c>
      <c r="U64" s="135">
        <f t="shared" si="10"/>
        <v>0.82334941744144996</v>
      </c>
      <c r="V64" s="135">
        <f t="shared" si="10"/>
        <v>0.82126058325493889</v>
      </c>
      <c r="W64" s="135">
        <f t="shared" si="10"/>
        <v>0.8151379391652912</v>
      </c>
      <c r="X64" s="141">
        <f t="shared" si="10"/>
        <v>0.81622746185852979</v>
      </c>
      <c r="Y64" s="143">
        <f t="shared" si="10"/>
        <v>0.80907112587332497</v>
      </c>
    </row>
    <row r="65" spans="1:25">
      <c r="A65" s="75" t="s">
        <v>40</v>
      </c>
      <c r="B65" s="136">
        <f>B23/B21</f>
        <v>0.62168065294861474</v>
      </c>
      <c r="C65" s="136">
        <f t="shared" ref="C65:Y65" si="11">C23/C21</f>
        <v>0.60054102795311093</v>
      </c>
      <c r="D65" s="136">
        <f t="shared" si="11"/>
        <v>0.58863405264941815</v>
      </c>
      <c r="E65" s="136">
        <f t="shared" si="11"/>
        <v>0.57413249211356465</v>
      </c>
      <c r="F65" s="136">
        <f t="shared" si="11"/>
        <v>0.56244313011828939</v>
      </c>
      <c r="G65" s="136">
        <f t="shared" si="11"/>
        <v>0.54020435362061303</v>
      </c>
      <c r="H65" s="136">
        <f t="shared" si="11"/>
        <v>0.52481800132362677</v>
      </c>
      <c r="I65" s="136">
        <f t="shared" si="11"/>
        <v>0.51265198816956947</v>
      </c>
      <c r="J65" s="136">
        <f t="shared" si="11"/>
        <v>0.49477054429028816</v>
      </c>
      <c r="K65" s="136">
        <f t="shared" si="11"/>
        <v>0.47694704049844239</v>
      </c>
      <c r="L65" s="136">
        <f t="shared" si="11"/>
        <v>0.46962025316455697</v>
      </c>
      <c r="M65" s="136">
        <f t="shared" si="11"/>
        <v>0.46569822924398263</v>
      </c>
      <c r="N65" s="136">
        <f t="shared" si="11"/>
        <v>0.45655114996357582</v>
      </c>
      <c r="O65" s="136">
        <f t="shared" si="11"/>
        <v>0.46079163554891711</v>
      </c>
      <c r="P65" s="136">
        <f t="shared" si="11"/>
        <v>0.46265560165975106</v>
      </c>
      <c r="Q65" s="136">
        <f t="shared" si="11"/>
        <v>0.46701193424904303</v>
      </c>
      <c r="R65" s="136">
        <f t="shared" si="11"/>
        <v>0.46505009107468126</v>
      </c>
      <c r="S65" s="136">
        <f t="shared" si="11"/>
        <v>0.45874740004622139</v>
      </c>
      <c r="T65" s="136">
        <f t="shared" si="11"/>
        <v>0.45729704364148288</v>
      </c>
      <c r="U65" s="136">
        <f t="shared" si="11"/>
        <v>0.45180651994821702</v>
      </c>
      <c r="V65" s="136">
        <f t="shared" si="11"/>
        <v>0.44390874882408277</v>
      </c>
      <c r="W65" s="136">
        <f t="shared" si="11"/>
        <v>0.43586418297571328</v>
      </c>
      <c r="X65" s="144">
        <f t="shared" si="11"/>
        <v>0.42394822006472493</v>
      </c>
      <c r="Y65" s="145">
        <f t="shared" si="11"/>
        <v>0.41209483449776657</v>
      </c>
    </row>
    <row r="66" spans="1:25">
      <c r="A66" s="75" t="s">
        <v>41</v>
      </c>
      <c r="B66" s="136">
        <f>B24/B21</f>
        <v>4.0004598229681575E-2</v>
      </c>
      <c r="C66" s="136">
        <f t="shared" ref="C66:Y66" si="12">C24/C21</f>
        <v>3.944995491433724E-2</v>
      </c>
      <c r="D66" s="136">
        <f t="shared" si="12"/>
        <v>3.9204609648627271E-2</v>
      </c>
      <c r="E66" s="136">
        <f t="shared" si="12"/>
        <v>3.819287967552952E-2</v>
      </c>
      <c r="F66" s="136">
        <f t="shared" si="12"/>
        <v>3.7306642402183801E-2</v>
      </c>
      <c r="G66" s="136">
        <f t="shared" si="12"/>
        <v>3.6317192358951575E-2</v>
      </c>
      <c r="H66" s="136">
        <f t="shared" si="12"/>
        <v>3.5627619677917492E-2</v>
      </c>
      <c r="I66" s="136">
        <f t="shared" si="12"/>
        <v>3.5272209442436191E-2</v>
      </c>
      <c r="J66" s="136">
        <f t="shared" si="12"/>
        <v>3.5005336179295625E-2</v>
      </c>
      <c r="K66" s="136">
        <f t="shared" si="12"/>
        <v>3.3333333333333333E-2</v>
      </c>
      <c r="L66" s="136">
        <f t="shared" si="12"/>
        <v>3.2911392405063293E-2</v>
      </c>
      <c r="M66" s="136">
        <f t="shared" si="12"/>
        <v>3.2764287986427741E-2</v>
      </c>
      <c r="N66" s="136">
        <f t="shared" si="12"/>
        <v>3.2157352482048082E-2</v>
      </c>
      <c r="O66" s="136">
        <f t="shared" si="12"/>
        <v>3.2006828123332977E-2</v>
      </c>
      <c r="P66" s="136">
        <f t="shared" si="12"/>
        <v>3.2212273422144576E-2</v>
      </c>
      <c r="Q66" s="136">
        <f t="shared" si="12"/>
        <v>3.2650303985588831E-2</v>
      </c>
      <c r="R66" s="136">
        <f t="shared" si="12"/>
        <v>3.2673041894353369E-2</v>
      </c>
      <c r="S66" s="136">
        <f t="shared" si="12"/>
        <v>3.3048301363531318E-2</v>
      </c>
      <c r="T66" s="136">
        <f t="shared" si="12"/>
        <v>3.2496480525574849E-2</v>
      </c>
      <c r="U66" s="136">
        <f t="shared" si="12"/>
        <v>3.3188184064964106E-2</v>
      </c>
      <c r="V66" s="136">
        <f t="shared" si="12"/>
        <v>3.2690498588899344E-2</v>
      </c>
      <c r="W66" s="136">
        <f t="shared" si="12"/>
        <v>3.2775288846970056E-2</v>
      </c>
      <c r="X66" s="144">
        <f t="shared" si="12"/>
        <v>3.2593619972260748E-2</v>
      </c>
      <c r="Y66" s="145">
        <f t="shared" si="12"/>
        <v>3.2184171343488721E-2</v>
      </c>
    </row>
    <row r="67" spans="1:25">
      <c r="A67" s="75" t="s">
        <v>42</v>
      </c>
      <c r="B67" s="136">
        <f>B25/B21</f>
        <v>0.25600643752155422</v>
      </c>
      <c r="C67" s="136">
        <f t="shared" ref="C67:Y67" si="13">C25/C21</f>
        <v>0.271190261496844</v>
      </c>
      <c r="D67" s="136">
        <f t="shared" si="13"/>
        <v>0.272624562196362</v>
      </c>
      <c r="E67" s="136">
        <f t="shared" si="13"/>
        <v>0.26892744479495267</v>
      </c>
      <c r="F67" s="136">
        <f t="shared" si="13"/>
        <v>0.26933575978161967</v>
      </c>
      <c r="G67" s="136">
        <f t="shared" si="13"/>
        <v>0.27632163482896488</v>
      </c>
      <c r="H67" s="136">
        <f t="shared" si="13"/>
        <v>0.27796161482461945</v>
      </c>
      <c r="I67" s="136">
        <f t="shared" si="13"/>
        <v>0.28064410121590538</v>
      </c>
      <c r="J67" s="136">
        <f t="shared" si="13"/>
        <v>0.28697972251867665</v>
      </c>
      <c r="K67" s="136">
        <f t="shared" si="13"/>
        <v>0.28836967808930425</v>
      </c>
      <c r="L67" s="136">
        <f t="shared" si="13"/>
        <v>0.28597046413502109</v>
      </c>
      <c r="M67" s="136">
        <f t="shared" si="13"/>
        <v>0.29127345986639808</v>
      </c>
      <c r="N67" s="136">
        <f t="shared" si="13"/>
        <v>0.30263294827765636</v>
      </c>
      <c r="O67" s="136">
        <f t="shared" si="13"/>
        <v>0.30598527685906329</v>
      </c>
      <c r="P67" s="136">
        <f t="shared" si="13"/>
        <v>0.30749071849748855</v>
      </c>
      <c r="Q67" s="136">
        <f t="shared" si="13"/>
        <v>0.31614501238459808</v>
      </c>
      <c r="R67" s="136">
        <f t="shared" si="13"/>
        <v>0.32206284153005466</v>
      </c>
      <c r="S67" s="136">
        <f t="shared" si="13"/>
        <v>0.32666974809336724</v>
      </c>
      <c r="T67" s="136">
        <f t="shared" si="13"/>
        <v>0.32965743782261847</v>
      </c>
      <c r="U67" s="136">
        <f t="shared" si="13"/>
        <v>0.32952806873014007</v>
      </c>
      <c r="V67" s="136">
        <f t="shared" si="13"/>
        <v>0.3360771401693321</v>
      </c>
      <c r="W67" s="136">
        <f t="shared" si="13"/>
        <v>0.3388351803819854</v>
      </c>
      <c r="X67" s="144">
        <f t="shared" si="13"/>
        <v>0.35159500693481277</v>
      </c>
      <c r="Y67" s="145">
        <f t="shared" si="13"/>
        <v>0.35643110754781809</v>
      </c>
    </row>
    <row r="68" spans="1:25">
      <c r="A68" s="75" t="s">
        <v>43</v>
      </c>
      <c r="B68" s="136">
        <f>B26/B21</f>
        <v>7.0123002643982064E-3</v>
      </c>
      <c r="C68" s="136">
        <f t="shared" ref="C68:Y68" si="14">C26/C21</f>
        <v>7.3264201983769157E-3</v>
      </c>
      <c r="D68" s="136">
        <f t="shared" si="14"/>
        <v>7.2308213761156934E-3</v>
      </c>
      <c r="E68" s="136">
        <f t="shared" si="14"/>
        <v>6.4218116268589453E-3</v>
      </c>
      <c r="F68" s="136">
        <f t="shared" si="14"/>
        <v>6.4831665150136492E-3</v>
      </c>
      <c r="G68" s="136">
        <f t="shared" si="14"/>
        <v>7.552199022656597E-3</v>
      </c>
      <c r="H68" s="136">
        <f t="shared" si="14"/>
        <v>7.7211559673505403E-3</v>
      </c>
      <c r="I68" s="136">
        <f t="shared" si="14"/>
        <v>7.777412641034067E-3</v>
      </c>
      <c r="J68" s="136">
        <f t="shared" si="14"/>
        <v>8.0042689434364992E-3</v>
      </c>
      <c r="K68" s="136">
        <f t="shared" si="14"/>
        <v>7.995846313603323E-3</v>
      </c>
      <c r="L68" s="136">
        <f t="shared" si="14"/>
        <v>8.3333333333333332E-3</v>
      </c>
      <c r="M68" s="136">
        <f t="shared" si="14"/>
        <v>8.0585303785388612E-3</v>
      </c>
      <c r="N68" s="136">
        <f t="shared" si="14"/>
        <v>7.492975335622854E-3</v>
      </c>
      <c r="O68" s="136">
        <f t="shared" si="14"/>
        <v>7.5749493225221384E-3</v>
      </c>
      <c r="P68" s="136">
        <f t="shared" si="14"/>
        <v>7.8619785979471505E-3</v>
      </c>
      <c r="Q68" s="136">
        <f t="shared" si="14"/>
        <v>7.7685206034676874E-3</v>
      </c>
      <c r="R68" s="136">
        <f t="shared" si="14"/>
        <v>8.08287795992714E-3</v>
      </c>
      <c r="S68" s="136">
        <f t="shared" si="14"/>
        <v>8.0887450889761958E-3</v>
      </c>
      <c r="T68" s="136">
        <f t="shared" si="14"/>
        <v>8.2121069920225252E-3</v>
      </c>
      <c r="U68" s="136">
        <f t="shared" si="14"/>
        <v>8.8266446981287508E-3</v>
      </c>
      <c r="V68" s="136">
        <f t="shared" si="14"/>
        <v>8.584195672624648E-3</v>
      </c>
      <c r="W68" s="136">
        <f t="shared" si="14"/>
        <v>7.6632869606224948E-3</v>
      </c>
      <c r="X68" s="144">
        <f t="shared" si="14"/>
        <v>8.0906148867313909E-3</v>
      </c>
      <c r="Y68" s="145">
        <f t="shared" si="14"/>
        <v>8.3610124842515184E-3</v>
      </c>
    </row>
    <row r="69" spans="1:25">
      <c r="A69" s="74" t="s">
        <v>44</v>
      </c>
      <c r="B69" s="135">
        <f>B27/B21</f>
        <v>7.5296011035751231E-2</v>
      </c>
      <c r="C69" s="135">
        <f t="shared" ref="C69:Y69" si="15">C27/C21</f>
        <v>8.1492335437330934E-2</v>
      </c>
      <c r="D69" s="135">
        <f t="shared" si="15"/>
        <v>9.2305954129476897E-2</v>
      </c>
      <c r="E69" s="135">
        <f t="shared" si="15"/>
        <v>0.11232537178909419</v>
      </c>
      <c r="F69" s="135">
        <f t="shared" si="15"/>
        <v>0.12443130118289354</v>
      </c>
      <c r="G69" s="135">
        <f t="shared" si="15"/>
        <v>0.13960462016881386</v>
      </c>
      <c r="H69" s="135">
        <f t="shared" si="15"/>
        <v>0.15387160820648577</v>
      </c>
      <c r="I69" s="135">
        <f t="shared" si="15"/>
        <v>0.16365428853105488</v>
      </c>
      <c r="J69" s="135">
        <f t="shared" si="15"/>
        <v>0.17524012806830311</v>
      </c>
      <c r="K69" s="135">
        <f t="shared" si="15"/>
        <v>0.19335410176531673</v>
      </c>
      <c r="L69" s="135">
        <f t="shared" si="15"/>
        <v>0.20316455696202532</v>
      </c>
      <c r="M69" s="135">
        <f t="shared" si="15"/>
        <v>0.20220549252465275</v>
      </c>
      <c r="N69" s="135">
        <f t="shared" si="15"/>
        <v>0.20116557394109688</v>
      </c>
      <c r="O69" s="135">
        <f t="shared" si="15"/>
        <v>0.19364131014616451</v>
      </c>
      <c r="P69" s="135">
        <f t="shared" si="15"/>
        <v>0.18977942782266871</v>
      </c>
      <c r="Q69" s="135">
        <f t="shared" si="15"/>
        <v>0.17642422877730241</v>
      </c>
      <c r="R69" s="135">
        <f t="shared" si="15"/>
        <v>0.1721311475409836</v>
      </c>
      <c r="S69" s="135">
        <f t="shared" si="15"/>
        <v>0.17344580540790386</v>
      </c>
      <c r="T69" s="135">
        <f t="shared" si="15"/>
        <v>0.17233693101830128</v>
      </c>
      <c r="U69" s="135">
        <f t="shared" si="15"/>
        <v>0.17665058255855007</v>
      </c>
      <c r="V69" s="135">
        <f t="shared" si="15"/>
        <v>0.17873941674506114</v>
      </c>
      <c r="W69" s="135">
        <f t="shared" si="15"/>
        <v>0.1848620608347088</v>
      </c>
      <c r="X69" s="141">
        <f t="shared" si="15"/>
        <v>0.18377253814147018</v>
      </c>
      <c r="Y69" s="143">
        <f t="shared" si="15"/>
        <v>0.19092887412667506</v>
      </c>
    </row>
    <row r="70" spans="1:25">
      <c r="A70" s="75" t="s">
        <v>45</v>
      </c>
      <c r="B70" s="136">
        <f>B28/B21</f>
        <v>6.3110702379583855E-2</v>
      </c>
      <c r="C70" s="136">
        <f t="shared" ref="C70:Y70" si="16">C28/C21</f>
        <v>6.6839495040577096E-2</v>
      </c>
      <c r="D70" s="136">
        <f t="shared" si="16"/>
        <v>6.8240876737091852E-2</v>
      </c>
      <c r="E70" s="136">
        <f t="shared" si="16"/>
        <v>6.793600721045516E-2</v>
      </c>
      <c r="F70" s="136">
        <f t="shared" si="16"/>
        <v>7.0177434030937222E-2</v>
      </c>
      <c r="G70" s="136">
        <f t="shared" si="16"/>
        <v>7.2079075966237222E-2</v>
      </c>
      <c r="H70" s="136">
        <f t="shared" si="16"/>
        <v>7.2799470549305093E-2</v>
      </c>
      <c r="I70" s="136">
        <f t="shared" si="16"/>
        <v>7.6350093109869649E-2</v>
      </c>
      <c r="J70" s="136">
        <f t="shared" si="16"/>
        <v>7.9829242262540026E-2</v>
      </c>
      <c r="K70" s="136">
        <f t="shared" si="16"/>
        <v>8.058151609553478E-2</v>
      </c>
      <c r="L70" s="136">
        <f t="shared" si="16"/>
        <v>8.0696202531645569E-2</v>
      </c>
      <c r="M70" s="136">
        <f t="shared" si="16"/>
        <v>7.7722404835118233E-2</v>
      </c>
      <c r="N70" s="136">
        <f t="shared" si="16"/>
        <v>7.8988448329690916E-2</v>
      </c>
      <c r="O70" s="136">
        <f t="shared" si="16"/>
        <v>7.7776592339699135E-2</v>
      </c>
      <c r="P70" s="136">
        <f t="shared" si="16"/>
        <v>7.763703865472811E-2</v>
      </c>
      <c r="Q70" s="136">
        <f t="shared" si="16"/>
        <v>7.9711776626885833E-2</v>
      </c>
      <c r="R70" s="136">
        <f t="shared" si="16"/>
        <v>7.9576502732240442E-2</v>
      </c>
      <c r="S70" s="136">
        <f t="shared" si="16"/>
        <v>8.0656343887219789E-2</v>
      </c>
      <c r="T70" s="136">
        <f t="shared" si="16"/>
        <v>7.9657437822618485E-2</v>
      </c>
      <c r="U70" s="136">
        <f t="shared" si="16"/>
        <v>7.9910556667058957E-2</v>
      </c>
      <c r="V70" s="136">
        <f t="shared" si="16"/>
        <v>7.9256820319849486E-2</v>
      </c>
      <c r="W70" s="136">
        <f t="shared" si="16"/>
        <v>7.7811836830936093E-2</v>
      </c>
      <c r="X70" s="144">
        <f t="shared" si="16"/>
        <v>7.6860841423948223E-2</v>
      </c>
      <c r="Y70" s="145">
        <f t="shared" si="16"/>
        <v>7.6852594204558464E-2</v>
      </c>
    </row>
    <row r="71" spans="1:25">
      <c r="A71" s="76" t="s">
        <v>46</v>
      </c>
      <c r="B71" s="137">
        <f>B29/B21</f>
        <v>1.2185308656167376E-2</v>
      </c>
      <c r="C71" s="137">
        <f t="shared" ref="C71:Y71" si="17">C29/C21</f>
        <v>1.4652840396753831E-2</v>
      </c>
      <c r="D71" s="137">
        <f t="shared" si="17"/>
        <v>2.4065077392385042E-2</v>
      </c>
      <c r="E71" s="137">
        <f t="shared" si="17"/>
        <v>4.4389364578639026E-2</v>
      </c>
      <c r="F71" s="137">
        <f t="shared" si="17"/>
        <v>5.4253867151956327E-2</v>
      </c>
      <c r="G71" s="137">
        <f t="shared" si="17"/>
        <v>6.7525544202576629E-2</v>
      </c>
      <c r="H71" s="137">
        <f t="shared" si="17"/>
        <v>8.1072137657180673E-2</v>
      </c>
      <c r="I71" s="137">
        <f t="shared" si="17"/>
        <v>8.7304195421185241E-2</v>
      </c>
      <c r="J71" s="137">
        <f t="shared" si="17"/>
        <v>9.5410885805763068E-2</v>
      </c>
      <c r="K71" s="137">
        <f t="shared" si="17"/>
        <v>0.11277258566978193</v>
      </c>
      <c r="L71" s="137">
        <f t="shared" si="17"/>
        <v>0.12246835443037975</v>
      </c>
      <c r="M71" s="137">
        <f t="shared" si="17"/>
        <v>0.12448308768953452</v>
      </c>
      <c r="N71" s="137">
        <f t="shared" si="17"/>
        <v>0.12217712561140598</v>
      </c>
      <c r="O71" s="137">
        <f t="shared" si="17"/>
        <v>0.11586471780646537</v>
      </c>
      <c r="P71" s="137">
        <f t="shared" si="17"/>
        <v>0.1121423891679406</v>
      </c>
      <c r="Q71" s="137">
        <f t="shared" si="17"/>
        <v>9.6712452150416572E-2</v>
      </c>
      <c r="R71" s="137">
        <f t="shared" si="17"/>
        <v>9.2554644808743175E-2</v>
      </c>
      <c r="S71" s="137">
        <f t="shared" si="17"/>
        <v>9.2789461520684083E-2</v>
      </c>
      <c r="T71" s="137">
        <f t="shared" si="17"/>
        <v>9.2679493195682777E-2</v>
      </c>
      <c r="U71" s="137">
        <f t="shared" si="17"/>
        <v>9.674002589149111E-2</v>
      </c>
      <c r="V71" s="137">
        <f t="shared" si="17"/>
        <v>9.9482596425211664E-2</v>
      </c>
      <c r="W71" s="137">
        <f t="shared" si="17"/>
        <v>0.10705022400377269</v>
      </c>
      <c r="X71" s="146">
        <f t="shared" si="17"/>
        <v>0.10691169671752196</v>
      </c>
      <c r="Y71" s="147">
        <f t="shared" si="17"/>
        <v>0.11407627992211659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3" t="s">
        <v>15</v>
      </c>
      <c r="C75" s="73" t="s">
        <v>16</v>
      </c>
      <c r="D75" s="73" t="s">
        <v>17</v>
      </c>
      <c r="E75" s="73">
        <v>2002</v>
      </c>
      <c r="F75" s="73">
        <v>2003</v>
      </c>
      <c r="G75" s="73">
        <v>2004</v>
      </c>
      <c r="H75" s="73">
        <v>2005</v>
      </c>
      <c r="I75" s="73">
        <v>2006</v>
      </c>
      <c r="J75" s="73">
        <v>2007</v>
      </c>
      <c r="K75" s="73">
        <v>2008</v>
      </c>
      <c r="L75" s="73">
        <v>2009</v>
      </c>
      <c r="M75" s="73">
        <v>2010</v>
      </c>
      <c r="N75" s="73">
        <v>2011</v>
      </c>
      <c r="O75" s="73">
        <v>2012</v>
      </c>
      <c r="P75" s="73">
        <v>2013</v>
      </c>
      <c r="Q75" s="73">
        <v>2014</v>
      </c>
      <c r="R75" s="73">
        <v>2015</v>
      </c>
      <c r="S75" s="73">
        <v>2016</v>
      </c>
      <c r="T75" s="73">
        <v>2017</v>
      </c>
      <c r="U75" s="73">
        <v>2018</v>
      </c>
      <c r="V75" s="73">
        <v>2019</v>
      </c>
      <c r="W75" s="73">
        <v>2020</v>
      </c>
      <c r="X75" s="139">
        <v>2021</v>
      </c>
      <c r="Y75" s="140" t="s">
        <v>51</v>
      </c>
    </row>
    <row r="76" spans="1:25">
      <c r="A76" s="66" t="s">
        <v>38</v>
      </c>
      <c r="B76" s="134">
        <f>B34/B34</f>
        <v>1</v>
      </c>
      <c r="C76" s="134">
        <f t="shared" ref="C76:Y76" si="18">C34/C34</f>
        <v>1</v>
      </c>
      <c r="D76" s="134">
        <f t="shared" si="18"/>
        <v>1</v>
      </c>
      <c r="E76" s="134">
        <f t="shared" si="18"/>
        <v>1</v>
      </c>
      <c r="F76" s="134">
        <f t="shared" si="18"/>
        <v>1</v>
      </c>
      <c r="G76" s="134">
        <f t="shared" si="18"/>
        <v>1</v>
      </c>
      <c r="H76" s="134">
        <f t="shared" si="18"/>
        <v>1</v>
      </c>
      <c r="I76" s="134">
        <f t="shared" si="18"/>
        <v>1</v>
      </c>
      <c r="J76" s="134">
        <f t="shared" si="18"/>
        <v>1</v>
      </c>
      <c r="K76" s="134">
        <f t="shared" si="18"/>
        <v>1</v>
      </c>
      <c r="L76" s="134">
        <f t="shared" si="18"/>
        <v>1</v>
      </c>
      <c r="M76" s="134">
        <f t="shared" si="18"/>
        <v>1</v>
      </c>
      <c r="N76" s="134">
        <f t="shared" si="18"/>
        <v>1</v>
      </c>
      <c r="O76" s="134">
        <f t="shared" si="18"/>
        <v>1</v>
      </c>
      <c r="P76" s="134">
        <f t="shared" si="18"/>
        <v>1</v>
      </c>
      <c r="Q76" s="134">
        <f t="shared" si="18"/>
        <v>1</v>
      </c>
      <c r="R76" s="134">
        <f t="shared" si="18"/>
        <v>1</v>
      </c>
      <c r="S76" s="134">
        <f t="shared" si="18"/>
        <v>1</v>
      </c>
      <c r="T76" s="134">
        <f t="shared" si="18"/>
        <v>1</v>
      </c>
      <c r="U76" s="134">
        <f t="shared" si="18"/>
        <v>1</v>
      </c>
      <c r="V76" s="134">
        <f t="shared" si="18"/>
        <v>1</v>
      </c>
      <c r="W76" s="134">
        <f t="shared" si="18"/>
        <v>1</v>
      </c>
      <c r="X76" s="141">
        <f t="shared" si="18"/>
        <v>1</v>
      </c>
      <c r="Y76" s="142">
        <f t="shared" si="18"/>
        <v>1</v>
      </c>
    </row>
    <row r="77" spans="1:25">
      <c r="A77" s="74" t="s">
        <v>39</v>
      </c>
      <c r="B77" s="135">
        <f>B35/B34</f>
        <v>0.91905910735826302</v>
      </c>
      <c r="C77" s="135">
        <f t="shared" ref="C77:Y77" si="19">C35/C34</f>
        <v>0.9153855321177452</v>
      </c>
      <c r="D77" s="135">
        <f t="shared" si="19"/>
        <v>0.9108471322294216</v>
      </c>
      <c r="E77" s="135">
        <f t="shared" si="19"/>
        <v>0.90135724672806594</v>
      </c>
      <c r="F77" s="135">
        <f t="shared" si="19"/>
        <v>0.8915204319548411</v>
      </c>
      <c r="G77" s="135">
        <f t="shared" si="19"/>
        <v>0.87747986052663218</v>
      </c>
      <c r="H77" s="135">
        <f t="shared" si="19"/>
        <v>0.86886033385372885</v>
      </c>
      <c r="I77" s="135">
        <f t="shared" si="19"/>
        <v>0.85994263862332698</v>
      </c>
      <c r="J77" s="135">
        <f t="shared" si="19"/>
        <v>0.84821949795680096</v>
      </c>
      <c r="K77" s="135">
        <f t="shared" si="19"/>
        <v>0.83143743536711479</v>
      </c>
      <c r="L77" s="135">
        <f t="shared" si="19"/>
        <v>0.82410423452768733</v>
      </c>
      <c r="M77" s="135">
        <f t="shared" si="19"/>
        <v>0.81991025035427489</v>
      </c>
      <c r="N77" s="135">
        <f t="shared" si="19"/>
        <v>0.81815040884486934</v>
      </c>
      <c r="O77" s="135">
        <f t="shared" si="19"/>
        <v>0.81671571512654506</v>
      </c>
      <c r="P77" s="135">
        <f t="shared" si="19"/>
        <v>0.81847905061758297</v>
      </c>
      <c r="Q77" s="135">
        <f t="shared" si="19"/>
        <v>0.82742375402925861</v>
      </c>
      <c r="R77" s="135">
        <f t="shared" si="19"/>
        <v>0.83331249218456926</v>
      </c>
      <c r="S77" s="135">
        <f t="shared" si="19"/>
        <v>0.83218390804597697</v>
      </c>
      <c r="T77" s="135">
        <f t="shared" si="19"/>
        <v>0.83223129780889404</v>
      </c>
      <c r="U77" s="135">
        <f t="shared" si="19"/>
        <v>0.8279795463484988</v>
      </c>
      <c r="V77" s="135">
        <f t="shared" si="19"/>
        <v>0.82691051600261267</v>
      </c>
      <c r="W77" s="135">
        <f t="shared" si="19"/>
        <v>0.81762321872140153</v>
      </c>
      <c r="X77" s="141">
        <f t="shared" si="19"/>
        <v>0.81576253838280455</v>
      </c>
      <c r="Y77" s="143">
        <f t="shared" si="19"/>
        <v>0.80947542232948055</v>
      </c>
    </row>
    <row r="78" spans="1:25">
      <c r="A78" s="75" t="s">
        <v>40</v>
      </c>
      <c r="B78" s="136">
        <f>B36/B34</f>
        <v>0.62135102533172493</v>
      </c>
      <c r="C78" s="136">
        <f t="shared" ref="C78:Y78" si="20">C36/C34</f>
        <v>0.60469550709093078</v>
      </c>
      <c r="D78" s="136">
        <f t="shared" si="20"/>
        <v>0.59755219582433405</v>
      </c>
      <c r="E78" s="136">
        <f t="shared" si="20"/>
        <v>0.58397964129907898</v>
      </c>
      <c r="F78" s="136">
        <f t="shared" si="20"/>
        <v>0.57467173886366429</v>
      </c>
      <c r="G78" s="136">
        <f t="shared" si="20"/>
        <v>0.55248286641817967</v>
      </c>
      <c r="H78" s="136">
        <f t="shared" si="20"/>
        <v>0.54329290260598051</v>
      </c>
      <c r="I78" s="136">
        <f t="shared" si="20"/>
        <v>0.53298279158699813</v>
      </c>
      <c r="J78" s="136">
        <f t="shared" si="20"/>
        <v>0.51558669001751312</v>
      </c>
      <c r="K78" s="136">
        <f t="shared" si="20"/>
        <v>0.49488682063656209</v>
      </c>
      <c r="L78" s="136">
        <f t="shared" si="20"/>
        <v>0.4855746859004188</v>
      </c>
      <c r="M78" s="136">
        <f t="shared" si="20"/>
        <v>0.47992442135096836</v>
      </c>
      <c r="N78" s="136">
        <f t="shared" si="20"/>
        <v>0.47184152942531382</v>
      </c>
      <c r="O78" s="136">
        <f t="shared" si="20"/>
        <v>0.47251324308416714</v>
      </c>
      <c r="P78" s="136">
        <f t="shared" si="20"/>
        <v>0.47335916686849117</v>
      </c>
      <c r="Q78" s="136">
        <f t="shared" si="20"/>
        <v>0.47520456236052566</v>
      </c>
      <c r="R78" s="136">
        <f t="shared" si="20"/>
        <v>0.47755408278104289</v>
      </c>
      <c r="S78" s="136">
        <f t="shared" si="20"/>
        <v>0.47458492975734357</v>
      </c>
      <c r="T78" s="136">
        <f t="shared" si="20"/>
        <v>0.47361597303254244</v>
      </c>
      <c r="U78" s="136">
        <f t="shared" si="20"/>
        <v>0.46479611905074081</v>
      </c>
      <c r="V78" s="136">
        <f t="shared" si="20"/>
        <v>0.45473546701502288</v>
      </c>
      <c r="W78" s="136">
        <f t="shared" si="20"/>
        <v>0.44267224473787425</v>
      </c>
      <c r="X78" s="144">
        <f t="shared" si="20"/>
        <v>0.42694472876151485</v>
      </c>
      <c r="Y78" s="145">
        <f t="shared" si="20"/>
        <v>0.41801092340911977</v>
      </c>
    </row>
    <row r="79" spans="1:25">
      <c r="A79" s="75" t="s">
        <v>41</v>
      </c>
      <c r="B79" s="136">
        <f>B37/B34</f>
        <v>4.4752714113389623E-2</v>
      </c>
      <c r="C79" s="136">
        <f t="shared" ref="C79:Y79" si="21">C37/C34</f>
        <v>4.504826599928495E-2</v>
      </c>
      <c r="D79" s="136">
        <f t="shared" si="21"/>
        <v>4.4516438684905207E-2</v>
      </c>
      <c r="E79" s="136">
        <f t="shared" si="21"/>
        <v>4.3989335918565194E-2</v>
      </c>
      <c r="F79" s="136">
        <f t="shared" si="21"/>
        <v>4.4668057430359551E-2</v>
      </c>
      <c r="G79" s="136">
        <f t="shared" si="21"/>
        <v>4.4487194902007934E-2</v>
      </c>
      <c r="H79" s="136">
        <f t="shared" si="21"/>
        <v>4.3112765701933467E-2</v>
      </c>
      <c r="I79" s="136">
        <f t="shared" si="21"/>
        <v>4.3379541108986619E-2</v>
      </c>
      <c r="J79" s="136">
        <f t="shared" si="21"/>
        <v>4.3199065966141273E-2</v>
      </c>
      <c r="K79" s="136">
        <f t="shared" si="21"/>
        <v>4.1479949442720904E-2</v>
      </c>
      <c r="L79" s="136">
        <f t="shared" si="21"/>
        <v>4.1414611447184738E-2</v>
      </c>
      <c r="M79" s="136">
        <f t="shared" si="21"/>
        <v>4.1213982050070853E-2</v>
      </c>
      <c r="N79" s="136">
        <f t="shared" si="21"/>
        <v>3.927214096510423E-2</v>
      </c>
      <c r="O79" s="136">
        <f t="shared" si="21"/>
        <v>3.9670394349617423E-2</v>
      </c>
      <c r="P79" s="136">
        <f t="shared" si="21"/>
        <v>4.0687817873577135E-2</v>
      </c>
      <c r="Q79" s="136">
        <f t="shared" si="21"/>
        <v>4.0044631787751056E-2</v>
      </c>
      <c r="R79" s="136">
        <f t="shared" si="21"/>
        <v>3.9639864949356007E-2</v>
      </c>
      <c r="S79" s="136">
        <f t="shared" si="21"/>
        <v>3.9080459770114942E-2</v>
      </c>
      <c r="T79" s="136">
        <f t="shared" si="21"/>
        <v>3.8895371450797356E-2</v>
      </c>
      <c r="U79" s="136">
        <f t="shared" si="21"/>
        <v>3.8940605742755999E-2</v>
      </c>
      <c r="V79" s="136">
        <f t="shared" si="21"/>
        <v>3.8667537557152187E-2</v>
      </c>
      <c r="W79" s="136">
        <f t="shared" si="21"/>
        <v>3.7782716694992807E-2</v>
      </c>
      <c r="X79" s="144">
        <f t="shared" si="21"/>
        <v>3.7487205731832139E-2</v>
      </c>
      <c r="Y79" s="145">
        <f t="shared" si="21"/>
        <v>3.7723866378762863E-2</v>
      </c>
    </row>
    <row r="80" spans="1:25">
      <c r="A80" s="75" t="s">
        <v>42</v>
      </c>
      <c r="B80" s="136">
        <f>B38/B34</f>
        <v>0.24583835946924004</v>
      </c>
      <c r="C80" s="136">
        <f t="shared" ref="C80:Y80" si="22">C38/C34</f>
        <v>0.25753783815993325</v>
      </c>
      <c r="D80" s="136">
        <f t="shared" si="22"/>
        <v>0.26109911207103431</v>
      </c>
      <c r="E80" s="136">
        <f t="shared" si="22"/>
        <v>0.26539020843431893</v>
      </c>
      <c r="F80" s="136">
        <f t="shared" si="22"/>
        <v>0.26481776905141735</v>
      </c>
      <c r="G80" s="136">
        <f t="shared" si="22"/>
        <v>0.27257424552122161</v>
      </c>
      <c r="H80" s="136">
        <f t="shared" si="22"/>
        <v>0.27428845922901407</v>
      </c>
      <c r="I80" s="136">
        <f t="shared" si="22"/>
        <v>0.2752151051625239</v>
      </c>
      <c r="J80" s="136">
        <f t="shared" si="22"/>
        <v>0.28079392877991827</v>
      </c>
      <c r="K80" s="136">
        <f t="shared" si="22"/>
        <v>0.28691255888773987</v>
      </c>
      <c r="L80" s="136">
        <f t="shared" si="22"/>
        <v>0.28838994881340158</v>
      </c>
      <c r="M80" s="136">
        <f t="shared" si="22"/>
        <v>0.29015115729806329</v>
      </c>
      <c r="N80" s="136">
        <f t="shared" si="22"/>
        <v>0.29816883565587932</v>
      </c>
      <c r="O80" s="136">
        <f t="shared" si="22"/>
        <v>0.29605650382577986</v>
      </c>
      <c r="P80" s="136">
        <f t="shared" si="22"/>
        <v>0.29583434245580043</v>
      </c>
      <c r="Q80" s="136">
        <f t="shared" si="22"/>
        <v>0.3033721795189685</v>
      </c>
      <c r="R80" s="136">
        <f t="shared" si="22"/>
        <v>0.30724021508065524</v>
      </c>
      <c r="S80" s="136">
        <f t="shared" si="22"/>
        <v>0.31047254150702425</v>
      </c>
      <c r="T80" s="136">
        <f t="shared" si="22"/>
        <v>0.31181122779722548</v>
      </c>
      <c r="U80" s="136">
        <f t="shared" si="22"/>
        <v>0.31611380621476332</v>
      </c>
      <c r="V80" s="136">
        <f t="shared" si="22"/>
        <v>0.32436316133246246</v>
      </c>
      <c r="W80" s="136">
        <f t="shared" si="22"/>
        <v>0.32906262256504121</v>
      </c>
      <c r="X80" s="144">
        <f t="shared" si="22"/>
        <v>0.34314227226202659</v>
      </c>
      <c r="Y80" s="145">
        <f t="shared" si="22"/>
        <v>0.3454845675092087</v>
      </c>
    </row>
    <row r="81" spans="1:25">
      <c r="A81" s="75" t="s">
        <v>43</v>
      </c>
      <c r="B81" s="136">
        <f>B39/B34</f>
        <v>7.1170084439083235E-3</v>
      </c>
      <c r="C81" s="136">
        <f t="shared" ref="C81:Y81" si="23">C39/C34</f>
        <v>8.1039208675962333E-3</v>
      </c>
      <c r="D81" s="136">
        <f t="shared" si="23"/>
        <v>7.6793856491480681E-3</v>
      </c>
      <c r="E81" s="136">
        <f t="shared" si="23"/>
        <v>7.9980610761027637E-3</v>
      </c>
      <c r="F81" s="136">
        <f t="shared" si="23"/>
        <v>7.3628666093999264E-3</v>
      </c>
      <c r="G81" s="136">
        <f t="shared" si="23"/>
        <v>7.9355536852230377E-3</v>
      </c>
      <c r="H81" s="136">
        <f t="shared" si="23"/>
        <v>8.1662063168007684E-3</v>
      </c>
      <c r="I81" s="136">
        <f t="shared" si="23"/>
        <v>8.3652007648183559E-3</v>
      </c>
      <c r="J81" s="136">
        <f t="shared" si="23"/>
        <v>8.6398131932282542E-3</v>
      </c>
      <c r="K81" s="136">
        <f t="shared" si="23"/>
        <v>8.1581064000919232E-3</v>
      </c>
      <c r="L81" s="136">
        <f t="shared" si="23"/>
        <v>8.7249883666821772E-3</v>
      </c>
      <c r="M81" s="136">
        <f t="shared" si="23"/>
        <v>8.6206896551724137E-3</v>
      </c>
      <c r="N81" s="136">
        <f t="shared" si="23"/>
        <v>8.8679027985719226E-3</v>
      </c>
      <c r="O81" s="136">
        <f t="shared" si="23"/>
        <v>8.475573866980576E-3</v>
      </c>
      <c r="P81" s="136">
        <f t="shared" si="23"/>
        <v>8.5977234197142163E-3</v>
      </c>
      <c r="Q81" s="136">
        <f t="shared" si="23"/>
        <v>8.80238036201339E-3</v>
      </c>
      <c r="R81" s="136">
        <f t="shared" si="23"/>
        <v>8.8783293735150686E-3</v>
      </c>
      <c r="S81" s="136">
        <f t="shared" si="23"/>
        <v>8.0459770114942528E-3</v>
      </c>
      <c r="T81" s="136">
        <f t="shared" si="23"/>
        <v>7.9087255283287958E-3</v>
      </c>
      <c r="U81" s="136">
        <f t="shared" si="23"/>
        <v>8.1290153402386253E-3</v>
      </c>
      <c r="V81" s="136">
        <f t="shared" si="23"/>
        <v>9.1443500979751791E-3</v>
      </c>
      <c r="W81" s="136">
        <f t="shared" si="23"/>
        <v>8.1056347234932675E-3</v>
      </c>
      <c r="X81" s="144">
        <f t="shared" si="23"/>
        <v>8.1883316274309111E-3</v>
      </c>
      <c r="Y81" s="145">
        <f t="shared" si="23"/>
        <v>8.2560650323891781E-3</v>
      </c>
    </row>
    <row r="82" spans="1:25">
      <c r="A82" s="74" t="s">
        <v>44</v>
      </c>
      <c r="B82" s="135">
        <f>B40/B34</f>
        <v>8.0940892641737039E-2</v>
      </c>
      <c r="C82" s="135">
        <f t="shared" ref="C82:Y82" si="24">C40/C34</f>
        <v>8.4614467882254796E-2</v>
      </c>
      <c r="D82" s="135">
        <f t="shared" si="24"/>
        <v>8.9152867770578348E-2</v>
      </c>
      <c r="E82" s="135">
        <f t="shared" si="24"/>
        <v>9.8642753271934072E-2</v>
      </c>
      <c r="F82" s="135">
        <f t="shared" si="24"/>
        <v>0.10847956804515892</v>
      </c>
      <c r="G82" s="135">
        <f t="shared" si="24"/>
        <v>0.1225201394733678</v>
      </c>
      <c r="H82" s="135">
        <f t="shared" si="24"/>
        <v>0.13113966614627118</v>
      </c>
      <c r="I82" s="135">
        <f t="shared" si="24"/>
        <v>0.14005736137667305</v>
      </c>
      <c r="J82" s="135">
        <f t="shared" si="24"/>
        <v>0.15178050204319907</v>
      </c>
      <c r="K82" s="135">
        <f t="shared" si="24"/>
        <v>0.16856256463288521</v>
      </c>
      <c r="L82" s="135">
        <f t="shared" si="24"/>
        <v>0.1758957654723127</v>
      </c>
      <c r="M82" s="135">
        <f t="shared" si="24"/>
        <v>0.18008974964572508</v>
      </c>
      <c r="N82" s="135">
        <f t="shared" si="24"/>
        <v>0.18184959115513072</v>
      </c>
      <c r="O82" s="135">
        <f t="shared" si="24"/>
        <v>0.18328428487345497</v>
      </c>
      <c r="P82" s="135">
        <f t="shared" si="24"/>
        <v>0.18152094938241706</v>
      </c>
      <c r="Q82" s="135">
        <f t="shared" si="24"/>
        <v>0.17257624597074139</v>
      </c>
      <c r="R82" s="135">
        <f t="shared" si="24"/>
        <v>0.16668750781543079</v>
      </c>
      <c r="S82" s="135">
        <f t="shared" si="24"/>
        <v>0.167816091954023</v>
      </c>
      <c r="T82" s="135">
        <f t="shared" si="24"/>
        <v>0.16776870219110593</v>
      </c>
      <c r="U82" s="135">
        <f t="shared" si="24"/>
        <v>0.17202045365150126</v>
      </c>
      <c r="V82" s="135">
        <f t="shared" si="24"/>
        <v>0.17308948399738733</v>
      </c>
      <c r="W82" s="135">
        <f t="shared" si="24"/>
        <v>0.18237678127859852</v>
      </c>
      <c r="X82" s="141">
        <f t="shared" si="24"/>
        <v>0.18423746161719551</v>
      </c>
      <c r="Y82" s="143">
        <f t="shared" si="24"/>
        <v>0.1905245776705195</v>
      </c>
    </row>
    <row r="83" spans="1:25">
      <c r="A83" s="75" t="s">
        <v>45</v>
      </c>
      <c r="B83" s="136">
        <f>B41/B34</f>
        <v>6.8998793727382393E-2</v>
      </c>
      <c r="C83" s="136">
        <f t="shared" ref="C83:Y83" si="25">C41/C34</f>
        <v>7.1266833512096298E-2</v>
      </c>
      <c r="D83" s="136">
        <f t="shared" si="25"/>
        <v>7.1034317254619631E-2</v>
      </c>
      <c r="E83" s="136">
        <f t="shared" si="25"/>
        <v>7.0164808531265152E-2</v>
      </c>
      <c r="F83" s="136">
        <f t="shared" si="25"/>
        <v>7.3015093876549267E-2</v>
      </c>
      <c r="G83" s="136">
        <f t="shared" si="25"/>
        <v>7.5868702657208131E-2</v>
      </c>
      <c r="H83" s="136">
        <f t="shared" si="25"/>
        <v>7.4816860814218802E-2</v>
      </c>
      <c r="I83" s="136">
        <f t="shared" si="25"/>
        <v>7.7557361376673045E-2</v>
      </c>
      <c r="J83" s="136">
        <f t="shared" si="25"/>
        <v>7.9859894921190888E-2</v>
      </c>
      <c r="K83" s="136">
        <f t="shared" si="25"/>
        <v>8.0661840744570834E-2</v>
      </c>
      <c r="L83" s="136">
        <f t="shared" si="25"/>
        <v>8.0269892973476031E-2</v>
      </c>
      <c r="M83" s="136">
        <f t="shared" si="25"/>
        <v>7.9357581483230993E-2</v>
      </c>
      <c r="N83" s="136">
        <f t="shared" si="25"/>
        <v>7.8659449499021081E-2</v>
      </c>
      <c r="O83" s="136">
        <f t="shared" si="25"/>
        <v>7.8045909358446144E-2</v>
      </c>
      <c r="P83" s="136">
        <f t="shared" si="25"/>
        <v>7.8106078953741831E-2</v>
      </c>
      <c r="Q83" s="136">
        <f t="shared" si="25"/>
        <v>7.7113811058765191E-2</v>
      </c>
      <c r="R83" s="136">
        <f t="shared" si="25"/>
        <v>7.6153557584094034E-2</v>
      </c>
      <c r="S83" s="136">
        <f t="shared" si="25"/>
        <v>7.662835249042145E-2</v>
      </c>
      <c r="T83" s="136">
        <f t="shared" si="25"/>
        <v>7.7661091663425386E-2</v>
      </c>
      <c r="U83" s="136">
        <f t="shared" si="25"/>
        <v>7.6963419430968932E-2</v>
      </c>
      <c r="V83" s="136">
        <f t="shared" si="25"/>
        <v>7.642064010450686E-2</v>
      </c>
      <c r="W83" s="136">
        <f t="shared" si="25"/>
        <v>7.7395738004967976E-2</v>
      </c>
      <c r="X83" s="144">
        <f t="shared" si="25"/>
        <v>7.842886386898669E-2</v>
      </c>
      <c r="Y83" s="145">
        <f t="shared" si="25"/>
        <v>7.9131207925822428E-2</v>
      </c>
    </row>
    <row r="84" spans="1:25">
      <c r="A84" s="76" t="s">
        <v>46</v>
      </c>
      <c r="B84" s="137">
        <f>B42/B34</f>
        <v>1.2062726176115802E-2</v>
      </c>
      <c r="C84" s="137">
        <f t="shared" ref="C84:Y84" si="26">C42/C34</f>
        <v>1.3347634370158503E-2</v>
      </c>
      <c r="D84" s="137">
        <f t="shared" si="26"/>
        <v>1.8118550515958724E-2</v>
      </c>
      <c r="E84" s="137">
        <f t="shared" si="26"/>
        <v>2.8477944740668927E-2</v>
      </c>
      <c r="F84" s="137">
        <f t="shared" si="26"/>
        <v>3.5464474168609643E-2</v>
      </c>
      <c r="G84" s="137">
        <f t="shared" si="26"/>
        <v>4.6651436816159672E-2</v>
      </c>
      <c r="H84" s="137">
        <f t="shared" si="26"/>
        <v>5.6322805332052361E-2</v>
      </c>
      <c r="I84" s="137">
        <f t="shared" si="26"/>
        <v>6.25E-2</v>
      </c>
      <c r="J84" s="137">
        <f t="shared" si="26"/>
        <v>7.1920607122008179E-2</v>
      </c>
      <c r="K84" s="137">
        <f t="shared" si="26"/>
        <v>8.790072388831438E-2</v>
      </c>
      <c r="L84" s="137">
        <f t="shared" si="26"/>
        <v>9.5625872498836667E-2</v>
      </c>
      <c r="M84" s="137">
        <f t="shared" si="26"/>
        <v>0.1007321681624941</v>
      </c>
      <c r="N84" s="137">
        <f t="shared" si="26"/>
        <v>0.10319014165610964</v>
      </c>
      <c r="O84" s="137">
        <f t="shared" si="26"/>
        <v>0.10523837551500882</v>
      </c>
      <c r="P84" s="137">
        <f t="shared" si="26"/>
        <v>0.10341487042867523</v>
      </c>
      <c r="Q84" s="137">
        <f t="shared" si="26"/>
        <v>9.5462434911976202E-2</v>
      </c>
      <c r="R84" s="137">
        <f t="shared" si="26"/>
        <v>9.0533950231336757E-2</v>
      </c>
      <c r="S84" s="137">
        <f t="shared" si="26"/>
        <v>9.1187739463601536E-2</v>
      </c>
      <c r="T84" s="137">
        <f t="shared" si="26"/>
        <v>9.0107610527680543E-2</v>
      </c>
      <c r="U84" s="137">
        <f t="shared" si="26"/>
        <v>9.5057034220532313E-2</v>
      </c>
      <c r="V84" s="137">
        <f t="shared" si="26"/>
        <v>9.6668843892880468E-2</v>
      </c>
      <c r="W84" s="137">
        <f t="shared" si="26"/>
        <v>0.10498104327363054</v>
      </c>
      <c r="X84" s="146">
        <f t="shared" si="26"/>
        <v>0.1058085977482088</v>
      </c>
      <c r="Y84" s="147">
        <f>Y42/Y34</f>
        <v>0.11139336974469706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zoomScale="70" zoomScaleNormal="70" zoomScalePageLayoutView="70" workbookViewId="0">
      <selection activeCell="O32" sqref="O32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53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77" t="s">
        <v>14</v>
      </c>
      <c r="B7" s="78">
        <v>1999</v>
      </c>
      <c r="C7" s="78">
        <v>2000</v>
      </c>
      <c r="D7" s="78">
        <v>2001</v>
      </c>
      <c r="E7" s="78">
        <v>2002</v>
      </c>
      <c r="F7" s="78">
        <v>2003</v>
      </c>
      <c r="G7" s="78">
        <v>2004</v>
      </c>
      <c r="H7" s="78">
        <v>2005</v>
      </c>
      <c r="I7" s="78">
        <v>2006</v>
      </c>
      <c r="J7" s="78">
        <v>2007</v>
      </c>
      <c r="K7" s="78">
        <v>2008</v>
      </c>
      <c r="L7" s="78">
        <v>2009</v>
      </c>
      <c r="M7" s="78">
        <v>2010</v>
      </c>
      <c r="N7" s="78">
        <v>2011</v>
      </c>
      <c r="O7" s="78">
        <v>2012</v>
      </c>
      <c r="P7" s="78">
        <v>2013</v>
      </c>
      <c r="Q7" s="78">
        <v>2014</v>
      </c>
      <c r="R7" s="78">
        <v>2015</v>
      </c>
      <c r="S7" s="78">
        <v>2016</v>
      </c>
      <c r="T7" s="78">
        <v>2017</v>
      </c>
      <c r="U7" s="78">
        <v>2018</v>
      </c>
      <c r="V7" s="78">
        <v>2019</v>
      </c>
      <c r="W7" s="78">
        <v>2020</v>
      </c>
      <c r="X7" s="78">
        <v>2021</v>
      </c>
      <c r="Y7" s="78">
        <v>2022</v>
      </c>
    </row>
    <row r="8" spans="1:25" s="26" customFormat="1" ht="18" customHeight="1">
      <c r="A8" s="27" t="s">
        <v>38</v>
      </c>
      <c r="B8" s="40">
        <f>B14+B21</f>
        <v>16989</v>
      </c>
      <c r="C8" s="40">
        <f t="shared" ref="C8:Y8" si="0">C14+C21</f>
        <v>17263</v>
      </c>
      <c r="D8" s="40">
        <f t="shared" si="0"/>
        <v>17185</v>
      </c>
      <c r="E8" s="40">
        <f t="shared" si="0"/>
        <v>17128</v>
      </c>
      <c r="F8" s="40">
        <f t="shared" si="0"/>
        <v>16941</v>
      </c>
      <c r="G8" s="40">
        <f t="shared" si="0"/>
        <v>17321</v>
      </c>
      <c r="H8" s="40">
        <f t="shared" si="0"/>
        <v>17393</v>
      </c>
      <c r="I8" s="40">
        <f t="shared" si="0"/>
        <v>17497</v>
      </c>
      <c r="J8" s="40">
        <f t="shared" si="0"/>
        <v>17935</v>
      </c>
      <c r="K8" s="40">
        <f t="shared" si="0"/>
        <v>18333</v>
      </c>
      <c r="L8" s="40">
        <f t="shared" si="0"/>
        <v>18076</v>
      </c>
      <c r="M8" s="40">
        <f t="shared" si="0"/>
        <v>17899</v>
      </c>
      <c r="N8" s="40">
        <f t="shared" si="0"/>
        <v>18292</v>
      </c>
      <c r="O8" s="40">
        <f t="shared" si="0"/>
        <v>17868</v>
      </c>
      <c r="P8" s="40">
        <f t="shared" si="0"/>
        <v>17416</v>
      </c>
      <c r="Q8" s="40">
        <f t="shared" si="0"/>
        <v>16948</v>
      </c>
      <c r="R8" s="40">
        <f t="shared" si="0"/>
        <v>16781</v>
      </c>
      <c r="S8" s="40">
        <f t="shared" si="0"/>
        <v>16484</v>
      </c>
      <c r="T8" s="40">
        <f t="shared" si="0"/>
        <v>16237</v>
      </c>
      <c r="U8" s="40">
        <f t="shared" si="0"/>
        <v>16124</v>
      </c>
      <c r="V8" s="40">
        <f t="shared" si="0"/>
        <v>16159</v>
      </c>
      <c r="W8" s="40">
        <f t="shared" si="0"/>
        <v>16131</v>
      </c>
      <c r="X8" s="40">
        <f t="shared" si="0"/>
        <v>16468</v>
      </c>
      <c r="Y8" s="40">
        <f t="shared" si="0"/>
        <v>16604</v>
      </c>
    </row>
    <row r="9" spans="1:25" s="26" customFormat="1" ht="18" customHeight="1">
      <c r="A9" s="28" t="s">
        <v>54</v>
      </c>
      <c r="B9" s="29">
        <f>B15+B22</f>
        <v>16783</v>
      </c>
      <c r="C9" s="29">
        <f t="shared" ref="C9:Y9" si="1">C15+C22</f>
        <v>17021</v>
      </c>
      <c r="D9" s="29">
        <f t="shared" si="1"/>
        <v>16821</v>
      </c>
      <c r="E9" s="29">
        <f t="shared" si="1"/>
        <v>16499</v>
      </c>
      <c r="F9" s="29">
        <f t="shared" si="1"/>
        <v>16175</v>
      </c>
      <c r="G9" s="29">
        <f t="shared" si="1"/>
        <v>16325</v>
      </c>
      <c r="H9" s="29">
        <f t="shared" si="1"/>
        <v>16189</v>
      </c>
      <c r="I9" s="29">
        <f t="shared" si="1"/>
        <v>16177</v>
      </c>
      <c r="J9" s="29">
        <f t="shared" si="1"/>
        <v>16425</v>
      </c>
      <c r="K9" s="29">
        <f t="shared" si="1"/>
        <v>16482</v>
      </c>
      <c r="L9" s="29">
        <f t="shared" si="1"/>
        <v>16093</v>
      </c>
      <c r="M9" s="29">
        <f t="shared" si="1"/>
        <v>15872</v>
      </c>
      <c r="N9" s="29">
        <f t="shared" si="1"/>
        <v>16222</v>
      </c>
      <c r="O9" s="29">
        <f t="shared" si="1"/>
        <v>15888</v>
      </c>
      <c r="P9" s="29">
        <f t="shared" si="1"/>
        <v>15535</v>
      </c>
      <c r="Q9" s="29">
        <f t="shared" si="1"/>
        <v>15319</v>
      </c>
      <c r="R9" s="29">
        <f t="shared" si="1"/>
        <v>15244</v>
      </c>
      <c r="S9" s="29">
        <f t="shared" si="1"/>
        <v>14967</v>
      </c>
      <c r="T9" s="29">
        <f t="shared" si="1"/>
        <v>14752</v>
      </c>
      <c r="U9" s="29">
        <f t="shared" si="1"/>
        <v>14577</v>
      </c>
      <c r="V9" s="29">
        <f t="shared" si="1"/>
        <v>14573</v>
      </c>
      <c r="W9" s="29">
        <f t="shared" si="1"/>
        <v>14420</v>
      </c>
      <c r="X9" s="29">
        <f t="shared" si="1"/>
        <v>14716</v>
      </c>
      <c r="Y9" s="29">
        <f t="shared" si="1"/>
        <v>14731</v>
      </c>
    </row>
    <row r="10" spans="1:25" s="26" customFormat="1" ht="18" customHeight="1">
      <c r="A10" s="30" t="s">
        <v>55</v>
      </c>
      <c r="B10" s="31">
        <f>B16+B23</f>
        <v>206</v>
      </c>
      <c r="C10" s="31">
        <f t="shared" ref="C10:Y10" si="2">C16+C23</f>
        <v>242</v>
      </c>
      <c r="D10" s="31">
        <f t="shared" si="2"/>
        <v>364</v>
      </c>
      <c r="E10" s="31">
        <f t="shared" si="2"/>
        <v>629</v>
      </c>
      <c r="F10" s="31">
        <f t="shared" si="2"/>
        <v>766</v>
      </c>
      <c r="G10" s="31">
        <f t="shared" si="2"/>
        <v>996</v>
      </c>
      <c r="H10" s="31">
        <f t="shared" si="2"/>
        <v>1204</v>
      </c>
      <c r="I10" s="31">
        <f t="shared" si="2"/>
        <v>1320</v>
      </c>
      <c r="J10" s="31">
        <f t="shared" si="2"/>
        <v>1510</v>
      </c>
      <c r="K10" s="31">
        <f t="shared" si="2"/>
        <v>1851</v>
      </c>
      <c r="L10" s="31">
        <f t="shared" si="2"/>
        <v>1983</v>
      </c>
      <c r="M10" s="31">
        <f t="shared" si="2"/>
        <v>2027</v>
      </c>
      <c r="N10" s="31">
        <f t="shared" si="2"/>
        <v>2070</v>
      </c>
      <c r="O10" s="31">
        <f t="shared" si="2"/>
        <v>1980</v>
      </c>
      <c r="P10" s="31">
        <f t="shared" si="2"/>
        <v>1881</v>
      </c>
      <c r="Q10" s="31">
        <f t="shared" si="2"/>
        <v>1629</v>
      </c>
      <c r="R10" s="31">
        <f t="shared" si="2"/>
        <v>1537</v>
      </c>
      <c r="S10" s="31">
        <f t="shared" si="2"/>
        <v>1517</v>
      </c>
      <c r="T10" s="31">
        <f t="shared" si="2"/>
        <v>1485</v>
      </c>
      <c r="U10" s="31">
        <f t="shared" si="2"/>
        <v>1547</v>
      </c>
      <c r="V10" s="31">
        <f t="shared" si="2"/>
        <v>1586</v>
      </c>
      <c r="W10" s="31">
        <f t="shared" si="2"/>
        <v>1711</v>
      </c>
      <c r="X10" s="31">
        <f t="shared" si="2"/>
        <v>1752</v>
      </c>
      <c r="Y10" s="31">
        <f t="shared" si="2"/>
        <v>1873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77" t="s">
        <v>48</v>
      </c>
      <c r="B13" s="78">
        <v>1999</v>
      </c>
      <c r="C13" s="78">
        <v>2000</v>
      </c>
      <c r="D13" s="78">
        <v>2001</v>
      </c>
      <c r="E13" s="78">
        <v>2002</v>
      </c>
      <c r="F13" s="78">
        <v>2003</v>
      </c>
      <c r="G13" s="78">
        <v>2004</v>
      </c>
      <c r="H13" s="78">
        <v>2005</v>
      </c>
      <c r="I13" s="78">
        <v>2006</v>
      </c>
      <c r="J13" s="78">
        <v>2007</v>
      </c>
      <c r="K13" s="78">
        <v>2008</v>
      </c>
      <c r="L13" s="78">
        <v>2009</v>
      </c>
      <c r="M13" s="78">
        <v>2010</v>
      </c>
      <c r="N13" s="78">
        <v>2011</v>
      </c>
      <c r="O13" s="78">
        <v>2012</v>
      </c>
      <c r="P13" s="78">
        <v>2013</v>
      </c>
      <c r="Q13" s="78">
        <v>2014</v>
      </c>
      <c r="R13" s="78">
        <v>2015</v>
      </c>
      <c r="S13" s="78">
        <v>2016</v>
      </c>
      <c r="T13" s="78">
        <v>2017</v>
      </c>
      <c r="U13" s="78">
        <v>2018</v>
      </c>
      <c r="V13" s="78">
        <v>2019</v>
      </c>
      <c r="W13" s="78">
        <v>2020</v>
      </c>
      <c r="X13" s="78">
        <v>2021</v>
      </c>
      <c r="Y13" s="78">
        <v>2022</v>
      </c>
    </row>
    <row r="14" spans="1:25" s="26" customFormat="1" ht="18" customHeight="1">
      <c r="A14" s="27" t="s">
        <v>38</v>
      </c>
      <c r="B14" s="40">
        <v>8699</v>
      </c>
      <c r="C14" s="40">
        <v>8872</v>
      </c>
      <c r="D14" s="40">
        <v>8851</v>
      </c>
      <c r="E14" s="40">
        <v>8876</v>
      </c>
      <c r="F14" s="40">
        <v>8792</v>
      </c>
      <c r="G14" s="40">
        <v>9004</v>
      </c>
      <c r="H14" s="40">
        <v>9066</v>
      </c>
      <c r="I14" s="40">
        <v>9129</v>
      </c>
      <c r="J14" s="40">
        <v>9370</v>
      </c>
      <c r="K14" s="40">
        <v>9630</v>
      </c>
      <c r="L14" s="40">
        <v>9480</v>
      </c>
      <c r="M14" s="40">
        <v>9431</v>
      </c>
      <c r="N14" s="40">
        <v>9609</v>
      </c>
      <c r="O14" s="40">
        <v>9373</v>
      </c>
      <c r="P14" s="40">
        <v>9158</v>
      </c>
      <c r="Q14" s="40">
        <v>8882</v>
      </c>
      <c r="R14" s="40">
        <v>8784</v>
      </c>
      <c r="S14" s="40">
        <v>8654</v>
      </c>
      <c r="T14" s="40">
        <v>8524</v>
      </c>
      <c r="U14" s="40">
        <v>8497</v>
      </c>
      <c r="V14" s="40">
        <v>8504</v>
      </c>
      <c r="W14" s="40">
        <v>8482</v>
      </c>
      <c r="X14" s="40">
        <v>8652</v>
      </c>
      <c r="Y14" s="40">
        <v>8731</v>
      </c>
    </row>
    <row r="15" spans="1:25" s="26" customFormat="1" ht="18" customHeight="1">
      <c r="A15" s="28" t="s">
        <v>54</v>
      </c>
      <c r="B15" s="29">
        <f>B14-B16</f>
        <v>8593</v>
      </c>
      <c r="C15" s="29">
        <f t="shared" ref="C15:Y15" si="3">C14-C16</f>
        <v>8742</v>
      </c>
      <c r="D15" s="29">
        <f t="shared" si="3"/>
        <v>8638</v>
      </c>
      <c r="E15" s="29">
        <f t="shared" si="3"/>
        <v>8482</v>
      </c>
      <c r="F15" s="29">
        <f t="shared" si="3"/>
        <v>8315</v>
      </c>
      <c r="G15" s="29">
        <f t="shared" si="3"/>
        <v>8396</v>
      </c>
      <c r="H15" s="29">
        <f t="shared" si="3"/>
        <v>8331</v>
      </c>
      <c r="I15" s="29">
        <f t="shared" si="3"/>
        <v>8332</v>
      </c>
      <c r="J15" s="29">
        <f t="shared" si="3"/>
        <v>8476</v>
      </c>
      <c r="K15" s="29">
        <f t="shared" si="3"/>
        <v>8544</v>
      </c>
      <c r="L15" s="29">
        <f t="shared" si="3"/>
        <v>8319</v>
      </c>
      <c r="M15" s="29">
        <f t="shared" si="3"/>
        <v>8257</v>
      </c>
      <c r="N15" s="29">
        <f t="shared" si="3"/>
        <v>8435</v>
      </c>
      <c r="O15" s="29">
        <f t="shared" si="3"/>
        <v>8287</v>
      </c>
      <c r="P15" s="29">
        <f t="shared" si="3"/>
        <v>8131</v>
      </c>
      <c r="Q15" s="29">
        <f t="shared" si="3"/>
        <v>8023</v>
      </c>
      <c r="R15" s="29">
        <f t="shared" si="3"/>
        <v>7971</v>
      </c>
      <c r="S15" s="29">
        <f t="shared" si="3"/>
        <v>7851</v>
      </c>
      <c r="T15" s="29">
        <f t="shared" si="3"/>
        <v>7734</v>
      </c>
      <c r="U15" s="29">
        <f t="shared" si="3"/>
        <v>7675</v>
      </c>
      <c r="V15" s="29">
        <f t="shared" si="3"/>
        <v>7658</v>
      </c>
      <c r="W15" s="29">
        <f t="shared" si="3"/>
        <v>7574</v>
      </c>
      <c r="X15" s="29">
        <f t="shared" si="3"/>
        <v>7727</v>
      </c>
      <c r="Y15" s="29">
        <f t="shared" si="3"/>
        <v>7735</v>
      </c>
    </row>
    <row r="16" spans="1:25" s="26" customFormat="1" ht="18" customHeight="1">
      <c r="A16" s="30" t="s">
        <v>55</v>
      </c>
      <c r="B16" s="31">
        <v>106</v>
      </c>
      <c r="C16" s="31">
        <v>130</v>
      </c>
      <c r="D16" s="31">
        <v>213</v>
      </c>
      <c r="E16" s="31">
        <v>394</v>
      </c>
      <c r="F16" s="31">
        <v>477</v>
      </c>
      <c r="G16" s="31">
        <v>608</v>
      </c>
      <c r="H16" s="31">
        <v>735</v>
      </c>
      <c r="I16" s="31">
        <v>797</v>
      </c>
      <c r="J16" s="31">
        <v>894</v>
      </c>
      <c r="K16" s="31">
        <v>1086</v>
      </c>
      <c r="L16" s="31">
        <v>1161</v>
      </c>
      <c r="M16" s="31">
        <v>1174</v>
      </c>
      <c r="N16" s="31">
        <v>1174</v>
      </c>
      <c r="O16" s="31">
        <v>1086</v>
      </c>
      <c r="P16" s="31">
        <v>1027</v>
      </c>
      <c r="Q16" s="31">
        <v>859</v>
      </c>
      <c r="R16" s="31">
        <v>813</v>
      </c>
      <c r="S16" s="31">
        <v>803</v>
      </c>
      <c r="T16" s="31">
        <v>790</v>
      </c>
      <c r="U16" s="31">
        <v>822</v>
      </c>
      <c r="V16" s="31">
        <v>846</v>
      </c>
      <c r="W16" s="31">
        <v>908</v>
      </c>
      <c r="X16" s="31">
        <v>925</v>
      </c>
      <c r="Y16" s="31">
        <v>996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77" t="s">
        <v>49</v>
      </c>
      <c r="B20" s="78">
        <v>1999</v>
      </c>
      <c r="C20" s="78">
        <v>2000</v>
      </c>
      <c r="D20" s="78">
        <v>2001</v>
      </c>
      <c r="E20" s="78">
        <v>2002</v>
      </c>
      <c r="F20" s="78">
        <v>2003</v>
      </c>
      <c r="G20" s="78">
        <v>2004</v>
      </c>
      <c r="H20" s="78">
        <v>2005</v>
      </c>
      <c r="I20" s="78">
        <v>2006</v>
      </c>
      <c r="J20" s="78">
        <v>2007</v>
      </c>
      <c r="K20" s="78">
        <v>2008</v>
      </c>
      <c r="L20" s="78">
        <v>2009</v>
      </c>
      <c r="M20" s="78">
        <v>2010</v>
      </c>
      <c r="N20" s="78">
        <v>2011</v>
      </c>
      <c r="O20" s="78">
        <v>2012</v>
      </c>
      <c r="P20" s="78">
        <v>2013</v>
      </c>
      <c r="Q20" s="78">
        <v>2014</v>
      </c>
      <c r="R20" s="78">
        <v>2015</v>
      </c>
      <c r="S20" s="78">
        <v>2016</v>
      </c>
      <c r="T20" s="78">
        <v>2017</v>
      </c>
      <c r="U20" s="78">
        <v>2018</v>
      </c>
      <c r="V20" s="78">
        <v>2019</v>
      </c>
      <c r="W20" s="78">
        <v>2020</v>
      </c>
      <c r="X20" s="78">
        <v>2021</v>
      </c>
      <c r="Y20" s="78">
        <v>2022</v>
      </c>
    </row>
    <row r="21" spans="1:25" s="26" customFormat="1" ht="18" customHeight="1">
      <c r="A21" s="27" t="s">
        <v>38</v>
      </c>
      <c r="B21" s="40">
        <v>8290</v>
      </c>
      <c r="C21" s="40">
        <v>8391</v>
      </c>
      <c r="D21" s="40">
        <v>8334</v>
      </c>
      <c r="E21" s="40">
        <v>8252</v>
      </c>
      <c r="F21" s="40">
        <v>8149</v>
      </c>
      <c r="G21" s="40">
        <v>8317</v>
      </c>
      <c r="H21" s="40">
        <v>8327</v>
      </c>
      <c r="I21" s="40">
        <v>8368</v>
      </c>
      <c r="J21" s="40">
        <v>8565</v>
      </c>
      <c r="K21" s="40">
        <v>8703</v>
      </c>
      <c r="L21" s="40">
        <v>8596</v>
      </c>
      <c r="M21" s="40">
        <v>8468</v>
      </c>
      <c r="N21" s="40">
        <v>8683</v>
      </c>
      <c r="O21" s="40">
        <v>8495</v>
      </c>
      <c r="P21" s="40">
        <v>8258</v>
      </c>
      <c r="Q21" s="40">
        <v>8066</v>
      </c>
      <c r="R21" s="40">
        <v>7997</v>
      </c>
      <c r="S21" s="40">
        <v>7830</v>
      </c>
      <c r="T21" s="40">
        <v>7713</v>
      </c>
      <c r="U21" s="40">
        <v>7627</v>
      </c>
      <c r="V21" s="40">
        <v>7655</v>
      </c>
      <c r="W21" s="40">
        <v>7649</v>
      </c>
      <c r="X21" s="40">
        <v>7816</v>
      </c>
      <c r="Y21" s="40">
        <v>7873</v>
      </c>
    </row>
    <row r="22" spans="1:25" s="26" customFormat="1" ht="18" customHeight="1">
      <c r="A22" s="28" t="s">
        <v>54</v>
      </c>
      <c r="B22" s="29">
        <f>B21-B23</f>
        <v>8190</v>
      </c>
      <c r="C22" s="29">
        <f t="shared" ref="C22:Y22" si="4">C21-C23</f>
        <v>8279</v>
      </c>
      <c r="D22" s="29">
        <f t="shared" si="4"/>
        <v>8183</v>
      </c>
      <c r="E22" s="29">
        <f t="shared" si="4"/>
        <v>8017</v>
      </c>
      <c r="F22" s="29">
        <f t="shared" si="4"/>
        <v>7860</v>
      </c>
      <c r="G22" s="29">
        <f t="shared" si="4"/>
        <v>7929</v>
      </c>
      <c r="H22" s="29">
        <f t="shared" si="4"/>
        <v>7858</v>
      </c>
      <c r="I22" s="29">
        <f t="shared" si="4"/>
        <v>7845</v>
      </c>
      <c r="J22" s="29">
        <f t="shared" si="4"/>
        <v>7949</v>
      </c>
      <c r="K22" s="29">
        <f t="shared" si="4"/>
        <v>7938</v>
      </c>
      <c r="L22" s="29">
        <f t="shared" si="4"/>
        <v>7774</v>
      </c>
      <c r="M22" s="29">
        <f t="shared" si="4"/>
        <v>7615</v>
      </c>
      <c r="N22" s="29">
        <f t="shared" si="4"/>
        <v>7787</v>
      </c>
      <c r="O22" s="29">
        <f t="shared" si="4"/>
        <v>7601</v>
      </c>
      <c r="P22" s="29">
        <f t="shared" si="4"/>
        <v>7404</v>
      </c>
      <c r="Q22" s="29">
        <f t="shared" si="4"/>
        <v>7296</v>
      </c>
      <c r="R22" s="29">
        <f t="shared" si="4"/>
        <v>7273</v>
      </c>
      <c r="S22" s="29">
        <f t="shared" si="4"/>
        <v>7116</v>
      </c>
      <c r="T22" s="29">
        <f t="shared" si="4"/>
        <v>7018</v>
      </c>
      <c r="U22" s="29">
        <f t="shared" si="4"/>
        <v>6902</v>
      </c>
      <c r="V22" s="29">
        <f t="shared" si="4"/>
        <v>6915</v>
      </c>
      <c r="W22" s="29">
        <f t="shared" si="4"/>
        <v>6846</v>
      </c>
      <c r="X22" s="29">
        <f t="shared" si="4"/>
        <v>6989</v>
      </c>
      <c r="Y22" s="29">
        <f t="shared" si="4"/>
        <v>6996</v>
      </c>
    </row>
    <row r="23" spans="1:25" s="26" customFormat="1" ht="18" customHeight="1">
      <c r="A23" s="30" t="s">
        <v>55</v>
      </c>
      <c r="B23" s="31">
        <v>100</v>
      </c>
      <c r="C23" s="31">
        <v>112</v>
      </c>
      <c r="D23" s="31">
        <v>151</v>
      </c>
      <c r="E23" s="31">
        <v>235</v>
      </c>
      <c r="F23" s="31">
        <v>289</v>
      </c>
      <c r="G23" s="31">
        <v>388</v>
      </c>
      <c r="H23" s="31">
        <v>469</v>
      </c>
      <c r="I23" s="31">
        <v>523</v>
      </c>
      <c r="J23" s="31">
        <v>616</v>
      </c>
      <c r="K23" s="31">
        <v>765</v>
      </c>
      <c r="L23" s="31">
        <v>822</v>
      </c>
      <c r="M23" s="31">
        <v>853</v>
      </c>
      <c r="N23" s="31">
        <v>896</v>
      </c>
      <c r="O23" s="31">
        <v>894</v>
      </c>
      <c r="P23" s="31">
        <v>854</v>
      </c>
      <c r="Q23" s="31">
        <v>770</v>
      </c>
      <c r="R23" s="31">
        <v>724</v>
      </c>
      <c r="S23" s="31">
        <v>714</v>
      </c>
      <c r="T23" s="31">
        <v>695</v>
      </c>
      <c r="U23" s="31">
        <v>725</v>
      </c>
      <c r="V23" s="31">
        <v>740</v>
      </c>
      <c r="W23" s="31">
        <v>803</v>
      </c>
      <c r="X23" s="31">
        <v>827</v>
      </c>
      <c r="Y23" s="31">
        <v>877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56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79" t="s">
        <v>14</v>
      </c>
      <c r="B30" s="109">
        <v>1999</v>
      </c>
      <c r="C30" s="109">
        <v>2000</v>
      </c>
      <c r="D30" s="109">
        <v>2001</v>
      </c>
      <c r="E30" s="109">
        <v>2002</v>
      </c>
      <c r="F30" s="109">
        <v>2003</v>
      </c>
      <c r="G30" s="109">
        <v>2004</v>
      </c>
      <c r="H30" s="109">
        <v>2005</v>
      </c>
      <c r="I30" s="109">
        <v>2006</v>
      </c>
      <c r="J30" s="109">
        <v>2007</v>
      </c>
      <c r="K30" s="109">
        <v>2008</v>
      </c>
      <c r="L30" s="109">
        <v>2009</v>
      </c>
      <c r="M30" s="109">
        <v>2010</v>
      </c>
      <c r="N30" s="109">
        <v>2011</v>
      </c>
      <c r="O30" s="109">
        <v>2012</v>
      </c>
      <c r="P30" s="109">
        <v>2013</v>
      </c>
      <c r="Q30" s="109">
        <v>2014</v>
      </c>
      <c r="R30" s="109">
        <v>2015</v>
      </c>
      <c r="S30" s="109">
        <v>2016</v>
      </c>
      <c r="T30" s="109">
        <v>2017</v>
      </c>
      <c r="U30" s="109">
        <v>2018</v>
      </c>
      <c r="V30" s="109">
        <v>2019</v>
      </c>
      <c r="W30" s="109">
        <v>2020</v>
      </c>
      <c r="X30" s="109">
        <v>2021</v>
      </c>
      <c r="Y30" s="109">
        <v>2022</v>
      </c>
    </row>
    <row r="31" spans="1:25" s="35" customFormat="1" ht="18" customHeight="1">
      <c r="A31" s="36" t="s">
        <v>54</v>
      </c>
      <c r="B31" s="110">
        <f t="shared" ref="B31:W31" si="5">B9/B8</f>
        <v>0.98787450703396318</v>
      </c>
      <c r="C31" s="110">
        <f t="shared" si="5"/>
        <v>0.98598157909980888</v>
      </c>
      <c r="D31" s="110">
        <f t="shared" si="5"/>
        <v>0.97881873727087576</v>
      </c>
      <c r="E31" s="110">
        <f t="shared" si="5"/>
        <v>0.96327650630546469</v>
      </c>
      <c r="F31" s="110">
        <f t="shared" si="5"/>
        <v>0.95478425122483912</v>
      </c>
      <c r="G31" s="110">
        <f t="shared" si="5"/>
        <v>0.94249754633104321</v>
      </c>
      <c r="H31" s="110">
        <f t="shared" si="5"/>
        <v>0.93077674926694642</v>
      </c>
      <c r="I31" s="110">
        <f t="shared" si="5"/>
        <v>0.92455849574212723</v>
      </c>
      <c r="J31" s="110">
        <f t="shared" si="5"/>
        <v>0.91580708112628939</v>
      </c>
      <c r="K31" s="110">
        <f t="shared" si="5"/>
        <v>0.89903452790050731</v>
      </c>
      <c r="L31" s="110">
        <f t="shared" si="5"/>
        <v>0.89029652578003982</v>
      </c>
      <c r="M31" s="110">
        <f t="shared" si="5"/>
        <v>0.88675344991340299</v>
      </c>
      <c r="N31" s="110">
        <f t="shared" si="5"/>
        <v>0.88683577520227419</v>
      </c>
      <c r="O31" s="110">
        <f t="shared" si="5"/>
        <v>0.88918737407656145</v>
      </c>
      <c r="P31" s="110">
        <f t="shared" si="5"/>
        <v>0.89199586587046398</v>
      </c>
      <c r="Q31" s="110">
        <f t="shared" si="5"/>
        <v>0.90388246400755257</v>
      </c>
      <c r="R31" s="110">
        <f t="shared" si="5"/>
        <v>0.90840831893212559</v>
      </c>
      <c r="S31" s="110">
        <f t="shared" si="5"/>
        <v>0.90797136617325891</v>
      </c>
      <c r="T31" s="110">
        <f t="shared" si="5"/>
        <v>0.90854221839009675</v>
      </c>
      <c r="U31" s="110">
        <f t="shared" si="5"/>
        <v>0.90405606549243367</v>
      </c>
      <c r="V31" s="110">
        <f t="shared" si="5"/>
        <v>0.90185036202735314</v>
      </c>
      <c r="W31" s="110">
        <f t="shared" si="5"/>
        <v>0.89393094042526811</v>
      </c>
      <c r="X31" s="110">
        <f>X9/X8</f>
        <v>0.89361185329123149</v>
      </c>
      <c r="Y31" s="110">
        <f>Y9/Y8</f>
        <v>0.88719585642013976</v>
      </c>
    </row>
    <row r="32" spans="1:25" s="35" customFormat="1" ht="18" customHeight="1">
      <c r="A32" s="28" t="s">
        <v>55</v>
      </c>
      <c r="B32" s="110">
        <f t="shared" ref="B32:W32" si="6">B10/B8</f>
        <v>1.2125492966036848E-2</v>
      </c>
      <c r="C32" s="110">
        <f t="shared" si="6"/>
        <v>1.401842090019116E-2</v>
      </c>
      <c r="D32" s="110">
        <f t="shared" si="6"/>
        <v>2.1181262729124236E-2</v>
      </c>
      <c r="E32" s="110">
        <f t="shared" si="6"/>
        <v>3.6723493694535266E-2</v>
      </c>
      <c r="F32" s="110">
        <f t="shared" si="6"/>
        <v>4.5215748775160852E-2</v>
      </c>
      <c r="G32" s="110">
        <f t="shared" si="6"/>
        <v>5.750245366895676E-2</v>
      </c>
      <c r="H32" s="110">
        <f t="shared" si="6"/>
        <v>6.9223250733053521E-2</v>
      </c>
      <c r="I32" s="110">
        <f t="shared" si="6"/>
        <v>7.5441504257872771E-2</v>
      </c>
      <c r="J32" s="110">
        <f t="shared" si="6"/>
        <v>8.4192918873710623E-2</v>
      </c>
      <c r="K32" s="110">
        <f t="shared" si="6"/>
        <v>0.10096547209949272</v>
      </c>
      <c r="L32" s="110">
        <f t="shared" si="6"/>
        <v>0.10970347421996017</v>
      </c>
      <c r="M32" s="110">
        <f t="shared" si="6"/>
        <v>0.11324655008659702</v>
      </c>
      <c r="N32" s="110">
        <f t="shared" si="6"/>
        <v>0.11316422479772578</v>
      </c>
      <c r="O32" s="110">
        <f t="shared" si="6"/>
        <v>0.11081262592343855</v>
      </c>
      <c r="P32" s="110">
        <f t="shared" si="6"/>
        <v>0.10800413412953606</v>
      </c>
      <c r="Q32" s="110">
        <f t="shared" si="6"/>
        <v>9.6117535992447489E-2</v>
      </c>
      <c r="R32" s="110">
        <f t="shared" si="6"/>
        <v>9.1591681067874381E-2</v>
      </c>
      <c r="S32" s="110">
        <f t="shared" si="6"/>
        <v>9.2028633826741077E-2</v>
      </c>
      <c r="T32" s="110">
        <f t="shared" si="6"/>
        <v>9.145778160990331E-2</v>
      </c>
      <c r="U32" s="110">
        <f t="shared" si="6"/>
        <v>9.5943934507566359E-2</v>
      </c>
      <c r="V32" s="110">
        <f t="shared" si="6"/>
        <v>9.8149637972646822E-2</v>
      </c>
      <c r="W32" s="110">
        <f t="shared" si="6"/>
        <v>0.10606905957473188</v>
      </c>
      <c r="X32" s="110">
        <f>X10/X8</f>
        <v>0.10638814670876852</v>
      </c>
      <c r="Y32" s="110">
        <f>Y10/Y8</f>
        <v>0.11280414357986028</v>
      </c>
    </row>
    <row r="33" spans="1:25" s="35" customFormat="1" ht="18" customHeight="1">
      <c r="A33" s="30" t="s">
        <v>38</v>
      </c>
      <c r="B33" s="41">
        <f t="shared" ref="B33:W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>X31+X32</f>
        <v>1</v>
      </c>
      <c r="Y33" s="41">
        <f>Y31+Y32</f>
        <v>1</v>
      </c>
    </row>
    <row r="34" spans="1:25" s="35" customFormat="1" ht="18" customHeight="1">
      <c r="A34" s="32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79" t="s">
        <v>48</v>
      </c>
      <c r="B37" s="109">
        <v>1999</v>
      </c>
      <c r="C37" s="109">
        <v>2000</v>
      </c>
      <c r="D37" s="109">
        <v>2001</v>
      </c>
      <c r="E37" s="109">
        <v>2002</v>
      </c>
      <c r="F37" s="109">
        <v>2003</v>
      </c>
      <c r="G37" s="109">
        <v>2004</v>
      </c>
      <c r="H37" s="109">
        <v>2005</v>
      </c>
      <c r="I37" s="109">
        <v>2006</v>
      </c>
      <c r="J37" s="109">
        <v>2007</v>
      </c>
      <c r="K37" s="109">
        <v>2008</v>
      </c>
      <c r="L37" s="109">
        <v>2009</v>
      </c>
      <c r="M37" s="109">
        <v>2010</v>
      </c>
      <c r="N37" s="109">
        <v>2011</v>
      </c>
      <c r="O37" s="109">
        <v>2012</v>
      </c>
      <c r="P37" s="109">
        <v>2013</v>
      </c>
      <c r="Q37" s="109">
        <v>2014</v>
      </c>
      <c r="R37" s="109">
        <v>2015</v>
      </c>
      <c r="S37" s="109">
        <v>2016</v>
      </c>
      <c r="T37" s="109">
        <v>2017</v>
      </c>
      <c r="U37" s="109">
        <v>2018</v>
      </c>
      <c r="V37" s="109">
        <v>2019</v>
      </c>
      <c r="W37" s="109">
        <v>2020</v>
      </c>
      <c r="X37" s="109">
        <v>2021</v>
      </c>
      <c r="Y37" s="109">
        <v>2022</v>
      </c>
    </row>
    <row r="38" spans="1:25" s="35" customFormat="1" ht="18" customHeight="1">
      <c r="A38" s="36" t="s">
        <v>54</v>
      </c>
      <c r="B38" s="110">
        <f t="shared" ref="B38:W38" si="8">B15/B14</f>
        <v>0.9878146913438326</v>
      </c>
      <c r="C38" s="110">
        <f t="shared" si="8"/>
        <v>0.98534715960324615</v>
      </c>
      <c r="D38" s="110">
        <f t="shared" si="8"/>
        <v>0.97593492260761494</v>
      </c>
      <c r="E38" s="110">
        <f t="shared" si="8"/>
        <v>0.95561063542136093</v>
      </c>
      <c r="F38" s="110">
        <f t="shared" si="8"/>
        <v>0.94574613284804365</v>
      </c>
      <c r="G38" s="110">
        <f t="shared" si="8"/>
        <v>0.93247445579742338</v>
      </c>
      <c r="H38" s="110">
        <f t="shared" si="8"/>
        <v>0.91892786234281931</v>
      </c>
      <c r="I38" s="110">
        <f t="shared" si="8"/>
        <v>0.91269580457881472</v>
      </c>
      <c r="J38" s="110">
        <f t="shared" si="8"/>
        <v>0.90458911419423693</v>
      </c>
      <c r="K38" s="110">
        <f t="shared" si="8"/>
        <v>0.88722741433021812</v>
      </c>
      <c r="L38" s="110">
        <f t="shared" si="8"/>
        <v>0.87753164556962027</v>
      </c>
      <c r="M38" s="110">
        <f t="shared" si="8"/>
        <v>0.87551691231046547</v>
      </c>
      <c r="N38" s="110">
        <f t="shared" si="8"/>
        <v>0.87782287438859408</v>
      </c>
      <c r="O38" s="110">
        <f t="shared" si="8"/>
        <v>0.88413528219353466</v>
      </c>
      <c r="P38" s="110">
        <f t="shared" si="8"/>
        <v>0.88785761083205939</v>
      </c>
      <c r="Q38" s="110">
        <f t="shared" si="8"/>
        <v>0.90328754784958343</v>
      </c>
      <c r="R38" s="110">
        <f t="shared" si="8"/>
        <v>0.9074453551912568</v>
      </c>
      <c r="S38" s="110">
        <f t="shared" si="8"/>
        <v>0.90721053847931588</v>
      </c>
      <c r="T38" s="110">
        <f t="shared" si="8"/>
        <v>0.9073205068043172</v>
      </c>
      <c r="U38" s="110">
        <f t="shared" si="8"/>
        <v>0.90325997410850889</v>
      </c>
      <c r="V38" s="110">
        <f t="shared" si="8"/>
        <v>0.90051740357478838</v>
      </c>
      <c r="W38" s="110">
        <f t="shared" si="8"/>
        <v>0.89294977599622727</v>
      </c>
      <c r="X38" s="110">
        <f>X15/X14</f>
        <v>0.89308830328247801</v>
      </c>
      <c r="Y38" s="110">
        <f>Y15/Y14</f>
        <v>0.88592372007788345</v>
      </c>
    </row>
    <row r="39" spans="1:25" s="35" customFormat="1" ht="18" customHeight="1">
      <c r="A39" s="28" t="s">
        <v>55</v>
      </c>
      <c r="B39" s="110">
        <f t="shared" ref="B39:W39" si="9">B16/B14</f>
        <v>1.2185308656167376E-2</v>
      </c>
      <c r="C39" s="110">
        <f t="shared" si="9"/>
        <v>1.4652840396753831E-2</v>
      </c>
      <c r="D39" s="110">
        <f t="shared" si="9"/>
        <v>2.4065077392385042E-2</v>
      </c>
      <c r="E39" s="110">
        <f t="shared" si="9"/>
        <v>4.4389364578639026E-2</v>
      </c>
      <c r="F39" s="110">
        <f t="shared" si="9"/>
        <v>5.4253867151956327E-2</v>
      </c>
      <c r="G39" s="110">
        <f t="shared" si="9"/>
        <v>6.7525544202576629E-2</v>
      </c>
      <c r="H39" s="110">
        <f t="shared" si="9"/>
        <v>8.1072137657180673E-2</v>
      </c>
      <c r="I39" s="110">
        <f t="shared" si="9"/>
        <v>8.7304195421185241E-2</v>
      </c>
      <c r="J39" s="110">
        <f t="shared" si="9"/>
        <v>9.5410885805763068E-2</v>
      </c>
      <c r="K39" s="110">
        <f t="shared" si="9"/>
        <v>0.11277258566978193</v>
      </c>
      <c r="L39" s="110">
        <f t="shared" si="9"/>
        <v>0.12246835443037975</v>
      </c>
      <c r="M39" s="110">
        <f t="shared" si="9"/>
        <v>0.12448308768953452</v>
      </c>
      <c r="N39" s="110">
        <f t="shared" si="9"/>
        <v>0.12217712561140598</v>
      </c>
      <c r="O39" s="110">
        <f t="shared" si="9"/>
        <v>0.11586471780646537</v>
      </c>
      <c r="P39" s="110">
        <f t="shared" si="9"/>
        <v>0.1121423891679406</v>
      </c>
      <c r="Q39" s="110">
        <f t="shared" si="9"/>
        <v>9.6712452150416572E-2</v>
      </c>
      <c r="R39" s="110">
        <f t="shared" si="9"/>
        <v>9.2554644808743175E-2</v>
      </c>
      <c r="S39" s="110">
        <f t="shared" si="9"/>
        <v>9.2789461520684083E-2</v>
      </c>
      <c r="T39" s="110">
        <f t="shared" si="9"/>
        <v>9.2679493195682777E-2</v>
      </c>
      <c r="U39" s="110">
        <f t="shared" si="9"/>
        <v>9.674002589149111E-2</v>
      </c>
      <c r="V39" s="110">
        <f t="shared" si="9"/>
        <v>9.9482596425211664E-2</v>
      </c>
      <c r="W39" s="110">
        <f t="shared" si="9"/>
        <v>0.10705022400377269</v>
      </c>
      <c r="X39" s="110">
        <f>X16/X14</f>
        <v>0.10691169671752196</v>
      </c>
      <c r="Y39" s="110">
        <f>Y16/Y14</f>
        <v>0.11407627992211659</v>
      </c>
    </row>
    <row r="40" spans="1:25" s="35" customFormat="1" ht="18" customHeight="1">
      <c r="A40" s="30" t="s">
        <v>38</v>
      </c>
      <c r="B40" s="41">
        <f t="shared" ref="B40:W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>X38+X39</f>
        <v>1</v>
      </c>
      <c r="Y40" s="41">
        <f>Y38+Y39</f>
        <v>1</v>
      </c>
    </row>
    <row r="41" spans="1:25" s="35" customFormat="1" ht="18" customHeight="1">
      <c r="A41" s="32" t="s">
        <v>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79" t="s">
        <v>49</v>
      </c>
      <c r="B44" s="109">
        <v>1999</v>
      </c>
      <c r="C44" s="109">
        <v>2000</v>
      </c>
      <c r="D44" s="109">
        <v>2001</v>
      </c>
      <c r="E44" s="109">
        <v>2002</v>
      </c>
      <c r="F44" s="109">
        <v>2003</v>
      </c>
      <c r="G44" s="109">
        <v>2004</v>
      </c>
      <c r="H44" s="109">
        <v>2005</v>
      </c>
      <c r="I44" s="109">
        <v>2006</v>
      </c>
      <c r="J44" s="109">
        <v>2007</v>
      </c>
      <c r="K44" s="109">
        <v>2008</v>
      </c>
      <c r="L44" s="109">
        <v>2009</v>
      </c>
      <c r="M44" s="109">
        <v>2010</v>
      </c>
      <c r="N44" s="109">
        <v>2011</v>
      </c>
      <c r="O44" s="109">
        <v>2012</v>
      </c>
      <c r="P44" s="109">
        <v>2013</v>
      </c>
      <c r="Q44" s="109">
        <v>2014</v>
      </c>
      <c r="R44" s="109">
        <v>2015</v>
      </c>
      <c r="S44" s="109">
        <v>2016</v>
      </c>
      <c r="T44" s="109">
        <v>2017</v>
      </c>
      <c r="U44" s="109">
        <v>2018</v>
      </c>
      <c r="V44" s="109">
        <v>2019</v>
      </c>
      <c r="W44" s="109">
        <v>2020</v>
      </c>
      <c r="X44" s="109">
        <v>2021</v>
      </c>
      <c r="Y44" s="109">
        <v>2022</v>
      </c>
    </row>
    <row r="45" spans="1:25" s="35" customFormat="1" ht="18" customHeight="1">
      <c r="A45" s="36" t="s">
        <v>54</v>
      </c>
      <c r="B45" s="110">
        <f t="shared" ref="B45:W45" si="11">B22/B21</f>
        <v>0.98793727382388419</v>
      </c>
      <c r="C45" s="110">
        <f t="shared" si="11"/>
        <v>0.98665236562984149</v>
      </c>
      <c r="D45" s="110">
        <f t="shared" si="11"/>
        <v>0.98188144948404132</v>
      </c>
      <c r="E45" s="110">
        <f t="shared" si="11"/>
        <v>0.97152205525933111</v>
      </c>
      <c r="F45" s="110">
        <f t="shared" si="11"/>
        <v>0.96453552583139035</v>
      </c>
      <c r="G45" s="110">
        <f t="shared" si="11"/>
        <v>0.95334856318384031</v>
      </c>
      <c r="H45" s="110">
        <f t="shared" si="11"/>
        <v>0.94367719466794764</v>
      </c>
      <c r="I45" s="110">
        <f t="shared" si="11"/>
        <v>0.9375</v>
      </c>
      <c r="J45" s="110">
        <f t="shared" si="11"/>
        <v>0.92807939287799179</v>
      </c>
      <c r="K45" s="110">
        <f t="shared" si="11"/>
        <v>0.91209927611168562</v>
      </c>
      <c r="L45" s="110">
        <f t="shared" si="11"/>
        <v>0.90437412750116331</v>
      </c>
      <c r="M45" s="110">
        <f t="shared" si="11"/>
        <v>0.89926783183750592</v>
      </c>
      <c r="N45" s="110">
        <f t="shared" si="11"/>
        <v>0.89680985834389038</v>
      </c>
      <c r="O45" s="110">
        <f t="shared" si="11"/>
        <v>0.89476162448499119</v>
      </c>
      <c r="P45" s="110">
        <f t="shared" si="11"/>
        <v>0.89658512957132475</v>
      </c>
      <c r="Q45" s="110">
        <f t="shared" si="11"/>
        <v>0.90453756508802385</v>
      </c>
      <c r="R45" s="110">
        <f t="shared" si="11"/>
        <v>0.9094660497686633</v>
      </c>
      <c r="S45" s="110">
        <f t="shared" si="11"/>
        <v>0.90881226053639852</v>
      </c>
      <c r="T45" s="110">
        <f t="shared" si="11"/>
        <v>0.90989238947231943</v>
      </c>
      <c r="U45" s="110">
        <f t="shared" si="11"/>
        <v>0.90494296577946765</v>
      </c>
      <c r="V45" s="110">
        <f t="shared" si="11"/>
        <v>0.90333115610711956</v>
      </c>
      <c r="W45" s="110">
        <f t="shared" si="11"/>
        <v>0.89501895672636944</v>
      </c>
      <c r="X45" s="110">
        <f>X22/X21</f>
        <v>0.89419140225179117</v>
      </c>
      <c r="Y45" s="110">
        <f>Y22/Y21</f>
        <v>0.88860663025530295</v>
      </c>
    </row>
    <row r="46" spans="1:25" s="35" customFormat="1" ht="18" customHeight="1">
      <c r="A46" s="28" t="s">
        <v>55</v>
      </c>
      <c r="B46" s="110">
        <f t="shared" ref="B46:W46" si="12">B23/B21</f>
        <v>1.2062726176115802E-2</v>
      </c>
      <c r="C46" s="110">
        <f t="shared" si="12"/>
        <v>1.3347634370158503E-2</v>
      </c>
      <c r="D46" s="110">
        <f t="shared" si="12"/>
        <v>1.8118550515958724E-2</v>
      </c>
      <c r="E46" s="110">
        <f t="shared" si="12"/>
        <v>2.8477944740668927E-2</v>
      </c>
      <c r="F46" s="110">
        <f t="shared" si="12"/>
        <v>3.5464474168609643E-2</v>
      </c>
      <c r="G46" s="110">
        <f t="shared" si="12"/>
        <v>4.6651436816159672E-2</v>
      </c>
      <c r="H46" s="110">
        <f t="shared" si="12"/>
        <v>5.6322805332052361E-2</v>
      </c>
      <c r="I46" s="110">
        <f t="shared" si="12"/>
        <v>6.25E-2</v>
      </c>
      <c r="J46" s="110">
        <f t="shared" si="12"/>
        <v>7.1920607122008179E-2</v>
      </c>
      <c r="K46" s="110">
        <f t="shared" si="12"/>
        <v>8.790072388831438E-2</v>
      </c>
      <c r="L46" s="110">
        <f t="shared" si="12"/>
        <v>9.5625872498836667E-2</v>
      </c>
      <c r="M46" s="110">
        <f t="shared" si="12"/>
        <v>0.1007321681624941</v>
      </c>
      <c r="N46" s="110">
        <f t="shared" si="12"/>
        <v>0.10319014165610964</v>
      </c>
      <c r="O46" s="110">
        <f t="shared" si="12"/>
        <v>0.10523837551500882</v>
      </c>
      <c r="P46" s="110">
        <f t="shared" si="12"/>
        <v>0.10341487042867523</v>
      </c>
      <c r="Q46" s="110">
        <f t="shared" si="12"/>
        <v>9.5462434911976202E-2</v>
      </c>
      <c r="R46" s="110">
        <f t="shared" si="12"/>
        <v>9.0533950231336757E-2</v>
      </c>
      <c r="S46" s="110">
        <f t="shared" si="12"/>
        <v>9.1187739463601536E-2</v>
      </c>
      <c r="T46" s="110">
        <f t="shared" si="12"/>
        <v>9.0107610527680543E-2</v>
      </c>
      <c r="U46" s="110">
        <f t="shared" si="12"/>
        <v>9.5057034220532313E-2</v>
      </c>
      <c r="V46" s="110">
        <f t="shared" si="12"/>
        <v>9.6668843892880468E-2</v>
      </c>
      <c r="W46" s="110">
        <f t="shared" si="12"/>
        <v>0.10498104327363054</v>
      </c>
      <c r="X46" s="110">
        <f>X23/X21</f>
        <v>0.1058085977482088</v>
      </c>
      <c r="Y46" s="110">
        <f>Y23/Y21</f>
        <v>0.11139336974469706</v>
      </c>
    </row>
    <row r="47" spans="1:25" s="35" customFormat="1" ht="18" customHeight="1">
      <c r="A47" s="30" t="s">
        <v>38</v>
      </c>
      <c r="B47" s="41">
        <f t="shared" ref="B47:W47" si="13">B45+B46</f>
        <v>1</v>
      </c>
      <c r="C47" s="41">
        <f t="shared" si="13"/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>X45+X46</f>
        <v>1</v>
      </c>
      <c r="Y47" s="41">
        <f>Y45+Y46</f>
        <v>1</v>
      </c>
    </row>
    <row r="48" spans="1:25" s="9" customFormat="1" ht="18" customHeight="1">
      <c r="A48" s="19" t="s">
        <v>52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9" customFormat="1" ht="18" customHeight="1">
      <c r="A49" s="1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9" customFormat="1" ht="18" customHeight="1">
      <c r="A50" s="8"/>
    </row>
    <row r="51" spans="1:25" s="9" customFormat="1" ht="18" customHeight="1">
      <c r="A51" s="8"/>
    </row>
    <row r="52" spans="1:25" s="9" customFormat="1" ht="18" customHeight="1">
      <c r="A52" s="8" t="s">
        <v>57</v>
      </c>
    </row>
    <row r="53" spans="1:25" s="9" customFormat="1" ht="18" customHeight="1">
      <c r="A53" s="8"/>
    </row>
    <row r="54" spans="1:25" s="9" customFormat="1" ht="18" customHeight="1">
      <c r="B54" s="78">
        <v>1999</v>
      </c>
      <c r="C54" s="78">
        <v>2000</v>
      </c>
      <c r="D54" s="78">
        <v>2001</v>
      </c>
      <c r="E54" s="78">
        <v>2002</v>
      </c>
      <c r="F54" s="78">
        <v>2003</v>
      </c>
      <c r="G54" s="78">
        <v>2004</v>
      </c>
      <c r="H54" s="78">
        <v>2005</v>
      </c>
      <c r="I54" s="78">
        <v>2006</v>
      </c>
      <c r="J54" s="78">
        <v>2007</v>
      </c>
      <c r="K54" s="78">
        <v>2008</v>
      </c>
      <c r="L54" s="78">
        <v>2009</v>
      </c>
      <c r="M54" s="78">
        <v>2010</v>
      </c>
      <c r="N54" s="78">
        <v>2011</v>
      </c>
      <c r="O54" s="78">
        <v>2012</v>
      </c>
      <c r="P54" s="78">
        <v>2013</v>
      </c>
      <c r="Q54" s="78">
        <v>2014</v>
      </c>
      <c r="R54" s="78">
        <v>2015</v>
      </c>
      <c r="S54" s="78">
        <v>2016</v>
      </c>
      <c r="T54" s="78">
        <v>2017</v>
      </c>
      <c r="U54" s="78">
        <v>2018</v>
      </c>
      <c r="V54" s="78">
        <v>2019</v>
      </c>
      <c r="W54" s="78">
        <v>2020</v>
      </c>
      <c r="X54" s="78">
        <v>2021</v>
      </c>
      <c r="Y54" s="78">
        <v>2022</v>
      </c>
    </row>
    <row r="55" spans="1:25" s="9" customFormat="1" ht="18" customHeight="1">
      <c r="A55" s="80" t="s">
        <v>38</v>
      </c>
      <c r="B55" s="42">
        <f t="shared" ref="B55:W55" si="14">B10</f>
        <v>206</v>
      </c>
      <c r="C55" s="42">
        <f t="shared" si="14"/>
        <v>242</v>
      </c>
      <c r="D55" s="42">
        <f t="shared" si="14"/>
        <v>364</v>
      </c>
      <c r="E55" s="42">
        <f t="shared" si="14"/>
        <v>629</v>
      </c>
      <c r="F55" s="42">
        <f t="shared" si="14"/>
        <v>766</v>
      </c>
      <c r="G55" s="42">
        <f t="shared" si="14"/>
        <v>996</v>
      </c>
      <c r="H55" s="42">
        <f t="shared" si="14"/>
        <v>1204</v>
      </c>
      <c r="I55" s="42">
        <f t="shared" si="14"/>
        <v>1320</v>
      </c>
      <c r="J55" s="42">
        <f t="shared" si="14"/>
        <v>1510</v>
      </c>
      <c r="K55" s="42">
        <f t="shared" si="14"/>
        <v>1851</v>
      </c>
      <c r="L55" s="42">
        <f t="shared" si="14"/>
        <v>1983</v>
      </c>
      <c r="M55" s="42">
        <f t="shared" si="14"/>
        <v>2027</v>
      </c>
      <c r="N55" s="42">
        <f t="shared" si="14"/>
        <v>2070</v>
      </c>
      <c r="O55" s="42">
        <f t="shared" si="14"/>
        <v>1980</v>
      </c>
      <c r="P55" s="42">
        <f t="shared" si="14"/>
        <v>1881</v>
      </c>
      <c r="Q55" s="42">
        <f t="shared" si="14"/>
        <v>1629</v>
      </c>
      <c r="R55" s="42">
        <f t="shared" si="14"/>
        <v>1537</v>
      </c>
      <c r="S55" s="42">
        <f t="shared" si="14"/>
        <v>1517</v>
      </c>
      <c r="T55" s="42">
        <f t="shared" si="14"/>
        <v>1485</v>
      </c>
      <c r="U55" s="42">
        <f t="shared" si="14"/>
        <v>1547</v>
      </c>
      <c r="V55" s="42">
        <f t="shared" si="14"/>
        <v>1586</v>
      </c>
      <c r="W55" s="42">
        <f t="shared" si="14"/>
        <v>1711</v>
      </c>
      <c r="X55" s="42">
        <f>X10</f>
        <v>1752</v>
      </c>
      <c r="Y55" s="42">
        <f>Y10</f>
        <v>1873</v>
      </c>
    </row>
    <row r="56" spans="1:25" s="9" customFormat="1" ht="18" customHeight="1">
      <c r="A56" s="81" t="s">
        <v>58</v>
      </c>
      <c r="B56" s="38">
        <f t="shared" ref="B56:W56" si="15">B16</f>
        <v>106</v>
      </c>
      <c r="C56" s="38">
        <f t="shared" si="15"/>
        <v>130</v>
      </c>
      <c r="D56" s="38">
        <f t="shared" si="15"/>
        <v>213</v>
      </c>
      <c r="E56" s="38">
        <f t="shared" si="15"/>
        <v>394</v>
      </c>
      <c r="F56" s="38">
        <f t="shared" si="15"/>
        <v>477</v>
      </c>
      <c r="G56" s="38">
        <f t="shared" si="15"/>
        <v>608</v>
      </c>
      <c r="H56" s="38">
        <f t="shared" si="15"/>
        <v>735</v>
      </c>
      <c r="I56" s="38">
        <f t="shared" si="15"/>
        <v>797</v>
      </c>
      <c r="J56" s="38">
        <f t="shared" si="15"/>
        <v>894</v>
      </c>
      <c r="K56" s="38">
        <f t="shared" si="15"/>
        <v>1086</v>
      </c>
      <c r="L56" s="38">
        <f t="shared" si="15"/>
        <v>1161</v>
      </c>
      <c r="M56" s="38">
        <f t="shared" si="15"/>
        <v>1174</v>
      </c>
      <c r="N56" s="38">
        <f t="shared" si="15"/>
        <v>1174</v>
      </c>
      <c r="O56" s="38">
        <f t="shared" si="15"/>
        <v>1086</v>
      </c>
      <c r="P56" s="38">
        <f t="shared" si="15"/>
        <v>1027</v>
      </c>
      <c r="Q56" s="38">
        <f t="shared" si="15"/>
        <v>859</v>
      </c>
      <c r="R56" s="38">
        <f t="shared" si="15"/>
        <v>813</v>
      </c>
      <c r="S56" s="38">
        <f t="shared" si="15"/>
        <v>803</v>
      </c>
      <c r="T56" s="38">
        <f t="shared" si="15"/>
        <v>790</v>
      </c>
      <c r="U56" s="38">
        <f t="shared" si="15"/>
        <v>822</v>
      </c>
      <c r="V56" s="38">
        <f t="shared" si="15"/>
        <v>846</v>
      </c>
      <c r="W56" s="38">
        <f t="shared" si="15"/>
        <v>908</v>
      </c>
      <c r="X56" s="38">
        <f>X16</f>
        <v>925</v>
      </c>
      <c r="Y56" s="38">
        <f>Y16</f>
        <v>996</v>
      </c>
    </row>
    <row r="57" spans="1:25" s="9" customFormat="1" ht="18" customHeight="1">
      <c r="A57" s="82" t="s">
        <v>59</v>
      </c>
      <c r="B57" s="39">
        <f t="shared" ref="B57:W57" si="16">B23</f>
        <v>100</v>
      </c>
      <c r="C57" s="39">
        <f t="shared" si="16"/>
        <v>112</v>
      </c>
      <c r="D57" s="39">
        <f t="shared" si="16"/>
        <v>151</v>
      </c>
      <c r="E57" s="39">
        <f t="shared" si="16"/>
        <v>235</v>
      </c>
      <c r="F57" s="39">
        <f t="shared" si="16"/>
        <v>289</v>
      </c>
      <c r="G57" s="39">
        <f t="shared" si="16"/>
        <v>388</v>
      </c>
      <c r="H57" s="39">
        <f t="shared" si="16"/>
        <v>469</v>
      </c>
      <c r="I57" s="39">
        <f t="shared" si="16"/>
        <v>523</v>
      </c>
      <c r="J57" s="39">
        <f t="shared" si="16"/>
        <v>616</v>
      </c>
      <c r="K57" s="39">
        <f t="shared" si="16"/>
        <v>765</v>
      </c>
      <c r="L57" s="39">
        <f t="shared" si="16"/>
        <v>822</v>
      </c>
      <c r="M57" s="39">
        <f t="shared" si="16"/>
        <v>853</v>
      </c>
      <c r="N57" s="39">
        <f t="shared" si="16"/>
        <v>896</v>
      </c>
      <c r="O57" s="39">
        <f t="shared" si="16"/>
        <v>894</v>
      </c>
      <c r="P57" s="39">
        <f t="shared" si="16"/>
        <v>854</v>
      </c>
      <c r="Q57" s="39">
        <f t="shared" si="16"/>
        <v>770</v>
      </c>
      <c r="R57" s="39">
        <f t="shared" si="16"/>
        <v>724</v>
      </c>
      <c r="S57" s="39">
        <f t="shared" si="16"/>
        <v>714</v>
      </c>
      <c r="T57" s="39">
        <f t="shared" si="16"/>
        <v>695</v>
      </c>
      <c r="U57" s="39">
        <f t="shared" si="16"/>
        <v>725</v>
      </c>
      <c r="V57" s="39">
        <f t="shared" si="16"/>
        <v>740</v>
      </c>
      <c r="W57" s="39">
        <f t="shared" si="16"/>
        <v>803</v>
      </c>
      <c r="X57" s="39">
        <f>X23</f>
        <v>827</v>
      </c>
      <c r="Y57" s="39">
        <f>Y23</f>
        <v>877</v>
      </c>
    </row>
    <row r="58" spans="1:25" s="9" customFormat="1" ht="18" customHeight="1">
      <c r="A58" s="19" t="s">
        <v>52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</row>
    <row r="60" spans="1:25" s="9" customFormat="1" ht="18" customHeight="1">
      <c r="A60" s="8"/>
    </row>
    <row r="61" spans="1:25" s="9" customFormat="1" ht="18" customHeight="1">
      <c r="B61" s="83">
        <v>1999</v>
      </c>
      <c r="C61" s="83">
        <v>2000</v>
      </c>
      <c r="D61" s="83">
        <v>2001</v>
      </c>
      <c r="E61" s="83">
        <v>2002</v>
      </c>
      <c r="F61" s="83">
        <v>2003</v>
      </c>
      <c r="G61" s="83">
        <v>2004</v>
      </c>
      <c r="H61" s="83">
        <v>2005</v>
      </c>
      <c r="I61" s="83">
        <v>2006</v>
      </c>
      <c r="J61" s="83">
        <v>2007</v>
      </c>
      <c r="K61" s="83">
        <v>2008</v>
      </c>
      <c r="L61" s="83">
        <v>2009</v>
      </c>
      <c r="M61" s="83">
        <v>2010</v>
      </c>
      <c r="N61" s="83">
        <v>2011</v>
      </c>
      <c r="O61" s="83">
        <v>2012</v>
      </c>
      <c r="P61" s="83">
        <v>2013</v>
      </c>
      <c r="Q61" s="83">
        <v>2014</v>
      </c>
      <c r="R61" s="83">
        <v>2015</v>
      </c>
      <c r="S61" s="83">
        <v>2016</v>
      </c>
      <c r="T61" s="83">
        <v>2017</v>
      </c>
      <c r="U61" s="83">
        <v>2018</v>
      </c>
      <c r="V61" s="83">
        <v>2019</v>
      </c>
      <c r="W61" s="83">
        <v>2020</v>
      </c>
      <c r="X61" s="83">
        <v>2021</v>
      </c>
      <c r="Y61" s="83">
        <v>2022</v>
      </c>
    </row>
    <row r="62" spans="1:25" s="9" customFormat="1" ht="18" customHeight="1">
      <c r="A62" s="84" t="s">
        <v>58</v>
      </c>
      <c r="B62" s="7">
        <f t="shared" ref="B62:W62" si="17">B56/B55</f>
        <v>0.5145631067961165</v>
      </c>
      <c r="C62" s="7">
        <f t="shared" si="17"/>
        <v>0.53719008264462809</v>
      </c>
      <c r="D62" s="7">
        <f t="shared" si="17"/>
        <v>0.5851648351648352</v>
      </c>
      <c r="E62" s="7">
        <f t="shared" si="17"/>
        <v>0.62639109697933226</v>
      </c>
      <c r="F62" s="7">
        <f t="shared" si="17"/>
        <v>0.62271540469973885</v>
      </c>
      <c r="G62" s="7">
        <f t="shared" si="17"/>
        <v>0.61044176706827313</v>
      </c>
      <c r="H62" s="7">
        <f t="shared" si="17"/>
        <v>0.61046511627906974</v>
      </c>
      <c r="I62" s="7">
        <f t="shared" si="17"/>
        <v>0.60378787878787876</v>
      </c>
      <c r="J62" s="7">
        <f t="shared" si="17"/>
        <v>0.59205298013245033</v>
      </c>
      <c r="K62" s="7">
        <f t="shared" si="17"/>
        <v>0.58670988654781198</v>
      </c>
      <c r="L62" s="7">
        <f t="shared" si="17"/>
        <v>0.58547655068078663</v>
      </c>
      <c r="M62" s="7">
        <f t="shared" si="17"/>
        <v>0.57918105574740997</v>
      </c>
      <c r="N62" s="7">
        <f t="shared" si="17"/>
        <v>0.56714975845410631</v>
      </c>
      <c r="O62" s="7">
        <f t="shared" si="17"/>
        <v>0.54848484848484846</v>
      </c>
      <c r="P62" s="7">
        <f t="shared" si="17"/>
        <v>0.54598617756512491</v>
      </c>
      <c r="Q62" s="7">
        <f t="shared" si="17"/>
        <v>0.52731737262124001</v>
      </c>
      <c r="R62" s="7">
        <f t="shared" si="17"/>
        <v>0.52895250487963563</v>
      </c>
      <c r="S62" s="7">
        <f t="shared" si="17"/>
        <v>0.52933421226104149</v>
      </c>
      <c r="T62" s="7">
        <f t="shared" si="17"/>
        <v>0.53198653198653201</v>
      </c>
      <c r="U62" s="7">
        <f t="shared" si="17"/>
        <v>0.53135100193923723</v>
      </c>
      <c r="V62" s="7">
        <f t="shared" si="17"/>
        <v>0.53341740226986134</v>
      </c>
      <c r="W62" s="7">
        <f t="shared" si="17"/>
        <v>0.53068381063705439</v>
      </c>
      <c r="X62" s="7">
        <f t="shared" ref="X62:Y62" si="18">X56/X55</f>
        <v>0.52796803652968038</v>
      </c>
      <c r="Y62" s="7">
        <f t="shared" si="18"/>
        <v>0.53176721836625729</v>
      </c>
    </row>
    <row r="63" spans="1:25" s="9" customFormat="1" ht="18" customHeight="1">
      <c r="A63" s="85" t="s">
        <v>59</v>
      </c>
      <c r="B63" s="7">
        <f t="shared" ref="B63:W63" si="19">B57/B55</f>
        <v>0.4854368932038835</v>
      </c>
      <c r="C63" s="7">
        <f t="shared" si="19"/>
        <v>0.46280991735537191</v>
      </c>
      <c r="D63" s="7">
        <f t="shared" si="19"/>
        <v>0.41483516483516486</v>
      </c>
      <c r="E63" s="7">
        <f t="shared" si="19"/>
        <v>0.37360890302066774</v>
      </c>
      <c r="F63" s="7">
        <f t="shared" si="19"/>
        <v>0.37728459530026109</v>
      </c>
      <c r="G63" s="7">
        <f t="shared" si="19"/>
        <v>0.38955823293172692</v>
      </c>
      <c r="H63" s="7">
        <f t="shared" si="19"/>
        <v>0.38953488372093026</v>
      </c>
      <c r="I63" s="7">
        <f t="shared" si="19"/>
        <v>0.39621212121212124</v>
      </c>
      <c r="J63" s="7">
        <f t="shared" si="19"/>
        <v>0.40794701986754967</v>
      </c>
      <c r="K63" s="7">
        <f t="shared" si="19"/>
        <v>0.41329011345218802</v>
      </c>
      <c r="L63" s="7">
        <f t="shared" si="19"/>
        <v>0.41452344931921331</v>
      </c>
      <c r="M63" s="7">
        <f t="shared" si="19"/>
        <v>0.42081894425259003</v>
      </c>
      <c r="N63" s="7">
        <f t="shared" si="19"/>
        <v>0.43285024154589374</v>
      </c>
      <c r="O63" s="7">
        <f t="shared" si="19"/>
        <v>0.45151515151515154</v>
      </c>
      <c r="P63" s="7">
        <f t="shared" si="19"/>
        <v>0.45401382243487509</v>
      </c>
      <c r="Q63" s="7">
        <f t="shared" si="19"/>
        <v>0.47268262737875999</v>
      </c>
      <c r="R63" s="7">
        <f t="shared" si="19"/>
        <v>0.47104749512036437</v>
      </c>
      <c r="S63" s="7">
        <f t="shared" si="19"/>
        <v>0.47066578773895845</v>
      </c>
      <c r="T63" s="7">
        <f t="shared" si="19"/>
        <v>0.46801346801346799</v>
      </c>
      <c r="U63" s="7">
        <f t="shared" si="19"/>
        <v>0.46864899806076277</v>
      </c>
      <c r="V63" s="7">
        <f t="shared" si="19"/>
        <v>0.46658259773013872</v>
      </c>
      <c r="W63" s="7">
        <f t="shared" si="19"/>
        <v>0.46931618936294567</v>
      </c>
      <c r="X63" s="7">
        <f t="shared" ref="X63:Y63" si="20">X57/X55</f>
        <v>0.47203196347031962</v>
      </c>
      <c r="Y63" s="7">
        <f t="shared" si="20"/>
        <v>0.46823278163374266</v>
      </c>
    </row>
    <row r="64" spans="1:25" s="9" customFormat="1" ht="18" customHeight="1">
      <c r="A64" s="86" t="s">
        <v>38</v>
      </c>
      <c r="B64" s="41">
        <f t="shared" ref="B64:W64" si="21">SUM(B62:B63)</f>
        <v>1</v>
      </c>
      <c r="C64" s="41">
        <f t="shared" si="21"/>
        <v>1</v>
      </c>
      <c r="D64" s="41">
        <f t="shared" si="21"/>
        <v>1</v>
      </c>
      <c r="E64" s="41">
        <f t="shared" si="21"/>
        <v>1</v>
      </c>
      <c r="F64" s="41">
        <f t="shared" si="21"/>
        <v>1</v>
      </c>
      <c r="G64" s="41">
        <f t="shared" si="21"/>
        <v>1</v>
      </c>
      <c r="H64" s="41">
        <f t="shared" si="21"/>
        <v>1</v>
      </c>
      <c r="I64" s="41">
        <f t="shared" si="21"/>
        <v>1</v>
      </c>
      <c r="J64" s="41">
        <f t="shared" si="21"/>
        <v>1</v>
      </c>
      <c r="K64" s="41">
        <f t="shared" si="21"/>
        <v>1</v>
      </c>
      <c r="L64" s="41">
        <f t="shared" si="21"/>
        <v>1</v>
      </c>
      <c r="M64" s="41">
        <f t="shared" si="21"/>
        <v>1</v>
      </c>
      <c r="N64" s="41">
        <f t="shared" si="21"/>
        <v>1</v>
      </c>
      <c r="O64" s="41">
        <f t="shared" si="21"/>
        <v>1</v>
      </c>
      <c r="P64" s="41">
        <f t="shared" si="21"/>
        <v>1</v>
      </c>
      <c r="Q64" s="41">
        <f t="shared" si="21"/>
        <v>1</v>
      </c>
      <c r="R64" s="41">
        <f t="shared" si="21"/>
        <v>1</v>
      </c>
      <c r="S64" s="41">
        <f t="shared" si="21"/>
        <v>1</v>
      </c>
      <c r="T64" s="41">
        <f t="shared" si="21"/>
        <v>1</v>
      </c>
      <c r="U64" s="41">
        <f t="shared" si="21"/>
        <v>1</v>
      </c>
      <c r="V64" s="41">
        <f t="shared" si="21"/>
        <v>1</v>
      </c>
      <c r="W64" s="41">
        <f t="shared" si="21"/>
        <v>1</v>
      </c>
      <c r="X64" s="41">
        <f t="shared" ref="X64:Y64" si="22">SUM(X62:X63)</f>
        <v>1</v>
      </c>
      <c r="Y64" s="41">
        <f t="shared" si="22"/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P69" sqref="P69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60</v>
      </c>
      <c r="B5" s="33"/>
      <c r="C5" s="33"/>
    </row>
    <row r="6" spans="1:24" ht="18" customHeight="1"/>
    <row r="7" spans="1:24" ht="18" customHeight="1">
      <c r="A7" s="77" t="s">
        <v>14</v>
      </c>
      <c r="B7" s="78">
        <v>2000</v>
      </c>
      <c r="C7" s="78">
        <v>2001</v>
      </c>
      <c r="D7" s="78">
        <v>2002</v>
      </c>
      <c r="E7" s="78">
        <v>2003</v>
      </c>
      <c r="F7" s="78">
        <v>2004</v>
      </c>
      <c r="G7" s="78">
        <v>2005</v>
      </c>
      <c r="H7" s="78">
        <v>2006</v>
      </c>
      <c r="I7" s="78">
        <v>2007</v>
      </c>
      <c r="J7" s="78">
        <v>2008</v>
      </c>
      <c r="K7" s="78">
        <v>2009</v>
      </c>
      <c r="L7" s="78">
        <v>2010</v>
      </c>
      <c r="M7" s="78">
        <v>2011</v>
      </c>
      <c r="N7" s="78">
        <v>2012</v>
      </c>
      <c r="O7" s="78">
        <v>2013</v>
      </c>
      <c r="P7" s="78">
        <v>2014</v>
      </c>
      <c r="Q7" s="78">
        <v>2015</v>
      </c>
      <c r="R7" s="78">
        <v>2016</v>
      </c>
      <c r="S7" s="78">
        <v>2017</v>
      </c>
      <c r="T7" s="78">
        <v>2018</v>
      </c>
      <c r="U7" s="78">
        <v>2019</v>
      </c>
      <c r="V7" s="78">
        <v>2020</v>
      </c>
      <c r="W7" s="78">
        <v>2021</v>
      </c>
      <c r="X7" s="78">
        <v>2022</v>
      </c>
    </row>
    <row r="8" spans="1:24" ht="18" customHeight="1">
      <c r="A8" s="27" t="s">
        <v>38</v>
      </c>
      <c r="B8" s="40">
        <f>B9+B10</f>
        <v>17263</v>
      </c>
      <c r="C8" s="40">
        <f t="shared" ref="C8:X8" si="0">C9+C10</f>
        <v>17185</v>
      </c>
      <c r="D8" s="40">
        <f t="shared" si="0"/>
        <v>17128</v>
      </c>
      <c r="E8" s="40">
        <f t="shared" si="0"/>
        <v>16941</v>
      </c>
      <c r="F8" s="40">
        <f t="shared" si="0"/>
        <v>17321</v>
      </c>
      <c r="G8" s="40">
        <f t="shared" si="0"/>
        <v>17393</v>
      </c>
      <c r="H8" s="40">
        <f t="shared" si="0"/>
        <v>17497</v>
      </c>
      <c r="I8" s="40">
        <f t="shared" si="0"/>
        <v>17935</v>
      </c>
      <c r="J8" s="40">
        <f t="shared" si="0"/>
        <v>18333</v>
      </c>
      <c r="K8" s="40">
        <f t="shared" si="0"/>
        <v>18076</v>
      </c>
      <c r="L8" s="40">
        <f t="shared" si="0"/>
        <v>17899</v>
      </c>
      <c r="M8" s="40">
        <f t="shared" si="0"/>
        <v>18292</v>
      </c>
      <c r="N8" s="40">
        <f t="shared" si="0"/>
        <v>17868</v>
      </c>
      <c r="O8" s="40">
        <f t="shared" si="0"/>
        <v>17416</v>
      </c>
      <c r="P8" s="40">
        <f t="shared" si="0"/>
        <v>16948</v>
      </c>
      <c r="Q8" s="40">
        <f t="shared" si="0"/>
        <v>16781</v>
      </c>
      <c r="R8" s="40">
        <f t="shared" si="0"/>
        <v>16484</v>
      </c>
      <c r="S8" s="40">
        <f t="shared" si="0"/>
        <v>16237</v>
      </c>
      <c r="T8" s="40">
        <f t="shared" si="0"/>
        <v>16124</v>
      </c>
      <c r="U8" s="40">
        <f t="shared" si="0"/>
        <v>16159</v>
      </c>
      <c r="V8" s="40">
        <f t="shared" si="0"/>
        <v>16131</v>
      </c>
      <c r="W8" s="40">
        <f t="shared" si="0"/>
        <v>16468</v>
      </c>
      <c r="X8" s="40">
        <f t="shared" si="0"/>
        <v>16604</v>
      </c>
    </row>
    <row r="9" spans="1:24" ht="18" customHeight="1">
      <c r="A9" s="28" t="s">
        <v>61</v>
      </c>
      <c r="B9" s="29">
        <v>17176</v>
      </c>
      <c r="C9" s="29">
        <v>16973</v>
      </c>
      <c r="D9" s="29">
        <v>16652</v>
      </c>
      <c r="E9" s="29">
        <v>16326</v>
      </c>
      <c r="F9" s="29">
        <v>16487</v>
      </c>
      <c r="G9" s="29">
        <v>16321</v>
      </c>
      <c r="H9" s="29">
        <v>16306</v>
      </c>
      <c r="I9" s="29">
        <v>16565</v>
      </c>
      <c r="J9" s="29">
        <v>16633</v>
      </c>
      <c r="K9" s="29">
        <v>16252</v>
      </c>
      <c r="L9" s="29">
        <v>16033</v>
      </c>
      <c r="M9" s="29">
        <v>16394</v>
      </c>
      <c r="N9" s="29">
        <v>16025</v>
      </c>
      <c r="O9" s="29">
        <v>15673</v>
      </c>
      <c r="P9" s="29">
        <v>15452</v>
      </c>
      <c r="Q9" s="29">
        <v>15406</v>
      </c>
      <c r="R9" s="29">
        <v>15117</v>
      </c>
      <c r="S9" s="29">
        <v>14905</v>
      </c>
      <c r="T9" s="29">
        <v>14740</v>
      </c>
      <c r="U9" s="29">
        <v>14745</v>
      </c>
      <c r="V9" s="29">
        <v>14610</v>
      </c>
      <c r="W9" s="29">
        <v>14939</v>
      </c>
      <c r="X9" s="29">
        <v>14980</v>
      </c>
    </row>
    <row r="10" spans="1:24" ht="18" customHeight="1">
      <c r="A10" s="30" t="s">
        <v>62</v>
      </c>
      <c r="B10" s="31">
        <v>87</v>
      </c>
      <c r="C10" s="31">
        <v>212</v>
      </c>
      <c r="D10" s="31">
        <v>476</v>
      </c>
      <c r="E10" s="31">
        <v>615</v>
      </c>
      <c r="F10" s="31">
        <v>834</v>
      </c>
      <c r="G10" s="31">
        <v>1072</v>
      </c>
      <c r="H10" s="31">
        <v>1191</v>
      </c>
      <c r="I10" s="31">
        <v>1370</v>
      </c>
      <c r="J10" s="31">
        <v>1700</v>
      </c>
      <c r="K10" s="31">
        <v>1824</v>
      </c>
      <c r="L10" s="31">
        <v>1866</v>
      </c>
      <c r="M10" s="31">
        <v>1898</v>
      </c>
      <c r="N10" s="31">
        <v>1843</v>
      </c>
      <c r="O10" s="31">
        <v>1743</v>
      </c>
      <c r="P10" s="31">
        <v>1496</v>
      </c>
      <c r="Q10" s="31">
        <v>1375</v>
      </c>
      <c r="R10" s="31">
        <v>1367</v>
      </c>
      <c r="S10" s="31">
        <v>1332</v>
      </c>
      <c r="T10" s="31">
        <v>1384</v>
      </c>
      <c r="U10" s="31">
        <v>1414</v>
      </c>
      <c r="V10" s="31">
        <v>1521</v>
      </c>
      <c r="W10" s="31">
        <v>1529</v>
      </c>
      <c r="X10" s="31">
        <v>1624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77" t="s">
        <v>48</v>
      </c>
      <c r="B14" s="78">
        <v>2000</v>
      </c>
      <c r="C14" s="78">
        <v>2001</v>
      </c>
      <c r="D14" s="78">
        <v>2002</v>
      </c>
      <c r="E14" s="78">
        <v>2003</v>
      </c>
      <c r="F14" s="78">
        <v>2004</v>
      </c>
      <c r="G14" s="78">
        <v>2005</v>
      </c>
      <c r="H14" s="78">
        <v>2006</v>
      </c>
      <c r="I14" s="78">
        <v>2007</v>
      </c>
      <c r="J14" s="78">
        <v>2008</v>
      </c>
      <c r="K14" s="78">
        <v>2009</v>
      </c>
      <c r="L14" s="78">
        <v>2010</v>
      </c>
      <c r="M14" s="78">
        <v>2011</v>
      </c>
      <c r="N14" s="78">
        <v>2012</v>
      </c>
      <c r="O14" s="78">
        <v>2013</v>
      </c>
      <c r="P14" s="78">
        <v>2014</v>
      </c>
      <c r="Q14" s="78">
        <v>2015</v>
      </c>
      <c r="R14" s="78">
        <v>2016</v>
      </c>
      <c r="S14" s="78">
        <v>2017</v>
      </c>
      <c r="T14" s="78">
        <v>2018</v>
      </c>
      <c r="U14" s="78">
        <v>2019</v>
      </c>
      <c r="V14" s="78">
        <v>2020</v>
      </c>
      <c r="W14" s="78">
        <v>2021</v>
      </c>
      <c r="X14" s="78">
        <v>2022</v>
      </c>
    </row>
    <row r="15" spans="1:24" ht="18" customHeight="1">
      <c r="A15" s="27" t="s">
        <v>38</v>
      </c>
      <c r="B15" s="40">
        <f>B16+B17</f>
        <v>8872</v>
      </c>
      <c r="C15" s="40">
        <f t="shared" ref="C15:X15" si="1">C16+C17</f>
        <v>8851</v>
      </c>
      <c r="D15" s="40">
        <f t="shared" si="1"/>
        <v>8876</v>
      </c>
      <c r="E15" s="40">
        <f t="shared" si="1"/>
        <v>8792</v>
      </c>
      <c r="F15" s="40">
        <f t="shared" si="1"/>
        <v>9004</v>
      </c>
      <c r="G15" s="40">
        <f t="shared" si="1"/>
        <v>9066</v>
      </c>
      <c r="H15" s="40">
        <f t="shared" si="1"/>
        <v>9129</v>
      </c>
      <c r="I15" s="40">
        <f t="shared" si="1"/>
        <v>9370</v>
      </c>
      <c r="J15" s="40">
        <f t="shared" si="1"/>
        <v>9630</v>
      </c>
      <c r="K15" s="40">
        <f t="shared" si="1"/>
        <v>9480</v>
      </c>
      <c r="L15" s="40">
        <f t="shared" si="1"/>
        <v>9431</v>
      </c>
      <c r="M15" s="40">
        <f t="shared" si="1"/>
        <v>9609</v>
      </c>
      <c r="N15" s="40">
        <f t="shared" si="1"/>
        <v>9373</v>
      </c>
      <c r="O15" s="40">
        <f t="shared" si="1"/>
        <v>9158</v>
      </c>
      <c r="P15" s="40">
        <f t="shared" si="1"/>
        <v>8882</v>
      </c>
      <c r="Q15" s="40">
        <f t="shared" si="1"/>
        <v>8784</v>
      </c>
      <c r="R15" s="40">
        <f t="shared" si="1"/>
        <v>8654</v>
      </c>
      <c r="S15" s="40">
        <f t="shared" si="1"/>
        <v>8524</v>
      </c>
      <c r="T15" s="40">
        <f t="shared" si="1"/>
        <v>8497</v>
      </c>
      <c r="U15" s="40">
        <f t="shared" si="1"/>
        <v>8504</v>
      </c>
      <c r="V15" s="40">
        <f t="shared" si="1"/>
        <v>8482</v>
      </c>
      <c r="W15" s="40">
        <f t="shared" si="1"/>
        <v>8652</v>
      </c>
      <c r="X15" s="40">
        <f t="shared" si="1"/>
        <v>8731</v>
      </c>
    </row>
    <row r="16" spans="1:24" ht="18" customHeight="1">
      <c r="A16" s="28" t="s">
        <v>61</v>
      </c>
      <c r="B16" s="29">
        <v>8822</v>
      </c>
      <c r="C16" s="29">
        <v>8711</v>
      </c>
      <c r="D16" s="29">
        <v>8557</v>
      </c>
      <c r="E16" s="29">
        <v>8388</v>
      </c>
      <c r="F16" s="29">
        <v>8478</v>
      </c>
      <c r="G16" s="29">
        <v>8397</v>
      </c>
      <c r="H16" s="29">
        <v>8395</v>
      </c>
      <c r="I16" s="29">
        <v>8540</v>
      </c>
      <c r="J16" s="29">
        <v>8617</v>
      </c>
      <c r="K16" s="29">
        <v>8407</v>
      </c>
      <c r="L16" s="29">
        <v>8344</v>
      </c>
      <c r="M16" s="29">
        <v>8525</v>
      </c>
      <c r="N16" s="29">
        <v>8356</v>
      </c>
      <c r="O16" s="29">
        <v>8192</v>
      </c>
      <c r="P16" s="29">
        <v>8084</v>
      </c>
      <c r="Q16" s="29">
        <v>8054</v>
      </c>
      <c r="R16" s="29">
        <v>7929</v>
      </c>
      <c r="S16" s="29">
        <v>7810</v>
      </c>
      <c r="T16" s="29">
        <v>7759</v>
      </c>
      <c r="U16" s="29">
        <v>7748</v>
      </c>
      <c r="V16" s="29">
        <v>7676</v>
      </c>
      <c r="W16" s="29">
        <v>7840</v>
      </c>
      <c r="X16" s="29">
        <v>7862</v>
      </c>
    </row>
    <row r="17" spans="1:24" ht="18" customHeight="1">
      <c r="A17" s="30" t="s">
        <v>62</v>
      </c>
      <c r="B17" s="31">
        <v>50</v>
      </c>
      <c r="C17" s="31">
        <v>140</v>
      </c>
      <c r="D17" s="31">
        <v>319</v>
      </c>
      <c r="E17" s="31">
        <v>404</v>
      </c>
      <c r="F17" s="31">
        <v>526</v>
      </c>
      <c r="G17" s="31">
        <v>669</v>
      </c>
      <c r="H17" s="31">
        <v>734</v>
      </c>
      <c r="I17" s="31">
        <v>830</v>
      </c>
      <c r="J17" s="31">
        <v>1013</v>
      </c>
      <c r="K17" s="31">
        <v>1073</v>
      </c>
      <c r="L17" s="31">
        <v>1087</v>
      </c>
      <c r="M17" s="31">
        <v>1084</v>
      </c>
      <c r="N17" s="31">
        <v>1017</v>
      </c>
      <c r="O17" s="31">
        <v>966</v>
      </c>
      <c r="P17" s="31">
        <v>798</v>
      </c>
      <c r="Q17" s="31">
        <v>730</v>
      </c>
      <c r="R17" s="31">
        <v>725</v>
      </c>
      <c r="S17" s="31">
        <v>714</v>
      </c>
      <c r="T17" s="31">
        <v>738</v>
      </c>
      <c r="U17" s="31">
        <v>756</v>
      </c>
      <c r="V17" s="31">
        <v>806</v>
      </c>
      <c r="W17" s="31">
        <v>812</v>
      </c>
      <c r="X17" s="31">
        <v>869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77" t="s">
        <v>49</v>
      </c>
      <c r="B21" s="78">
        <v>2000</v>
      </c>
      <c r="C21" s="78">
        <v>2001</v>
      </c>
      <c r="D21" s="78">
        <v>2002</v>
      </c>
      <c r="E21" s="78">
        <v>2003</v>
      </c>
      <c r="F21" s="78">
        <v>2004</v>
      </c>
      <c r="G21" s="78">
        <v>2005</v>
      </c>
      <c r="H21" s="78">
        <v>2006</v>
      </c>
      <c r="I21" s="78">
        <v>2007</v>
      </c>
      <c r="J21" s="78">
        <v>2008</v>
      </c>
      <c r="K21" s="78">
        <v>2009</v>
      </c>
      <c r="L21" s="78">
        <v>2010</v>
      </c>
      <c r="M21" s="78">
        <v>2011</v>
      </c>
      <c r="N21" s="78">
        <v>2012</v>
      </c>
      <c r="O21" s="78">
        <v>2013</v>
      </c>
      <c r="P21" s="78">
        <v>2014</v>
      </c>
      <c r="Q21" s="78">
        <v>2015</v>
      </c>
      <c r="R21" s="78">
        <v>2016</v>
      </c>
      <c r="S21" s="78">
        <v>2017</v>
      </c>
      <c r="T21" s="78">
        <v>2018</v>
      </c>
      <c r="U21" s="78">
        <v>2019</v>
      </c>
      <c r="V21" s="78">
        <v>2020</v>
      </c>
      <c r="W21" s="78">
        <v>2021</v>
      </c>
      <c r="X21" s="78">
        <v>2022</v>
      </c>
    </row>
    <row r="22" spans="1:24" ht="18" customHeight="1">
      <c r="A22" s="27" t="s">
        <v>38</v>
      </c>
      <c r="B22" s="40">
        <f>B23+B24</f>
        <v>8391</v>
      </c>
      <c r="C22" s="40">
        <f t="shared" ref="C22:X22" si="2">C23+C24</f>
        <v>8334</v>
      </c>
      <c r="D22" s="40">
        <f t="shared" si="2"/>
        <v>8252</v>
      </c>
      <c r="E22" s="40">
        <f t="shared" si="2"/>
        <v>8149</v>
      </c>
      <c r="F22" s="40">
        <f t="shared" si="2"/>
        <v>8317</v>
      </c>
      <c r="G22" s="40">
        <f t="shared" si="2"/>
        <v>8327</v>
      </c>
      <c r="H22" s="40">
        <f t="shared" si="2"/>
        <v>8368</v>
      </c>
      <c r="I22" s="40">
        <f t="shared" si="2"/>
        <v>8565</v>
      </c>
      <c r="J22" s="40">
        <f t="shared" si="2"/>
        <v>8703</v>
      </c>
      <c r="K22" s="40">
        <f t="shared" si="2"/>
        <v>8596</v>
      </c>
      <c r="L22" s="40">
        <f t="shared" si="2"/>
        <v>8468</v>
      </c>
      <c r="M22" s="40">
        <f t="shared" si="2"/>
        <v>8683</v>
      </c>
      <c r="N22" s="40">
        <f t="shared" si="2"/>
        <v>8495</v>
      </c>
      <c r="O22" s="40">
        <f t="shared" si="2"/>
        <v>8258</v>
      </c>
      <c r="P22" s="40">
        <f t="shared" si="2"/>
        <v>8066</v>
      </c>
      <c r="Q22" s="40">
        <f t="shared" si="2"/>
        <v>7997</v>
      </c>
      <c r="R22" s="40">
        <f t="shared" si="2"/>
        <v>7830</v>
      </c>
      <c r="S22" s="40">
        <f t="shared" si="2"/>
        <v>7713</v>
      </c>
      <c r="T22" s="40">
        <f t="shared" si="2"/>
        <v>7627</v>
      </c>
      <c r="U22" s="40">
        <f t="shared" si="2"/>
        <v>7655</v>
      </c>
      <c r="V22" s="40">
        <f t="shared" si="2"/>
        <v>7649</v>
      </c>
      <c r="W22" s="40">
        <f t="shared" si="2"/>
        <v>7816</v>
      </c>
      <c r="X22" s="40">
        <f t="shared" si="2"/>
        <v>7873</v>
      </c>
    </row>
    <row r="23" spans="1:24" ht="18" customHeight="1">
      <c r="A23" s="28" t="s">
        <v>61</v>
      </c>
      <c r="B23" s="29">
        <v>8354</v>
      </c>
      <c r="C23" s="29">
        <v>8262</v>
      </c>
      <c r="D23" s="29">
        <v>8095</v>
      </c>
      <c r="E23" s="29">
        <v>7938</v>
      </c>
      <c r="F23" s="29">
        <v>8009</v>
      </c>
      <c r="G23" s="29">
        <v>7924</v>
      </c>
      <c r="H23" s="29">
        <v>7911</v>
      </c>
      <c r="I23" s="29">
        <v>8025</v>
      </c>
      <c r="J23" s="29">
        <v>8016</v>
      </c>
      <c r="K23" s="29">
        <v>7845</v>
      </c>
      <c r="L23" s="29">
        <v>7689</v>
      </c>
      <c r="M23" s="29">
        <v>7869</v>
      </c>
      <c r="N23" s="29">
        <v>7669</v>
      </c>
      <c r="O23" s="29">
        <v>7481</v>
      </c>
      <c r="P23" s="29">
        <v>7368</v>
      </c>
      <c r="Q23" s="29">
        <v>7352</v>
      </c>
      <c r="R23" s="29">
        <v>7188</v>
      </c>
      <c r="S23" s="29">
        <v>7095</v>
      </c>
      <c r="T23" s="29">
        <v>6981</v>
      </c>
      <c r="U23" s="29">
        <v>6997</v>
      </c>
      <c r="V23" s="29">
        <v>6934</v>
      </c>
      <c r="W23" s="29">
        <v>7099</v>
      </c>
      <c r="X23" s="29">
        <v>7118</v>
      </c>
    </row>
    <row r="24" spans="1:24" ht="18" customHeight="1">
      <c r="A24" s="30" t="s">
        <v>62</v>
      </c>
      <c r="B24" s="31">
        <v>37</v>
      </c>
      <c r="C24" s="31">
        <v>72</v>
      </c>
      <c r="D24" s="31">
        <v>157</v>
      </c>
      <c r="E24" s="31">
        <v>211</v>
      </c>
      <c r="F24" s="31">
        <v>308</v>
      </c>
      <c r="G24" s="31">
        <v>403</v>
      </c>
      <c r="H24" s="31">
        <v>457</v>
      </c>
      <c r="I24" s="31">
        <v>540</v>
      </c>
      <c r="J24" s="31">
        <v>687</v>
      </c>
      <c r="K24" s="31">
        <v>751</v>
      </c>
      <c r="L24" s="31">
        <v>779</v>
      </c>
      <c r="M24" s="31">
        <v>814</v>
      </c>
      <c r="N24" s="31">
        <v>826</v>
      </c>
      <c r="O24" s="31">
        <v>777</v>
      </c>
      <c r="P24" s="31">
        <v>698</v>
      </c>
      <c r="Q24" s="31">
        <v>645</v>
      </c>
      <c r="R24" s="31">
        <v>642</v>
      </c>
      <c r="S24" s="31">
        <v>618</v>
      </c>
      <c r="T24" s="31">
        <v>646</v>
      </c>
      <c r="U24" s="31">
        <v>658</v>
      </c>
      <c r="V24" s="31">
        <v>715</v>
      </c>
      <c r="W24" s="31">
        <v>717</v>
      </c>
      <c r="X24" s="31">
        <v>755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63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79" t="s">
        <v>14</v>
      </c>
      <c r="B31" s="109">
        <v>2000</v>
      </c>
      <c r="C31" s="109">
        <v>2001</v>
      </c>
      <c r="D31" s="109">
        <v>2002</v>
      </c>
      <c r="E31" s="109">
        <v>2003</v>
      </c>
      <c r="F31" s="109">
        <v>2004</v>
      </c>
      <c r="G31" s="109">
        <v>2005</v>
      </c>
      <c r="H31" s="109">
        <v>2006</v>
      </c>
      <c r="I31" s="109">
        <v>2007</v>
      </c>
      <c r="J31" s="109">
        <v>2008</v>
      </c>
      <c r="K31" s="109">
        <v>2009</v>
      </c>
      <c r="L31" s="109">
        <v>2010</v>
      </c>
      <c r="M31" s="109">
        <v>2011</v>
      </c>
      <c r="N31" s="109">
        <v>2012</v>
      </c>
      <c r="O31" s="109">
        <v>2013</v>
      </c>
      <c r="P31" s="109">
        <v>2014</v>
      </c>
      <c r="Q31" s="109">
        <v>2015</v>
      </c>
      <c r="R31" s="109">
        <v>2016</v>
      </c>
      <c r="S31" s="109">
        <v>2017</v>
      </c>
      <c r="T31" s="109">
        <v>2018</v>
      </c>
      <c r="U31" s="109">
        <v>2019</v>
      </c>
      <c r="V31" s="109">
        <v>2020</v>
      </c>
      <c r="W31" s="109">
        <v>2021</v>
      </c>
      <c r="X31" s="109">
        <v>2022</v>
      </c>
    </row>
    <row r="32" spans="1:24" ht="18" customHeight="1">
      <c r="A32" s="36" t="s">
        <v>61</v>
      </c>
      <c r="B32" s="110">
        <f t="shared" ref="B32:V32" si="3">B9/B8</f>
        <v>0.99496031975902222</v>
      </c>
      <c r="C32" s="110">
        <f t="shared" si="3"/>
        <v>0.98766366016875184</v>
      </c>
      <c r="D32" s="110">
        <f t="shared" si="3"/>
        <v>0.97220924801494624</v>
      </c>
      <c r="E32" s="110">
        <f t="shared" si="3"/>
        <v>0.96369753851602624</v>
      </c>
      <c r="F32" s="110">
        <f t="shared" si="3"/>
        <v>0.95185035506033144</v>
      </c>
      <c r="G32" s="110">
        <f t="shared" si="3"/>
        <v>0.93836600931409186</v>
      </c>
      <c r="H32" s="110">
        <f t="shared" si="3"/>
        <v>0.93193118820369203</v>
      </c>
      <c r="I32" s="110">
        <f t="shared" si="3"/>
        <v>0.92361304711458048</v>
      </c>
      <c r="J32" s="110">
        <f t="shared" si="3"/>
        <v>0.90727104129165981</v>
      </c>
      <c r="K32" s="110">
        <f t="shared" si="3"/>
        <v>0.89909271962823634</v>
      </c>
      <c r="L32" s="110">
        <f t="shared" si="3"/>
        <v>0.89574836583049333</v>
      </c>
      <c r="M32" s="110">
        <f t="shared" si="3"/>
        <v>0.89623879291493547</v>
      </c>
      <c r="N32" s="110">
        <f t="shared" si="3"/>
        <v>0.89685471233490033</v>
      </c>
      <c r="O32" s="110">
        <f t="shared" si="3"/>
        <v>0.89991961414791</v>
      </c>
      <c r="P32" s="110">
        <f t="shared" si="3"/>
        <v>0.91172999763983953</v>
      </c>
      <c r="Q32" s="110">
        <f t="shared" si="3"/>
        <v>0.91806209403492045</v>
      </c>
      <c r="R32" s="110">
        <f t="shared" si="3"/>
        <v>0.91707109924775543</v>
      </c>
      <c r="S32" s="110">
        <f t="shared" si="3"/>
        <v>0.91796514134384433</v>
      </c>
      <c r="T32" s="110">
        <f t="shared" si="3"/>
        <v>0.91416521954849916</v>
      </c>
      <c r="U32" s="110">
        <f t="shared" si="3"/>
        <v>0.91249458506095671</v>
      </c>
      <c r="V32" s="110">
        <f t="shared" si="3"/>
        <v>0.90570950344058021</v>
      </c>
      <c r="W32" s="110">
        <f>W9/W8</f>
        <v>0.90715326694194798</v>
      </c>
      <c r="X32" s="110">
        <f>X9/X8</f>
        <v>0.90219224283305233</v>
      </c>
    </row>
    <row r="33" spans="1:24" ht="18" customHeight="1">
      <c r="A33" s="28" t="s">
        <v>62</v>
      </c>
      <c r="B33" s="110">
        <f t="shared" ref="B33:V33" si="4">B10/B8</f>
        <v>5.0396802409778136E-3</v>
      </c>
      <c r="C33" s="110">
        <f t="shared" si="4"/>
        <v>1.2336339831248181E-2</v>
      </c>
      <c r="D33" s="110">
        <f t="shared" si="4"/>
        <v>2.7790751985053715E-2</v>
      </c>
      <c r="E33" s="110">
        <f t="shared" si="4"/>
        <v>3.6302461483973793E-2</v>
      </c>
      <c r="F33" s="110">
        <f t="shared" si="4"/>
        <v>4.8149644939668612E-2</v>
      </c>
      <c r="G33" s="110">
        <f t="shared" si="4"/>
        <v>6.1633990685908122E-2</v>
      </c>
      <c r="H33" s="110">
        <f t="shared" si="4"/>
        <v>6.8068811796307943E-2</v>
      </c>
      <c r="I33" s="110">
        <f t="shared" si="4"/>
        <v>7.6386952885419565E-2</v>
      </c>
      <c r="J33" s="110">
        <f t="shared" si="4"/>
        <v>9.2728958708340151E-2</v>
      </c>
      <c r="K33" s="110">
        <f t="shared" si="4"/>
        <v>0.10090728037176366</v>
      </c>
      <c r="L33" s="110">
        <f t="shared" si="4"/>
        <v>0.10425163416950668</v>
      </c>
      <c r="M33" s="110">
        <f t="shared" si="4"/>
        <v>0.10376120708506451</v>
      </c>
      <c r="N33" s="110">
        <f t="shared" si="4"/>
        <v>0.10314528766509962</v>
      </c>
      <c r="O33" s="110">
        <f t="shared" si="4"/>
        <v>0.10008038585209003</v>
      </c>
      <c r="P33" s="110">
        <f t="shared" si="4"/>
        <v>8.8270002360160485E-2</v>
      </c>
      <c r="Q33" s="110">
        <f t="shared" si="4"/>
        <v>8.1937905965079549E-2</v>
      </c>
      <c r="R33" s="110">
        <f t="shared" si="4"/>
        <v>8.29289007522446E-2</v>
      </c>
      <c r="S33" s="110">
        <f t="shared" si="4"/>
        <v>8.2034858656155688E-2</v>
      </c>
      <c r="T33" s="110">
        <f t="shared" si="4"/>
        <v>8.5834780451500864E-2</v>
      </c>
      <c r="U33" s="110">
        <f t="shared" si="4"/>
        <v>8.7505414939043263E-2</v>
      </c>
      <c r="V33" s="110">
        <f t="shared" si="4"/>
        <v>9.4290496559419748E-2</v>
      </c>
      <c r="W33" s="110">
        <f>W10/W8</f>
        <v>9.2846733058051981E-2</v>
      </c>
      <c r="X33" s="110">
        <f>X10/X8</f>
        <v>9.7807757166947729E-2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79" t="s">
        <v>48</v>
      </c>
      <c r="B38" s="109">
        <v>2000</v>
      </c>
      <c r="C38" s="109">
        <v>2001</v>
      </c>
      <c r="D38" s="109">
        <v>2002</v>
      </c>
      <c r="E38" s="109">
        <v>2003</v>
      </c>
      <c r="F38" s="109">
        <v>2004</v>
      </c>
      <c r="G38" s="109">
        <v>2005</v>
      </c>
      <c r="H38" s="109">
        <v>2006</v>
      </c>
      <c r="I38" s="109">
        <v>2007</v>
      </c>
      <c r="J38" s="109">
        <v>2008</v>
      </c>
      <c r="K38" s="109">
        <v>2009</v>
      </c>
      <c r="L38" s="109">
        <v>2010</v>
      </c>
      <c r="M38" s="109">
        <v>2011</v>
      </c>
      <c r="N38" s="109">
        <v>2012</v>
      </c>
      <c r="O38" s="109">
        <v>2013</v>
      </c>
      <c r="P38" s="109">
        <v>2014</v>
      </c>
      <c r="Q38" s="109">
        <v>2015</v>
      </c>
      <c r="R38" s="109">
        <v>2016</v>
      </c>
      <c r="S38" s="109">
        <v>2017</v>
      </c>
      <c r="T38" s="109">
        <v>2018</v>
      </c>
      <c r="U38" s="109">
        <v>2019</v>
      </c>
      <c r="V38" s="109">
        <v>2020</v>
      </c>
      <c r="W38" s="109">
        <v>2021</v>
      </c>
      <c r="X38" s="109">
        <v>2022</v>
      </c>
    </row>
    <row r="39" spans="1:24" ht="18" customHeight="1">
      <c r="A39" s="36" t="s">
        <v>61</v>
      </c>
      <c r="B39" s="110">
        <f t="shared" ref="B39:V39" si="6">B16/B15</f>
        <v>0.9943642921550947</v>
      </c>
      <c r="C39" s="110">
        <f t="shared" si="6"/>
        <v>0.98418257823974697</v>
      </c>
      <c r="D39" s="110">
        <f t="shared" si="6"/>
        <v>0.96406038756196488</v>
      </c>
      <c r="E39" s="110">
        <f t="shared" si="6"/>
        <v>0.95404913557779802</v>
      </c>
      <c r="F39" s="110">
        <f t="shared" si="6"/>
        <v>0.94158151932474454</v>
      </c>
      <c r="G39" s="110">
        <f t="shared" si="6"/>
        <v>0.92620780939774983</v>
      </c>
      <c r="H39" s="110">
        <f t="shared" si="6"/>
        <v>0.91959688903494363</v>
      </c>
      <c r="I39" s="110">
        <f t="shared" si="6"/>
        <v>0.91141942369263607</v>
      </c>
      <c r="J39" s="110">
        <f t="shared" si="6"/>
        <v>0.89480789200415367</v>
      </c>
      <c r="K39" s="110">
        <f t="shared" si="6"/>
        <v>0.88681434599156117</v>
      </c>
      <c r="L39" s="110">
        <f t="shared" si="6"/>
        <v>0.88474180892800336</v>
      </c>
      <c r="M39" s="110">
        <f t="shared" si="6"/>
        <v>0.88718909355812259</v>
      </c>
      <c r="N39" s="110">
        <f t="shared" si="6"/>
        <v>0.89149685266190115</v>
      </c>
      <c r="O39" s="110">
        <f t="shared" si="6"/>
        <v>0.89451845381087569</v>
      </c>
      <c r="P39" s="110">
        <f t="shared" si="6"/>
        <v>0.9101553704120694</v>
      </c>
      <c r="Q39" s="110">
        <f t="shared" si="6"/>
        <v>0.91689435336976322</v>
      </c>
      <c r="R39" s="110">
        <f t="shared" si="6"/>
        <v>0.91622371157846083</v>
      </c>
      <c r="S39" s="110">
        <f t="shared" si="6"/>
        <v>0.9162365086813703</v>
      </c>
      <c r="T39" s="110">
        <f t="shared" si="6"/>
        <v>0.91314581617041313</v>
      </c>
      <c r="U39" s="110">
        <f t="shared" si="6"/>
        <v>0.91110065851364064</v>
      </c>
      <c r="V39" s="110">
        <f t="shared" si="6"/>
        <v>0.90497524168828103</v>
      </c>
      <c r="W39" s="110">
        <f>W16/W15</f>
        <v>0.90614886731391586</v>
      </c>
      <c r="X39" s="110">
        <f>X16/X15</f>
        <v>0.90046959111212921</v>
      </c>
    </row>
    <row r="40" spans="1:24" ht="18" customHeight="1">
      <c r="A40" s="28" t="s">
        <v>62</v>
      </c>
      <c r="B40" s="110">
        <f t="shared" ref="B40:V40" si="7">B17/B15</f>
        <v>5.6357078449053204E-3</v>
      </c>
      <c r="C40" s="110">
        <f t="shared" si="7"/>
        <v>1.5817421760253077E-2</v>
      </c>
      <c r="D40" s="110">
        <f t="shared" si="7"/>
        <v>3.5939612438035153E-2</v>
      </c>
      <c r="E40" s="110">
        <f t="shared" si="7"/>
        <v>4.5950864422202004E-2</v>
      </c>
      <c r="F40" s="110">
        <f t="shared" si="7"/>
        <v>5.8418480675255444E-2</v>
      </c>
      <c r="G40" s="110">
        <f t="shared" si="7"/>
        <v>7.379219060225016E-2</v>
      </c>
      <c r="H40" s="110">
        <f t="shared" si="7"/>
        <v>8.040311096505641E-2</v>
      </c>
      <c r="I40" s="110">
        <f t="shared" si="7"/>
        <v>8.8580576307363934E-2</v>
      </c>
      <c r="J40" s="110">
        <f t="shared" si="7"/>
        <v>0.10519210799584632</v>
      </c>
      <c r="K40" s="110">
        <f t="shared" si="7"/>
        <v>0.11318565400843882</v>
      </c>
      <c r="L40" s="110">
        <f t="shared" si="7"/>
        <v>0.11525819107199661</v>
      </c>
      <c r="M40" s="110">
        <f t="shared" si="7"/>
        <v>0.11281090644187741</v>
      </c>
      <c r="N40" s="110">
        <f t="shared" si="7"/>
        <v>0.10850314733809879</v>
      </c>
      <c r="O40" s="110">
        <f t="shared" si="7"/>
        <v>0.10548154618912427</v>
      </c>
      <c r="P40" s="110">
        <f t="shared" si="7"/>
        <v>8.9844629587930644E-2</v>
      </c>
      <c r="Q40" s="110">
        <f t="shared" si="7"/>
        <v>8.3105646630236799E-2</v>
      </c>
      <c r="R40" s="110">
        <f t="shared" si="7"/>
        <v>8.3776288421539169E-2</v>
      </c>
      <c r="S40" s="110">
        <f t="shared" si="7"/>
        <v>8.3763491318629757E-2</v>
      </c>
      <c r="T40" s="110">
        <f t="shared" si="7"/>
        <v>8.6854183829586915E-2</v>
      </c>
      <c r="U40" s="110">
        <f t="shared" si="7"/>
        <v>8.8899341486359362E-2</v>
      </c>
      <c r="V40" s="110">
        <f t="shared" si="7"/>
        <v>9.5024758311718929E-2</v>
      </c>
      <c r="W40" s="110">
        <f>W17/W15</f>
        <v>9.3851132686084138E-2</v>
      </c>
      <c r="X40" s="110">
        <f>X17/X15</f>
        <v>9.9530408887870805E-2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79" t="s">
        <v>49</v>
      </c>
      <c r="B45" s="78">
        <v>2000</v>
      </c>
      <c r="C45" s="78">
        <v>2001</v>
      </c>
      <c r="D45" s="78">
        <v>2002</v>
      </c>
      <c r="E45" s="78">
        <v>2003</v>
      </c>
      <c r="F45" s="78">
        <v>2004</v>
      </c>
      <c r="G45" s="78">
        <v>2005</v>
      </c>
      <c r="H45" s="78">
        <v>2006</v>
      </c>
      <c r="I45" s="78">
        <v>2007</v>
      </c>
      <c r="J45" s="78">
        <v>2008</v>
      </c>
      <c r="K45" s="78">
        <v>2009</v>
      </c>
      <c r="L45" s="78">
        <v>2010</v>
      </c>
      <c r="M45" s="78">
        <v>2011</v>
      </c>
      <c r="N45" s="78">
        <v>2012</v>
      </c>
      <c r="O45" s="78">
        <v>2013</v>
      </c>
      <c r="P45" s="78">
        <v>2014</v>
      </c>
      <c r="Q45" s="78">
        <v>2015</v>
      </c>
      <c r="R45" s="78">
        <v>2016</v>
      </c>
      <c r="S45" s="78">
        <v>2017</v>
      </c>
      <c r="T45" s="78">
        <v>2018</v>
      </c>
      <c r="U45" s="78">
        <v>2019</v>
      </c>
      <c r="V45" s="78">
        <v>2020</v>
      </c>
      <c r="W45" s="78">
        <v>2021</v>
      </c>
      <c r="X45" s="78">
        <v>2022</v>
      </c>
    </row>
    <row r="46" spans="1:24" ht="18" customHeight="1">
      <c r="A46" s="36" t="s">
        <v>61</v>
      </c>
      <c r="B46" s="111">
        <f t="shared" ref="B46:V46" si="9">B23/B22</f>
        <v>0.99559051364557261</v>
      </c>
      <c r="C46" s="111">
        <f t="shared" si="9"/>
        <v>0.99136069114470837</v>
      </c>
      <c r="D46" s="111">
        <f t="shared" si="9"/>
        <v>0.9809743092583616</v>
      </c>
      <c r="E46" s="111">
        <f t="shared" si="9"/>
        <v>0.97410725242361029</v>
      </c>
      <c r="F46" s="111">
        <f t="shared" si="9"/>
        <v>0.96296741613562586</v>
      </c>
      <c r="G46" s="111">
        <f t="shared" si="9"/>
        <v>0.95160321844601903</v>
      </c>
      <c r="H46" s="111">
        <f t="shared" si="9"/>
        <v>0.94538718929254306</v>
      </c>
      <c r="I46" s="111">
        <f t="shared" si="9"/>
        <v>0.9369527145359019</v>
      </c>
      <c r="J46" s="111">
        <f t="shared" si="9"/>
        <v>0.92106170286108235</v>
      </c>
      <c r="K46" s="111">
        <f t="shared" si="9"/>
        <v>0.9126337831549558</v>
      </c>
      <c r="L46" s="111">
        <f t="shared" si="9"/>
        <v>0.90800661313179032</v>
      </c>
      <c r="M46" s="111">
        <f t="shared" si="9"/>
        <v>0.90625359898652535</v>
      </c>
      <c r="N46" s="111">
        <f t="shared" si="9"/>
        <v>0.9027663331371395</v>
      </c>
      <c r="O46" s="111">
        <f t="shared" si="9"/>
        <v>0.90590942116735285</v>
      </c>
      <c r="P46" s="111">
        <f t="shared" si="9"/>
        <v>0.91346392263823462</v>
      </c>
      <c r="Q46" s="111">
        <f t="shared" si="9"/>
        <v>0.91934475428285611</v>
      </c>
      <c r="R46" s="111">
        <f t="shared" si="9"/>
        <v>0.91800766283524904</v>
      </c>
      <c r="S46" s="111">
        <f t="shared" si="9"/>
        <v>0.91987553481135742</v>
      </c>
      <c r="T46" s="111">
        <f t="shared" si="9"/>
        <v>0.91530090468073944</v>
      </c>
      <c r="U46" s="111">
        <f t="shared" si="9"/>
        <v>0.9140431090790333</v>
      </c>
      <c r="V46" s="111">
        <f t="shared" si="9"/>
        <v>0.90652372859197283</v>
      </c>
      <c r="W46" s="111">
        <f>W23/W22</f>
        <v>0.90826509723643811</v>
      </c>
      <c r="X46" s="111">
        <f>X23/X22</f>
        <v>0.90410262923917184</v>
      </c>
    </row>
    <row r="47" spans="1:24" ht="18" customHeight="1">
      <c r="A47" s="28" t="s">
        <v>62</v>
      </c>
      <c r="B47" s="110">
        <f t="shared" ref="B47:V47" si="10">B24/B22</f>
        <v>4.4094863544273622E-3</v>
      </c>
      <c r="C47" s="110">
        <f t="shared" si="10"/>
        <v>8.6393088552915772E-3</v>
      </c>
      <c r="D47" s="110">
        <f t="shared" si="10"/>
        <v>1.9025690741638391E-2</v>
      </c>
      <c r="E47" s="110">
        <f t="shared" si="10"/>
        <v>2.5892747576389742E-2</v>
      </c>
      <c r="F47" s="110">
        <f t="shared" si="10"/>
        <v>3.703258386437417E-2</v>
      </c>
      <c r="G47" s="110">
        <f t="shared" si="10"/>
        <v>4.8396781553981028E-2</v>
      </c>
      <c r="H47" s="110">
        <f t="shared" si="10"/>
        <v>5.461281070745698E-2</v>
      </c>
      <c r="I47" s="110">
        <f t="shared" si="10"/>
        <v>6.3047285464098074E-2</v>
      </c>
      <c r="J47" s="110">
        <f t="shared" si="10"/>
        <v>7.8938297138917618E-2</v>
      </c>
      <c r="K47" s="110">
        <f t="shared" si="10"/>
        <v>8.7366216845044212E-2</v>
      </c>
      <c r="L47" s="110">
        <f t="shared" si="10"/>
        <v>9.1993386868209737E-2</v>
      </c>
      <c r="M47" s="110">
        <f t="shared" si="10"/>
        <v>9.3746401013474603E-2</v>
      </c>
      <c r="N47" s="110">
        <f t="shared" si="10"/>
        <v>9.7233666862860502E-2</v>
      </c>
      <c r="O47" s="110">
        <f t="shared" si="10"/>
        <v>9.4090578832647126E-2</v>
      </c>
      <c r="P47" s="110">
        <f t="shared" si="10"/>
        <v>8.653607736176544E-2</v>
      </c>
      <c r="Q47" s="110">
        <f t="shared" si="10"/>
        <v>8.0655245717143928E-2</v>
      </c>
      <c r="R47" s="110">
        <f t="shared" si="10"/>
        <v>8.1992337164750961E-2</v>
      </c>
      <c r="S47" s="110">
        <f t="shared" si="10"/>
        <v>8.0124465188642552E-2</v>
      </c>
      <c r="T47" s="110">
        <f t="shared" si="10"/>
        <v>8.4699095319260523E-2</v>
      </c>
      <c r="U47" s="110">
        <f t="shared" si="10"/>
        <v>8.5956890920966686E-2</v>
      </c>
      <c r="V47" s="110">
        <f t="shared" si="10"/>
        <v>9.3476271408027195E-2</v>
      </c>
      <c r="W47" s="110">
        <f>W24/W22</f>
        <v>9.1734902763561929E-2</v>
      </c>
      <c r="X47" s="110">
        <f>X24/X22</f>
        <v>9.5897370760828146E-2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64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78">
        <v>2000</v>
      </c>
      <c r="C55" s="78">
        <v>2001</v>
      </c>
      <c r="D55" s="78">
        <v>2002</v>
      </c>
      <c r="E55" s="78">
        <v>2003</v>
      </c>
      <c r="F55" s="78">
        <v>2004</v>
      </c>
      <c r="G55" s="78">
        <v>2005</v>
      </c>
      <c r="H55" s="78">
        <v>2006</v>
      </c>
      <c r="I55" s="78">
        <v>2007</v>
      </c>
      <c r="J55" s="78">
        <v>2008</v>
      </c>
      <c r="K55" s="78">
        <v>2009</v>
      </c>
      <c r="L55" s="78">
        <v>2010</v>
      </c>
      <c r="M55" s="78">
        <v>2011</v>
      </c>
      <c r="N55" s="78">
        <v>2012</v>
      </c>
      <c r="O55" s="78">
        <v>2013</v>
      </c>
      <c r="P55" s="78">
        <v>2014</v>
      </c>
      <c r="Q55" s="78">
        <v>2015</v>
      </c>
      <c r="R55" s="78">
        <v>2016</v>
      </c>
      <c r="S55" s="78">
        <v>2017</v>
      </c>
      <c r="T55" s="78">
        <v>2018</v>
      </c>
      <c r="U55" s="78">
        <v>2019</v>
      </c>
      <c r="V55" s="78">
        <v>2020</v>
      </c>
      <c r="W55" s="78">
        <v>2021</v>
      </c>
      <c r="X55" s="78">
        <v>2022</v>
      </c>
    </row>
    <row r="56" spans="1:24" ht="18" customHeight="1">
      <c r="A56" s="87" t="s">
        <v>38</v>
      </c>
      <c r="B56" s="42">
        <f>B10</f>
        <v>87</v>
      </c>
      <c r="C56" s="42">
        <f t="shared" ref="C56:X56" si="12">C10</f>
        <v>212</v>
      </c>
      <c r="D56" s="42">
        <f t="shared" si="12"/>
        <v>476</v>
      </c>
      <c r="E56" s="42">
        <f t="shared" si="12"/>
        <v>615</v>
      </c>
      <c r="F56" s="42">
        <f t="shared" si="12"/>
        <v>834</v>
      </c>
      <c r="G56" s="42">
        <f t="shared" si="12"/>
        <v>1072</v>
      </c>
      <c r="H56" s="42">
        <f t="shared" si="12"/>
        <v>1191</v>
      </c>
      <c r="I56" s="42">
        <f t="shared" si="12"/>
        <v>1370</v>
      </c>
      <c r="J56" s="42">
        <f t="shared" si="12"/>
        <v>1700</v>
      </c>
      <c r="K56" s="42">
        <f t="shared" si="12"/>
        <v>1824</v>
      </c>
      <c r="L56" s="42">
        <f t="shared" si="12"/>
        <v>1866</v>
      </c>
      <c r="M56" s="42">
        <f t="shared" si="12"/>
        <v>1898</v>
      </c>
      <c r="N56" s="42">
        <f t="shared" si="12"/>
        <v>1843</v>
      </c>
      <c r="O56" s="42">
        <f t="shared" si="12"/>
        <v>1743</v>
      </c>
      <c r="P56" s="42">
        <f t="shared" si="12"/>
        <v>1496</v>
      </c>
      <c r="Q56" s="42">
        <f t="shared" si="12"/>
        <v>1375</v>
      </c>
      <c r="R56" s="42">
        <f t="shared" si="12"/>
        <v>1367</v>
      </c>
      <c r="S56" s="42">
        <f t="shared" si="12"/>
        <v>1332</v>
      </c>
      <c r="T56" s="42">
        <f t="shared" si="12"/>
        <v>1384</v>
      </c>
      <c r="U56" s="42">
        <f t="shared" si="12"/>
        <v>1414</v>
      </c>
      <c r="V56" s="42">
        <f t="shared" si="12"/>
        <v>1521</v>
      </c>
      <c r="W56" s="42">
        <f t="shared" si="12"/>
        <v>1529</v>
      </c>
      <c r="X56" s="42">
        <f t="shared" si="12"/>
        <v>1624</v>
      </c>
    </row>
    <row r="57" spans="1:24" ht="18" customHeight="1">
      <c r="A57" s="46" t="s">
        <v>65</v>
      </c>
      <c r="B57" s="38">
        <f>B17</f>
        <v>50</v>
      </c>
      <c r="C57" s="38">
        <f t="shared" ref="C57:X57" si="13">C17</f>
        <v>140</v>
      </c>
      <c r="D57" s="38">
        <f t="shared" si="13"/>
        <v>319</v>
      </c>
      <c r="E57" s="38">
        <f t="shared" si="13"/>
        <v>404</v>
      </c>
      <c r="F57" s="38">
        <f t="shared" si="13"/>
        <v>526</v>
      </c>
      <c r="G57" s="38">
        <f t="shared" si="13"/>
        <v>669</v>
      </c>
      <c r="H57" s="38">
        <f t="shared" si="13"/>
        <v>734</v>
      </c>
      <c r="I57" s="38">
        <f t="shared" si="13"/>
        <v>830</v>
      </c>
      <c r="J57" s="38">
        <f t="shared" si="13"/>
        <v>1013</v>
      </c>
      <c r="K57" s="38">
        <f t="shared" si="13"/>
        <v>1073</v>
      </c>
      <c r="L57" s="38">
        <f t="shared" si="13"/>
        <v>1087</v>
      </c>
      <c r="M57" s="38">
        <f t="shared" si="13"/>
        <v>1084</v>
      </c>
      <c r="N57" s="38">
        <f t="shared" si="13"/>
        <v>1017</v>
      </c>
      <c r="O57" s="38">
        <f t="shared" si="13"/>
        <v>966</v>
      </c>
      <c r="P57" s="38">
        <f t="shared" si="13"/>
        <v>798</v>
      </c>
      <c r="Q57" s="38">
        <f t="shared" si="13"/>
        <v>730</v>
      </c>
      <c r="R57" s="38">
        <f t="shared" si="13"/>
        <v>725</v>
      </c>
      <c r="S57" s="38">
        <f t="shared" si="13"/>
        <v>714</v>
      </c>
      <c r="T57" s="38">
        <f t="shared" si="13"/>
        <v>738</v>
      </c>
      <c r="U57" s="38">
        <f t="shared" si="13"/>
        <v>756</v>
      </c>
      <c r="V57" s="38">
        <f t="shared" si="13"/>
        <v>806</v>
      </c>
      <c r="W57" s="38">
        <f t="shared" si="13"/>
        <v>812</v>
      </c>
      <c r="X57" s="38">
        <f t="shared" si="13"/>
        <v>869</v>
      </c>
    </row>
    <row r="58" spans="1:24" ht="18" customHeight="1">
      <c r="A58" s="48" t="s">
        <v>66</v>
      </c>
      <c r="B58" s="39">
        <f>B24</f>
        <v>37</v>
      </c>
      <c r="C58" s="39">
        <f t="shared" ref="C58:X58" si="14">C24</f>
        <v>72</v>
      </c>
      <c r="D58" s="39">
        <f t="shared" si="14"/>
        <v>157</v>
      </c>
      <c r="E58" s="39">
        <f t="shared" si="14"/>
        <v>211</v>
      </c>
      <c r="F58" s="39">
        <f t="shared" si="14"/>
        <v>308</v>
      </c>
      <c r="G58" s="39">
        <f t="shared" si="14"/>
        <v>403</v>
      </c>
      <c r="H58" s="39">
        <f t="shared" si="14"/>
        <v>457</v>
      </c>
      <c r="I58" s="39">
        <f t="shared" si="14"/>
        <v>540</v>
      </c>
      <c r="J58" s="39">
        <f t="shared" si="14"/>
        <v>687</v>
      </c>
      <c r="K58" s="39">
        <f t="shared" si="14"/>
        <v>751</v>
      </c>
      <c r="L58" s="39">
        <f t="shared" si="14"/>
        <v>779</v>
      </c>
      <c r="M58" s="39">
        <f t="shared" si="14"/>
        <v>814</v>
      </c>
      <c r="N58" s="39">
        <f t="shared" si="14"/>
        <v>826</v>
      </c>
      <c r="O58" s="39">
        <f t="shared" si="14"/>
        <v>777</v>
      </c>
      <c r="P58" s="39">
        <f t="shared" si="14"/>
        <v>698</v>
      </c>
      <c r="Q58" s="39">
        <f t="shared" si="14"/>
        <v>645</v>
      </c>
      <c r="R58" s="39">
        <f t="shared" si="14"/>
        <v>642</v>
      </c>
      <c r="S58" s="39">
        <f t="shared" si="14"/>
        <v>618</v>
      </c>
      <c r="T58" s="39">
        <f t="shared" si="14"/>
        <v>646</v>
      </c>
      <c r="U58" s="39">
        <f t="shared" si="14"/>
        <v>658</v>
      </c>
      <c r="V58" s="39">
        <f t="shared" si="14"/>
        <v>715</v>
      </c>
      <c r="W58" s="39">
        <f t="shared" si="14"/>
        <v>717</v>
      </c>
      <c r="X58" s="39">
        <f t="shared" si="14"/>
        <v>755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78">
        <v>2000</v>
      </c>
      <c r="C62" s="78">
        <v>2001</v>
      </c>
      <c r="D62" s="78">
        <v>2002</v>
      </c>
      <c r="E62" s="78">
        <v>2003</v>
      </c>
      <c r="F62" s="78">
        <v>2004</v>
      </c>
      <c r="G62" s="78">
        <v>2005</v>
      </c>
      <c r="H62" s="78">
        <v>2006</v>
      </c>
      <c r="I62" s="78">
        <v>2007</v>
      </c>
      <c r="J62" s="78">
        <v>2008</v>
      </c>
      <c r="K62" s="78">
        <v>2009</v>
      </c>
      <c r="L62" s="78">
        <v>2010</v>
      </c>
      <c r="M62" s="78">
        <v>2011</v>
      </c>
      <c r="N62" s="78">
        <v>2012</v>
      </c>
      <c r="O62" s="78">
        <v>2013</v>
      </c>
      <c r="P62" s="78">
        <v>2014</v>
      </c>
      <c r="Q62" s="78">
        <v>2015</v>
      </c>
      <c r="R62" s="78">
        <v>2016</v>
      </c>
      <c r="S62" s="78">
        <v>2017</v>
      </c>
      <c r="T62" s="78">
        <v>2018</v>
      </c>
      <c r="U62" s="78">
        <v>2019</v>
      </c>
      <c r="V62" s="78">
        <v>2020</v>
      </c>
      <c r="W62" s="78">
        <v>2021</v>
      </c>
      <c r="X62" s="78">
        <v>2022</v>
      </c>
    </row>
    <row r="63" spans="1:24" ht="18" customHeight="1">
      <c r="A63" s="88" t="s">
        <v>65</v>
      </c>
      <c r="B63" s="49">
        <f t="shared" ref="B63:V63" si="15">B57/B56</f>
        <v>0.57471264367816088</v>
      </c>
      <c r="C63" s="49">
        <f t="shared" si="15"/>
        <v>0.660377358490566</v>
      </c>
      <c r="D63" s="49">
        <f t="shared" si="15"/>
        <v>0.67016806722689071</v>
      </c>
      <c r="E63" s="49">
        <f t="shared" si="15"/>
        <v>0.65691056910569101</v>
      </c>
      <c r="F63" s="49">
        <f t="shared" si="15"/>
        <v>0.6306954436450839</v>
      </c>
      <c r="G63" s="49">
        <f t="shared" si="15"/>
        <v>0.62406716417910446</v>
      </c>
      <c r="H63" s="49">
        <f t="shared" si="15"/>
        <v>0.6162888329135181</v>
      </c>
      <c r="I63" s="49">
        <f t="shared" si="15"/>
        <v>0.6058394160583942</v>
      </c>
      <c r="J63" s="49">
        <f t="shared" si="15"/>
        <v>0.59588235294117642</v>
      </c>
      <c r="K63" s="49">
        <f t="shared" si="15"/>
        <v>0.58826754385964908</v>
      </c>
      <c r="L63" s="49">
        <f t="shared" si="15"/>
        <v>0.582529474812433</v>
      </c>
      <c r="M63" s="49">
        <f t="shared" si="15"/>
        <v>0.57112750263435197</v>
      </c>
      <c r="N63" s="49">
        <f t="shared" si="15"/>
        <v>0.55181768855127511</v>
      </c>
      <c r="O63" s="49">
        <f t="shared" si="15"/>
        <v>0.55421686746987953</v>
      </c>
      <c r="P63" s="49">
        <f t="shared" si="15"/>
        <v>0.53342245989304815</v>
      </c>
      <c r="Q63" s="49">
        <f t="shared" si="15"/>
        <v>0.53090909090909089</v>
      </c>
      <c r="R63" s="49">
        <f t="shared" si="15"/>
        <v>0.53035844915874175</v>
      </c>
      <c r="S63" s="49">
        <f t="shared" si="15"/>
        <v>0.536036036036036</v>
      </c>
      <c r="T63" s="49">
        <f t="shared" si="15"/>
        <v>0.5332369942196532</v>
      </c>
      <c r="U63" s="49">
        <f t="shared" si="15"/>
        <v>0.53465346534653468</v>
      </c>
      <c r="V63" s="49">
        <f t="shared" si="15"/>
        <v>0.52991452991452992</v>
      </c>
      <c r="W63" s="49">
        <f>W57/W56</f>
        <v>0.53106605624591241</v>
      </c>
      <c r="X63" s="49">
        <f>X57/X56</f>
        <v>0.53509852216748766</v>
      </c>
    </row>
    <row r="64" spans="1:24" ht="18" customHeight="1">
      <c r="A64" s="36" t="s">
        <v>66</v>
      </c>
      <c r="B64" s="25">
        <f t="shared" ref="B64:V64" si="16">B58/B56</f>
        <v>0.42528735632183906</v>
      </c>
      <c r="C64" s="25">
        <f t="shared" si="16"/>
        <v>0.33962264150943394</v>
      </c>
      <c r="D64" s="25">
        <f t="shared" si="16"/>
        <v>0.32983193277310924</v>
      </c>
      <c r="E64" s="25">
        <f t="shared" si="16"/>
        <v>0.34308943089430893</v>
      </c>
      <c r="F64" s="25">
        <f t="shared" si="16"/>
        <v>0.36930455635491605</v>
      </c>
      <c r="G64" s="25">
        <f t="shared" si="16"/>
        <v>0.37593283582089554</v>
      </c>
      <c r="H64" s="25">
        <f t="shared" si="16"/>
        <v>0.38371116708648195</v>
      </c>
      <c r="I64" s="25">
        <f t="shared" si="16"/>
        <v>0.39416058394160586</v>
      </c>
      <c r="J64" s="25">
        <f t="shared" si="16"/>
        <v>0.40411764705882353</v>
      </c>
      <c r="K64" s="25">
        <f t="shared" si="16"/>
        <v>0.41173245614035087</v>
      </c>
      <c r="L64" s="25">
        <f t="shared" si="16"/>
        <v>0.417470525187567</v>
      </c>
      <c r="M64" s="25">
        <f t="shared" si="16"/>
        <v>0.42887249736564803</v>
      </c>
      <c r="N64" s="25">
        <f t="shared" si="16"/>
        <v>0.44818231144872489</v>
      </c>
      <c r="O64" s="25">
        <f t="shared" si="16"/>
        <v>0.44578313253012047</v>
      </c>
      <c r="P64" s="25">
        <f t="shared" si="16"/>
        <v>0.46657754010695185</v>
      </c>
      <c r="Q64" s="25">
        <f t="shared" si="16"/>
        <v>0.46909090909090911</v>
      </c>
      <c r="R64" s="25">
        <f t="shared" si="16"/>
        <v>0.46964155084125825</v>
      </c>
      <c r="S64" s="25">
        <f t="shared" si="16"/>
        <v>0.46396396396396394</v>
      </c>
      <c r="T64" s="25">
        <f t="shared" si="16"/>
        <v>0.4667630057803468</v>
      </c>
      <c r="U64" s="25">
        <f t="shared" si="16"/>
        <v>0.46534653465346537</v>
      </c>
      <c r="V64" s="25">
        <f t="shared" si="16"/>
        <v>0.47008547008547008</v>
      </c>
      <c r="W64" s="25">
        <f>W58/W56</f>
        <v>0.46893394375408765</v>
      </c>
      <c r="X64" s="25">
        <f>X58/X56</f>
        <v>0.46490147783251229</v>
      </c>
    </row>
    <row r="65" spans="1:24" ht="18" customHeight="1">
      <c r="A65" s="86" t="s">
        <v>38</v>
      </c>
      <c r="B65" s="41">
        <f t="shared" ref="B65:V65" si="17">SUM(B63:B64)</f>
        <v>1</v>
      </c>
      <c r="C65" s="41">
        <f t="shared" si="17"/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>SUM(W63:W64)</f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V8" sqref="V8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67</v>
      </c>
      <c r="B5" s="33"/>
      <c r="C5" s="33"/>
    </row>
    <row r="6" spans="1:23" ht="18" customHeight="1"/>
    <row r="7" spans="1:23" ht="18" customHeight="1">
      <c r="A7" s="77" t="s">
        <v>14</v>
      </c>
      <c r="B7" s="78">
        <v>2001</v>
      </c>
      <c r="C7" s="78">
        <v>2002</v>
      </c>
      <c r="D7" s="78">
        <v>2003</v>
      </c>
      <c r="E7" s="78">
        <v>2004</v>
      </c>
      <c r="F7" s="78">
        <v>2005</v>
      </c>
      <c r="G7" s="78">
        <v>2006</v>
      </c>
      <c r="H7" s="78">
        <v>2007</v>
      </c>
      <c r="I7" s="78">
        <v>2008</v>
      </c>
      <c r="J7" s="78">
        <v>2009</v>
      </c>
      <c r="K7" s="78">
        <v>2010</v>
      </c>
      <c r="L7" s="78">
        <v>2011</v>
      </c>
      <c r="M7" s="78">
        <v>2012</v>
      </c>
      <c r="N7" s="78">
        <v>2013</v>
      </c>
      <c r="O7" s="78">
        <v>2014</v>
      </c>
      <c r="P7" s="78">
        <v>2015</v>
      </c>
      <c r="Q7" s="78">
        <v>2016</v>
      </c>
      <c r="R7" s="78">
        <v>2017</v>
      </c>
      <c r="S7" s="78">
        <v>2018</v>
      </c>
      <c r="T7" s="78">
        <v>2019</v>
      </c>
      <c r="U7" s="78">
        <v>2020</v>
      </c>
      <c r="V7" s="78">
        <v>2021</v>
      </c>
      <c r="W7" s="78">
        <v>2022</v>
      </c>
    </row>
    <row r="8" spans="1:23" ht="18" customHeight="1">
      <c r="A8" s="47" t="s">
        <v>68</v>
      </c>
      <c r="B8" s="53">
        <f>'Nacionalidad (esp-extr)'!C8-'Nacionalidad (esp-extr)'!B8</f>
        <v>-78</v>
      </c>
      <c r="C8" s="53">
        <f>'Nacionalidad (esp-extr)'!D8-'Nacionalidad (esp-extr)'!C8</f>
        <v>-57</v>
      </c>
      <c r="D8" s="53">
        <f>'Nacionalidad (esp-extr)'!E8-'Nacionalidad (esp-extr)'!D8</f>
        <v>-187</v>
      </c>
      <c r="E8" s="53">
        <f>'Nacionalidad (esp-extr)'!F8-'Nacionalidad (esp-extr)'!E8</f>
        <v>380</v>
      </c>
      <c r="F8" s="53">
        <f>'Nacionalidad (esp-extr)'!G8-'Nacionalidad (esp-extr)'!F8</f>
        <v>72</v>
      </c>
      <c r="G8" s="53">
        <f>'Nacionalidad (esp-extr)'!H8-'Nacionalidad (esp-extr)'!G8</f>
        <v>104</v>
      </c>
      <c r="H8" s="53">
        <f>'Nacionalidad (esp-extr)'!I8-'Nacionalidad (esp-extr)'!H8</f>
        <v>438</v>
      </c>
      <c r="I8" s="53">
        <f>'Nacionalidad (esp-extr)'!J8-'Nacionalidad (esp-extr)'!I8</f>
        <v>398</v>
      </c>
      <c r="J8" s="53">
        <f>'Nacionalidad (esp-extr)'!K8-'Nacionalidad (esp-extr)'!J8</f>
        <v>-257</v>
      </c>
      <c r="K8" s="53">
        <f>'Nacionalidad (esp-extr)'!L8-'Nacionalidad (esp-extr)'!K8</f>
        <v>-177</v>
      </c>
      <c r="L8" s="53">
        <f>'Nacionalidad (esp-extr)'!M8-'Nacionalidad (esp-extr)'!L8</f>
        <v>393</v>
      </c>
      <c r="M8" s="53">
        <f>'Nacionalidad (esp-extr)'!N8-'Nacionalidad (esp-extr)'!M8</f>
        <v>-424</v>
      </c>
      <c r="N8" s="53">
        <f>'Nacionalidad (esp-extr)'!O8-'Nacionalidad (esp-extr)'!N8</f>
        <v>-452</v>
      </c>
      <c r="O8" s="53">
        <f>'Nacionalidad (esp-extr)'!P8-'Nacionalidad (esp-extr)'!O8</f>
        <v>-468</v>
      </c>
      <c r="P8" s="53">
        <f>'Nacionalidad (esp-extr)'!Q8-'Nacionalidad (esp-extr)'!P8</f>
        <v>-167</v>
      </c>
      <c r="Q8" s="53">
        <f>'Nacionalidad (esp-extr)'!R8-'Nacionalidad (esp-extr)'!Q8</f>
        <v>-297</v>
      </c>
      <c r="R8" s="53">
        <f>'Nacionalidad (esp-extr)'!S8-'Nacionalidad (esp-extr)'!R8</f>
        <v>-247</v>
      </c>
      <c r="S8" s="53">
        <f>'Nacionalidad (esp-extr)'!T8-'Nacionalidad (esp-extr)'!S8</f>
        <v>-113</v>
      </c>
      <c r="T8" s="53">
        <f>'Nacionalidad (esp-extr)'!U8-'Nacionalidad (esp-extr)'!T8</f>
        <v>35</v>
      </c>
      <c r="U8" s="53">
        <f>'Nacionalidad (esp-extr)'!V8-'Nacionalidad (esp-extr)'!U8</f>
        <v>-28</v>
      </c>
      <c r="V8" s="53">
        <f>'Nacionalidad (esp-extr)'!W8-'Nacionalidad (esp-extr)'!V8</f>
        <v>337</v>
      </c>
      <c r="W8" s="53">
        <f>'Nacionalidad (esp-extr)'!X8-'Nacionalidad (esp-extr)'!W8</f>
        <v>136</v>
      </c>
    </row>
    <row r="9" spans="1:23" ht="18" customHeight="1">
      <c r="A9" s="46" t="s">
        <v>69</v>
      </c>
      <c r="B9" s="6">
        <f>'Nacionalidad (esp-extr)'!C9-'Nacionalidad (esp-extr)'!B9</f>
        <v>-203</v>
      </c>
      <c r="C9" s="6">
        <f>'Nacionalidad (esp-extr)'!D9-'Nacionalidad (esp-extr)'!C9</f>
        <v>-321</v>
      </c>
      <c r="D9" s="6">
        <f>'Nacionalidad (esp-extr)'!E9-'Nacionalidad (esp-extr)'!D9</f>
        <v>-326</v>
      </c>
      <c r="E9" s="6">
        <f>'Nacionalidad (esp-extr)'!F9-'Nacionalidad (esp-extr)'!E9</f>
        <v>161</v>
      </c>
      <c r="F9" s="6">
        <f>'Nacionalidad (esp-extr)'!G9-'Nacionalidad (esp-extr)'!F9</f>
        <v>-166</v>
      </c>
      <c r="G9" s="6">
        <f>'Nacionalidad (esp-extr)'!H9-'Nacionalidad (esp-extr)'!G9</f>
        <v>-15</v>
      </c>
      <c r="H9" s="6">
        <f>'Nacionalidad (esp-extr)'!I9-'Nacionalidad (esp-extr)'!H9</f>
        <v>259</v>
      </c>
      <c r="I9" s="6">
        <f>'Nacionalidad (esp-extr)'!J9-'Nacionalidad (esp-extr)'!I9</f>
        <v>68</v>
      </c>
      <c r="J9" s="6">
        <f>'Nacionalidad (esp-extr)'!K9-'Nacionalidad (esp-extr)'!J9</f>
        <v>-381</v>
      </c>
      <c r="K9" s="6">
        <f>'Nacionalidad (esp-extr)'!L9-'Nacionalidad (esp-extr)'!K9</f>
        <v>-219</v>
      </c>
      <c r="L9" s="6">
        <f>'Nacionalidad (esp-extr)'!M9-'Nacionalidad (esp-extr)'!L9</f>
        <v>361</v>
      </c>
      <c r="M9" s="6">
        <f>'Nacionalidad (esp-extr)'!N9-'Nacionalidad (esp-extr)'!M9</f>
        <v>-369</v>
      </c>
      <c r="N9" s="6">
        <f>'Nacionalidad (esp-extr)'!O9-'Nacionalidad (esp-extr)'!N9</f>
        <v>-352</v>
      </c>
      <c r="O9" s="6">
        <f>'Nacionalidad (esp-extr)'!P9-'Nacionalidad (esp-extr)'!O9</f>
        <v>-221</v>
      </c>
      <c r="P9" s="6">
        <f>'Nacionalidad (esp-extr)'!Q9-'Nacionalidad (esp-extr)'!P9</f>
        <v>-46</v>
      </c>
      <c r="Q9" s="6">
        <f>'Nacionalidad (esp-extr)'!R9-'Nacionalidad (esp-extr)'!Q9</f>
        <v>-289</v>
      </c>
      <c r="R9" s="6">
        <f>'Nacionalidad (esp-extr)'!S9-'Nacionalidad (esp-extr)'!R9</f>
        <v>-212</v>
      </c>
      <c r="S9" s="6">
        <f>'Nacionalidad (esp-extr)'!T9-'Nacionalidad (esp-extr)'!S9</f>
        <v>-165</v>
      </c>
      <c r="T9" s="6">
        <f>'Nacionalidad (esp-extr)'!U9-'Nacionalidad (esp-extr)'!T9</f>
        <v>5</v>
      </c>
      <c r="U9" s="6">
        <f>'Nacionalidad (esp-extr)'!V9-'Nacionalidad (esp-extr)'!U9</f>
        <v>-135</v>
      </c>
      <c r="V9" s="6">
        <f>'Nacionalidad (esp-extr)'!W9-'Nacionalidad (esp-extr)'!V9</f>
        <v>329</v>
      </c>
      <c r="W9" s="6">
        <f>'Nacionalidad (esp-extr)'!X9-'Nacionalidad (esp-extr)'!W9</f>
        <v>41</v>
      </c>
    </row>
    <row r="10" spans="1:23" ht="18" customHeight="1">
      <c r="A10" s="48" t="s">
        <v>70</v>
      </c>
      <c r="B10" s="45">
        <f>'Nacionalidad (esp-extr)'!C10-'Nacionalidad (esp-extr)'!B10</f>
        <v>125</v>
      </c>
      <c r="C10" s="45">
        <f>'Nacionalidad (esp-extr)'!D10-'Nacionalidad (esp-extr)'!C10</f>
        <v>264</v>
      </c>
      <c r="D10" s="45">
        <f>'Nacionalidad (esp-extr)'!E10-'Nacionalidad (esp-extr)'!D10</f>
        <v>139</v>
      </c>
      <c r="E10" s="45">
        <f>'Nacionalidad (esp-extr)'!F10-'Nacionalidad (esp-extr)'!E10</f>
        <v>219</v>
      </c>
      <c r="F10" s="45">
        <f>'Nacionalidad (esp-extr)'!G10-'Nacionalidad (esp-extr)'!F10</f>
        <v>238</v>
      </c>
      <c r="G10" s="45">
        <f>'Nacionalidad (esp-extr)'!H10-'Nacionalidad (esp-extr)'!G10</f>
        <v>119</v>
      </c>
      <c r="H10" s="45">
        <f>'Nacionalidad (esp-extr)'!I10-'Nacionalidad (esp-extr)'!H10</f>
        <v>179</v>
      </c>
      <c r="I10" s="45">
        <f>'Nacionalidad (esp-extr)'!J10-'Nacionalidad (esp-extr)'!I10</f>
        <v>330</v>
      </c>
      <c r="J10" s="45">
        <f>'Nacionalidad (esp-extr)'!K10-'Nacionalidad (esp-extr)'!J10</f>
        <v>124</v>
      </c>
      <c r="K10" s="45">
        <f>'Nacionalidad (esp-extr)'!L10-'Nacionalidad (esp-extr)'!K10</f>
        <v>42</v>
      </c>
      <c r="L10" s="45">
        <f>'Nacionalidad (esp-extr)'!M10-'Nacionalidad (esp-extr)'!L10</f>
        <v>32</v>
      </c>
      <c r="M10" s="45">
        <f>'Nacionalidad (esp-extr)'!N10-'Nacionalidad (esp-extr)'!M10</f>
        <v>-55</v>
      </c>
      <c r="N10" s="45">
        <f>'Nacionalidad (esp-extr)'!O10-'Nacionalidad (esp-extr)'!N10</f>
        <v>-100</v>
      </c>
      <c r="O10" s="45">
        <f>'Nacionalidad (esp-extr)'!P10-'Nacionalidad (esp-extr)'!O10</f>
        <v>-247</v>
      </c>
      <c r="P10" s="45">
        <f>'Nacionalidad (esp-extr)'!Q10-'Nacionalidad (esp-extr)'!P10</f>
        <v>-121</v>
      </c>
      <c r="Q10" s="45">
        <f>'Nacionalidad (esp-extr)'!R10-'Nacionalidad (esp-extr)'!Q10</f>
        <v>-8</v>
      </c>
      <c r="R10" s="45">
        <f>'Nacionalidad (esp-extr)'!S10-'Nacionalidad (esp-extr)'!R10</f>
        <v>-35</v>
      </c>
      <c r="S10" s="45">
        <f>'Nacionalidad (esp-extr)'!T10-'Nacionalidad (esp-extr)'!S10</f>
        <v>52</v>
      </c>
      <c r="T10" s="45">
        <f>'Nacionalidad (esp-extr)'!U10-'Nacionalidad (esp-extr)'!T10</f>
        <v>30</v>
      </c>
      <c r="U10" s="45">
        <f>'Nacionalidad (esp-extr)'!V10-'Nacionalidad (esp-extr)'!U10</f>
        <v>107</v>
      </c>
      <c r="V10" s="45">
        <f>'Nacionalidad (esp-extr)'!W10-'Nacionalidad (esp-extr)'!V10</f>
        <v>8</v>
      </c>
      <c r="W10" s="45">
        <f>'Nacionalidad (esp-extr)'!X10-'Nacionalidad (esp-extr)'!W10</f>
        <v>95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77" t="s">
        <v>48</v>
      </c>
      <c r="B14" s="78">
        <v>2001</v>
      </c>
      <c r="C14" s="78">
        <v>2002</v>
      </c>
      <c r="D14" s="78">
        <v>2003</v>
      </c>
      <c r="E14" s="78">
        <v>2004</v>
      </c>
      <c r="F14" s="78">
        <v>2005</v>
      </c>
      <c r="G14" s="78">
        <v>2006</v>
      </c>
      <c r="H14" s="78">
        <v>2007</v>
      </c>
      <c r="I14" s="78">
        <v>2008</v>
      </c>
      <c r="J14" s="78">
        <v>2009</v>
      </c>
      <c r="K14" s="78">
        <v>2010</v>
      </c>
      <c r="L14" s="78">
        <v>2011</v>
      </c>
      <c r="M14" s="78">
        <v>2012</v>
      </c>
      <c r="N14" s="78">
        <v>2013</v>
      </c>
      <c r="O14" s="78">
        <v>2014</v>
      </c>
      <c r="P14" s="78">
        <v>2015</v>
      </c>
      <c r="Q14" s="78">
        <v>2016</v>
      </c>
      <c r="R14" s="78">
        <v>2017</v>
      </c>
      <c r="S14" s="78">
        <v>2018</v>
      </c>
      <c r="T14" s="78">
        <v>2019</v>
      </c>
      <c r="U14" s="78">
        <v>2020</v>
      </c>
      <c r="V14" s="78">
        <v>2021</v>
      </c>
      <c r="W14" s="78">
        <v>2022</v>
      </c>
    </row>
    <row r="15" spans="1:23" ht="18" customHeight="1">
      <c r="A15" s="27" t="s">
        <v>68</v>
      </c>
      <c r="B15" s="53">
        <f>'Nacionalidad (esp-extr)'!C15-'Nacionalidad (esp-extr)'!B15</f>
        <v>-21</v>
      </c>
      <c r="C15" s="53">
        <f>'Nacionalidad (esp-extr)'!D15-'Nacionalidad (esp-extr)'!C15</f>
        <v>25</v>
      </c>
      <c r="D15" s="53">
        <f>'Nacionalidad (esp-extr)'!E15-'Nacionalidad (esp-extr)'!D15</f>
        <v>-84</v>
      </c>
      <c r="E15" s="53">
        <f>'Nacionalidad (esp-extr)'!F15-'Nacionalidad (esp-extr)'!E15</f>
        <v>212</v>
      </c>
      <c r="F15" s="53">
        <f>'Nacionalidad (esp-extr)'!G15-'Nacionalidad (esp-extr)'!F15</f>
        <v>62</v>
      </c>
      <c r="G15" s="53">
        <f>'Nacionalidad (esp-extr)'!H15-'Nacionalidad (esp-extr)'!G15</f>
        <v>63</v>
      </c>
      <c r="H15" s="53">
        <f>'Nacionalidad (esp-extr)'!I15-'Nacionalidad (esp-extr)'!H15</f>
        <v>241</v>
      </c>
      <c r="I15" s="53">
        <f>'Nacionalidad (esp-extr)'!J15-'Nacionalidad (esp-extr)'!I15</f>
        <v>260</v>
      </c>
      <c r="J15" s="53">
        <f>'Nacionalidad (esp-extr)'!K15-'Nacionalidad (esp-extr)'!J15</f>
        <v>-150</v>
      </c>
      <c r="K15" s="53">
        <f>'Nacionalidad (esp-extr)'!L15-'Nacionalidad (esp-extr)'!K15</f>
        <v>-49</v>
      </c>
      <c r="L15" s="53">
        <f>'Nacionalidad (esp-extr)'!M15-'Nacionalidad (esp-extr)'!L15</f>
        <v>178</v>
      </c>
      <c r="M15" s="53">
        <f>'Nacionalidad (esp-extr)'!N15-'Nacionalidad (esp-extr)'!M15</f>
        <v>-236</v>
      </c>
      <c r="N15" s="53">
        <f>'Nacionalidad (esp-extr)'!O15-'Nacionalidad (esp-extr)'!N15</f>
        <v>-215</v>
      </c>
      <c r="O15" s="53">
        <f>'Nacionalidad (esp-extr)'!P15-'Nacionalidad (esp-extr)'!O15</f>
        <v>-276</v>
      </c>
      <c r="P15" s="53">
        <f>'Nacionalidad (esp-extr)'!Q15-'Nacionalidad (esp-extr)'!P15</f>
        <v>-98</v>
      </c>
      <c r="Q15" s="53">
        <f>'Nacionalidad (esp-extr)'!R15-'Nacionalidad (esp-extr)'!Q15</f>
        <v>-130</v>
      </c>
      <c r="R15" s="53">
        <f>'Nacionalidad (esp-extr)'!S15-'Nacionalidad (esp-extr)'!R15</f>
        <v>-130</v>
      </c>
      <c r="S15" s="53">
        <f>'Nacionalidad (esp-extr)'!T15-'Nacionalidad (esp-extr)'!S15</f>
        <v>-27</v>
      </c>
      <c r="T15" s="53">
        <f>'Nacionalidad (esp-extr)'!U15-'Nacionalidad (esp-extr)'!T15</f>
        <v>7</v>
      </c>
      <c r="U15" s="53">
        <f>'Nacionalidad (esp-extr)'!V15-'Nacionalidad (esp-extr)'!U15</f>
        <v>-22</v>
      </c>
      <c r="V15" s="53">
        <f>'Nacionalidad (esp-extr)'!W15-'Nacionalidad (esp-extr)'!V15</f>
        <v>170</v>
      </c>
      <c r="W15" s="53">
        <f>'Nacionalidad (esp-extr)'!X15-'Nacionalidad (esp-extr)'!W15</f>
        <v>79</v>
      </c>
    </row>
    <row r="16" spans="1:23" ht="18" customHeight="1">
      <c r="A16" s="28" t="s">
        <v>69</v>
      </c>
      <c r="B16" s="6">
        <f>'Nacionalidad (esp-extr)'!C16-'Nacionalidad (esp-extr)'!B16</f>
        <v>-111</v>
      </c>
      <c r="C16" s="6">
        <f>'Nacionalidad (esp-extr)'!D16-'Nacionalidad (esp-extr)'!C16</f>
        <v>-154</v>
      </c>
      <c r="D16" s="6">
        <f>'Nacionalidad (esp-extr)'!E16-'Nacionalidad (esp-extr)'!D16</f>
        <v>-169</v>
      </c>
      <c r="E16" s="6">
        <f>'Nacionalidad (esp-extr)'!F16-'Nacionalidad (esp-extr)'!E16</f>
        <v>90</v>
      </c>
      <c r="F16" s="6">
        <f>'Nacionalidad (esp-extr)'!G16-'Nacionalidad (esp-extr)'!F16</f>
        <v>-81</v>
      </c>
      <c r="G16" s="6">
        <f>'Nacionalidad (esp-extr)'!H16-'Nacionalidad (esp-extr)'!G16</f>
        <v>-2</v>
      </c>
      <c r="H16" s="6">
        <f>'Nacionalidad (esp-extr)'!I16-'Nacionalidad (esp-extr)'!H16</f>
        <v>145</v>
      </c>
      <c r="I16" s="6">
        <f>'Nacionalidad (esp-extr)'!J16-'Nacionalidad (esp-extr)'!I16</f>
        <v>77</v>
      </c>
      <c r="J16" s="6">
        <f>'Nacionalidad (esp-extr)'!K16-'Nacionalidad (esp-extr)'!J16</f>
        <v>-210</v>
      </c>
      <c r="K16" s="6">
        <f>'Nacionalidad (esp-extr)'!L16-'Nacionalidad (esp-extr)'!K16</f>
        <v>-63</v>
      </c>
      <c r="L16" s="6">
        <f>'Nacionalidad (esp-extr)'!M16-'Nacionalidad (esp-extr)'!L16</f>
        <v>181</v>
      </c>
      <c r="M16" s="6">
        <f>'Nacionalidad (esp-extr)'!N16-'Nacionalidad (esp-extr)'!M16</f>
        <v>-169</v>
      </c>
      <c r="N16" s="6">
        <f>'Nacionalidad (esp-extr)'!O16-'Nacionalidad (esp-extr)'!N16</f>
        <v>-164</v>
      </c>
      <c r="O16" s="6">
        <f>'Nacionalidad (esp-extr)'!P16-'Nacionalidad (esp-extr)'!O16</f>
        <v>-108</v>
      </c>
      <c r="P16" s="6">
        <f>'Nacionalidad (esp-extr)'!Q16-'Nacionalidad (esp-extr)'!P16</f>
        <v>-30</v>
      </c>
      <c r="Q16" s="6">
        <f>'Nacionalidad (esp-extr)'!R16-'Nacionalidad (esp-extr)'!Q16</f>
        <v>-125</v>
      </c>
      <c r="R16" s="6">
        <f>'Nacionalidad (esp-extr)'!S16-'Nacionalidad (esp-extr)'!R16</f>
        <v>-119</v>
      </c>
      <c r="S16" s="6">
        <f>'Nacionalidad (esp-extr)'!T16-'Nacionalidad (esp-extr)'!S16</f>
        <v>-51</v>
      </c>
      <c r="T16" s="6">
        <f>'Nacionalidad (esp-extr)'!U16-'Nacionalidad (esp-extr)'!T16</f>
        <v>-11</v>
      </c>
      <c r="U16" s="6">
        <f>'Nacionalidad (esp-extr)'!V16-'Nacionalidad (esp-extr)'!U16</f>
        <v>-72</v>
      </c>
      <c r="V16" s="6">
        <f>'Nacionalidad (esp-extr)'!W16-'Nacionalidad (esp-extr)'!V16</f>
        <v>164</v>
      </c>
      <c r="W16" s="6">
        <f>'Nacionalidad (esp-extr)'!X16-'Nacionalidad (esp-extr)'!W16</f>
        <v>22</v>
      </c>
    </row>
    <row r="17" spans="1:23" ht="18" customHeight="1">
      <c r="A17" s="30" t="s">
        <v>70</v>
      </c>
      <c r="B17" s="45">
        <f>'Nacionalidad (esp-extr)'!C17-'Nacionalidad (esp-extr)'!B17</f>
        <v>90</v>
      </c>
      <c r="C17" s="45">
        <f>'Nacionalidad (esp-extr)'!D17-'Nacionalidad (esp-extr)'!C17</f>
        <v>179</v>
      </c>
      <c r="D17" s="45">
        <f>'Nacionalidad (esp-extr)'!E17-'Nacionalidad (esp-extr)'!D17</f>
        <v>85</v>
      </c>
      <c r="E17" s="45">
        <f>'Nacionalidad (esp-extr)'!F17-'Nacionalidad (esp-extr)'!E17</f>
        <v>122</v>
      </c>
      <c r="F17" s="45">
        <f>'Nacionalidad (esp-extr)'!G17-'Nacionalidad (esp-extr)'!F17</f>
        <v>143</v>
      </c>
      <c r="G17" s="45">
        <f>'Nacionalidad (esp-extr)'!H17-'Nacionalidad (esp-extr)'!G17</f>
        <v>65</v>
      </c>
      <c r="H17" s="45">
        <f>'Nacionalidad (esp-extr)'!I17-'Nacionalidad (esp-extr)'!H17</f>
        <v>96</v>
      </c>
      <c r="I17" s="45">
        <f>'Nacionalidad (esp-extr)'!J17-'Nacionalidad (esp-extr)'!I17</f>
        <v>183</v>
      </c>
      <c r="J17" s="45">
        <f>'Nacionalidad (esp-extr)'!K17-'Nacionalidad (esp-extr)'!J17</f>
        <v>60</v>
      </c>
      <c r="K17" s="45">
        <f>'Nacionalidad (esp-extr)'!L17-'Nacionalidad (esp-extr)'!K17</f>
        <v>14</v>
      </c>
      <c r="L17" s="45">
        <f>'Nacionalidad (esp-extr)'!M17-'Nacionalidad (esp-extr)'!L17</f>
        <v>-3</v>
      </c>
      <c r="M17" s="45">
        <f>'Nacionalidad (esp-extr)'!N17-'Nacionalidad (esp-extr)'!M17</f>
        <v>-67</v>
      </c>
      <c r="N17" s="45">
        <f>'Nacionalidad (esp-extr)'!O17-'Nacionalidad (esp-extr)'!N17</f>
        <v>-51</v>
      </c>
      <c r="O17" s="45">
        <f>'Nacionalidad (esp-extr)'!P17-'Nacionalidad (esp-extr)'!O17</f>
        <v>-168</v>
      </c>
      <c r="P17" s="45">
        <f>'Nacionalidad (esp-extr)'!Q17-'Nacionalidad (esp-extr)'!P17</f>
        <v>-68</v>
      </c>
      <c r="Q17" s="45">
        <f>'Nacionalidad (esp-extr)'!R17-'Nacionalidad (esp-extr)'!Q17</f>
        <v>-5</v>
      </c>
      <c r="R17" s="45">
        <f>'Nacionalidad (esp-extr)'!S17-'Nacionalidad (esp-extr)'!R17</f>
        <v>-11</v>
      </c>
      <c r="S17" s="45">
        <f>'Nacionalidad (esp-extr)'!T17-'Nacionalidad (esp-extr)'!S17</f>
        <v>24</v>
      </c>
      <c r="T17" s="45">
        <f>'Nacionalidad (esp-extr)'!U17-'Nacionalidad (esp-extr)'!T17</f>
        <v>18</v>
      </c>
      <c r="U17" s="45">
        <f>'Nacionalidad (esp-extr)'!V17-'Nacionalidad (esp-extr)'!U17</f>
        <v>50</v>
      </c>
      <c r="V17" s="45">
        <f>'Nacionalidad (esp-extr)'!W17-'Nacionalidad (esp-extr)'!V17</f>
        <v>6</v>
      </c>
      <c r="W17" s="45">
        <f>'Nacionalidad (esp-extr)'!X17-'Nacionalidad (esp-extr)'!W17</f>
        <v>57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77" t="s">
        <v>49</v>
      </c>
      <c r="B21" s="78">
        <v>2001</v>
      </c>
      <c r="C21" s="78">
        <v>2002</v>
      </c>
      <c r="D21" s="78">
        <v>2003</v>
      </c>
      <c r="E21" s="78">
        <v>2004</v>
      </c>
      <c r="F21" s="78">
        <v>2005</v>
      </c>
      <c r="G21" s="78">
        <v>2006</v>
      </c>
      <c r="H21" s="78">
        <v>2007</v>
      </c>
      <c r="I21" s="78">
        <v>2008</v>
      </c>
      <c r="J21" s="78">
        <v>2009</v>
      </c>
      <c r="K21" s="78">
        <v>2010</v>
      </c>
      <c r="L21" s="78">
        <v>2011</v>
      </c>
      <c r="M21" s="78">
        <v>2012</v>
      </c>
      <c r="N21" s="78">
        <v>2013</v>
      </c>
      <c r="O21" s="78">
        <v>2014</v>
      </c>
      <c r="P21" s="78">
        <v>2015</v>
      </c>
      <c r="Q21" s="78">
        <v>2016</v>
      </c>
      <c r="R21" s="78">
        <v>2017</v>
      </c>
      <c r="S21" s="78">
        <v>2018</v>
      </c>
      <c r="T21" s="78">
        <v>2019</v>
      </c>
      <c r="U21" s="78">
        <v>2020</v>
      </c>
      <c r="V21" s="78">
        <v>2021</v>
      </c>
      <c r="W21" s="78">
        <v>2022</v>
      </c>
    </row>
    <row r="22" spans="1:23" ht="18" customHeight="1">
      <c r="A22" s="27" t="s">
        <v>68</v>
      </c>
      <c r="B22" s="53">
        <f>'Nacionalidad (esp-extr)'!C22-'Nacionalidad (esp-extr)'!B22</f>
        <v>-57</v>
      </c>
      <c r="C22" s="53">
        <f>'Nacionalidad (esp-extr)'!D22-'Nacionalidad (esp-extr)'!C22</f>
        <v>-82</v>
      </c>
      <c r="D22" s="53">
        <f>'Nacionalidad (esp-extr)'!E22-'Nacionalidad (esp-extr)'!D22</f>
        <v>-103</v>
      </c>
      <c r="E22" s="53">
        <f>'Nacionalidad (esp-extr)'!F22-'Nacionalidad (esp-extr)'!E22</f>
        <v>168</v>
      </c>
      <c r="F22" s="53">
        <f>'Nacionalidad (esp-extr)'!G22-'Nacionalidad (esp-extr)'!F22</f>
        <v>10</v>
      </c>
      <c r="G22" s="53">
        <f>'Nacionalidad (esp-extr)'!H22-'Nacionalidad (esp-extr)'!G22</f>
        <v>41</v>
      </c>
      <c r="H22" s="53">
        <f>'Nacionalidad (esp-extr)'!I22-'Nacionalidad (esp-extr)'!H22</f>
        <v>197</v>
      </c>
      <c r="I22" s="53">
        <f>'Nacionalidad (esp-extr)'!J22-'Nacionalidad (esp-extr)'!I22</f>
        <v>138</v>
      </c>
      <c r="J22" s="53">
        <f>'Nacionalidad (esp-extr)'!K22-'Nacionalidad (esp-extr)'!J22</f>
        <v>-107</v>
      </c>
      <c r="K22" s="53">
        <f>'Nacionalidad (esp-extr)'!L22-'Nacionalidad (esp-extr)'!K22</f>
        <v>-128</v>
      </c>
      <c r="L22" s="53">
        <f>'Nacionalidad (esp-extr)'!M22-'Nacionalidad (esp-extr)'!L22</f>
        <v>215</v>
      </c>
      <c r="M22" s="53">
        <f>'Nacionalidad (esp-extr)'!N22-'Nacionalidad (esp-extr)'!M22</f>
        <v>-188</v>
      </c>
      <c r="N22" s="53">
        <f>'Nacionalidad (esp-extr)'!O22-'Nacionalidad (esp-extr)'!N22</f>
        <v>-237</v>
      </c>
      <c r="O22" s="53">
        <f>'Nacionalidad (esp-extr)'!P22-'Nacionalidad (esp-extr)'!O22</f>
        <v>-192</v>
      </c>
      <c r="P22" s="53">
        <f>'Nacionalidad (esp-extr)'!Q22-'Nacionalidad (esp-extr)'!P22</f>
        <v>-69</v>
      </c>
      <c r="Q22" s="53">
        <f>'Nacionalidad (esp-extr)'!R22-'Nacionalidad (esp-extr)'!Q22</f>
        <v>-167</v>
      </c>
      <c r="R22" s="53">
        <f>'Nacionalidad (esp-extr)'!S22-'Nacionalidad (esp-extr)'!R22</f>
        <v>-117</v>
      </c>
      <c r="S22" s="53">
        <f>'Nacionalidad (esp-extr)'!T22-'Nacionalidad (esp-extr)'!S22</f>
        <v>-86</v>
      </c>
      <c r="T22" s="53">
        <f>'Nacionalidad (esp-extr)'!U22-'Nacionalidad (esp-extr)'!T22</f>
        <v>28</v>
      </c>
      <c r="U22" s="53">
        <f>'Nacionalidad (esp-extr)'!V22-'Nacionalidad (esp-extr)'!U22</f>
        <v>-6</v>
      </c>
      <c r="V22" s="53">
        <f>'Nacionalidad (esp-extr)'!W22-'Nacionalidad (esp-extr)'!V22</f>
        <v>167</v>
      </c>
      <c r="W22" s="53">
        <f>'Nacionalidad (esp-extr)'!X22-'Nacionalidad (esp-extr)'!W22</f>
        <v>57</v>
      </c>
    </row>
    <row r="23" spans="1:23" ht="18" customHeight="1">
      <c r="A23" s="28" t="s">
        <v>69</v>
      </c>
      <c r="B23" s="6">
        <f>'Nacionalidad (esp-extr)'!C23-'Nacionalidad (esp-extr)'!B23</f>
        <v>-92</v>
      </c>
      <c r="C23" s="6">
        <f>'Nacionalidad (esp-extr)'!D23-'Nacionalidad (esp-extr)'!C23</f>
        <v>-167</v>
      </c>
      <c r="D23" s="6">
        <f>'Nacionalidad (esp-extr)'!E23-'Nacionalidad (esp-extr)'!D23</f>
        <v>-157</v>
      </c>
      <c r="E23" s="6">
        <f>'Nacionalidad (esp-extr)'!F23-'Nacionalidad (esp-extr)'!E23</f>
        <v>71</v>
      </c>
      <c r="F23" s="6">
        <f>'Nacionalidad (esp-extr)'!G23-'Nacionalidad (esp-extr)'!F23</f>
        <v>-85</v>
      </c>
      <c r="G23" s="6">
        <f>'Nacionalidad (esp-extr)'!H23-'Nacionalidad (esp-extr)'!G23</f>
        <v>-13</v>
      </c>
      <c r="H23" s="6">
        <f>'Nacionalidad (esp-extr)'!I23-'Nacionalidad (esp-extr)'!H23</f>
        <v>114</v>
      </c>
      <c r="I23" s="6">
        <f>'Nacionalidad (esp-extr)'!J23-'Nacionalidad (esp-extr)'!I23</f>
        <v>-9</v>
      </c>
      <c r="J23" s="6">
        <f>'Nacionalidad (esp-extr)'!K23-'Nacionalidad (esp-extr)'!J23</f>
        <v>-171</v>
      </c>
      <c r="K23" s="6">
        <f>'Nacionalidad (esp-extr)'!L23-'Nacionalidad (esp-extr)'!K23</f>
        <v>-156</v>
      </c>
      <c r="L23" s="6">
        <f>'Nacionalidad (esp-extr)'!M23-'Nacionalidad (esp-extr)'!L23</f>
        <v>180</v>
      </c>
      <c r="M23" s="6">
        <f>'Nacionalidad (esp-extr)'!N23-'Nacionalidad (esp-extr)'!M23</f>
        <v>-200</v>
      </c>
      <c r="N23" s="6">
        <f>'Nacionalidad (esp-extr)'!O23-'Nacionalidad (esp-extr)'!N23</f>
        <v>-188</v>
      </c>
      <c r="O23" s="6">
        <f>'Nacionalidad (esp-extr)'!P23-'Nacionalidad (esp-extr)'!O23</f>
        <v>-113</v>
      </c>
      <c r="P23" s="6">
        <f>'Nacionalidad (esp-extr)'!Q23-'Nacionalidad (esp-extr)'!P23</f>
        <v>-16</v>
      </c>
      <c r="Q23" s="6">
        <f>'Nacionalidad (esp-extr)'!R23-'Nacionalidad (esp-extr)'!Q23</f>
        <v>-164</v>
      </c>
      <c r="R23" s="6">
        <f>'Nacionalidad (esp-extr)'!S23-'Nacionalidad (esp-extr)'!R23</f>
        <v>-93</v>
      </c>
      <c r="S23" s="6">
        <f>'Nacionalidad (esp-extr)'!T23-'Nacionalidad (esp-extr)'!S23</f>
        <v>-114</v>
      </c>
      <c r="T23" s="6">
        <f>'Nacionalidad (esp-extr)'!U23-'Nacionalidad (esp-extr)'!T23</f>
        <v>16</v>
      </c>
      <c r="U23" s="6">
        <f>'Nacionalidad (esp-extr)'!V23-'Nacionalidad (esp-extr)'!U23</f>
        <v>-63</v>
      </c>
      <c r="V23" s="6">
        <f>'Nacionalidad (esp-extr)'!W23-'Nacionalidad (esp-extr)'!V23</f>
        <v>165</v>
      </c>
      <c r="W23" s="6">
        <f>'Nacionalidad (esp-extr)'!X23-'Nacionalidad (esp-extr)'!W23</f>
        <v>19</v>
      </c>
    </row>
    <row r="24" spans="1:23" ht="18" customHeight="1">
      <c r="A24" s="30" t="s">
        <v>70</v>
      </c>
      <c r="B24" s="45">
        <f>'Nacionalidad (esp-extr)'!C24-'Nacionalidad (esp-extr)'!B24</f>
        <v>35</v>
      </c>
      <c r="C24" s="45">
        <f>'Nacionalidad (esp-extr)'!D24-'Nacionalidad (esp-extr)'!C24</f>
        <v>85</v>
      </c>
      <c r="D24" s="45">
        <f>'Nacionalidad (esp-extr)'!E24-'Nacionalidad (esp-extr)'!D24</f>
        <v>54</v>
      </c>
      <c r="E24" s="45">
        <f>'Nacionalidad (esp-extr)'!F24-'Nacionalidad (esp-extr)'!E24</f>
        <v>97</v>
      </c>
      <c r="F24" s="45">
        <f>'Nacionalidad (esp-extr)'!G24-'Nacionalidad (esp-extr)'!F24</f>
        <v>95</v>
      </c>
      <c r="G24" s="45">
        <f>'Nacionalidad (esp-extr)'!H24-'Nacionalidad (esp-extr)'!G24</f>
        <v>54</v>
      </c>
      <c r="H24" s="45">
        <f>'Nacionalidad (esp-extr)'!I24-'Nacionalidad (esp-extr)'!H24</f>
        <v>83</v>
      </c>
      <c r="I24" s="45">
        <f>'Nacionalidad (esp-extr)'!J24-'Nacionalidad (esp-extr)'!I24</f>
        <v>147</v>
      </c>
      <c r="J24" s="45">
        <f>'Nacionalidad (esp-extr)'!K24-'Nacionalidad (esp-extr)'!J24</f>
        <v>64</v>
      </c>
      <c r="K24" s="45">
        <f>'Nacionalidad (esp-extr)'!L24-'Nacionalidad (esp-extr)'!K24</f>
        <v>28</v>
      </c>
      <c r="L24" s="45">
        <f>'Nacionalidad (esp-extr)'!M24-'Nacionalidad (esp-extr)'!L24</f>
        <v>35</v>
      </c>
      <c r="M24" s="45">
        <f>'Nacionalidad (esp-extr)'!N24-'Nacionalidad (esp-extr)'!M24</f>
        <v>12</v>
      </c>
      <c r="N24" s="45">
        <f>'Nacionalidad (esp-extr)'!O24-'Nacionalidad (esp-extr)'!N24</f>
        <v>-49</v>
      </c>
      <c r="O24" s="45">
        <f>'Nacionalidad (esp-extr)'!P24-'Nacionalidad (esp-extr)'!O24</f>
        <v>-79</v>
      </c>
      <c r="P24" s="45">
        <f>'Nacionalidad (esp-extr)'!Q24-'Nacionalidad (esp-extr)'!P24</f>
        <v>-53</v>
      </c>
      <c r="Q24" s="45">
        <f>'Nacionalidad (esp-extr)'!R24-'Nacionalidad (esp-extr)'!Q24</f>
        <v>-3</v>
      </c>
      <c r="R24" s="45">
        <f>'Nacionalidad (esp-extr)'!S24-'Nacionalidad (esp-extr)'!R24</f>
        <v>-24</v>
      </c>
      <c r="S24" s="45">
        <f>'Nacionalidad (esp-extr)'!T24-'Nacionalidad (esp-extr)'!S24</f>
        <v>28</v>
      </c>
      <c r="T24" s="45">
        <f>'Nacionalidad (esp-extr)'!U24-'Nacionalidad (esp-extr)'!T24</f>
        <v>12</v>
      </c>
      <c r="U24" s="45">
        <f>'Nacionalidad (esp-extr)'!V24-'Nacionalidad (esp-extr)'!U24</f>
        <v>57</v>
      </c>
      <c r="V24" s="45">
        <f>'Nacionalidad (esp-extr)'!W24-'Nacionalidad (esp-extr)'!V24</f>
        <v>2</v>
      </c>
      <c r="W24" s="45">
        <f>'Nacionalidad (esp-extr)'!X24-'Nacionalidad (esp-extr)'!W24</f>
        <v>38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71</v>
      </c>
    </row>
    <row r="30" spans="1:23" ht="18" customHeight="1"/>
    <row r="31" spans="1:23" ht="18" customHeight="1">
      <c r="A31" s="77" t="s">
        <v>14</v>
      </c>
      <c r="B31" s="78">
        <v>2001</v>
      </c>
      <c r="C31" s="78">
        <v>2002</v>
      </c>
      <c r="D31" s="78">
        <v>2003</v>
      </c>
      <c r="E31" s="78">
        <v>2004</v>
      </c>
      <c r="F31" s="78">
        <v>2005</v>
      </c>
      <c r="G31" s="78">
        <v>2006</v>
      </c>
      <c r="H31" s="78">
        <v>2007</v>
      </c>
      <c r="I31" s="78">
        <v>2008</v>
      </c>
      <c r="J31" s="78">
        <v>2009</v>
      </c>
      <c r="K31" s="78">
        <v>2010</v>
      </c>
      <c r="L31" s="78">
        <v>2011</v>
      </c>
      <c r="M31" s="78">
        <v>2012</v>
      </c>
      <c r="N31" s="78">
        <v>2013</v>
      </c>
      <c r="O31" s="78">
        <v>2014</v>
      </c>
      <c r="P31" s="78">
        <v>2015</v>
      </c>
      <c r="Q31" s="78">
        <v>2016</v>
      </c>
      <c r="R31" s="78">
        <v>2017</v>
      </c>
      <c r="S31" s="78">
        <v>2018</v>
      </c>
      <c r="T31" s="78">
        <v>2019</v>
      </c>
      <c r="U31" s="78">
        <v>2020</v>
      </c>
      <c r="V31" s="78">
        <v>2021</v>
      </c>
      <c r="W31" s="78">
        <v>2022</v>
      </c>
    </row>
    <row r="32" spans="1:23" ht="18" customHeight="1">
      <c r="A32" s="47" t="s">
        <v>68</v>
      </c>
      <c r="B32" s="51">
        <f>('Nacionalidad (esp-extr)'!C8-'Nacionalidad (esp-extr)'!B8)/'Nacionalidad (esp-extr)'!B8</f>
        <v>-4.5183340091525231E-3</v>
      </c>
      <c r="C32" s="51">
        <f>('Nacionalidad (esp-extr)'!D8-'Nacionalidad (esp-extr)'!C8)/'Nacionalidad (esp-extr)'!C8</f>
        <v>-3.3168460867035207E-3</v>
      </c>
      <c r="D32" s="51">
        <f>('Nacionalidad (esp-extr)'!E8-'Nacionalidad (esp-extr)'!D8)/'Nacionalidad (esp-extr)'!D8</f>
        <v>-1.0917795422699673E-2</v>
      </c>
      <c r="E32" s="51">
        <f>('Nacionalidad (esp-extr)'!F8-'Nacionalidad (esp-extr)'!E8)/'Nacionalidad (esp-extr)'!E8</f>
        <v>2.2430789209609822E-2</v>
      </c>
      <c r="F32" s="51">
        <f>('Nacionalidad (esp-extr)'!G8-'Nacionalidad (esp-extr)'!F8)/'Nacionalidad (esp-extr)'!F8</f>
        <v>4.1568038796836208E-3</v>
      </c>
      <c r="G32" s="51">
        <f>('Nacionalidad (esp-extr)'!H8-'Nacionalidad (esp-extr)'!G8)/'Nacionalidad (esp-extr)'!G8</f>
        <v>5.9794170068418325E-3</v>
      </c>
      <c r="H32" s="51">
        <f>('Nacionalidad (esp-extr)'!I8-'Nacionalidad (esp-extr)'!H8)/'Nacionalidad (esp-extr)'!H8</f>
        <v>2.5032862776475966E-2</v>
      </c>
      <c r="I32" s="51">
        <f>('Nacionalidad (esp-extr)'!J8-'Nacionalidad (esp-extr)'!I8)/'Nacionalidad (esp-extr)'!I8</f>
        <v>2.2191246166713131E-2</v>
      </c>
      <c r="J32" s="51">
        <f>('Nacionalidad (esp-extr)'!K8-'Nacionalidad (esp-extr)'!J8)/'Nacionalidad (esp-extr)'!J8</f>
        <v>-1.4018436698849069E-2</v>
      </c>
      <c r="K32" s="51">
        <f>('Nacionalidad (esp-extr)'!L8-'Nacionalidad (esp-extr)'!K8)/'Nacionalidad (esp-extr)'!K8</f>
        <v>-9.7919893781810135E-3</v>
      </c>
      <c r="L32" s="51">
        <f>('Nacionalidad (esp-extr)'!M8-'Nacionalidad (esp-extr)'!L8)/'Nacionalidad (esp-extr)'!L8</f>
        <v>2.1956533884574556E-2</v>
      </c>
      <c r="M32" s="51">
        <f>('Nacionalidad (esp-extr)'!N8-'Nacionalidad (esp-extr)'!M8)/'Nacionalidad (esp-extr)'!M8</f>
        <v>-2.3179532035862673E-2</v>
      </c>
      <c r="N32" s="51">
        <f>('Nacionalidad (esp-extr)'!O8-'Nacionalidad (esp-extr)'!N8)/'Nacionalidad (esp-extr)'!N8</f>
        <v>-2.5296619655249607E-2</v>
      </c>
      <c r="O32" s="51">
        <f>('Nacionalidad (esp-extr)'!P8-'Nacionalidad (esp-extr)'!O8)/'Nacionalidad (esp-extr)'!O8</f>
        <v>-2.6871841984382177E-2</v>
      </c>
      <c r="P32" s="51">
        <f>('Nacionalidad (esp-extr)'!Q8-'Nacionalidad (esp-extr)'!P8)/'Nacionalidad (esp-extr)'!P8</f>
        <v>-9.8536700495633709E-3</v>
      </c>
      <c r="Q32" s="51">
        <f>('Nacionalidad (esp-extr)'!R8-'Nacionalidad (esp-extr)'!Q8)/'Nacionalidad (esp-extr)'!Q8</f>
        <v>-1.7698587688457185E-2</v>
      </c>
      <c r="R32" s="51">
        <f>('Nacionalidad (esp-extr)'!S8-'Nacionalidad (esp-extr)'!R8)/'Nacionalidad (esp-extr)'!R8</f>
        <v>-1.498422712933754E-2</v>
      </c>
      <c r="S32" s="51">
        <f>('Nacionalidad (esp-extr)'!T8-'Nacionalidad (esp-extr)'!S8)/'Nacionalidad (esp-extr)'!S8</f>
        <v>-6.9594136847939891E-3</v>
      </c>
      <c r="T32" s="51">
        <f>('Nacionalidad (esp-extr)'!U8-'Nacionalidad (esp-extr)'!T8)/'Nacionalidad (esp-extr)'!T8</f>
        <v>2.1706772513024062E-3</v>
      </c>
      <c r="U32" s="51">
        <f>('Nacionalidad (esp-extr)'!V8-'Nacionalidad (esp-extr)'!U8)/'Nacionalidad (esp-extr)'!U8</f>
        <v>-1.7327804938424409E-3</v>
      </c>
      <c r="V32" s="51">
        <f>('Nacionalidad (esp-extr)'!W8-'Nacionalidad (esp-extr)'!V8)/'Nacionalidad (esp-extr)'!V8</f>
        <v>2.0891451242948361E-2</v>
      </c>
      <c r="W32" s="51">
        <f>('Nacionalidad (esp-extr)'!X8-'Nacionalidad (esp-extr)'!W8)/'Nacionalidad (esp-extr)'!W8</f>
        <v>8.2584406120961868E-3</v>
      </c>
    </row>
    <row r="33" spans="1:23" ht="18" customHeight="1">
      <c r="A33" s="46" t="s">
        <v>69</v>
      </c>
      <c r="B33" s="25">
        <f>('Nacionalidad (esp-extr)'!C9-'Nacionalidad (esp-extr)'!B9)/'Nacionalidad (esp-extr)'!B9</f>
        <v>-1.1818816953889148E-2</v>
      </c>
      <c r="C33" s="25">
        <f>('Nacionalidad (esp-extr)'!D9-'Nacionalidad (esp-extr)'!C9)/'Nacionalidad (esp-extr)'!C9</f>
        <v>-1.891239026689448E-2</v>
      </c>
      <c r="D33" s="25">
        <f>('Nacionalidad (esp-extr)'!E9-'Nacionalidad (esp-extr)'!D9)/'Nacionalidad (esp-extr)'!D9</f>
        <v>-1.9577227960605334E-2</v>
      </c>
      <c r="E33" s="25">
        <f>('Nacionalidad (esp-extr)'!F9-'Nacionalidad (esp-extr)'!E9)/'Nacionalidad (esp-extr)'!E9</f>
        <v>9.8615705010412832E-3</v>
      </c>
      <c r="F33" s="25">
        <f>('Nacionalidad (esp-extr)'!G9-'Nacionalidad (esp-extr)'!F9)/'Nacionalidad (esp-extr)'!F9</f>
        <v>-1.0068538848789955E-2</v>
      </c>
      <c r="G33" s="25">
        <f>('Nacionalidad (esp-extr)'!H9-'Nacionalidad (esp-extr)'!G9)/'Nacionalidad (esp-extr)'!G9</f>
        <v>-9.1906133202622389E-4</v>
      </c>
      <c r="H33" s="25">
        <f>('Nacionalidad (esp-extr)'!I9-'Nacionalidad (esp-extr)'!H9)/'Nacionalidad (esp-extr)'!H9</f>
        <v>1.5883723782656692E-2</v>
      </c>
      <c r="I33" s="25">
        <f>('Nacionalidad (esp-extr)'!J9-'Nacionalidad (esp-extr)'!I9)/'Nacionalidad (esp-extr)'!I9</f>
        <v>4.105040748566254E-3</v>
      </c>
      <c r="J33" s="25">
        <f>('Nacionalidad (esp-extr)'!K9-'Nacionalidad (esp-extr)'!J9)/'Nacionalidad (esp-extr)'!J9</f>
        <v>-2.2906270666746827E-2</v>
      </c>
      <c r="K33" s="25">
        <f>('Nacionalidad (esp-extr)'!L9-'Nacionalidad (esp-extr)'!K9)/'Nacionalidad (esp-extr)'!K9</f>
        <v>-1.3475264582820575E-2</v>
      </c>
      <c r="L33" s="25">
        <f>('Nacionalidad (esp-extr)'!M9-'Nacionalidad (esp-extr)'!L9)/'Nacionalidad (esp-extr)'!L9</f>
        <v>2.2516060624961018E-2</v>
      </c>
      <c r="M33" s="25">
        <f>('Nacionalidad (esp-extr)'!N9-'Nacionalidad (esp-extr)'!M9)/'Nacionalidad (esp-extr)'!M9</f>
        <v>-2.2508234720019518E-2</v>
      </c>
      <c r="N33" s="25">
        <f>('Nacionalidad (esp-extr)'!O9-'Nacionalidad (esp-extr)'!N9)/'Nacionalidad (esp-extr)'!N9</f>
        <v>-2.1965678627145085E-2</v>
      </c>
      <c r="O33" s="25">
        <f>('Nacionalidad (esp-extr)'!P9-'Nacionalidad (esp-extr)'!O9)/'Nacionalidad (esp-extr)'!O9</f>
        <v>-1.4100682702737191E-2</v>
      </c>
      <c r="P33" s="25">
        <f>('Nacionalidad (esp-extr)'!Q9-'Nacionalidad (esp-extr)'!P9)/'Nacionalidad (esp-extr)'!P9</f>
        <v>-2.9769609112089051E-3</v>
      </c>
      <c r="Q33" s="25">
        <f>('Nacionalidad (esp-extr)'!R9-'Nacionalidad (esp-extr)'!Q9)/'Nacionalidad (esp-extr)'!Q9</f>
        <v>-1.8758925094119173E-2</v>
      </c>
      <c r="R33" s="25">
        <f>('Nacionalidad (esp-extr)'!S9-'Nacionalidad (esp-extr)'!R9)/'Nacionalidad (esp-extr)'!R9</f>
        <v>-1.402394655024145E-2</v>
      </c>
      <c r="S33" s="25">
        <f>('Nacionalidad (esp-extr)'!T9-'Nacionalidad (esp-extr)'!S9)/'Nacionalidad (esp-extr)'!S9</f>
        <v>-1.107011070110701E-2</v>
      </c>
      <c r="T33" s="25">
        <f>('Nacionalidad (esp-extr)'!U9-'Nacionalidad (esp-extr)'!T9)/'Nacionalidad (esp-extr)'!T9</f>
        <v>3.3921302578018993E-4</v>
      </c>
      <c r="U33" s="25">
        <f>('Nacionalidad (esp-extr)'!V9-'Nacionalidad (esp-extr)'!U9)/'Nacionalidad (esp-extr)'!U9</f>
        <v>-9.1556459816887082E-3</v>
      </c>
      <c r="V33" s="25">
        <f>('Nacionalidad (esp-extr)'!W9-'Nacionalidad (esp-extr)'!V9)/'Nacionalidad (esp-extr)'!V9</f>
        <v>2.2518822724161534E-2</v>
      </c>
      <c r="W33" s="25">
        <f>('Nacionalidad (esp-extr)'!X9-'Nacionalidad (esp-extr)'!W9)/'Nacionalidad (esp-extr)'!W9</f>
        <v>2.7444942767253498E-3</v>
      </c>
    </row>
    <row r="34" spans="1:23" ht="18" customHeight="1">
      <c r="A34" s="48" t="s">
        <v>70</v>
      </c>
      <c r="B34" s="50">
        <f>('Nacionalidad (esp-extr)'!C10-'Nacionalidad (esp-extr)'!B10)/'Nacionalidad (esp-extr)'!B10</f>
        <v>1.4367816091954022</v>
      </c>
      <c r="C34" s="50">
        <f>('Nacionalidad (esp-extr)'!D10-'Nacionalidad (esp-extr)'!C10)/'Nacionalidad (esp-extr)'!C10</f>
        <v>1.2452830188679245</v>
      </c>
      <c r="D34" s="50">
        <f>('Nacionalidad (esp-extr)'!E10-'Nacionalidad (esp-extr)'!D10)/'Nacionalidad (esp-extr)'!D10</f>
        <v>0.29201680672268909</v>
      </c>
      <c r="E34" s="50">
        <f>('Nacionalidad (esp-extr)'!F10-'Nacionalidad (esp-extr)'!E10)/'Nacionalidad (esp-extr)'!E10</f>
        <v>0.35609756097560974</v>
      </c>
      <c r="F34" s="50">
        <f>('Nacionalidad (esp-extr)'!G10-'Nacionalidad (esp-extr)'!F10)/'Nacionalidad (esp-extr)'!F10</f>
        <v>0.28537170263788969</v>
      </c>
      <c r="G34" s="50">
        <f>('Nacionalidad (esp-extr)'!H10-'Nacionalidad (esp-extr)'!G10)/'Nacionalidad (esp-extr)'!G10</f>
        <v>0.11100746268656717</v>
      </c>
      <c r="H34" s="50">
        <f>('Nacionalidad (esp-extr)'!I10-'Nacionalidad (esp-extr)'!H10)/'Nacionalidad (esp-extr)'!H10</f>
        <v>0.15029387069689337</v>
      </c>
      <c r="I34" s="50">
        <f>('Nacionalidad (esp-extr)'!J10-'Nacionalidad (esp-extr)'!I10)/'Nacionalidad (esp-extr)'!I10</f>
        <v>0.24087591240875914</v>
      </c>
      <c r="J34" s="50">
        <f>('Nacionalidad (esp-extr)'!K10-'Nacionalidad (esp-extr)'!J10)/'Nacionalidad (esp-extr)'!J10</f>
        <v>7.2941176470588232E-2</v>
      </c>
      <c r="K34" s="50">
        <f>('Nacionalidad (esp-extr)'!L10-'Nacionalidad (esp-extr)'!K10)/'Nacionalidad (esp-extr)'!K10</f>
        <v>2.3026315789473683E-2</v>
      </c>
      <c r="L34" s="50">
        <f>('Nacionalidad (esp-extr)'!M10-'Nacionalidad (esp-extr)'!L10)/'Nacionalidad (esp-extr)'!L10</f>
        <v>1.7148981779206859E-2</v>
      </c>
      <c r="M34" s="50">
        <f>('Nacionalidad (esp-extr)'!N10-'Nacionalidad (esp-extr)'!M10)/'Nacionalidad (esp-extr)'!M10</f>
        <v>-2.8977871443624868E-2</v>
      </c>
      <c r="N34" s="50">
        <f>('Nacionalidad (esp-extr)'!O10-'Nacionalidad (esp-extr)'!N10)/'Nacionalidad (esp-extr)'!N10</f>
        <v>-5.425935973955507E-2</v>
      </c>
      <c r="O34" s="50">
        <f>('Nacionalidad (esp-extr)'!P10-'Nacionalidad (esp-extr)'!O10)/'Nacionalidad (esp-extr)'!O10</f>
        <v>-0.14170969592656341</v>
      </c>
      <c r="P34" s="50">
        <f>('Nacionalidad (esp-extr)'!Q10-'Nacionalidad (esp-extr)'!P10)/'Nacionalidad (esp-extr)'!P10</f>
        <v>-8.0882352941176475E-2</v>
      </c>
      <c r="Q34" s="50">
        <f>('Nacionalidad (esp-extr)'!R10-'Nacionalidad (esp-extr)'!Q10)/'Nacionalidad (esp-extr)'!Q10</f>
        <v>-5.8181818181818178E-3</v>
      </c>
      <c r="R34" s="50">
        <f>('Nacionalidad (esp-extr)'!S10-'Nacionalidad (esp-extr)'!R10)/'Nacionalidad (esp-extr)'!R10</f>
        <v>-2.5603511338697878E-2</v>
      </c>
      <c r="S34" s="50">
        <f>('Nacionalidad (esp-extr)'!T10-'Nacionalidad (esp-extr)'!S10)/'Nacionalidad (esp-extr)'!S10</f>
        <v>3.903903903903904E-2</v>
      </c>
      <c r="T34" s="50">
        <f>('Nacionalidad (esp-extr)'!U10-'Nacionalidad (esp-extr)'!T10)/'Nacionalidad (esp-extr)'!T10</f>
        <v>2.1676300578034682E-2</v>
      </c>
      <c r="U34" s="50">
        <f>('Nacionalidad (esp-extr)'!V10-'Nacionalidad (esp-extr)'!U10)/'Nacionalidad (esp-extr)'!U10</f>
        <v>7.5671852899575676E-2</v>
      </c>
      <c r="V34" s="50">
        <f>('Nacionalidad (esp-extr)'!W10-'Nacionalidad (esp-extr)'!V10)/'Nacionalidad (esp-extr)'!V10</f>
        <v>5.2596975673898753E-3</v>
      </c>
      <c r="W34" s="50">
        <f>('Nacionalidad (esp-extr)'!X10-'Nacionalidad (esp-extr)'!W10)/'Nacionalidad (esp-extr)'!W10</f>
        <v>6.2132112491824723E-2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77" t="s">
        <v>48</v>
      </c>
      <c r="B38" s="78">
        <v>2001</v>
      </c>
      <c r="C38" s="78">
        <v>2002</v>
      </c>
      <c r="D38" s="78">
        <v>2003</v>
      </c>
      <c r="E38" s="78">
        <v>2004</v>
      </c>
      <c r="F38" s="78">
        <v>2005</v>
      </c>
      <c r="G38" s="78">
        <v>2006</v>
      </c>
      <c r="H38" s="78">
        <v>2007</v>
      </c>
      <c r="I38" s="78">
        <v>2008</v>
      </c>
      <c r="J38" s="78">
        <v>2009</v>
      </c>
      <c r="K38" s="78">
        <v>2010</v>
      </c>
      <c r="L38" s="78">
        <v>2011</v>
      </c>
      <c r="M38" s="78">
        <v>2012</v>
      </c>
      <c r="N38" s="78">
        <v>2013</v>
      </c>
      <c r="O38" s="78">
        <v>2014</v>
      </c>
      <c r="P38" s="78">
        <v>2015</v>
      </c>
      <c r="Q38" s="78">
        <v>2016</v>
      </c>
      <c r="R38" s="78">
        <v>2017</v>
      </c>
      <c r="S38" s="78">
        <v>2018</v>
      </c>
      <c r="T38" s="78">
        <v>2019</v>
      </c>
      <c r="U38" s="78">
        <v>2020</v>
      </c>
      <c r="V38" s="78">
        <v>2021</v>
      </c>
      <c r="W38" s="78">
        <v>2022</v>
      </c>
    </row>
    <row r="39" spans="1:23" ht="18" customHeight="1">
      <c r="A39" s="27" t="s">
        <v>68</v>
      </c>
      <c r="B39" s="51">
        <f>('Nacionalidad (esp-extr)'!C15-'Nacionalidad (esp-extr)'!B15)/'Nacionalidad (esp-extr)'!B15</f>
        <v>-2.3669972948602343E-3</v>
      </c>
      <c r="C39" s="51">
        <f>('Nacionalidad (esp-extr)'!D15-'Nacionalidad (esp-extr)'!C15)/'Nacionalidad (esp-extr)'!C15</f>
        <v>2.8245396000451928E-3</v>
      </c>
      <c r="D39" s="51">
        <f>('Nacionalidad (esp-extr)'!E15-'Nacionalidad (esp-extr)'!D15)/'Nacionalidad (esp-extr)'!D15</f>
        <v>-9.4637223974763408E-3</v>
      </c>
      <c r="E39" s="51">
        <f>('Nacionalidad (esp-extr)'!F15-'Nacionalidad (esp-extr)'!E15)/'Nacionalidad (esp-extr)'!E15</f>
        <v>2.4112829845313922E-2</v>
      </c>
      <c r="F39" s="51">
        <f>('Nacionalidad (esp-extr)'!G15-'Nacionalidad (esp-extr)'!F15)/'Nacionalidad (esp-extr)'!F15</f>
        <v>6.885828520657486E-3</v>
      </c>
      <c r="G39" s="51">
        <f>('Nacionalidad (esp-extr)'!H15-'Nacionalidad (esp-extr)'!G15)/'Nacionalidad (esp-extr)'!G15</f>
        <v>6.9490403706154863E-3</v>
      </c>
      <c r="H39" s="51">
        <f>('Nacionalidad (esp-extr)'!I15-'Nacionalidad (esp-extr)'!H15)/'Nacionalidad (esp-extr)'!H15</f>
        <v>2.6399386570270567E-2</v>
      </c>
      <c r="I39" s="51">
        <f>('Nacionalidad (esp-extr)'!J15-'Nacionalidad (esp-extr)'!I15)/'Nacionalidad (esp-extr)'!I15</f>
        <v>2.7748132337246531E-2</v>
      </c>
      <c r="J39" s="51">
        <f>('Nacionalidad (esp-extr)'!K15-'Nacionalidad (esp-extr)'!J15)/'Nacionalidad (esp-extr)'!J15</f>
        <v>-1.5576323987538941E-2</v>
      </c>
      <c r="K39" s="51">
        <f>('Nacionalidad (esp-extr)'!L15-'Nacionalidad (esp-extr)'!K15)/'Nacionalidad (esp-extr)'!K15</f>
        <v>-5.1687763713080172E-3</v>
      </c>
      <c r="L39" s="51">
        <f>('Nacionalidad (esp-extr)'!M15-'Nacionalidad (esp-extr)'!L15)/'Nacionalidad (esp-extr)'!L15</f>
        <v>1.8873926412893649E-2</v>
      </c>
      <c r="M39" s="51">
        <f>('Nacionalidad (esp-extr)'!N15-'Nacionalidad (esp-extr)'!M15)/'Nacionalidad (esp-extr)'!M15</f>
        <v>-2.4560308044541575E-2</v>
      </c>
      <c r="N39" s="51">
        <f>('Nacionalidad (esp-extr)'!O15-'Nacionalidad (esp-extr)'!N15)/'Nacionalidad (esp-extr)'!N15</f>
        <v>-2.2938226821721967E-2</v>
      </c>
      <c r="O39" s="51">
        <f>('Nacionalidad (esp-extr)'!P15-'Nacionalidad (esp-extr)'!O15)/'Nacionalidad (esp-extr)'!O15</f>
        <v>-3.0137584625464075E-2</v>
      </c>
      <c r="P39" s="51">
        <f>('Nacionalidad (esp-extr)'!Q15-'Nacionalidad (esp-extr)'!P15)/'Nacionalidad (esp-extr)'!P15</f>
        <v>-1.1033551002026571E-2</v>
      </c>
      <c r="Q39" s="51">
        <f>('Nacionalidad (esp-extr)'!R15-'Nacionalidad (esp-extr)'!Q15)/'Nacionalidad (esp-extr)'!Q15</f>
        <v>-1.4799635701275045E-2</v>
      </c>
      <c r="R39" s="51">
        <f>('Nacionalidad (esp-extr)'!S15-'Nacionalidad (esp-extr)'!R15)/'Nacionalidad (esp-extr)'!R15</f>
        <v>-1.5021955165241506E-2</v>
      </c>
      <c r="S39" s="51">
        <f>('Nacionalidad (esp-extr)'!T15-'Nacionalidad (esp-extr)'!S15)/'Nacionalidad (esp-extr)'!S15</f>
        <v>-3.1675269826372597E-3</v>
      </c>
      <c r="T39" s="51">
        <f>('Nacionalidad (esp-extr)'!U15-'Nacionalidad (esp-extr)'!T15)/'Nacionalidad (esp-extr)'!T15</f>
        <v>8.2382017182535013E-4</v>
      </c>
      <c r="U39" s="51">
        <f>('Nacionalidad (esp-extr)'!V15-'Nacionalidad (esp-extr)'!U15)/'Nacionalidad (esp-extr)'!U15</f>
        <v>-2.5870178739416747E-3</v>
      </c>
      <c r="V39" s="51">
        <f>('Nacionalidad (esp-extr)'!W15-'Nacionalidad (esp-extr)'!V15)/'Nacionalidad (esp-extr)'!V15</f>
        <v>2.0042442820089601E-2</v>
      </c>
      <c r="W39" s="51">
        <f>('Nacionalidad (esp-extr)'!X15-'Nacionalidad (esp-extr)'!W15)/'Nacionalidad (esp-extr)'!W15</f>
        <v>9.1308368007397139E-3</v>
      </c>
    </row>
    <row r="40" spans="1:23" ht="18" customHeight="1">
      <c r="A40" s="28" t="s">
        <v>69</v>
      </c>
      <c r="B40" s="25">
        <f>('Nacionalidad (esp-extr)'!C16-'Nacionalidad (esp-extr)'!B16)/'Nacionalidad (esp-extr)'!B16</f>
        <v>-1.2582180911357968E-2</v>
      </c>
      <c r="C40" s="25">
        <f>('Nacionalidad (esp-extr)'!D16-'Nacionalidad (esp-extr)'!C16)/'Nacionalidad (esp-extr)'!C16</f>
        <v>-1.7678796923430145E-2</v>
      </c>
      <c r="D40" s="25">
        <f>('Nacionalidad (esp-extr)'!E16-'Nacionalidad (esp-extr)'!D16)/'Nacionalidad (esp-extr)'!D16</f>
        <v>-1.9749912352459976E-2</v>
      </c>
      <c r="E40" s="25">
        <f>('Nacionalidad (esp-extr)'!F16-'Nacionalidad (esp-extr)'!E16)/'Nacionalidad (esp-extr)'!E16</f>
        <v>1.0729613733905579E-2</v>
      </c>
      <c r="F40" s="25">
        <f>('Nacionalidad (esp-extr)'!G16-'Nacionalidad (esp-extr)'!F16)/'Nacionalidad (esp-extr)'!F16</f>
        <v>-9.5541401273885346E-3</v>
      </c>
      <c r="G40" s="25">
        <f>('Nacionalidad (esp-extr)'!H16-'Nacionalidad (esp-extr)'!G16)/'Nacionalidad (esp-extr)'!G16</f>
        <v>-2.3818030248898416E-4</v>
      </c>
      <c r="H40" s="25">
        <f>('Nacionalidad (esp-extr)'!I16-'Nacionalidad (esp-extr)'!H16)/'Nacionalidad (esp-extr)'!H16</f>
        <v>1.7272185824895772E-2</v>
      </c>
      <c r="I40" s="25">
        <f>('Nacionalidad (esp-extr)'!J16-'Nacionalidad (esp-extr)'!I16)/'Nacionalidad (esp-extr)'!I16</f>
        <v>9.0163934426229515E-3</v>
      </c>
      <c r="J40" s="25">
        <f>('Nacionalidad (esp-extr)'!K16-'Nacionalidad (esp-extr)'!J16)/'Nacionalidad (esp-extr)'!J16</f>
        <v>-2.4370430544272948E-2</v>
      </c>
      <c r="K40" s="25">
        <f>('Nacionalidad (esp-extr)'!L16-'Nacionalidad (esp-extr)'!K16)/'Nacionalidad (esp-extr)'!K16</f>
        <v>-7.4937552039966698E-3</v>
      </c>
      <c r="L40" s="25">
        <f>('Nacionalidad (esp-extr)'!M16-'Nacionalidad (esp-extr)'!L16)/'Nacionalidad (esp-extr)'!L16</f>
        <v>2.169223394055609E-2</v>
      </c>
      <c r="M40" s="25">
        <f>('Nacionalidad (esp-extr)'!N16-'Nacionalidad (esp-extr)'!M16)/'Nacionalidad (esp-extr)'!M16</f>
        <v>-1.9824046920821115E-2</v>
      </c>
      <c r="N40" s="25">
        <f>('Nacionalidad (esp-extr)'!O16-'Nacionalidad (esp-extr)'!N16)/'Nacionalidad (esp-extr)'!N16</f>
        <v>-1.9626615605552896E-2</v>
      </c>
      <c r="O40" s="25">
        <f>('Nacionalidad (esp-extr)'!P16-'Nacionalidad (esp-extr)'!O16)/'Nacionalidad (esp-extr)'!O16</f>
        <v>-1.318359375E-2</v>
      </c>
      <c r="P40" s="25">
        <f>('Nacionalidad (esp-extr)'!Q16-'Nacionalidad (esp-extr)'!P16)/'Nacionalidad (esp-extr)'!P16</f>
        <v>-3.7110341415141019E-3</v>
      </c>
      <c r="Q40" s="25">
        <f>('Nacionalidad (esp-extr)'!R16-'Nacionalidad (esp-extr)'!Q16)/'Nacionalidad (esp-extr)'!Q16</f>
        <v>-1.5520238390861684E-2</v>
      </c>
      <c r="R40" s="25">
        <f>('Nacionalidad (esp-extr)'!S16-'Nacionalidad (esp-extr)'!R16)/'Nacionalidad (esp-extr)'!R16</f>
        <v>-1.5008197755076303E-2</v>
      </c>
      <c r="S40" s="25">
        <f>('Nacionalidad (esp-extr)'!T16-'Nacionalidad (esp-extr)'!S16)/'Nacionalidad (esp-extr)'!S16</f>
        <v>-6.5300896286811776E-3</v>
      </c>
      <c r="T40" s="25">
        <f>('Nacionalidad (esp-extr)'!U16-'Nacionalidad (esp-extr)'!T16)/'Nacionalidad (esp-extr)'!T16</f>
        <v>-1.4177084675860291E-3</v>
      </c>
      <c r="U40" s="25">
        <f>('Nacionalidad (esp-extr)'!V16-'Nacionalidad (esp-extr)'!U16)/'Nacionalidad (esp-extr)'!U16</f>
        <v>-9.2927207021166747E-3</v>
      </c>
      <c r="V40" s="25">
        <f>('Nacionalidad (esp-extr)'!W16-'Nacionalidad (esp-extr)'!V16)/'Nacionalidad (esp-extr)'!V16</f>
        <v>2.1365294424179261E-2</v>
      </c>
      <c r="W40" s="25">
        <f>('Nacionalidad (esp-extr)'!X16-'Nacionalidad (esp-extr)'!W16)/'Nacionalidad (esp-extr)'!W16</f>
        <v>2.8061224489795917E-3</v>
      </c>
    </row>
    <row r="41" spans="1:23" ht="18" customHeight="1">
      <c r="A41" s="30" t="s">
        <v>70</v>
      </c>
      <c r="B41" s="50">
        <f>('Nacionalidad (esp-extr)'!C17-'Nacionalidad (esp-extr)'!B17)/'Nacionalidad (esp-extr)'!B17</f>
        <v>1.8</v>
      </c>
      <c r="C41" s="50">
        <f>('Nacionalidad (esp-extr)'!D17-'Nacionalidad (esp-extr)'!C17)/'Nacionalidad (esp-extr)'!C17</f>
        <v>1.2785714285714285</v>
      </c>
      <c r="D41" s="50">
        <f>('Nacionalidad (esp-extr)'!E17-'Nacionalidad (esp-extr)'!D17)/'Nacionalidad (esp-extr)'!D17</f>
        <v>0.2664576802507837</v>
      </c>
      <c r="E41" s="50">
        <f>('Nacionalidad (esp-extr)'!F17-'Nacionalidad (esp-extr)'!E17)/'Nacionalidad (esp-extr)'!E17</f>
        <v>0.30198019801980197</v>
      </c>
      <c r="F41" s="50">
        <f>('Nacionalidad (esp-extr)'!G17-'Nacionalidad (esp-extr)'!F17)/'Nacionalidad (esp-extr)'!F17</f>
        <v>0.27186311787072243</v>
      </c>
      <c r="G41" s="50">
        <f>('Nacionalidad (esp-extr)'!H17-'Nacionalidad (esp-extr)'!G17)/'Nacionalidad (esp-extr)'!G17</f>
        <v>9.7159940209267562E-2</v>
      </c>
      <c r="H41" s="50">
        <f>('Nacionalidad (esp-extr)'!I17-'Nacionalidad (esp-extr)'!H17)/'Nacionalidad (esp-extr)'!H17</f>
        <v>0.13079019073569481</v>
      </c>
      <c r="I41" s="50">
        <f>('Nacionalidad (esp-extr)'!J17-'Nacionalidad (esp-extr)'!I17)/'Nacionalidad (esp-extr)'!I17</f>
        <v>0.22048192771084338</v>
      </c>
      <c r="J41" s="50">
        <f>('Nacionalidad (esp-extr)'!K17-'Nacionalidad (esp-extr)'!J17)/'Nacionalidad (esp-extr)'!J17</f>
        <v>5.9230009871668314E-2</v>
      </c>
      <c r="K41" s="50">
        <f>('Nacionalidad (esp-extr)'!L17-'Nacionalidad (esp-extr)'!K17)/'Nacionalidad (esp-extr)'!K17</f>
        <v>1.3047530288909599E-2</v>
      </c>
      <c r="L41" s="50">
        <f>('Nacionalidad (esp-extr)'!M17-'Nacionalidad (esp-extr)'!L17)/'Nacionalidad (esp-extr)'!L17</f>
        <v>-2.7598896044158236E-3</v>
      </c>
      <c r="M41" s="50">
        <f>('Nacionalidad (esp-extr)'!N17-'Nacionalidad (esp-extr)'!M17)/'Nacionalidad (esp-extr)'!M17</f>
        <v>-6.1808118081180814E-2</v>
      </c>
      <c r="N41" s="50">
        <f>('Nacionalidad (esp-extr)'!O17-'Nacionalidad (esp-extr)'!N17)/'Nacionalidad (esp-extr)'!N17</f>
        <v>-5.0147492625368731E-2</v>
      </c>
      <c r="O41" s="50">
        <f>('Nacionalidad (esp-extr)'!P17-'Nacionalidad (esp-extr)'!O17)/'Nacionalidad (esp-extr)'!O17</f>
        <v>-0.17391304347826086</v>
      </c>
      <c r="P41" s="50">
        <f>('Nacionalidad (esp-extr)'!Q17-'Nacionalidad (esp-extr)'!P17)/'Nacionalidad (esp-extr)'!P17</f>
        <v>-8.5213032581453629E-2</v>
      </c>
      <c r="Q41" s="50">
        <f>('Nacionalidad (esp-extr)'!R17-'Nacionalidad (esp-extr)'!Q17)/'Nacionalidad (esp-extr)'!Q17</f>
        <v>-6.8493150684931503E-3</v>
      </c>
      <c r="R41" s="50">
        <f>('Nacionalidad (esp-extr)'!S17-'Nacionalidad (esp-extr)'!R17)/'Nacionalidad (esp-extr)'!R17</f>
        <v>-1.5172413793103448E-2</v>
      </c>
      <c r="S41" s="50">
        <f>('Nacionalidad (esp-extr)'!T17-'Nacionalidad (esp-extr)'!S17)/'Nacionalidad (esp-extr)'!S17</f>
        <v>3.3613445378151259E-2</v>
      </c>
      <c r="T41" s="50">
        <f>('Nacionalidad (esp-extr)'!U17-'Nacionalidad (esp-extr)'!T17)/'Nacionalidad (esp-extr)'!T17</f>
        <v>2.4390243902439025E-2</v>
      </c>
      <c r="U41" s="50">
        <f>('Nacionalidad (esp-extr)'!V17-'Nacionalidad (esp-extr)'!U17)/'Nacionalidad (esp-extr)'!U17</f>
        <v>6.6137566137566134E-2</v>
      </c>
      <c r="V41" s="50">
        <f>('Nacionalidad (esp-extr)'!W17-'Nacionalidad (esp-extr)'!V17)/'Nacionalidad (esp-extr)'!V17</f>
        <v>7.4441687344913151E-3</v>
      </c>
      <c r="W41" s="50">
        <f>('Nacionalidad (esp-extr)'!X17-'Nacionalidad (esp-extr)'!W17)/'Nacionalidad (esp-extr)'!W17</f>
        <v>7.0197044334975367E-2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77" t="s">
        <v>49</v>
      </c>
      <c r="B45" s="78">
        <v>2001</v>
      </c>
      <c r="C45" s="78">
        <v>2002</v>
      </c>
      <c r="D45" s="78">
        <v>2003</v>
      </c>
      <c r="E45" s="78">
        <v>2004</v>
      </c>
      <c r="F45" s="78">
        <v>2005</v>
      </c>
      <c r="G45" s="78">
        <v>2006</v>
      </c>
      <c r="H45" s="78">
        <v>2007</v>
      </c>
      <c r="I45" s="78">
        <v>2008</v>
      </c>
      <c r="J45" s="78">
        <v>2009</v>
      </c>
      <c r="K45" s="78">
        <v>2010</v>
      </c>
      <c r="L45" s="78">
        <v>2011</v>
      </c>
      <c r="M45" s="78">
        <v>2012</v>
      </c>
      <c r="N45" s="78">
        <v>2013</v>
      </c>
      <c r="O45" s="78">
        <v>2014</v>
      </c>
      <c r="P45" s="78">
        <v>2015</v>
      </c>
      <c r="Q45" s="78">
        <v>2016</v>
      </c>
      <c r="R45" s="78">
        <v>2017</v>
      </c>
      <c r="S45" s="78">
        <v>2018</v>
      </c>
      <c r="T45" s="78">
        <v>2019</v>
      </c>
      <c r="U45" s="78">
        <v>2020</v>
      </c>
      <c r="V45" s="78">
        <v>2021</v>
      </c>
      <c r="W45" s="78">
        <v>2022</v>
      </c>
    </row>
    <row r="46" spans="1:23" ht="18" customHeight="1">
      <c r="A46" s="27" t="s">
        <v>68</v>
      </c>
      <c r="B46" s="51">
        <f>('Nacionalidad (esp-extr)'!C22-'Nacionalidad (esp-extr)'!B22)/'Nacionalidad (esp-extr)'!B22</f>
        <v>-6.7929924919556666E-3</v>
      </c>
      <c r="C46" s="51">
        <f>('Nacionalidad (esp-extr)'!D22-'Nacionalidad (esp-extr)'!C22)/'Nacionalidad (esp-extr)'!C22</f>
        <v>-9.839212862970962E-3</v>
      </c>
      <c r="D46" s="51">
        <f>('Nacionalidad (esp-extr)'!E22-'Nacionalidad (esp-extr)'!D22)/'Nacionalidad (esp-extr)'!D22</f>
        <v>-1.2481822588463403E-2</v>
      </c>
      <c r="E46" s="51">
        <f>('Nacionalidad (esp-extr)'!F22-'Nacionalidad (esp-extr)'!E22)/'Nacionalidad (esp-extr)'!E22</f>
        <v>2.0616026506319794E-2</v>
      </c>
      <c r="F46" s="51">
        <f>('Nacionalidad (esp-extr)'!G22-'Nacionalidad (esp-extr)'!F22)/'Nacionalidad (esp-extr)'!F22</f>
        <v>1.2023566189731875E-3</v>
      </c>
      <c r="G46" s="51">
        <f>('Nacionalidad (esp-extr)'!H22-'Nacionalidad (esp-extr)'!G22)/'Nacionalidad (esp-extr)'!G22</f>
        <v>4.9237420439534043E-3</v>
      </c>
      <c r="H46" s="51">
        <f>('Nacionalidad (esp-extr)'!I22-'Nacionalidad (esp-extr)'!H22)/'Nacionalidad (esp-extr)'!H22</f>
        <v>2.3542065009560229E-2</v>
      </c>
      <c r="I46" s="51">
        <f>('Nacionalidad (esp-extr)'!J22-'Nacionalidad (esp-extr)'!I22)/'Nacionalidad (esp-extr)'!I22</f>
        <v>1.6112084063047285E-2</v>
      </c>
      <c r="J46" s="51">
        <f>('Nacionalidad (esp-extr)'!K22-'Nacionalidad (esp-extr)'!J22)/'Nacionalidad (esp-extr)'!J22</f>
        <v>-1.2294611053659657E-2</v>
      </c>
      <c r="K46" s="51">
        <f>('Nacionalidad (esp-extr)'!L22-'Nacionalidad (esp-extr)'!K22)/'Nacionalidad (esp-extr)'!K22</f>
        <v>-1.4890646812470917E-2</v>
      </c>
      <c r="L46" s="51">
        <f>('Nacionalidad (esp-extr)'!M22-'Nacionalidad (esp-extr)'!L22)/'Nacionalidad (esp-extr)'!L22</f>
        <v>2.5389702409069438E-2</v>
      </c>
      <c r="M46" s="51">
        <f>('Nacionalidad (esp-extr)'!N22-'Nacionalidad (esp-extr)'!M22)/'Nacionalidad (esp-extr)'!M22</f>
        <v>-2.1651502936773006E-2</v>
      </c>
      <c r="N46" s="51">
        <f>('Nacionalidad (esp-extr)'!O22-'Nacionalidad (esp-extr)'!N22)/'Nacionalidad (esp-extr)'!N22</f>
        <v>-2.7898763978811067E-2</v>
      </c>
      <c r="O46" s="51">
        <f>('Nacionalidad (esp-extr)'!P22-'Nacionalidad (esp-extr)'!O22)/'Nacionalidad (esp-extr)'!O22</f>
        <v>-2.3250181642044079E-2</v>
      </c>
      <c r="P46" s="51">
        <f>('Nacionalidad (esp-extr)'!Q22-'Nacionalidad (esp-extr)'!P22)/'Nacionalidad (esp-extr)'!P22</f>
        <v>-8.5544259856186466E-3</v>
      </c>
      <c r="Q46" s="51">
        <f>('Nacionalidad (esp-extr)'!R22-'Nacionalidad (esp-extr)'!Q22)/'Nacionalidad (esp-extr)'!Q22</f>
        <v>-2.0882831061648118E-2</v>
      </c>
      <c r="R46" s="51">
        <f>('Nacionalidad (esp-extr)'!S22-'Nacionalidad (esp-extr)'!R22)/'Nacionalidad (esp-extr)'!R22</f>
        <v>-1.4942528735632184E-2</v>
      </c>
      <c r="S46" s="51">
        <f>('Nacionalidad (esp-extr)'!T22-'Nacionalidad (esp-extr)'!S22)/'Nacionalidad (esp-extr)'!S22</f>
        <v>-1.1150006482561908E-2</v>
      </c>
      <c r="T46" s="51">
        <f>('Nacionalidad (esp-extr)'!U22-'Nacionalidad (esp-extr)'!T22)/'Nacionalidad (esp-extr)'!T22</f>
        <v>3.6711682181722826E-3</v>
      </c>
      <c r="U46" s="51">
        <f>('Nacionalidad (esp-extr)'!V22-'Nacionalidad (esp-extr)'!U22)/'Nacionalidad (esp-extr)'!U22</f>
        <v>-7.8380143696930111E-4</v>
      </c>
      <c r="V46" s="51">
        <f>('Nacionalidad (esp-extr)'!W22-'Nacionalidad (esp-extr)'!V22)/'Nacionalidad (esp-extr)'!V22</f>
        <v>2.1832919335860897E-2</v>
      </c>
      <c r="W46" s="51">
        <f>('Nacionalidad (esp-extr)'!X22-'Nacionalidad (esp-extr)'!W22)/'Nacionalidad (esp-extr)'!W22</f>
        <v>7.2927328556806554E-3</v>
      </c>
    </row>
    <row r="47" spans="1:23" ht="18" customHeight="1">
      <c r="A47" s="28" t="s">
        <v>69</v>
      </c>
      <c r="B47" s="25">
        <f>('Nacionalidad (esp-extr)'!C23-'Nacionalidad (esp-extr)'!B23)/'Nacionalidad (esp-extr)'!B23</f>
        <v>-1.101268853243955E-2</v>
      </c>
      <c r="C47" s="25">
        <f>('Nacionalidad (esp-extr)'!D23-'Nacionalidad (esp-extr)'!C23)/'Nacionalidad (esp-extr)'!C23</f>
        <v>-2.0213023480997336E-2</v>
      </c>
      <c r="D47" s="25">
        <f>('Nacionalidad (esp-extr)'!E23-'Nacionalidad (esp-extr)'!D23)/'Nacionalidad (esp-extr)'!D23</f>
        <v>-1.939468807906115E-2</v>
      </c>
      <c r="E47" s="25">
        <f>('Nacionalidad (esp-extr)'!F23-'Nacionalidad (esp-extr)'!E23)/'Nacionalidad (esp-extr)'!E23</f>
        <v>8.9443184681279927E-3</v>
      </c>
      <c r="F47" s="25">
        <f>('Nacionalidad (esp-extr)'!G23-'Nacionalidad (esp-extr)'!F23)/'Nacionalidad (esp-extr)'!F23</f>
        <v>-1.0613060307154452E-2</v>
      </c>
      <c r="G47" s="25">
        <f>('Nacionalidad (esp-extr)'!H23-'Nacionalidad (esp-extr)'!G23)/'Nacionalidad (esp-extr)'!G23</f>
        <v>-1.6405855628470469E-3</v>
      </c>
      <c r="H47" s="25">
        <f>('Nacionalidad (esp-extr)'!I23-'Nacionalidad (esp-extr)'!H23)/'Nacionalidad (esp-extr)'!H23</f>
        <v>1.441031475161168E-2</v>
      </c>
      <c r="I47" s="25">
        <f>('Nacionalidad (esp-extr)'!J23-'Nacionalidad (esp-extr)'!I23)/'Nacionalidad (esp-extr)'!I23</f>
        <v>-1.1214953271028037E-3</v>
      </c>
      <c r="J47" s="25">
        <f>('Nacionalidad (esp-extr)'!K23-'Nacionalidad (esp-extr)'!J23)/'Nacionalidad (esp-extr)'!J23</f>
        <v>-2.1332335329341319E-2</v>
      </c>
      <c r="K47" s="25">
        <f>('Nacionalidad (esp-extr)'!L23-'Nacionalidad (esp-extr)'!K23)/'Nacionalidad (esp-extr)'!K23</f>
        <v>-1.9885277246653919E-2</v>
      </c>
      <c r="L47" s="25">
        <f>('Nacionalidad (esp-extr)'!M23-'Nacionalidad (esp-extr)'!L23)/'Nacionalidad (esp-extr)'!L23</f>
        <v>2.3410066328521262E-2</v>
      </c>
      <c r="M47" s="25">
        <f>('Nacionalidad (esp-extr)'!N23-'Nacionalidad (esp-extr)'!M23)/'Nacionalidad (esp-extr)'!M23</f>
        <v>-2.5416190113102047E-2</v>
      </c>
      <c r="N47" s="25">
        <f>('Nacionalidad (esp-extr)'!O23-'Nacionalidad (esp-extr)'!N23)/'Nacionalidad (esp-extr)'!N23</f>
        <v>-2.4514278263137308E-2</v>
      </c>
      <c r="O47" s="25">
        <f>('Nacionalidad (esp-extr)'!P23-'Nacionalidad (esp-extr)'!O23)/'Nacionalidad (esp-extr)'!O23</f>
        <v>-1.510493249565566E-2</v>
      </c>
      <c r="P47" s="25">
        <f>('Nacionalidad (esp-extr)'!Q23-'Nacionalidad (esp-extr)'!P23)/'Nacionalidad (esp-extr)'!P23</f>
        <v>-2.1715526601520088E-3</v>
      </c>
      <c r="Q47" s="25">
        <f>('Nacionalidad (esp-extr)'!R23-'Nacionalidad (esp-extr)'!Q23)/'Nacionalidad (esp-extr)'!Q23</f>
        <v>-2.2306855277475515E-2</v>
      </c>
      <c r="R47" s="25">
        <f>('Nacionalidad (esp-extr)'!S23-'Nacionalidad (esp-extr)'!R23)/'Nacionalidad (esp-extr)'!R23</f>
        <v>-1.2938230383973289E-2</v>
      </c>
      <c r="S47" s="25">
        <f>('Nacionalidad (esp-extr)'!T23-'Nacionalidad (esp-extr)'!S23)/'Nacionalidad (esp-extr)'!S23</f>
        <v>-1.6067653276955602E-2</v>
      </c>
      <c r="T47" s="25">
        <f>('Nacionalidad (esp-extr)'!U23-'Nacionalidad (esp-extr)'!T23)/'Nacionalidad (esp-extr)'!T23</f>
        <v>2.2919352528291076E-3</v>
      </c>
      <c r="U47" s="25">
        <f>('Nacionalidad (esp-extr)'!V23-'Nacionalidad (esp-extr)'!U23)/'Nacionalidad (esp-extr)'!U23</f>
        <v>-9.0038587966271254E-3</v>
      </c>
      <c r="V47" s="25">
        <f>('Nacionalidad (esp-extr)'!W23-'Nacionalidad (esp-extr)'!V23)/'Nacionalidad (esp-extr)'!V23</f>
        <v>2.3795788866455149E-2</v>
      </c>
      <c r="W47" s="25">
        <f>('Nacionalidad (esp-extr)'!X23-'Nacionalidad (esp-extr)'!W23)/'Nacionalidad (esp-extr)'!W23</f>
        <v>2.6764333004648541E-3</v>
      </c>
    </row>
    <row r="48" spans="1:23" ht="18" customHeight="1">
      <c r="A48" s="30" t="s">
        <v>70</v>
      </c>
      <c r="B48" s="50">
        <f>('Nacionalidad (esp-extr)'!C24-'Nacionalidad (esp-extr)'!B24)/'Nacionalidad (esp-extr)'!B24</f>
        <v>0.94594594594594594</v>
      </c>
      <c r="C48" s="50">
        <f>('Nacionalidad (esp-extr)'!D24-'Nacionalidad (esp-extr)'!C24)/'Nacionalidad (esp-extr)'!C24</f>
        <v>1.1805555555555556</v>
      </c>
      <c r="D48" s="50">
        <f>('Nacionalidad (esp-extr)'!E24-'Nacionalidad (esp-extr)'!D24)/'Nacionalidad (esp-extr)'!D24</f>
        <v>0.34394904458598724</v>
      </c>
      <c r="E48" s="50">
        <f>('Nacionalidad (esp-extr)'!F24-'Nacionalidad (esp-extr)'!E24)/'Nacionalidad (esp-extr)'!E24</f>
        <v>0.45971563981042651</v>
      </c>
      <c r="F48" s="50">
        <f>('Nacionalidad (esp-extr)'!G24-'Nacionalidad (esp-extr)'!F24)/'Nacionalidad (esp-extr)'!F24</f>
        <v>0.30844155844155846</v>
      </c>
      <c r="G48" s="50">
        <f>('Nacionalidad (esp-extr)'!H24-'Nacionalidad (esp-extr)'!G24)/'Nacionalidad (esp-extr)'!G24</f>
        <v>0.13399503722084366</v>
      </c>
      <c r="H48" s="50">
        <f>('Nacionalidad (esp-extr)'!I24-'Nacionalidad (esp-extr)'!H24)/'Nacionalidad (esp-extr)'!H24</f>
        <v>0.18161925601750548</v>
      </c>
      <c r="I48" s="50">
        <f>('Nacionalidad (esp-extr)'!J24-'Nacionalidad (esp-extr)'!I24)/'Nacionalidad (esp-extr)'!I24</f>
        <v>0.2722222222222222</v>
      </c>
      <c r="J48" s="50">
        <f>('Nacionalidad (esp-extr)'!K24-'Nacionalidad (esp-extr)'!J24)/'Nacionalidad (esp-extr)'!J24</f>
        <v>9.3158660844250368E-2</v>
      </c>
      <c r="K48" s="50">
        <f>('Nacionalidad (esp-extr)'!L24-'Nacionalidad (esp-extr)'!K24)/'Nacionalidad (esp-extr)'!K24</f>
        <v>3.7283621837549935E-2</v>
      </c>
      <c r="L48" s="50">
        <f>('Nacionalidad (esp-extr)'!M24-'Nacionalidad (esp-extr)'!L24)/'Nacionalidad (esp-extr)'!L24</f>
        <v>4.4929396662387676E-2</v>
      </c>
      <c r="M48" s="50">
        <f>('Nacionalidad (esp-extr)'!N24-'Nacionalidad (esp-extr)'!M24)/'Nacionalidad (esp-extr)'!M24</f>
        <v>1.4742014742014743E-2</v>
      </c>
      <c r="N48" s="50">
        <f>('Nacionalidad (esp-extr)'!O24-'Nacionalidad (esp-extr)'!N24)/'Nacionalidad (esp-extr)'!N24</f>
        <v>-5.9322033898305086E-2</v>
      </c>
      <c r="O48" s="50">
        <f>('Nacionalidad (esp-extr)'!P24-'Nacionalidad (esp-extr)'!O24)/'Nacionalidad (esp-extr)'!O24</f>
        <v>-0.10167310167310167</v>
      </c>
      <c r="P48" s="50">
        <f>('Nacionalidad (esp-extr)'!Q24-'Nacionalidad (esp-extr)'!P24)/'Nacionalidad (esp-extr)'!P24</f>
        <v>-7.5931232091690545E-2</v>
      </c>
      <c r="Q48" s="50">
        <f>('Nacionalidad (esp-extr)'!R24-'Nacionalidad (esp-extr)'!Q24)/'Nacionalidad (esp-extr)'!Q24</f>
        <v>-4.6511627906976744E-3</v>
      </c>
      <c r="R48" s="50">
        <f>('Nacionalidad (esp-extr)'!S24-'Nacionalidad (esp-extr)'!R24)/'Nacionalidad (esp-extr)'!R24</f>
        <v>-3.7383177570093455E-2</v>
      </c>
      <c r="S48" s="50">
        <f>('Nacionalidad (esp-extr)'!T24-'Nacionalidad (esp-extr)'!S24)/'Nacionalidad (esp-extr)'!S24</f>
        <v>4.5307443365695796E-2</v>
      </c>
      <c r="T48" s="50">
        <f>('Nacionalidad (esp-extr)'!U24-'Nacionalidad (esp-extr)'!T24)/'Nacionalidad (esp-extr)'!T24</f>
        <v>1.8575851393188854E-2</v>
      </c>
      <c r="U48" s="50">
        <f>('Nacionalidad (esp-extr)'!V24-'Nacionalidad (esp-extr)'!U24)/'Nacionalidad (esp-extr)'!U24</f>
        <v>8.6626139817629177E-2</v>
      </c>
      <c r="V48" s="50">
        <f>('Nacionalidad (esp-extr)'!W24-'Nacionalidad (esp-extr)'!V24)/'Nacionalidad (esp-extr)'!V24</f>
        <v>2.7972027972027972E-3</v>
      </c>
      <c r="W48" s="50">
        <f>('Nacionalidad (esp-extr)'!X24-'Nacionalidad (esp-extr)'!W24)/'Nacionalidad (esp-extr)'!W24</f>
        <v>5.2998605299860529E-2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3" zoomScale="75" workbookViewId="0">
      <selection activeCell="B45" sqref="B45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72</v>
      </c>
    </row>
    <row r="6" spans="1:22" ht="18" customHeight="1"/>
    <row r="7" spans="1:22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ht="18" customHeight="1">
      <c r="A8" s="27" t="s">
        <v>73</v>
      </c>
      <c r="B8" s="40">
        <v>476</v>
      </c>
      <c r="C8" s="40">
        <v>615</v>
      </c>
      <c r="D8" s="40">
        <v>834</v>
      </c>
      <c r="E8" s="40">
        <v>1072</v>
      </c>
      <c r="F8" s="40">
        <v>1191</v>
      </c>
      <c r="G8" s="40">
        <v>1370</v>
      </c>
      <c r="H8" s="40">
        <v>1700</v>
      </c>
      <c r="I8" s="40">
        <v>1824</v>
      </c>
      <c r="J8" s="40">
        <v>1866</v>
      </c>
      <c r="K8" s="40">
        <v>1898</v>
      </c>
      <c r="L8" s="40">
        <v>1843</v>
      </c>
      <c r="M8" s="40">
        <v>1743</v>
      </c>
      <c r="N8" s="40">
        <v>1496</v>
      </c>
      <c r="O8" s="40">
        <v>1375</v>
      </c>
      <c r="P8" s="40">
        <v>1367</v>
      </c>
      <c r="Q8" s="40">
        <v>1332</v>
      </c>
      <c r="R8" s="40">
        <v>1384</v>
      </c>
      <c r="S8" s="40">
        <v>1414</v>
      </c>
      <c r="T8" s="40">
        <v>1521</v>
      </c>
      <c r="U8" s="40">
        <v>1529</v>
      </c>
      <c r="V8" s="40">
        <v>1624</v>
      </c>
    </row>
    <row r="9" spans="1:22" ht="18" customHeight="1">
      <c r="A9" s="36" t="s">
        <v>74</v>
      </c>
      <c r="B9" s="6">
        <v>48</v>
      </c>
      <c r="C9" s="6">
        <v>54</v>
      </c>
      <c r="D9" s="6">
        <v>87</v>
      </c>
      <c r="E9" s="6">
        <v>138</v>
      </c>
      <c r="F9" s="6">
        <v>159</v>
      </c>
      <c r="G9" s="6">
        <v>178</v>
      </c>
      <c r="H9" s="6">
        <v>215</v>
      </c>
      <c r="I9" s="6">
        <v>225</v>
      </c>
      <c r="J9" s="6">
        <v>235</v>
      </c>
      <c r="K9" s="6">
        <v>242</v>
      </c>
      <c r="L9" s="6">
        <v>251</v>
      </c>
      <c r="M9" s="6">
        <v>240</v>
      </c>
      <c r="N9" s="6">
        <v>223</v>
      </c>
      <c r="O9" s="6">
        <v>191</v>
      </c>
      <c r="P9" s="6">
        <v>203</v>
      </c>
      <c r="Q9" s="6">
        <v>191</v>
      </c>
      <c r="R9" s="6">
        <v>192</v>
      </c>
      <c r="S9" s="6">
        <v>193</v>
      </c>
      <c r="T9" s="6">
        <v>214</v>
      </c>
      <c r="U9" s="6">
        <v>193</v>
      </c>
      <c r="V9" s="6">
        <v>212</v>
      </c>
    </row>
    <row r="10" spans="1:22" ht="18" customHeight="1">
      <c r="A10" s="36" t="s">
        <v>75</v>
      </c>
      <c r="B10" s="29">
        <v>332</v>
      </c>
      <c r="C10" s="29">
        <v>427</v>
      </c>
      <c r="D10" s="29">
        <v>567</v>
      </c>
      <c r="E10" s="29">
        <v>683</v>
      </c>
      <c r="F10" s="29">
        <v>730</v>
      </c>
      <c r="G10" s="29">
        <v>812</v>
      </c>
      <c r="H10" s="29">
        <v>980</v>
      </c>
      <c r="I10" s="29">
        <v>1005</v>
      </c>
      <c r="J10" s="29">
        <v>970</v>
      </c>
      <c r="K10" s="29">
        <v>963</v>
      </c>
      <c r="L10" s="29">
        <v>896</v>
      </c>
      <c r="M10" s="29">
        <v>824</v>
      </c>
      <c r="N10" s="29">
        <v>668</v>
      </c>
      <c r="O10" s="29">
        <v>596</v>
      </c>
      <c r="P10" s="29">
        <v>552</v>
      </c>
      <c r="Q10" s="29">
        <v>519</v>
      </c>
      <c r="R10" s="29">
        <v>521</v>
      </c>
      <c r="S10" s="29">
        <v>500</v>
      </c>
      <c r="T10" s="29">
        <v>555</v>
      </c>
      <c r="U10" s="29">
        <v>534</v>
      </c>
      <c r="V10" s="29">
        <v>514</v>
      </c>
    </row>
    <row r="11" spans="1:22" ht="18" customHeight="1">
      <c r="A11" s="36" t="s">
        <v>76</v>
      </c>
      <c r="B11" s="29">
        <v>84</v>
      </c>
      <c r="C11" s="29">
        <v>121</v>
      </c>
      <c r="D11" s="29">
        <v>163</v>
      </c>
      <c r="E11" s="29">
        <v>226</v>
      </c>
      <c r="F11" s="29">
        <v>268</v>
      </c>
      <c r="G11" s="29">
        <v>338</v>
      </c>
      <c r="H11" s="29">
        <v>443</v>
      </c>
      <c r="I11" s="29">
        <v>521</v>
      </c>
      <c r="J11" s="29">
        <v>574</v>
      </c>
      <c r="K11" s="29">
        <v>588</v>
      </c>
      <c r="L11" s="29">
        <v>579</v>
      </c>
      <c r="M11" s="29">
        <v>567</v>
      </c>
      <c r="N11" s="29">
        <v>503</v>
      </c>
      <c r="O11" s="29">
        <v>483</v>
      </c>
      <c r="P11" s="29">
        <v>497</v>
      </c>
      <c r="Q11" s="29">
        <v>510</v>
      </c>
      <c r="R11" s="29">
        <v>547</v>
      </c>
      <c r="S11" s="29">
        <v>577</v>
      </c>
      <c r="T11" s="29">
        <v>610</v>
      </c>
      <c r="U11" s="29">
        <v>647</v>
      </c>
      <c r="V11" s="29">
        <v>716</v>
      </c>
    </row>
    <row r="12" spans="1:22" ht="18" customHeight="1">
      <c r="A12" s="36" t="s">
        <v>77</v>
      </c>
      <c r="B12" s="29">
        <v>8</v>
      </c>
      <c r="C12" s="29">
        <v>9</v>
      </c>
      <c r="D12" s="29">
        <v>12</v>
      </c>
      <c r="E12" s="29">
        <v>20</v>
      </c>
      <c r="F12" s="29">
        <v>26</v>
      </c>
      <c r="G12" s="29">
        <v>35</v>
      </c>
      <c r="H12" s="29">
        <v>54</v>
      </c>
      <c r="I12" s="29">
        <v>60</v>
      </c>
      <c r="J12" s="29">
        <v>74</v>
      </c>
      <c r="K12" s="29">
        <v>90</v>
      </c>
      <c r="L12" s="29">
        <v>102</v>
      </c>
      <c r="M12" s="29">
        <v>92</v>
      </c>
      <c r="N12" s="29">
        <v>84</v>
      </c>
      <c r="O12" s="29">
        <v>79</v>
      </c>
      <c r="P12" s="29">
        <v>86</v>
      </c>
      <c r="Q12" s="29">
        <v>85</v>
      </c>
      <c r="R12" s="29">
        <v>96</v>
      </c>
      <c r="S12" s="29">
        <v>114</v>
      </c>
      <c r="T12" s="29">
        <v>112</v>
      </c>
      <c r="U12" s="29">
        <v>111</v>
      </c>
      <c r="V12" s="29">
        <v>131</v>
      </c>
    </row>
    <row r="13" spans="1:22" ht="18" customHeight="1">
      <c r="A13" s="30" t="s">
        <v>78</v>
      </c>
      <c r="B13" s="54">
        <v>4</v>
      </c>
      <c r="C13" s="54">
        <v>4</v>
      </c>
      <c r="D13" s="54">
        <v>5</v>
      </c>
      <c r="E13" s="54">
        <v>5</v>
      </c>
      <c r="F13" s="54">
        <v>8</v>
      </c>
      <c r="G13" s="54">
        <v>7</v>
      </c>
      <c r="H13" s="54">
        <v>8</v>
      </c>
      <c r="I13" s="54">
        <v>13</v>
      </c>
      <c r="J13" s="54">
        <v>13</v>
      </c>
      <c r="K13" s="54">
        <v>15</v>
      </c>
      <c r="L13" s="54">
        <v>15</v>
      </c>
      <c r="M13" s="54">
        <v>20</v>
      </c>
      <c r="N13" s="54">
        <v>18</v>
      </c>
      <c r="O13" s="54">
        <v>26</v>
      </c>
      <c r="P13" s="54">
        <v>29</v>
      </c>
      <c r="Q13" s="54">
        <v>27</v>
      </c>
      <c r="R13" s="54">
        <v>28</v>
      </c>
      <c r="S13" s="54">
        <v>30</v>
      </c>
      <c r="T13" s="54">
        <v>30</v>
      </c>
      <c r="U13" s="54">
        <v>44</v>
      </c>
      <c r="V13" s="54">
        <v>51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77" t="s">
        <v>48</v>
      </c>
      <c r="B17" s="78">
        <v>2002</v>
      </c>
      <c r="C17" s="78">
        <v>2003</v>
      </c>
      <c r="D17" s="78">
        <v>2004</v>
      </c>
      <c r="E17" s="78">
        <v>2005</v>
      </c>
      <c r="F17" s="78">
        <v>2006</v>
      </c>
      <c r="G17" s="78">
        <v>2007</v>
      </c>
      <c r="H17" s="78">
        <v>2008</v>
      </c>
      <c r="I17" s="78">
        <v>2009</v>
      </c>
      <c r="J17" s="78">
        <v>2010</v>
      </c>
      <c r="K17" s="78">
        <v>2011</v>
      </c>
      <c r="L17" s="78">
        <v>2012</v>
      </c>
      <c r="M17" s="78">
        <v>2013</v>
      </c>
      <c r="N17" s="78">
        <v>2014</v>
      </c>
      <c r="O17" s="78">
        <v>2015</v>
      </c>
      <c r="P17" s="78">
        <v>2016</v>
      </c>
      <c r="Q17" s="78">
        <v>2017</v>
      </c>
      <c r="R17" s="78">
        <v>2018</v>
      </c>
      <c r="S17" s="78">
        <v>2019</v>
      </c>
      <c r="T17" s="78">
        <v>2020</v>
      </c>
      <c r="U17" s="78">
        <v>2021</v>
      </c>
      <c r="V17" s="78">
        <v>2022</v>
      </c>
    </row>
    <row r="18" spans="1:22" ht="18" customHeight="1">
      <c r="A18" s="27" t="s">
        <v>73</v>
      </c>
      <c r="B18" s="40">
        <v>319</v>
      </c>
      <c r="C18" s="40">
        <v>404</v>
      </c>
      <c r="D18" s="40">
        <v>526</v>
      </c>
      <c r="E18" s="40">
        <v>669</v>
      </c>
      <c r="F18" s="40">
        <v>734</v>
      </c>
      <c r="G18" s="40">
        <v>830</v>
      </c>
      <c r="H18" s="40">
        <v>1013</v>
      </c>
      <c r="I18" s="40">
        <v>1073</v>
      </c>
      <c r="J18" s="40">
        <v>1087</v>
      </c>
      <c r="K18" s="40">
        <v>1084</v>
      </c>
      <c r="L18" s="40">
        <v>1017</v>
      </c>
      <c r="M18" s="40">
        <v>966</v>
      </c>
      <c r="N18" s="40">
        <v>798</v>
      </c>
      <c r="O18" s="40">
        <v>730</v>
      </c>
      <c r="P18" s="40">
        <v>725</v>
      </c>
      <c r="Q18" s="40">
        <v>714</v>
      </c>
      <c r="R18" s="40">
        <v>738</v>
      </c>
      <c r="S18" s="40">
        <v>756</v>
      </c>
      <c r="T18" s="40">
        <v>806</v>
      </c>
      <c r="U18" s="40">
        <v>812</v>
      </c>
      <c r="V18" s="40">
        <v>869</v>
      </c>
    </row>
    <row r="19" spans="1:22" ht="18" customHeight="1">
      <c r="A19" s="36" t="s">
        <v>74</v>
      </c>
      <c r="B19" s="6">
        <v>25</v>
      </c>
      <c r="C19" s="6">
        <v>28</v>
      </c>
      <c r="D19" s="6">
        <v>43</v>
      </c>
      <c r="E19" s="6">
        <v>73</v>
      </c>
      <c r="F19" s="6">
        <v>91</v>
      </c>
      <c r="G19" s="6">
        <v>108</v>
      </c>
      <c r="H19" s="6">
        <v>132</v>
      </c>
      <c r="I19" s="6">
        <v>132</v>
      </c>
      <c r="J19" s="6">
        <v>130</v>
      </c>
      <c r="K19" s="6">
        <v>132</v>
      </c>
      <c r="L19" s="6">
        <v>132</v>
      </c>
      <c r="M19" s="6">
        <v>133</v>
      </c>
      <c r="N19" s="6">
        <v>120</v>
      </c>
      <c r="O19" s="6">
        <v>100</v>
      </c>
      <c r="P19" s="6">
        <v>102</v>
      </c>
      <c r="Q19" s="6">
        <v>95</v>
      </c>
      <c r="R19" s="6">
        <v>98</v>
      </c>
      <c r="S19" s="6">
        <v>92</v>
      </c>
      <c r="T19" s="6">
        <v>110</v>
      </c>
      <c r="U19" s="6">
        <v>99</v>
      </c>
      <c r="V19" s="6">
        <v>110</v>
      </c>
    </row>
    <row r="20" spans="1:22" ht="18" customHeight="1">
      <c r="A20" s="36" t="s">
        <v>75</v>
      </c>
      <c r="B20" s="29">
        <v>230</v>
      </c>
      <c r="C20" s="29">
        <v>289</v>
      </c>
      <c r="D20" s="29">
        <v>369</v>
      </c>
      <c r="E20" s="29">
        <v>441</v>
      </c>
      <c r="F20" s="29">
        <v>456</v>
      </c>
      <c r="G20" s="29">
        <v>498</v>
      </c>
      <c r="H20" s="29">
        <v>591</v>
      </c>
      <c r="I20" s="29">
        <v>594</v>
      </c>
      <c r="J20" s="29">
        <v>566</v>
      </c>
      <c r="K20" s="29">
        <v>546</v>
      </c>
      <c r="L20" s="29">
        <v>485</v>
      </c>
      <c r="M20" s="29">
        <v>441</v>
      </c>
      <c r="N20" s="29">
        <v>343</v>
      </c>
      <c r="O20" s="29">
        <v>302</v>
      </c>
      <c r="P20" s="29">
        <v>277</v>
      </c>
      <c r="Q20" s="29">
        <v>270</v>
      </c>
      <c r="R20" s="29">
        <v>273</v>
      </c>
      <c r="S20" s="29">
        <v>273</v>
      </c>
      <c r="T20" s="29">
        <v>290</v>
      </c>
      <c r="U20" s="29">
        <v>281</v>
      </c>
      <c r="V20" s="29">
        <v>271</v>
      </c>
    </row>
    <row r="21" spans="1:22" ht="18" customHeight="1">
      <c r="A21" s="36" t="s">
        <v>76</v>
      </c>
      <c r="B21" s="29">
        <v>57</v>
      </c>
      <c r="C21" s="29">
        <v>80</v>
      </c>
      <c r="D21" s="29">
        <v>106</v>
      </c>
      <c r="E21" s="29">
        <v>142</v>
      </c>
      <c r="F21" s="29">
        <v>171</v>
      </c>
      <c r="G21" s="29">
        <v>200</v>
      </c>
      <c r="H21" s="29">
        <v>253</v>
      </c>
      <c r="I21" s="29">
        <v>302</v>
      </c>
      <c r="J21" s="29">
        <v>340</v>
      </c>
      <c r="K21" s="29">
        <v>342</v>
      </c>
      <c r="L21" s="29">
        <v>335</v>
      </c>
      <c r="M21" s="29">
        <v>326</v>
      </c>
      <c r="N21" s="29">
        <v>276</v>
      </c>
      <c r="O21" s="29">
        <v>265</v>
      </c>
      <c r="P21" s="29">
        <v>274</v>
      </c>
      <c r="Q21" s="29">
        <v>282</v>
      </c>
      <c r="R21" s="29">
        <v>295</v>
      </c>
      <c r="S21" s="29">
        <v>309</v>
      </c>
      <c r="T21" s="29">
        <v>332</v>
      </c>
      <c r="U21" s="29">
        <v>356</v>
      </c>
      <c r="V21" s="29">
        <v>393</v>
      </c>
    </row>
    <row r="22" spans="1:22" ht="18" customHeight="1">
      <c r="A22" s="36" t="s">
        <v>77</v>
      </c>
      <c r="B22" s="29">
        <v>4</v>
      </c>
      <c r="C22" s="29">
        <v>4</v>
      </c>
      <c r="D22" s="29">
        <v>5</v>
      </c>
      <c r="E22" s="29">
        <v>10</v>
      </c>
      <c r="F22" s="29">
        <v>11</v>
      </c>
      <c r="G22" s="29">
        <v>20</v>
      </c>
      <c r="H22" s="29">
        <v>33</v>
      </c>
      <c r="I22" s="29">
        <v>39</v>
      </c>
      <c r="J22" s="29">
        <v>46</v>
      </c>
      <c r="K22" s="29">
        <v>54</v>
      </c>
      <c r="L22" s="29">
        <v>56</v>
      </c>
      <c r="M22" s="29">
        <v>53</v>
      </c>
      <c r="N22" s="29">
        <v>49</v>
      </c>
      <c r="O22" s="29">
        <v>47</v>
      </c>
      <c r="P22" s="29">
        <v>52</v>
      </c>
      <c r="Q22" s="29">
        <v>47</v>
      </c>
      <c r="R22" s="29">
        <v>52</v>
      </c>
      <c r="S22" s="29">
        <v>62</v>
      </c>
      <c r="T22" s="29">
        <v>56</v>
      </c>
      <c r="U22" s="29">
        <v>52</v>
      </c>
      <c r="V22" s="29">
        <v>65</v>
      </c>
    </row>
    <row r="23" spans="1:22" ht="18" customHeight="1">
      <c r="A23" s="30" t="s">
        <v>78</v>
      </c>
      <c r="B23" s="54">
        <v>3</v>
      </c>
      <c r="C23" s="54">
        <v>3</v>
      </c>
      <c r="D23" s="54">
        <v>3</v>
      </c>
      <c r="E23" s="54">
        <v>3</v>
      </c>
      <c r="F23" s="54">
        <v>5</v>
      </c>
      <c r="G23" s="54">
        <v>4</v>
      </c>
      <c r="H23" s="54">
        <v>4</v>
      </c>
      <c r="I23" s="54">
        <v>6</v>
      </c>
      <c r="J23" s="54">
        <v>5</v>
      </c>
      <c r="K23" s="54">
        <v>10</v>
      </c>
      <c r="L23" s="54">
        <v>9</v>
      </c>
      <c r="M23" s="54">
        <v>13</v>
      </c>
      <c r="N23" s="54">
        <v>10</v>
      </c>
      <c r="O23" s="54">
        <v>16</v>
      </c>
      <c r="P23" s="54">
        <v>20</v>
      </c>
      <c r="Q23" s="54">
        <v>20</v>
      </c>
      <c r="R23" s="54">
        <v>20</v>
      </c>
      <c r="S23" s="54">
        <v>20</v>
      </c>
      <c r="T23" s="54">
        <v>18</v>
      </c>
      <c r="U23" s="54">
        <v>24</v>
      </c>
      <c r="V23" s="54">
        <v>30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77" t="s">
        <v>49</v>
      </c>
      <c r="B27" s="78">
        <v>2002</v>
      </c>
      <c r="C27" s="78">
        <v>2003</v>
      </c>
      <c r="D27" s="78">
        <v>2004</v>
      </c>
      <c r="E27" s="78">
        <v>2005</v>
      </c>
      <c r="F27" s="78">
        <v>2006</v>
      </c>
      <c r="G27" s="78">
        <v>2007</v>
      </c>
      <c r="H27" s="78">
        <v>2008</v>
      </c>
      <c r="I27" s="78">
        <v>2009</v>
      </c>
      <c r="J27" s="78">
        <v>2010</v>
      </c>
      <c r="K27" s="78">
        <v>2011</v>
      </c>
      <c r="L27" s="78">
        <v>2012</v>
      </c>
      <c r="M27" s="78">
        <v>2013</v>
      </c>
      <c r="N27" s="78">
        <v>2014</v>
      </c>
      <c r="O27" s="78">
        <v>2015</v>
      </c>
      <c r="P27" s="78">
        <v>2016</v>
      </c>
      <c r="Q27" s="78">
        <v>2017</v>
      </c>
      <c r="R27" s="78">
        <v>2018</v>
      </c>
      <c r="S27" s="78">
        <v>2019</v>
      </c>
      <c r="T27" s="78">
        <v>2020</v>
      </c>
      <c r="U27" s="78">
        <v>2021</v>
      </c>
      <c r="V27" s="78">
        <v>2022</v>
      </c>
    </row>
    <row r="28" spans="1:22" ht="18" customHeight="1">
      <c r="A28" s="27" t="s">
        <v>73</v>
      </c>
      <c r="B28" s="40">
        <v>157</v>
      </c>
      <c r="C28" s="40">
        <v>211</v>
      </c>
      <c r="D28" s="40">
        <v>308</v>
      </c>
      <c r="E28" s="40">
        <v>403</v>
      </c>
      <c r="F28" s="40">
        <v>457</v>
      </c>
      <c r="G28" s="40">
        <v>540</v>
      </c>
      <c r="H28" s="40">
        <v>687</v>
      </c>
      <c r="I28" s="40">
        <v>751</v>
      </c>
      <c r="J28" s="40">
        <v>779</v>
      </c>
      <c r="K28" s="40">
        <v>814</v>
      </c>
      <c r="L28" s="40">
        <v>826</v>
      </c>
      <c r="M28" s="40">
        <v>777</v>
      </c>
      <c r="N28" s="40">
        <v>698</v>
      </c>
      <c r="O28" s="40">
        <v>645</v>
      </c>
      <c r="P28" s="40">
        <v>642</v>
      </c>
      <c r="Q28" s="40">
        <v>618</v>
      </c>
      <c r="R28" s="40">
        <v>646</v>
      </c>
      <c r="S28" s="40">
        <v>658</v>
      </c>
      <c r="T28" s="40">
        <v>715</v>
      </c>
      <c r="U28" s="40">
        <v>717</v>
      </c>
      <c r="V28" s="40">
        <v>755</v>
      </c>
    </row>
    <row r="29" spans="1:22" ht="18" customHeight="1">
      <c r="A29" s="36" t="s">
        <v>74</v>
      </c>
      <c r="B29" s="6">
        <v>23</v>
      </c>
      <c r="C29" s="6">
        <v>26</v>
      </c>
      <c r="D29" s="6">
        <v>44</v>
      </c>
      <c r="E29" s="6">
        <v>65</v>
      </c>
      <c r="F29" s="6">
        <v>68</v>
      </c>
      <c r="G29" s="6">
        <v>70</v>
      </c>
      <c r="H29" s="6">
        <v>83</v>
      </c>
      <c r="I29" s="6">
        <v>93</v>
      </c>
      <c r="J29" s="6">
        <v>105</v>
      </c>
      <c r="K29" s="6">
        <v>110</v>
      </c>
      <c r="L29" s="6">
        <v>119</v>
      </c>
      <c r="M29" s="6">
        <v>107</v>
      </c>
      <c r="N29" s="6">
        <v>103</v>
      </c>
      <c r="O29" s="6">
        <v>91</v>
      </c>
      <c r="P29" s="6">
        <v>101</v>
      </c>
      <c r="Q29" s="6">
        <v>96</v>
      </c>
      <c r="R29" s="6">
        <v>94</v>
      </c>
      <c r="S29" s="6">
        <v>101</v>
      </c>
      <c r="T29" s="6">
        <v>104</v>
      </c>
      <c r="U29" s="6">
        <v>94</v>
      </c>
      <c r="V29" s="6">
        <v>102</v>
      </c>
    </row>
    <row r="30" spans="1:22" ht="18" customHeight="1">
      <c r="A30" s="36" t="s">
        <v>75</v>
      </c>
      <c r="B30" s="29">
        <v>102</v>
      </c>
      <c r="C30" s="29">
        <v>138</v>
      </c>
      <c r="D30" s="29">
        <v>198</v>
      </c>
      <c r="E30" s="29">
        <v>242</v>
      </c>
      <c r="F30" s="29">
        <v>274</v>
      </c>
      <c r="G30" s="29">
        <v>314</v>
      </c>
      <c r="H30" s="29">
        <v>389</v>
      </c>
      <c r="I30" s="29">
        <v>411</v>
      </c>
      <c r="J30" s="29">
        <v>404</v>
      </c>
      <c r="K30" s="29">
        <v>417</v>
      </c>
      <c r="L30" s="29">
        <v>411</v>
      </c>
      <c r="M30" s="29">
        <v>383</v>
      </c>
      <c r="N30" s="29">
        <v>325</v>
      </c>
      <c r="O30" s="29">
        <v>294</v>
      </c>
      <c r="P30" s="29">
        <v>275</v>
      </c>
      <c r="Q30" s="29">
        <v>249</v>
      </c>
      <c r="R30" s="29">
        <v>248</v>
      </c>
      <c r="S30" s="29">
        <v>227</v>
      </c>
      <c r="T30" s="29">
        <v>265</v>
      </c>
      <c r="U30" s="29">
        <v>253</v>
      </c>
      <c r="V30" s="29">
        <v>243</v>
      </c>
    </row>
    <row r="31" spans="1:22" ht="18" customHeight="1">
      <c r="A31" s="36" t="s">
        <v>76</v>
      </c>
      <c r="B31" s="29">
        <v>27</v>
      </c>
      <c r="C31" s="29">
        <v>41</v>
      </c>
      <c r="D31" s="29">
        <v>57</v>
      </c>
      <c r="E31" s="29">
        <v>84</v>
      </c>
      <c r="F31" s="29">
        <v>97</v>
      </c>
      <c r="G31" s="29">
        <v>138</v>
      </c>
      <c r="H31" s="29">
        <v>190</v>
      </c>
      <c r="I31" s="29">
        <v>219</v>
      </c>
      <c r="J31" s="29">
        <v>234</v>
      </c>
      <c r="K31" s="29">
        <v>246</v>
      </c>
      <c r="L31" s="29">
        <v>244</v>
      </c>
      <c r="M31" s="29">
        <v>241</v>
      </c>
      <c r="N31" s="29">
        <v>227</v>
      </c>
      <c r="O31" s="29">
        <v>218</v>
      </c>
      <c r="P31" s="29">
        <v>223</v>
      </c>
      <c r="Q31" s="29">
        <v>228</v>
      </c>
      <c r="R31" s="29">
        <v>252</v>
      </c>
      <c r="S31" s="29">
        <v>268</v>
      </c>
      <c r="T31" s="29">
        <v>278</v>
      </c>
      <c r="U31" s="29">
        <v>291</v>
      </c>
      <c r="V31" s="29">
        <v>323</v>
      </c>
    </row>
    <row r="32" spans="1:22" ht="18" customHeight="1">
      <c r="A32" s="36" t="s">
        <v>77</v>
      </c>
      <c r="B32" s="29">
        <v>4</v>
      </c>
      <c r="C32" s="29">
        <v>5</v>
      </c>
      <c r="D32" s="29">
        <v>7</v>
      </c>
      <c r="E32" s="29">
        <v>10</v>
      </c>
      <c r="F32" s="29">
        <v>15</v>
      </c>
      <c r="G32" s="29">
        <v>15</v>
      </c>
      <c r="H32" s="29">
        <v>21</v>
      </c>
      <c r="I32" s="29">
        <v>21</v>
      </c>
      <c r="J32" s="29">
        <v>28</v>
      </c>
      <c r="K32" s="29">
        <v>36</v>
      </c>
      <c r="L32" s="29">
        <v>46</v>
      </c>
      <c r="M32" s="29">
        <v>39</v>
      </c>
      <c r="N32" s="29">
        <v>35</v>
      </c>
      <c r="O32" s="29">
        <v>32</v>
      </c>
      <c r="P32" s="29">
        <v>34</v>
      </c>
      <c r="Q32" s="29">
        <v>38</v>
      </c>
      <c r="R32" s="29">
        <v>44</v>
      </c>
      <c r="S32" s="29">
        <v>52</v>
      </c>
      <c r="T32" s="29">
        <v>56</v>
      </c>
      <c r="U32" s="29">
        <v>59</v>
      </c>
      <c r="V32" s="29">
        <v>66</v>
      </c>
    </row>
    <row r="33" spans="1:22" ht="18" customHeight="1">
      <c r="A33" s="30" t="s">
        <v>78</v>
      </c>
      <c r="B33" s="54">
        <v>1</v>
      </c>
      <c r="C33" s="54">
        <v>1</v>
      </c>
      <c r="D33" s="54">
        <v>2</v>
      </c>
      <c r="E33" s="54">
        <v>2</v>
      </c>
      <c r="F33" s="54">
        <v>3</v>
      </c>
      <c r="G33" s="54">
        <v>3</v>
      </c>
      <c r="H33" s="54">
        <v>4</v>
      </c>
      <c r="I33" s="54">
        <v>7</v>
      </c>
      <c r="J33" s="54">
        <v>8</v>
      </c>
      <c r="K33" s="54">
        <v>5</v>
      </c>
      <c r="L33" s="54">
        <v>6</v>
      </c>
      <c r="M33" s="54">
        <v>7</v>
      </c>
      <c r="N33" s="54">
        <v>8</v>
      </c>
      <c r="O33" s="54">
        <v>10</v>
      </c>
      <c r="P33" s="54">
        <v>9</v>
      </c>
      <c r="Q33" s="54">
        <v>7</v>
      </c>
      <c r="R33" s="54">
        <v>8</v>
      </c>
      <c r="S33" s="54">
        <v>10</v>
      </c>
      <c r="T33" s="54">
        <v>12</v>
      </c>
      <c r="U33" s="54">
        <v>20</v>
      </c>
      <c r="V33" s="54">
        <v>21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79</v>
      </c>
    </row>
    <row r="39" spans="1:22" ht="18" customHeight="1"/>
    <row r="40" spans="1:22" ht="18" customHeight="1">
      <c r="A40" s="77" t="s">
        <v>14</v>
      </c>
      <c r="B40" s="78">
        <v>2002</v>
      </c>
      <c r="C40" s="78">
        <v>2003</v>
      </c>
      <c r="D40" s="78">
        <v>2004</v>
      </c>
      <c r="E40" s="78">
        <v>2005</v>
      </c>
      <c r="F40" s="78">
        <v>2006</v>
      </c>
      <c r="G40" s="78">
        <v>2007</v>
      </c>
      <c r="H40" s="78">
        <v>2008</v>
      </c>
      <c r="I40" s="78">
        <v>2009</v>
      </c>
      <c r="J40" s="78">
        <v>2010</v>
      </c>
      <c r="K40" s="78">
        <v>2011</v>
      </c>
      <c r="L40" s="78">
        <v>2012</v>
      </c>
      <c r="M40" s="78">
        <v>2013</v>
      </c>
      <c r="N40" s="78">
        <v>2014</v>
      </c>
      <c r="O40" s="78">
        <v>2015</v>
      </c>
      <c r="P40" s="78">
        <v>2016</v>
      </c>
      <c r="Q40" s="78">
        <v>2017</v>
      </c>
      <c r="R40" s="78">
        <v>2018</v>
      </c>
      <c r="S40" s="78">
        <v>2019</v>
      </c>
      <c r="T40" s="78">
        <v>2020</v>
      </c>
      <c r="U40" s="78">
        <v>2021</v>
      </c>
      <c r="V40" s="78">
        <v>2022</v>
      </c>
    </row>
    <row r="41" spans="1:22" ht="18" customHeight="1">
      <c r="A41" s="27" t="s">
        <v>73</v>
      </c>
      <c r="B41" s="52">
        <f t="shared" ref="B41:T41" si="0">SUM(B42:B46)</f>
        <v>1</v>
      </c>
      <c r="C41" s="52">
        <f t="shared" si="0"/>
        <v>1</v>
      </c>
      <c r="D41" s="52">
        <f t="shared" si="0"/>
        <v>1</v>
      </c>
      <c r="E41" s="52">
        <f t="shared" si="0"/>
        <v>1</v>
      </c>
      <c r="F41" s="52">
        <f t="shared" si="0"/>
        <v>0.99999999999999989</v>
      </c>
      <c r="G41" s="52">
        <f t="shared" si="0"/>
        <v>1</v>
      </c>
      <c r="H41" s="52">
        <f t="shared" si="0"/>
        <v>0.99999999999999989</v>
      </c>
      <c r="I41" s="52">
        <f t="shared" si="0"/>
        <v>1</v>
      </c>
      <c r="J41" s="52">
        <f t="shared" si="0"/>
        <v>0.99999999999999989</v>
      </c>
      <c r="K41" s="52">
        <f t="shared" si="0"/>
        <v>1</v>
      </c>
      <c r="L41" s="52">
        <f t="shared" si="0"/>
        <v>1</v>
      </c>
      <c r="M41" s="52">
        <f t="shared" si="0"/>
        <v>1</v>
      </c>
      <c r="N41" s="52">
        <f t="shared" si="0"/>
        <v>1</v>
      </c>
      <c r="O41" s="52">
        <f t="shared" si="0"/>
        <v>1</v>
      </c>
      <c r="P41" s="52">
        <f t="shared" si="0"/>
        <v>1</v>
      </c>
      <c r="Q41" s="52">
        <f t="shared" si="0"/>
        <v>1</v>
      </c>
      <c r="R41" s="52">
        <f t="shared" si="0"/>
        <v>0.99999999999999989</v>
      </c>
      <c r="S41" s="52">
        <f t="shared" si="0"/>
        <v>1</v>
      </c>
      <c r="T41" s="52">
        <f t="shared" si="0"/>
        <v>0.99999999999999989</v>
      </c>
      <c r="U41" s="52">
        <f>SUM(U42:U46)</f>
        <v>1</v>
      </c>
      <c r="V41" s="52">
        <f>SUM(V42:V46)</f>
        <v>1</v>
      </c>
    </row>
    <row r="42" spans="1:22" ht="18" customHeight="1">
      <c r="A42" s="36" t="s">
        <v>74</v>
      </c>
      <c r="B42" s="7">
        <f t="shared" ref="B42:T42" si="1">B9/B8</f>
        <v>0.10084033613445378</v>
      </c>
      <c r="C42" s="7">
        <f t="shared" si="1"/>
        <v>8.7804878048780483E-2</v>
      </c>
      <c r="D42" s="7">
        <f t="shared" si="1"/>
        <v>0.10431654676258993</v>
      </c>
      <c r="E42" s="7">
        <f t="shared" si="1"/>
        <v>0.1287313432835821</v>
      </c>
      <c r="F42" s="7">
        <f t="shared" si="1"/>
        <v>0.13350125944584382</v>
      </c>
      <c r="G42" s="7">
        <f t="shared" si="1"/>
        <v>0.12992700729927006</v>
      </c>
      <c r="H42" s="7">
        <f t="shared" si="1"/>
        <v>0.12647058823529411</v>
      </c>
      <c r="I42" s="7">
        <f t="shared" si="1"/>
        <v>0.12335526315789473</v>
      </c>
      <c r="J42" s="7">
        <f t="shared" si="1"/>
        <v>0.12593783494105038</v>
      </c>
      <c r="K42" s="7">
        <f t="shared" si="1"/>
        <v>0.12750263435194942</v>
      </c>
      <c r="L42" s="7">
        <f t="shared" si="1"/>
        <v>0.13619099294628323</v>
      </c>
      <c r="M42" s="7">
        <f t="shared" si="1"/>
        <v>0.13769363166953527</v>
      </c>
      <c r="N42" s="7">
        <f t="shared" si="1"/>
        <v>0.14906417112299467</v>
      </c>
      <c r="O42" s="7">
        <f t="shared" si="1"/>
        <v>0.1389090909090909</v>
      </c>
      <c r="P42" s="7">
        <f t="shared" si="1"/>
        <v>0.14850036576444769</v>
      </c>
      <c r="Q42" s="7">
        <f t="shared" si="1"/>
        <v>0.14339339339339338</v>
      </c>
      <c r="R42" s="7">
        <f t="shared" si="1"/>
        <v>0.13872832369942195</v>
      </c>
      <c r="S42" s="7">
        <f t="shared" si="1"/>
        <v>0.13649222065063649</v>
      </c>
      <c r="T42" s="7">
        <f t="shared" si="1"/>
        <v>0.14069690992767916</v>
      </c>
      <c r="U42" s="7">
        <f>U9/U8</f>
        <v>0.12622629169391758</v>
      </c>
      <c r="V42" s="7">
        <f>V9/V8</f>
        <v>0.13054187192118227</v>
      </c>
    </row>
    <row r="43" spans="1:22" ht="18" customHeight="1">
      <c r="A43" s="36" t="s">
        <v>75</v>
      </c>
      <c r="B43" s="37">
        <f t="shared" ref="B43:T43" si="2">B10/B8</f>
        <v>0.69747899159663862</v>
      </c>
      <c r="C43" s="37">
        <f t="shared" si="2"/>
        <v>0.69430894308943092</v>
      </c>
      <c r="D43" s="37">
        <f t="shared" si="2"/>
        <v>0.67985611510791366</v>
      </c>
      <c r="E43" s="37">
        <f t="shared" si="2"/>
        <v>0.63712686567164178</v>
      </c>
      <c r="F43" s="37">
        <f t="shared" si="2"/>
        <v>0.61293031066330816</v>
      </c>
      <c r="G43" s="37">
        <f t="shared" si="2"/>
        <v>0.59270072992700729</v>
      </c>
      <c r="H43" s="37">
        <f t="shared" si="2"/>
        <v>0.57647058823529407</v>
      </c>
      <c r="I43" s="37">
        <f t="shared" si="2"/>
        <v>0.55098684210526316</v>
      </c>
      <c r="J43" s="37">
        <f t="shared" si="2"/>
        <v>0.51982851018220788</v>
      </c>
      <c r="K43" s="37">
        <f t="shared" si="2"/>
        <v>0.50737618545837726</v>
      </c>
      <c r="L43" s="37">
        <f t="shared" si="2"/>
        <v>0.48616386326641348</v>
      </c>
      <c r="M43" s="37">
        <f t="shared" si="2"/>
        <v>0.47274813539873783</v>
      </c>
      <c r="N43" s="37">
        <f t="shared" si="2"/>
        <v>0.446524064171123</v>
      </c>
      <c r="O43" s="37">
        <f t="shared" si="2"/>
        <v>0.43345454545454548</v>
      </c>
      <c r="P43" s="37">
        <f t="shared" si="2"/>
        <v>0.4038039502560351</v>
      </c>
      <c r="Q43" s="37">
        <f t="shared" si="2"/>
        <v>0.38963963963963966</v>
      </c>
      <c r="R43" s="37">
        <f t="shared" si="2"/>
        <v>0.37644508670520233</v>
      </c>
      <c r="S43" s="37">
        <f t="shared" si="2"/>
        <v>0.3536067892503536</v>
      </c>
      <c r="T43" s="37">
        <f t="shared" si="2"/>
        <v>0.36489151873767256</v>
      </c>
      <c r="U43" s="7">
        <f>U10/U8</f>
        <v>0.34924787442773053</v>
      </c>
      <c r="V43" s="7">
        <f>V10/V8</f>
        <v>0.31650246305418717</v>
      </c>
    </row>
    <row r="44" spans="1:22" ht="18" customHeight="1">
      <c r="A44" s="36" t="s">
        <v>76</v>
      </c>
      <c r="B44" s="37">
        <f t="shared" ref="B44:T44" si="3">B11/B8</f>
        <v>0.17647058823529413</v>
      </c>
      <c r="C44" s="37">
        <f t="shared" si="3"/>
        <v>0.1967479674796748</v>
      </c>
      <c r="D44" s="37">
        <f t="shared" si="3"/>
        <v>0.19544364508393286</v>
      </c>
      <c r="E44" s="37">
        <f t="shared" si="3"/>
        <v>0.21082089552238806</v>
      </c>
      <c r="F44" s="37">
        <f t="shared" si="3"/>
        <v>0.22502099076406382</v>
      </c>
      <c r="G44" s="37">
        <f t="shared" si="3"/>
        <v>0.24671532846715327</v>
      </c>
      <c r="H44" s="37">
        <f t="shared" si="3"/>
        <v>0.26058823529411762</v>
      </c>
      <c r="I44" s="37">
        <f t="shared" si="3"/>
        <v>0.28563596491228072</v>
      </c>
      <c r="J44" s="37">
        <f t="shared" si="3"/>
        <v>0.30760986066452306</v>
      </c>
      <c r="K44" s="37">
        <f t="shared" si="3"/>
        <v>0.30979978925184404</v>
      </c>
      <c r="L44" s="37">
        <f t="shared" si="3"/>
        <v>0.31416169289202389</v>
      </c>
      <c r="M44" s="37">
        <f t="shared" si="3"/>
        <v>0.3253012048192771</v>
      </c>
      <c r="N44" s="37">
        <f t="shared" si="3"/>
        <v>0.33622994652406418</v>
      </c>
      <c r="O44" s="37">
        <f t="shared" si="3"/>
        <v>0.35127272727272729</v>
      </c>
      <c r="P44" s="37">
        <f t="shared" si="3"/>
        <v>0.36356986100950989</v>
      </c>
      <c r="Q44" s="37">
        <f t="shared" si="3"/>
        <v>0.38288288288288286</v>
      </c>
      <c r="R44" s="37">
        <f t="shared" si="3"/>
        <v>0.39523121387283239</v>
      </c>
      <c r="S44" s="37">
        <f t="shared" si="3"/>
        <v>0.40806223479490805</v>
      </c>
      <c r="T44" s="37">
        <f t="shared" si="3"/>
        <v>0.40105193951347795</v>
      </c>
      <c r="U44" s="7">
        <f>U11/U8</f>
        <v>0.42315238718116416</v>
      </c>
      <c r="V44" s="7">
        <f>V11/V8</f>
        <v>0.44088669950738918</v>
      </c>
    </row>
    <row r="45" spans="1:22" ht="18" customHeight="1">
      <c r="A45" s="36" t="s">
        <v>77</v>
      </c>
      <c r="B45" s="37">
        <f t="shared" ref="B45:T45" si="4">B12/B8</f>
        <v>1.680672268907563E-2</v>
      </c>
      <c r="C45" s="37">
        <f t="shared" si="4"/>
        <v>1.4634146341463415E-2</v>
      </c>
      <c r="D45" s="37">
        <f t="shared" si="4"/>
        <v>1.4388489208633094E-2</v>
      </c>
      <c r="E45" s="37">
        <f t="shared" si="4"/>
        <v>1.8656716417910446E-2</v>
      </c>
      <c r="F45" s="37">
        <f t="shared" si="4"/>
        <v>2.1830394626364401E-2</v>
      </c>
      <c r="G45" s="37">
        <f t="shared" si="4"/>
        <v>2.5547445255474453E-2</v>
      </c>
      <c r="H45" s="37">
        <f t="shared" si="4"/>
        <v>3.1764705882352938E-2</v>
      </c>
      <c r="I45" s="37">
        <f t="shared" si="4"/>
        <v>3.2894736842105261E-2</v>
      </c>
      <c r="J45" s="37">
        <f t="shared" si="4"/>
        <v>3.965702036441586E-2</v>
      </c>
      <c r="K45" s="37">
        <f t="shared" si="4"/>
        <v>4.7418335089567963E-2</v>
      </c>
      <c r="L45" s="37">
        <f t="shared" si="4"/>
        <v>5.5344546934346171E-2</v>
      </c>
      <c r="M45" s="37">
        <f t="shared" si="4"/>
        <v>5.2782558806655194E-2</v>
      </c>
      <c r="N45" s="37">
        <f t="shared" si="4"/>
        <v>5.6149732620320858E-2</v>
      </c>
      <c r="O45" s="37">
        <f t="shared" si="4"/>
        <v>5.7454545454545453E-2</v>
      </c>
      <c r="P45" s="37">
        <f t="shared" si="4"/>
        <v>6.2911485003657647E-2</v>
      </c>
      <c r="Q45" s="37">
        <f t="shared" si="4"/>
        <v>6.3813813813813819E-2</v>
      </c>
      <c r="R45" s="37">
        <f t="shared" si="4"/>
        <v>6.9364161849710976E-2</v>
      </c>
      <c r="S45" s="37">
        <f t="shared" si="4"/>
        <v>8.0622347949080617E-2</v>
      </c>
      <c r="T45" s="37">
        <f t="shared" si="4"/>
        <v>7.3635765943458248E-2</v>
      </c>
      <c r="U45" s="7">
        <f>U12/U8</f>
        <v>7.2596468279921514E-2</v>
      </c>
      <c r="V45" s="7">
        <f>V12/V8</f>
        <v>8.0665024630541871E-2</v>
      </c>
    </row>
    <row r="46" spans="1:22" ht="18" customHeight="1">
      <c r="A46" s="30" t="s">
        <v>78</v>
      </c>
      <c r="B46" s="55">
        <f t="shared" ref="B46:T46" si="5">B13/B8</f>
        <v>8.4033613445378148E-3</v>
      </c>
      <c r="C46" s="55">
        <f t="shared" si="5"/>
        <v>6.5040650406504065E-3</v>
      </c>
      <c r="D46" s="55">
        <f t="shared" si="5"/>
        <v>5.9952038369304557E-3</v>
      </c>
      <c r="E46" s="55">
        <f t="shared" si="5"/>
        <v>4.6641791044776115E-3</v>
      </c>
      <c r="F46" s="55">
        <f t="shared" si="5"/>
        <v>6.7170445004198151E-3</v>
      </c>
      <c r="G46" s="55">
        <f t="shared" si="5"/>
        <v>5.1094890510948905E-3</v>
      </c>
      <c r="H46" s="55">
        <f t="shared" si="5"/>
        <v>4.7058823529411761E-3</v>
      </c>
      <c r="I46" s="55">
        <f t="shared" si="5"/>
        <v>7.12719298245614E-3</v>
      </c>
      <c r="J46" s="55">
        <f t="shared" si="5"/>
        <v>6.9667738478027871E-3</v>
      </c>
      <c r="K46" s="55">
        <f t="shared" si="5"/>
        <v>7.9030558482613283E-3</v>
      </c>
      <c r="L46" s="55">
        <f t="shared" si="5"/>
        <v>8.1389039609332612E-3</v>
      </c>
      <c r="M46" s="55">
        <f t="shared" si="5"/>
        <v>1.1474469305794608E-2</v>
      </c>
      <c r="N46" s="55">
        <f t="shared" si="5"/>
        <v>1.2032085561497326E-2</v>
      </c>
      <c r="O46" s="55">
        <f t="shared" si="5"/>
        <v>1.890909090909091E-2</v>
      </c>
      <c r="P46" s="55">
        <f t="shared" si="5"/>
        <v>2.121433796634967E-2</v>
      </c>
      <c r="Q46" s="55">
        <f t="shared" si="5"/>
        <v>2.0270270270270271E-2</v>
      </c>
      <c r="R46" s="55">
        <f t="shared" si="5"/>
        <v>2.023121387283237E-2</v>
      </c>
      <c r="S46" s="55">
        <f t="shared" si="5"/>
        <v>2.1216407355021217E-2</v>
      </c>
      <c r="T46" s="55">
        <f t="shared" si="5"/>
        <v>1.9723865877712032E-2</v>
      </c>
      <c r="U46" s="95">
        <f>U13/U8</f>
        <v>2.8776978417266189E-2</v>
      </c>
      <c r="V46" s="95">
        <f>V13/V8</f>
        <v>3.1403940886699511E-2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77" t="s">
        <v>48</v>
      </c>
      <c r="B50" s="78">
        <v>2002</v>
      </c>
      <c r="C50" s="78">
        <v>2003</v>
      </c>
      <c r="D50" s="78">
        <v>2004</v>
      </c>
      <c r="E50" s="78">
        <v>2005</v>
      </c>
      <c r="F50" s="78">
        <v>2006</v>
      </c>
      <c r="G50" s="78">
        <v>2007</v>
      </c>
      <c r="H50" s="78">
        <v>2008</v>
      </c>
      <c r="I50" s="78">
        <v>2009</v>
      </c>
      <c r="J50" s="78">
        <v>2010</v>
      </c>
      <c r="K50" s="78">
        <v>2011</v>
      </c>
      <c r="L50" s="78">
        <v>2012</v>
      </c>
      <c r="M50" s="78">
        <v>2013</v>
      </c>
      <c r="N50" s="78">
        <v>2014</v>
      </c>
      <c r="O50" s="78">
        <v>2015</v>
      </c>
      <c r="P50" s="78">
        <v>2016</v>
      </c>
      <c r="Q50" s="78">
        <v>2017</v>
      </c>
      <c r="R50" s="78">
        <v>2018</v>
      </c>
      <c r="S50" s="78">
        <v>2019</v>
      </c>
      <c r="T50" s="78">
        <v>2020</v>
      </c>
      <c r="U50" s="78">
        <v>2021</v>
      </c>
      <c r="V50" s="78">
        <v>2022</v>
      </c>
    </row>
    <row r="51" spans="1:22" ht="18" customHeight="1">
      <c r="A51" s="27" t="s">
        <v>73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0.99999999999999989</v>
      </c>
      <c r="E51" s="52">
        <f t="shared" si="6"/>
        <v>1</v>
      </c>
      <c r="F51" s="52">
        <f t="shared" si="6"/>
        <v>0.99999999999999989</v>
      </c>
      <c r="G51" s="52">
        <f t="shared" si="6"/>
        <v>1</v>
      </c>
      <c r="H51" s="52">
        <f t="shared" si="6"/>
        <v>0.99999999999999989</v>
      </c>
      <c r="I51" s="52">
        <f t="shared" si="6"/>
        <v>1</v>
      </c>
      <c r="J51" s="52">
        <f t="shared" si="6"/>
        <v>1</v>
      </c>
      <c r="K51" s="52">
        <f t="shared" si="6"/>
        <v>0.99999999999999989</v>
      </c>
      <c r="L51" s="52">
        <f t="shared" si="6"/>
        <v>1</v>
      </c>
      <c r="M51" s="52">
        <f t="shared" si="6"/>
        <v>1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0.99999999999999989</v>
      </c>
      <c r="R51" s="52">
        <f t="shared" si="6"/>
        <v>1</v>
      </c>
      <c r="S51" s="52">
        <f t="shared" si="6"/>
        <v>1</v>
      </c>
      <c r="T51" s="52">
        <f t="shared" si="6"/>
        <v>1</v>
      </c>
      <c r="U51" s="52">
        <f>SUM(U52:U56)</f>
        <v>1</v>
      </c>
      <c r="V51" s="52">
        <f>SUM(V52:V56)</f>
        <v>1</v>
      </c>
    </row>
    <row r="52" spans="1:22" ht="18" customHeight="1">
      <c r="A52" s="36" t="s">
        <v>74</v>
      </c>
      <c r="B52" s="7">
        <f t="shared" ref="B52:T52" si="7">B19/B18</f>
        <v>7.8369905956112859E-2</v>
      </c>
      <c r="C52" s="7">
        <f t="shared" si="7"/>
        <v>6.9306930693069313E-2</v>
      </c>
      <c r="D52" s="7">
        <f t="shared" si="7"/>
        <v>8.17490494296578E-2</v>
      </c>
      <c r="E52" s="7">
        <f t="shared" si="7"/>
        <v>0.10911808669656203</v>
      </c>
      <c r="F52" s="7">
        <f t="shared" si="7"/>
        <v>0.12397820163487738</v>
      </c>
      <c r="G52" s="7">
        <f t="shared" si="7"/>
        <v>0.13012048192771083</v>
      </c>
      <c r="H52" s="7">
        <f t="shared" si="7"/>
        <v>0.13030602171767028</v>
      </c>
      <c r="I52" s="7">
        <f t="shared" si="7"/>
        <v>0.12301957129543337</v>
      </c>
      <c r="J52" s="7">
        <f t="shared" si="7"/>
        <v>0.11959521619135234</v>
      </c>
      <c r="K52" s="7">
        <f t="shared" si="7"/>
        <v>0.12177121771217712</v>
      </c>
      <c r="L52" s="7">
        <f t="shared" si="7"/>
        <v>0.12979351032448377</v>
      </c>
      <c r="M52" s="7">
        <f t="shared" si="7"/>
        <v>0.13768115942028986</v>
      </c>
      <c r="N52" s="7">
        <f t="shared" si="7"/>
        <v>0.15037593984962405</v>
      </c>
      <c r="O52" s="7">
        <f t="shared" si="7"/>
        <v>0.13698630136986301</v>
      </c>
      <c r="P52" s="7">
        <f t="shared" si="7"/>
        <v>0.1406896551724138</v>
      </c>
      <c r="Q52" s="7">
        <f t="shared" si="7"/>
        <v>0.13305322128851541</v>
      </c>
      <c r="R52" s="7">
        <f t="shared" si="7"/>
        <v>0.13279132791327913</v>
      </c>
      <c r="S52" s="7">
        <f t="shared" si="7"/>
        <v>0.12169312169312169</v>
      </c>
      <c r="T52" s="7">
        <f t="shared" si="7"/>
        <v>0.13647642679900746</v>
      </c>
      <c r="U52" s="7">
        <f>U19/U18</f>
        <v>0.12192118226600986</v>
      </c>
      <c r="V52" s="7">
        <f>V19/V18</f>
        <v>0.12658227848101267</v>
      </c>
    </row>
    <row r="53" spans="1:22" ht="18" customHeight="1">
      <c r="A53" s="36" t="s">
        <v>75</v>
      </c>
      <c r="B53" s="37">
        <f t="shared" ref="B53:T53" si="8">B20/B18</f>
        <v>0.72100313479623823</v>
      </c>
      <c r="C53" s="37">
        <f t="shared" si="8"/>
        <v>0.71534653465346532</v>
      </c>
      <c r="D53" s="37">
        <f t="shared" si="8"/>
        <v>0.70152091254752846</v>
      </c>
      <c r="E53" s="37">
        <f t="shared" si="8"/>
        <v>0.65919282511210764</v>
      </c>
      <c r="F53" s="37">
        <f t="shared" si="8"/>
        <v>0.62125340599455037</v>
      </c>
      <c r="G53" s="37">
        <f t="shared" si="8"/>
        <v>0.6</v>
      </c>
      <c r="H53" s="37">
        <f t="shared" si="8"/>
        <v>0.58341559723593284</v>
      </c>
      <c r="I53" s="37">
        <f t="shared" si="8"/>
        <v>0.55358807082945016</v>
      </c>
      <c r="J53" s="37">
        <f t="shared" si="8"/>
        <v>0.52069917203311866</v>
      </c>
      <c r="K53" s="37">
        <f t="shared" si="8"/>
        <v>0.50369003690036895</v>
      </c>
      <c r="L53" s="37">
        <f t="shared" si="8"/>
        <v>0.47689282202556538</v>
      </c>
      <c r="M53" s="37">
        <f t="shared" si="8"/>
        <v>0.45652173913043476</v>
      </c>
      <c r="N53" s="37">
        <f t="shared" si="8"/>
        <v>0.42982456140350878</v>
      </c>
      <c r="O53" s="37">
        <f t="shared" si="8"/>
        <v>0.41369863013698632</v>
      </c>
      <c r="P53" s="37">
        <f t="shared" si="8"/>
        <v>0.3820689655172414</v>
      </c>
      <c r="Q53" s="37">
        <f t="shared" si="8"/>
        <v>0.37815126050420167</v>
      </c>
      <c r="R53" s="37">
        <f t="shared" si="8"/>
        <v>0.36991869918699188</v>
      </c>
      <c r="S53" s="37">
        <f t="shared" si="8"/>
        <v>0.3611111111111111</v>
      </c>
      <c r="T53" s="37">
        <f t="shared" si="8"/>
        <v>0.35980148883374691</v>
      </c>
      <c r="U53" s="7">
        <f>U20/U18</f>
        <v>0.3460591133004926</v>
      </c>
      <c r="V53" s="7">
        <f>V20/V18</f>
        <v>0.31185270425776757</v>
      </c>
    </row>
    <row r="54" spans="1:22" ht="18" customHeight="1">
      <c r="A54" s="36" t="s">
        <v>76</v>
      </c>
      <c r="B54" s="37">
        <f t="shared" ref="B54:T54" si="9">B21/B18</f>
        <v>0.17868338557993729</v>
      </c>
      <c r="C54" s="37">
        <f t="shared" si="9"/>
        <v>0.19801980198019803</v>
      </c>
      <c r="D54" s="37">
        <f t="shared" si="9"/>
        <v>0.20152091254752852</v>
      </c>
      <c r="E54" s="37">
        <f t="shared" si="9"/>
        <v>0.21225710014947682</v>
      </c>
      <c r="F54" s="37">
        <f t="shared" si="9"/>
        <v>0.2329700272479564</v>
      </c>
      <c r="G54" s="37">
        <f t="shared" si="9"/>
        <v>0.24096385542168675</v>
      </c>
      <c r="H54" s="37">
        <f t="shared" si="9"/>
        <v>0.24975320829220138</v>
      </c>
      <c r="I54" s="37">
        <f t="shared" si="9"/>
        <v>0.28145386766076419</v>
      </c>
      <c r="J54" s="37">
        <f t="shared" si="9"/>
        <v>0.31278748850046001</v>
      </c>
      <c r="K54" s="37">
        <f t="shared" si="9"/>
        <v>0.31549815498154982</v>
      </c>
      <c r="L54" s="37">
        <f t="shared" si="9"/>
        <v>0.32940019665683384</v>
      </c>
      <c r="M54" s="37">
        <f t="shared" si="9"/>
        <v>0.33747412008281574</v>
      </c>
      <c r="N54" s="37">
        <f t="shared" si="9"/>
        <v>0.34586466165413532</v>
      </c>
      <c r="O54" s="37">
        <f t="shared" si="9"/>
        <v>0.36301369863013699</v>
      </c>
      <c r="P54" s="37">
        <f t="shared" si="9"/>
        <v>0.37793103448275861</v>
      </c>
      <c r="Q54" s="37">
        <f t="shared" si="9"/>
        <v>0.3949579831932773</v>
      </c>
      <c r="R54" s="37">
        <f t="shared" si="9"/>
        <v>0.39972899728997291</v>
      </c>
      <c r="S54" s="37">
        <f t="shared" si="9"/>
        <v>0.40873015873015872</v>
      </c>
      <c r="T54" s="37">
        <f t="shared" si="9"/>
        <v>0.41191066997518611</v>
      </c>
      <c r="U54" s="7">
        <f>U21/U18</f>
        <v>0.43842364532019706</v>
      </c>
      <c r="V54" s="7">
        <f>V21/V18</f>
        <v>0.45224395857307248</v>
      </c>
    </row>
    <row r="55" spans="1:22" ht="18" customHeight="1">
      <c r="A55" s="36" t="s">
        <v>77</v>
      </c>
      <c r="B55" s="37">
        <f t="shared" ref="B55:T55" si="10">B22/B18</f>
        <v>1.2539184952978056E-2</v>
      </c>
      <c r="C55" s="37">
        <f t="shared" si="10"/>
        <v>9.9009900990099011E-3</v>
      </c>
      <c r="D55" s="37">
        <f t="shared" si="10"/>
        <v>9.5057034220532317E-3</v>
      </c>
      <c r="E55" s="37">
        <f t="shared" si="10"/>
        <v>1.4947683109118086E-2</v>
      </c>
      <c r="F55" s="37">
        <f t="shared" si="10"/>
        <v>1.4986376021798364E-2</v>
      </c>
      <c r="G55" s="37">
        <f t="shared" si="10"/>
        <v>2.4096385542168676E-2</v>
      </c>
      <c r="H55" s="37">
        <f t="shared" si="10"/>
        <v>3.257650542941757E-2</v>
      </c>
      <c r="I55" s="37">
        <f t="shared" si="10"/>
        <v>3.6346691519105315E-2</v>
      </c>
      <c r="J55" s="37">
        <f t="shared" si="10"/>
        <v>4.2318307267709292E-2</v>
      </c>
      <c r="K55" s="37">
        <f t="shared" si="10"/>
        <v>4.9815498154981548E-2</v>
      </c>
      <c r="L55" s="37">
        <f t="shared" si="10"/>
        <v>5.5063913470993119E-2</v>
      </c>
      <c r="M55" s="37">
        <f t="shared" si="10"/>
        <v>5.4865424430641824E-2</v>
      </c>
      <c r="N55" s="37">
        <f t="shared" si="10"/>
        <v>6.1403508771929821E-2</v>
      </c>
      <c r="O55" s="37">
        <f t="shared" si="10"/>
        <v>6.4383561643835616E-2</v>
      </c>
      <c r="P55" s="37">
        <f t="shared" si="10"/>
        <v>7.1724137931034479E-2</v>
      </c>
      <c r="Q55" s="37">
        <f t="shared" si="10"/>
        <v>6.5826330532212887E-2</v>
      </c>
      <c r="R55" s="37">
        <f t="shared" si="10"/>
        <v>7.0460704607046065E-2</v>
      </c>
      <c r="S55" s="37">
        <f t="shared" si="10"/>
        <v>8.2010582010582006E-2</v>
      </c>
      <c r="T55" s="37">
        <f t="shared" si="10"/>
        <v>6.9478908188585611E-2</v>
      </c>
      <c r="U55" s="7">
        <f>U22/U18</f>
        <v>6.4039408866995079E-2</v>
      </c>
      <c r="V55" s="7">
        <f>V22/V18</f>
        <v>7.4798619102416572E-2</v>
      </c>
    </row>
    <row r="56" spans="1:22" ht="18" customHeight="1">
      <c r="A56" s="30" t="s">
        <v>78</v>
      </c>
      <c r="B56" s="55">
        <f t="shared" ref="B56:T56" si="11">B23/B18</f>
        <v>9.4043887147335428E-3</v>
      </c>
      <c r="C56" s="55">
        <f t="shared" si="11"/>
        <v>7.4257425742574254E-3</v>
      </c>
      <c r="D56" s="55">
        <f t="shared" si="11"/>
        <v>5.7034220532319393E-3</v>
      </c>
      <c r="E56" s="55">
        <f t="shared" si="11"/>
        <v>4.4843049327354259E-3</v>
      </c>
      <c r="F56" s="55">
        <f t="shared" si="11"/>
        <v>6.8119891008174387E-3</v>
      </c>
      <c r="G56" s="55">
        <f t="shared" si="11"/>
        <v>4.8192771084337354E-3</v>
      </c>
      <c r="H56" s="55">
        <f t="shared" si="11"/>
        <v>3.9486673247778872E-3</v>
      </c>
      <c r="I56" s="55">
        <f t="shared" si="11"/>
        <v>5.5917986952469714E-3</v>
      </c>
      <c r="J56" s="55">
        <f t="shared" si="11"/>
        <v>4.5998160073597054E-3</v>
      </c>
      <c r="K56" s="55">
        <f t="shared" si="11"/>
        <v>9.2250922509225092E-3</v>
      </c>
      <c r="L56" s="55">
        <f t="shared" si="11"/>
        <v>8.8495575221238937E-3</v>
      </c>
      <c r="M56" s="55">
        <f t="shared" si="11"/>
        <v>1.3457556935817806E-2</v>
      </c>
      <c r="N56" s="55">
        <f t="shared" si="11"/>
        <v>1.2531328320802004E-2</v>
      </c>
      <c r="O56" s="55">
        <f t="shared" si="11"/>
        <v>2.1917808219178082E-2</v>
      </c>
      <c r="P56" s="55">
        <f t="shared" si="11"/>
        <v>2.7586206896551724E-2</v>
      </c>
      <c r="Q56" s="55">
        <f t="shared" si="11"/>
        <v>2.8011204481792718E-2</v>
      </c>
      <c r="R56" s="55">
        <f t="shared" si="11"/>
        <v>2.7100271002710029E-2</v>
      </c>
      <c r="S56" s="55">
        <f t="shared" si="11"/>
        <v>2.6455026455026454E-2</v>
      </c>
      <c r="T56" s="55">
        <f t="shared" si="11"/>
        <v>2.2332506203473945E-2</v>
      </c>
      <c r="U56" s="95">
        <f>U23/U18</f>
        <v>2.9556650246305417E-2</v>
      </c>
      <c r="V56" s="95">
        <f>V23/V18</f>
        <v>3.4522439585730723E-2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77" t="s">
        <v>49</v>
      </c>
      <c r="B60" s="78">
        <v>2002</v>
      </c>
      <c r="C60" s="78">
        <v>2003</v>
      </c>
      <c r="D60" s="78">
        <v>2004</v>
      </c>
      <c r="E60" s="78">
        <v>2005</v>
      </c>
      <c r="F60" s="78">
        <v>2006</v>
      </c>
      <c r="G60" s="78">
        <v>2007</v>
      </c>
      <c r="H60" s="78">
        <v>2008</v>
      </c>
      <c r="I60" s="78">
        <v>2009</v>
      </c>
      <c r="J60" s="78">
        <v>2010</v>
      </c>
      <c r="K60" s="78">
        <v>2011</v>
      </c>
      <c r="L60" s="78">
        <v>2012</v>
      </c>
      <c r="M60" s="78">
        <v>2013</v>
      </c>
      <c r="N60" s="78">
        <v>2014</v>
      </c>
      <c r="O60" s="78">
        <v>2015</v>
      </c>
      <c r="P60" s="78">
        <v>2016</v>
      </c>
      <c r="Q60" s="78">
        <v>2017</v>
      </c>
      <c r="R60" s="78">
        <v>2018</v>
      </c>
      <c r="S60" s="78">
        <v>2019</v>
      </c>
      <c r="T60" s="78">
        <v>2020</v>
      </c>
      <c r="U60" s="78">
        <v>2021</v>
      </c>
      <c r="V60" s="78">
        <v>2022</v>
      </c>
    </row>
    <row r="61" spans="1:22" ht="18" customHeight="1">
      <c r="A61" s="27" t="s">
        <v>73</v>
      </c>
      <c r="B61" s="52">
        <f t="shared" ref="B61:T61" si="12">SUM(B62:B66)</f>
        <v>0.99999999999999989</v>
      </c>
      <c r="C61" s="52">
        <f t="shared" si="12"/>
        <v>1</v>
      </c>
      <c r="D61" s="52">
        <f t="shared" si="12"/>
        <v>1</v>
      </c>
      <c r="E61" s="52">
        <f t="shared" si="12"/>
        <v>1</v>
      </c>
      <c r="F61" s="52">
        <f t="shared" si="12"/>
        <v>1</v>
      </c>
      <c r="G61" s="52">
        <f t="shared" si="12"/>
        <v>1</v>
      </c>
      <c r="H61" s="52">
        <f t="shared" si="12"/>
        <v>1</v>
      </c>
      <c r="I61" s="52">
        <f t="shared" si="12"/>
        <v>1.0000000000000002</v>
      </c>
      <c r="J61" s="52">
        <f t="shared" si="12"/>
        <v>0.99999999999999989</v>
      </c>
      <c r="K61" s="52">
        <f t="shared" si="12"/>
        <v>1.0000000000000002</v>
      </c>
      <c r="L61" s="52">
        <f t="shared" si="12"/>
        <v>1</v>
      </c>
      <c r="M61" s="52">
        <f t="shared" si="12"/>
        <v>1</v>
      </c>
      <c r="N61" s="52">
        <f t="shared" si="12"/>
        <v>1</v>
      </c>
      <c r="O61" s="52">
        <f t="shared" si="12"/>
        <v>1</v>
      </c>
      <c r="P61" s="52">
        <f t="shared" si="12"/>
        <v>0.99999999999999989</v>
      </c>
      <c r="Q61" s="52">
        <f t="shared" si="12"/>
        <v>1</v>
      </c>
      <c r="R61" s="52">
        <f t="shared" si="12"/>
        <v>1</v>
      </c>
      <c r="S61" s="52">
        <f t="shared" si="12"/>
        <v>1</v>
      </c>
      <c r="T61" s="52">
        <f t="shared" si="12"/>
        <v>1</v>
      </c>
      <c r="U61" s="52">
        <f>SUM(U62:U66)</f>
        <v>1</v>
      </c>
      <c r="V61" s="52">
        <f>SUM(V62:V66)</f>
        <v>1</v>
      </c>
    </row>
    <row r="62" spans="1:22" ht="18" customHeight="1">
      <c r="A62" s="36" t="s">
        <v>74</v>
      </c>
      <c r="B62" s="7">
        <f t="shared" ref="B62:T62" si="13">B29/B28</f>
        <v>0.1464968152866242</v>
      </c>
      <c r="C62" s="7">
        <f t="shared" si="13"/>
        <v>0.12322274881516587</v>
      </c>
      <c r="D62" s="7">
        <f t="shared" si="13"/>
        <v>0.14285714285714285</v>
      </c>
      <c r="E62" s="7">
        <f t="shared" si="13"/>
        <v>0.16129032258064516</v>
      </c>
      <c r="F62" s="7">
        <f t="shared" si="13"/>
        <v>0.1487964989059081</v>
      </c>
      <c r="G62" s="7">
        <f t="shared" si="13"/>
        <v>0.12962962962962962</v>
      </c>
      <c r="H62" s="7">
        <f t="shared" si="13"/>
        <v>0.12081513828238719</v>
      </c>
      <c r="I62" s="7">
        <f t="shared" si="13"/>
        <v>0.12383488681757657</v>
      </c>
      <c r="J62" s="7">
        <f t="shared" si="13"/>
        <v>0.13478818998716302</v>
      </c>
      <c r="K62" s="7">
        <f t="shared" si="13"/>
        <v>0.13513513513513514</v>
      </c>
      <c r="L62" s="7">
        <f t="shared" si="13"/>
        <v>0.1440677966101695</v>
      </c>
      <c r="M62" s="7">
        <f t="shared" si="13"/>
        <v>0.1377091377091377</v>
      </c>
      <c r="N62" s="7">
        <f t="shared" si="13"/>
        <v>0.14756446991404013</v>
      </c>
      <c r="O62" s="7">
        <f t="shared" si="13"/>
        <v>0.14108527131782947</v>
      </c>
      <c r="P62" s="7">
        <f t="shared" si="13"/>
        <v>0.15732087227414329</v>
      </c>
      <c r="Q62" s="7">
        <f t="shared" si="13"/>
        <v>0.1553398058252427</v>
      </c>
      <c r="R62" s="7">
        <f t="shared" si="13"/>
        <v>0.14551083591331268</v>
      </c>
      <c r="S62" s="7">
        <f t="shared" si="13"/>
        <v>0.15349544072948329</v>
      </c>
      <c r="T62" s="7">
        <f t="shared" si="13"/>
        <v>0.14545454545454545</v>
      </c>
      <c r="U62" s="7">
        <f>U29/U28</f>
        <v>0.13110181311018132</v>
      </c>
      <c r="V62" s="7">
        <f>V29/V28</f>
        <v>0.13509933774834437</v>
      </c>
    </row>
    <row r="63" spans="1:22" ht="18" customHeight="1">
      <c r="A63" s="36" t="s">
        <v>75</v>
      </c>
      <c r="B63" s="37">
        <f t="shared" ref="B63:T63" si="14">B30/B28</f>
        <v>0.64968152866242035</v>
      </c>
      <c r="C63" s="37">
        <f t="shared" si="14"/>
        <v>0.65402843601895733</v>
      </c>
      <c r="D63" s="37">
        <f t="shared" si="14"/>
        <v>0.6428571428571429</v>
      </c>
      <c r="E63" s="37">
        <f t="shared" si="14"/>
        <v>0.60049627791563276</v>
      </c>
      <c r="F63" s="37">
        <f t="shared" si="14"/>
        <v>0.59956236323851209</v>
      </c>
      <c r="G63" s="37">
        <f t="shared" si="14"/>
        <v>0.58148148148148149</v>
      </c>
      <c r="H63" s="37">
        <f t="shared" si="14"/>
        <v>0.56622998544395919</v>
      </c>
      <c r="I63" s="37">
        <f t="shared" si="14"/>
        <v>0.54727030625832229</v>
      </c>
      <c r="J63" s="37">
        <f t="shared" si="14"/>
        <v>0.51861360718870342</v>
      </c>
      <c r="K63" s="37">
        <f t="shared" si="14"/>
        <v>0.51228501228501233</v>
      </c>
      <c r="L63" s="37">
        <f t="shared" si="14"/>
        <v>0.49757869249394671</v>
      </c>
      <c r="M63" s="37">
        <f t="shared" si="14"/>
        <v>0.4929214929214929</v>
      </c>
      <c r="N63" s="37">
        <f t="shared" si="14"/>
        <v>0.46561604584527222</v>
      </c>
      <c r="O63" s="37">
        <f t="shared" si="14"/>
        <v>0.45581395348837211</v>
      </c>
      <c r="P63" s="37">
        <f t="shared" si="14"/>
        <v>0.42834890965732086</v>
      </c>
      <c r="Q63" s="37">
        <f t="shared" si="14"/>
        <v>0.40291262135922329</v>
      </c>
      <c r="R63" s="37">
        <f t="shared" si="14"/>
        <v>0.38390092879256965</v>
      </c>
      <c r="S63" s="37">
        <f t="shared" si="14"/>
        <v>0.34498480243161095</v>
      </c>
      <c r="T63" s="37">
        <f t="shared" si="14"/>
        <v>0.37062937062937062</v>
      </c>
      <c r="U63" s="7">
        <f>U30/U28</f>
        <v>0.35285913528591351</v>
      </c>
      <c r="V63" s="7">
        <f>V30/V28</f>
        <v>0.32185430463576159</v>
      </c>
    </row>
    <row r="64" spans="1:22" ht="18" customHeight="1">
      <c r="A64" s="36" t="s">
        <v>76</v>
      </c>
      <c r="B64" s="37">
        <f t="shared" ref="B64:T64" si="15">B31/B28</f>
        <v>0.17197452229299362</v>
      </c>
      <c r="C64" s="37">
        <f t="shared" si="15"/>
        <v>0.19431279620853081</v>
      </c>
      <c r="D64" s="37">
        <f t="shared" si="15"/>
        <v>0.18506493506493507</v>
      </c>
      <c r="E64" s="37">
        <f t="shared" si="15"/>
        <v>0.20843672456575682</v>
      </c>
      <c r="F64" s="37">
        <f t="shared" si="15"/>
        <v>0.21225382932166301</v>
      </c>
      <c r="G64" s="37">
        <f t="shared" si="15"/>
        <v>0.25555555555555554</v>
      </c>
      <c r="H64" s="37">
        <f t="shared" si="15"/>
        <v>0.27656477438136828</v>
      </c>
      <c r="I64" s="37">
        <f t="shared" si="15"/>
        <v>0.29161118508655126</v>
      </c>
      <c r="J64" s="37">
        <f t="shared" si="15"/>
        <v>0.30038510911424904</v>
      </c>
      <c r="K64" s="37">
        <f t="shared" si="15"/>
        <v>0.30221130221130221</v>
      </c>
      <c r="L64" s="37">
        <f t="shared" si="15"/>
        <v>0.29539951573849876</v>
      </c>
      <c r="M64" s="37">
        <f t="shared" si="15"/>
        <v>0.31016731016731014</v>
      </c>
      <c r="N64" s="37">
        <f t="shared" si="15"/>
        <v>0.32521489971346706</v>
      </c>
      <c r="O64" s="37">
        <f t="shared" si="15"/>
        <v>0.33798449612403103</v>
      </c>
      <c r="P64" s="37">
        <f t="shared" si="15"/>
        <v>0.34735202492211836</v>
      </c>
      <c r="Q64" s="37">
        <f t="shared" si="15"/>
        <v>0.36893203883495146</v>
      </c>
      <c r="R64" s="37">
        <f t="shared" si="15"/>
        <v>0.39009287925696595</v>
      </c>
      <c r="S64" s="37">
        <f t="shared" si="15"/>
        <v>0.40729483282674772</v>
      </c>
      <c r="T64" s="37">
        <f t="shared" si="15"/>
        <v>0.38881118881118881</v>
      </c>
      <c r="U64" s="7">
        <f>U31/U28</f>
        <v>0.40585774058577406</v>
      </c>
      <c r="V64" s="7">
        <f>V31/V28</f>
        <v>0.42781456953642383</v>
      </c>
    </row>
    <row r="65" spans="1:22" ht="18" customHeight="1">
      <c r="A65" s="36" t="s">
        <v>77</v>
      </c>
      <c r="B65" s="37">
        <f t="shared" ref="B65:T65" si="16">B32/B28</f>
        <v>2.5477707006369428E-2</v>
      </c>
      <c r="C65" s="37">
        <f t="shared" si="16"/>
        <v>2.3696682464454975E-2</v>
      </c>
      <c r="D65" s="37">
        <f t="shared" si="16"/>
        <v>2.2727272727272728E-2</v>
      </c>
      <c r="E65" s="37">
        <f t="shared" si="16"/>
        <v>2.4813895781637719E-2</v>
      </c>
      <c r="F65" s="37">
        <f t="shared" si="16"/>
        <v>3.2822757111597371E-2</v>
      </c>
      <c r="G65" s="37">
        <f t="shared" si="16"/>
        <v>2.7777777777777776E-2</v>
      </c>
      <c r="H65" s="37">
        <f t="shared" si="16"/>
        <v>3.0567685589519649E-2</v>
      </c>
      <c r="I65" s="37">
        <f t="shared" si="16"/>
        <v>2.7962716378162451E-2</v>
      </c>
      <c r="J65" s="37">
        <f t="shared" si="16"/>
        <v>3.5943517329910142E-2</v>
      </c>
      <c r="K65" s="37">
        <f t="shared" si="16"/>
        <v>4.4226044226044224E-2</v>
      </c>
      <c r="L65" s="37">
        <f t="shared" si="16"/>
        <v>5.569007263922518E-2</v>
      </c>
      <c r="M65" s="37">
        <f t="shared" si="16"/>
        <v>5.019305019305019E-2</v>
      </c>
      <c r="N65" s="37">
        <f t="shared" si="16"/>
        <v>5.0143266475644696E-2</v>
      </c>
      <c r="O65" s="37">
        <f t="shared" si="16"/>
        <v>4.9612403100775193E-2</v>
      </c>
      <c r="P65" s="37">
        <f t="shared" si="16"/>
        <v>5.2959501557632398E-2</v>
      </c>
      <c r="Q65" s="37">
        <f t="shared" si="16"/>
        <v>6.1488673139158574E-2</v>
      </c>
      <c r="R65" s="37">
        <f t="shared" si="16"/>
        <v>6.8111455108359129E-2</v>
      </c>
      <c r="S65" s="37">
        <f t="shared" si="16"/>
        <v>7.9027355623100301E-2</v>
      </c>
      <c r="T65" s="37">
        <f t="shared" si="16"/>
        <v>7.8321678321678329E-2</v>
      </c>
      <c r="U65" s="7">
        <f>U32/U28</f>
        <v>8.2287308228730829E-2</v>
      </c>
      <c r="V65" s="7">
        <f>V32/V28</f>
        <v>8.7417218543046363E-2</v>
      </c>
    </row>
    <row r="66" spans="1:22" ht="18" customHeight="1">
      <c r="A66" s="30" t="s">
        <v>78</v>
      </c>
      <c r="B66" s="55">
        <f t="shared" ref="B66:T66" si="17">B33/B28</f>
        <v>6.369426751592357E-3</v>
      </c>
      <c r="C66" s="55">
        <f t="shared" si="17"/>
        <v>4.7393364928909956E-3</v>
      </c>
      <c r="D66" s="55">
        <f t="shared" si="17"/>
        <v>6.4935064935064939E-3</v>
      </c>
      <c r="E66" s="55">
        <f t="shared" si="17"/>
        <v>4.9627791563275434E-3</v>
      </c>
      <c r="F66" s="55">
        <f t="shared" si="17"/>
        <v>6.5645514223194746E-3</v>
      </c>
      <c r="G66" s="55">
        <f t="shared" si="17"/>
        <v>5.5555555555555558E-3</v>
      </c>
      <c r="H66" s="55">
        <f t="shared" si="17"/>
        <v>5.822416302765648E-3</v>
      </c>
      <c r="I66" s="55">
        <f t="shared" si="17"/>
        <v>9.3209054593874838E-3</v>
      </c>
      <c r="J66" s="55">
        <f t="shared" si="17"/>
        <v>1.0269576379974325E-2</v>
      </c>
      <c r="K66" s="55">
        <f t="shared" si="17"/>
        <v>6.1425061425061421E-3</v>
      </c>
      <c r="L66" s="55">
        <f t="shared" si="17"/>
        <v>7.2639225181598066E-3</v>
      </c>
      <c r="M66" s="55">
        <f t="shared" si="17"/>
        <v>9.0090090090090089E-3</v>
      </c>
      <c r="N66" s="55">
        <f t="shared" si="17"/>
        <v>1.1461318051575931E-2</v>
      </c>
      <c r="O66" s="55">
        <f t="shared" si="17"/>
        <v>1.5503875968992248E-2</v>
      </c>
      <c r="P66" s="55">
        <f t="shared" si="17"/>
        <v>1.4018691588785047E-2</v>
      </c>
      <c r="Q66" s="55">
        <f t="shared" si="17"/>
        <v>1.1326860841423949E-2</v>
      </c>
      <c r="R66" s="55">
        <f t="shared" si="17"/>
        <v>1.238390092879257E-2</v>
      </c>
      <c r="S66" s="55">
        <f t="shared" si="17"/>
        <v>1.5197568389057751E-2</v>
      </c>
      <c r="T66" s="55">
        <f t="shared" si="17"/>
        <v>1.6783216783216783E-2</v>
      </c>
      <c r="U66" s="95">
        <f>U33/U28</f>
        <v>2.7894002789400279E-2</v>
      </c>
      <c r="V66" s="95">
        <f>V33/V28</f>
        <v>2.781456953642384E-2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topLeftCell="A44" zoomScale="75" workbookViewId="0">
      <selection activeCell="V50" sqref="V50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80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629</v>
      </c>
      <c r="C8" s="40">
        <v>766</v>
      </c>
      <c r="D8" s="40">
        <v>996</v>
      </c>
      <c r="E8" s="40">
        <v>1204</v>
      </c>
      <c r="F8" s="40">
        <v>1320</v>
      </c>
      <c r="G8" s="40">
        <v>1510</v>
      </c>
      <c r="H8" s="40">
        <v>1851</v>
      </c>
      <c r="I8" s="40">
        <v>1983</v>
      </c>
      <c r="J8" s="40">
        <v>2027</v>
      </c>
      <c r="K8" s="40">
        <v>2070</v>
      </c>
      <c r="L8" s="40">
        <v>1980</v>
      </c>
      <c r="M8" s="40">
        <v>1881</v>
      </c>
      <c r="N8" s="40">
        <v>1629</v>
      </c>
      <c r="O8" s="40">
        <v>1537</v>
      </c>
      <c r="P8" s="40">
        <v>1517</v>
      </c>
      <c r="Q8" s="40">
        <v>1485</v>
      </c>
      <c r="R8" s="40">
        <v>1547</v>
      </c>
      <c r="S8" s="40">
        <v>1586</v>
      </c>
      <c r="T8" s="40">
        <v>1711</v>
      </c>
      <c r="U8" s="40">
        <v>1752</v>
      </c>
      <c r="V8" s="40">
        <v>1873</v>
      </c>
    </row>
    <row r="9" spans="1:22" customFormat="1" ht="18" customHeight="1">
      <c r="A9" s="36" t="s">
        <v>82</v>
      </c>
      <c r="B9" s="6">
        <v>155</v>
      </c>
      <c r="C9" s="6">
        <v>173</v>
      </c>
      <c r="D9" s="6">
        <v>211</v>
      </c>
      <c r="E9" s="6">
        <v>327</v>
      </c>
      <c r="F9" s="6">
        <v>370</v>
      </c>
      <c r="G9" s="6">
        <v>1128</v>
      </c>
      <c r="H9" s="6">
        <v>1414</v>
      </c>
      <c r="I9" s="6">
        <v>1527</v>
      </c>
      <c r="J9" s="6">
        <v>1569</v>
      </c>
      <c r="K9" s="6">
        <v>1607</v>
      </c>
      <c r="L9" s="6">
        <v>1525</v>
      </c>
      <c r="M9" s="6">
        <v>1435</v>
      </c>
      <c r="N9" s="6">
        <v>1208</v>
      </c>
      <c r="O9" s="6">
        <v>1111</v>
      </c>
      <c r="P9" s="6">
        <v>1094</v>
      </c>
      <c r="Q9" s="6">
        <v>1074</v>
      </c>
      <c r="R9" s="6">
        <v>1094</v>
      </c>
      <c r="S9" s="6">
        <v>1086</v>
      </c>
      <c r="T9" s="6">
        <v>1083</v>
      </c>
      <c r="U9" s="6">
        <v>836</v>
      </c>
      <c r="V9" s="6">
        <v>868</v>
      </c>
    </row>
    <row r="10" spans="1:22" customFormat="1" ht="18" customHeight="1">
      <c r="A10" s="36" t="s">
        <v>83</v>
      </c>
      <c r="B10" s="6">
        <v>248</v>
      </c>
      <c r="C10" s="6">
        <v>355</v>
      </c>
      <c r="D10" s="6">
        <v>484</v>
      </c>
      <c r="E10" s="6">
        <v>558</v>
      </c>
      <c r="F10" s="6">
        <v>627</v>
      </c>
      <c r="G10" s="6">
        <v>41</v>
      </c>
      <c r="H10" s="6">
        <v>41</v>
      </c>
      <c r="I10" s="6">
        <v>47</v>
      </c>
      <c r="J10" s="6">
        <v>50</v>
      </c>
      <c r="K10" s="6">
        <v>49</v>
      </c>
      <c r="L10" s="6">
        <v>46</v>
      </c>
      <c r="M10" s="6">
        <v>50</v>
      </c>
      <c r="N10" s="6">
        <v>47</v>
      </c>
      <c r="O10" s="6">
        <v>49</v>
      </c>
      <c r="P10" s="6">
        <v>42</v>
      </c>
      <c r="Q10" s="6">
        <v>39</v>
      </c>
      <c r="R10" s="6">
        <v>38</v>
      </c>
      <c r="S10" s="6">
        <v>41</v>
      </c>
      <c r="T10" s="6">
        <v>44</v>
      </c>
      <c r="U10" s="6">
        <v>256</v>
      </c>
      <c r="V10" s="6">
        <v>277</v>
      </c>
    </row>
    <row r="11" spans="1:22" customFormat="1" ht="18" customHeight="1">
      <c r="A11" s="36" t="s">
        <v>84</v>
      </c>
      <c r="B11" s="6">
        <v>70</v>
      </c>
      <c r="C11" s="6">
        <v>107</v>
      </c>
      <c r="D11" s="6">
        <v>129</v>
      </c>
      <c r="E11" s="6">
        <v>126</v>
      </c>
      <c r="F11" s="6">
        <v>110</v>
      </c>
      <c r="G11" s="6">
        <v>106</v>
      </c>
      <c r="H11" s="6">
        <v>135</v>
      </c>
      <c r="I11" s="6">
        <v>157</v>
      </c>
      <c r="J11" s="6">
        <v>156</v>
      </c>
      <c r="K11" s="6">
        <v>150</v>
      </c>
      <c r="L11" s="6">
        <v>154</v>
      </c>
      <c r="M11" s="6">
        <v>158</v>
      </c>
      <c r="N11" s="6">
        <v>145</v>
      </c>
      <c r="O11" s="6">
        <v>149</v>
      </c>
      <c r="P11" s="6">
        <v>141</v>
      </c>
      <c r="Q11" s="6">
        <v>143</v>
      </c>
      <c r="R11" s="6">
        <v>165</v>
      </c>
      <c r="S11" s="6">
        <v>181</v>
      </c>
      <c r="T11" s="6">
        <v>230</v>
      </c>
      <c r="U11" s="6">
        <v>259</v>
      </c>
      <c r="V11" s="6">
        <v>306</v>
      </c>
    </row>
    <row r="12" spans="1:22" customFormat="1" ht="18" customHeight="1">
      <c r="A12" s="36" t="s">
        <v>85</v>
      </c>
      <c r="B12" s="6">
        <v>2</v>
      </c>
      <c r="C12" s="6">
        <v>3</v>
      </c>
      <c r="D12" s="6">
        <v>3</v>
      </c>
      <c r="E12" s="6">
        <v>3</v>
      </c>
      <c r="F12" s="6">
        <v>3</v>
      </c>
      <c r="G12" s="6">
        <v>4</v>
      </c>
      <c r="H12" s="6">
        <v>3</v>
      </c>
      <c r="I12" s="6">
        <v>2</v>
      </c>
      <c r="J12" s="6">
        <v>1</v>
      </c>
      <c r="K12" s="6">
        <v>0</v>
      </c>
      <c r="L12" s="6">
        <v>1</v>
      </c>
      <c r="M12" s="6">
        <v>1</v>
      </c>
      <c r="N12" s="6">
        <v>4</v>
      </c>
      <c r="O12" s="6">
        <v>4</v>
      </c>
      <c r="P12" s="6">
        <v>4</v>
      </c>
      <c r="Q12" s="6">
        <v>4</v>
      </c>
      <c r="R12" s="6">
        <v>4</v>
      </c>
      <c r="S12" s="6">
        <v>8</v>
      </c>
      <c r="T12" s="6">
        <v>10</v>
      </c>
      <c r="U12" s="6">
        <v>11</v>
      </c>
      <c r="V12" s="6">
        <v>16</v>
      </c>
    </row>
    <row r="13" spans="1:22" customFormat="1" ht="18" customHeight="1">
      <c r="A13" s="36" t="s">
        <v>86</v>
      </c>
      <c r="B13" s="6">
        <v>20</v>
      </c>
      <c r="C13" s="6">
        <v>19</v>
      </c>
      <c r="D13" s="6">
        <v>21</v>
      </c>
      <c r="E13" s="6">
        <v>23</v>
      </c>
      <c r="F13" s="6">
        <v>21</v>
      </c>
      <c r="G13" s="6">
        <v>21</v>
      </c>
      <c r="H13" s="6">
        <v>29</v>
      </c>
      <c r="I13" s="6">
        <v>29</v>
      </c>
      <c r="J13" s="6">
        <v>25</v>
      </c>
      <c r="K13" s="6">
        <v>25</v>
      </c>
      <c r="L13" s="6">
        <v>26</v>
      </c>
      <c r="M13" s="6">
        <v>26</v>
      </c>
      <c r="N13" s="6">
        <v>24</v>
      </c>
      <c r="O13" s="6">
        <v>28</v>
      </c>
      <c r="P13" s="6">
        <v>25</v>
      </c>
      <c r="Q13" s="6">
        <v>21</v>
      </c>
      <c r="R13" s="6">
        <v>28</v>
      </c>
      <c r="S13" s="6">
        <v>40</v>
      </c>
      <c r="T13" s="6">
        <v>43</v>
      </c>
      <c r="U13" s="6">
        <v>48</v>
      </c>
      <c r="V13" s="6">
        <v>52</v>
      </c>
    </row>
    <row r="14" spans="1:22" customFormat="1" ht="18" customHeight="1">
      <c r="A14" s="36" t="s">
        <v>87</v>
      </c>
      <c r="B14" s="6">
        <v>129</v>
      </c>
      <c r="C14" s="6">
        <v>103</v>
      </c>
      <c r="D14" s="6">
        <v>144</v>
      </c>
      <c r="E14" s="6">
        <v>165</v>
      </c>
      <c r="F14" s="6">
        <v>187</v>
      </c>
      <c r="G14" s="6">
        <v>198</v>
      </c>
      <c r="H14" s="6">
        <v>216</v>
      </c>
      <c r="I14" s="6">
        <v>209</v>
      </c>
      <c r="J14" s="6">
        <v>210</v>
      </c>
      <c r="K14" s="6">
        <v>222</v>
      </c>
      <c r="L14" s="6">
        <v>211</v>
      </c>
      <c r="M14" s="6">
        <v>190</v>
      </c>
      <c r="N14" s="6">
        <v>182</v>
      </c>
      <c r="O14" s="6">
        <v>168</v>
      </c>
      <c r="P14" s="6">
        <v>179</v>
      </c>
      <c r="Q14" s="6">
        <v>175</v>
      </c>
      <c r="R14" s="6">
        <v>188</v>
      </c>
      <c r="S14" s="6">
        <v>190</v>
      </c>
      <c r="T14" s="6">
        <v>252</v>
      </c>
      <c r="U14" s="6">
        <v>287</v>
      </c>
      <c r="V14" s="6">
        <v>294</v>
      </c>
    </row>
    <row r="15" spans="1:22" customFormat="1" ht="18" customHeight="1">
      <c r="A15" s="36" t="s">
        <v>88</v>
      </c>
      <c r="B15" s="6">
        <v>4</v>
      </c>
      <c r="C15" s="6">
        <v>5</v>
      </c>
      <c r="D15" s="6">
        <v>4</v>
      </c>
      <c r="E15" s="6">
        <v>2</v>
      </c>
      <c r="F15" s="6">
        <v>2</v>
      </c>
      <c r="G15" s="6">
        <v>12</v>
      </c>
      <c r="H15" s="6">
        <v>13</v>
      </c>
      <c r="I15" s="6">
        <v>12</v>
      </c>
      <c r="J15" s="6">
        <v>16</v>
      </c>
      <c r="K15" s="6">
        <v>17</v>
      </c>
      <c r="L15" s="6">
        <v>17</v>
      </c>
      <c r="M15" s="6">
        <v>21</v>
      </c>
      <c r="N15" s="6">
        <v>19</v>
      </c>
      <c r="O15" s="6">
        <v>28</v>
      </c>
      <c r="P15" s="6">
        <v>32</v>
      </c>
      <c r="Q15" s="6">
        <v>29</v>
      </c>
      <c r="R15" s="6">
        <v>30</v>
      </c>
      <c r="S15" s="6">
        <v>40</v>
      </c>
      <c r="T15" s="6">
        <v>49</v>
      </c>
      <c r="U15" s="6">
        <v>55</v>
      </c>
      <c r="V15" s="6">
        <v>60</v>
      </c>
    </row>
    <row r="16" spans="1:22" customFormat="1" ht="18" customHeight="1">
      <c r="A16" s="30" t="s">
        <v>89</v>
      </c>
      <c r="B16" s="54">
        <v>1</v>
      </c>
      <c r="C16" s="54">
        <v>1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77" t="s">
        <v>48</v>
      </c>
      <c r="B20" s="78">
        <v>2002</v>
      </c>
      <c r="C20" s="78">
        <v>2003</v>
      </c>
      <c r="D20" s="78">
        <v>2004</v>
      </c>
      <c r="E20" s="78">
        <v>2005</v>
      </c>
      <c r="F20" s="78">
        <v>2006</v>
      </c>
      <c r="G20" s="78">
        <v>2007</v>
      </c>
      <c r="H20" s="78">
        <v>2008</v>
      </c>
      <c r="I20" s="78">
        <v>2009</v>
      </c>
      <c r="J20" s="78">
        <v>2010</v>
      </c>
      <c r="K20" s="78">
        <v>2011</v>
      </c>
      <c r="L20" s="78">
        <v>2012</v>
      </c>
      <c r="M20" s="78">
        <v>2013</v>
      </c>
      <c r="N20" s="78">
        <v>2014</v>
      </c>
      <c r="O20" s="78">
        <v>2015</v>
      </c>
      <c r="P20" s="78">
        <v>2016</v>
      </c>
      <c r="Q20" s="78">
        <v>2017</v>
      </c>
      <c r="R20" s="78">
        <v>2018</v>
      </c>
      <c r="S20" s="78">
        <v>2019</v>
      </c>
      <c r="T20" s="78">
        <v>2020</v>
      </c>
      <c r="U20" s="78">
        <v>2021</v>
      </c>
      <c r="V20" s="78">
        <v>2022</v>
      </c>
    </row>
    <row r="21" spans="1:22" customFormat="1" ht="18" customHeight="1">
      <c r="A21" s="56" t="s">
        <v>81</v>
      </c>
      <c r="B21" s="40">
        <v>394</v>
      </c>
      <c r="C21" s="40">
        <v>477</v>
      </c>
      <c r="D21" s="40">
        <v>608</v>
      </c>
      <c r="E21" s="40">
        <v>735</v>
      </c>
      <c r="F21" s="40">
        <v>797</v>
      </c>
      <c r="G21" s="40">
        <v>894</v>
      </c>
      <c r="H21" s="40">
        <v>1086</v>
      </c>
      <c r="I21" s="40">
        <v>1161</v>
      </c>
      <c r="J21" s="40">
        <v>1174</v>
      </c>
      <c r="K21" s="40">
        <v>1174</v>
      </c>
      <c r="L21" s="40">
        <v>1086</v>
      </c>
      <c r="M21" s="40">
        <v>1027</v>
      </c>
      <c r="N21" s="40">
        <v>859</v>
      </c>
      <c r="O21" s="40">
        <v>813</v>
      </c>
      <c r="P21" s="40">
        <v>803</v>
      </c>
      <c r="Q21" s="40">
        <v>790</v>
      </c>
      <c r="R21" s="40">
        <v>822</v>
      </c>
      <c r="S21" s="40">
        <v>846</v>
      </c>
      <c r="T21" s="40">
        <v>908</v>
      </c>
      <c r="U21" s="40">
        <v>925</v>
      </c>
      <c r="V21" s="40">
        <v>996</v>
      </c>
    </row>
    <row r="22" spans="1:22" customFormat="1" ht="18" customHeight="1">
      <c r="A22" s="36" t="s">
        <v>82</v>
      </c>
      <c r="B22" s="6">
        <v>76</v>
      </c>
      <c r="C22" s="6">
        <v>88</v>
      </c>
      <c r="D22" s="6">
        <v>117</v>
      </c>
      <c r="E22" s="6">
        <v>192</v>
      </c>
      <c r="F22" s="6">
        <v>212</v>
      </c>
      <c r="G22" s="6">
        <v>685</v>
      </c>
      <c r="H22" s="6">
        <v>855</v>
      </c>
      <c r="I22" s="6">
        <v>911</v>
      </c>
      <c r="J22" s="6">
        <v>930</v>
      </c>
      <c r="K22" s="6">
        <v>934</v>
      </c>
      <c r="L22" s="6">
        <v>848</v>
      </c>
      <c r="M22" s="6">
        <v>793</v>
      </c>
      <c r="N22" s="6">
        <v>639</v>
      </c>
      <c r="O22" s="6">
        <v>587</v>
      </c>
      <c r="P22" s="6">
        <v>580</v>
      </c>
      <c r="Q22" s="6">
        <v>573</v>
      </c>
      <c r="R22" s="6">
        <v>580</v>
      </c>
      <c r="S22" s="6">
        <v>577</v>
      </c>
      <c r="T22" s="6">
        <v>573</v>
      </c>
      <c r="U22" s="6">
        <v>436</v>
      </c>
      <c r="V22" s="6">
        <v>450</v>
      </c>
    </row>
    <row r="23" spans="1:22" customFormat="1" ht="18" customHeight="1">
      <c r="A23" s="36" t="s">
        <v>83</v>
      </c>
      <c r="B23" s="6">
        <v>187</v>
      </c>
      <c r="C23" s="6">
        <v>246</v>
      </c>
      <c r="D23" s="6">
        <v>314</v>
      </c>
      <c r="E23" s="6">
        <v>364</v>
      </c>
      <c r="F23" s="6">
        <v>410</v>
      </c>
      <c r="G23" s="6">
        <v>28</v>
      </c>
      <c r="H23" s="6">
        <v>26</v>
      </c>
      <c r="I23" s="6">
        <v>28</v>
      </c>
      <c r="J23" s="6">
        <v>30</v>
      </c>
      <c r="K23" s="6">
        <v>28</v>
      </c>
      <c r="L23" s="6">
        <v>26</v>
      </c>
      <c r="M23" s="6">
        <v>30</v>
      </c>
      <c r="N23" s="6">
        <v>24</v>
      </c>
      <c r="O23" s="6">
        <v>26</v>
      </c>
      <c r="P23" s="6">
        <v>22</v>
      </c>
      <c r="Q23" s="6">
        <v>22</v>
      </c>
      <c r="R23" s="6">
        <v>20</v>
      </c>
      <c r="S23" s="6">
        <v>21</v>
      </c>
      <c r="T23" s="6">
        <v>20</v>
      </c>
      <c r="U23" s="6">
        <v>135</v>
      </c>
      <c r="V23" s="6">
        <v>149</v>
      </c>
    </row>
    <row r="24" spans="1:22" customFormat="1" ht="18" customHeight="1">
      <c r="A24" s="36" t="s">
        <v>84</v>
      </c>
      <c r="B24" s="6">
        <v>58</v>
      </c>
      <c r="C24" s="6">
        <v>86</v>
      </c>
      <c r="D24" s="6">
        <v>103</v>
      </c>
      <c r="E24" s="6">
        <v>95</v>
      </c>
      <c r="F24" s="6">
        <v>80</v>
      </c>
      <c r="G24" s="6">
        <v>79</v>
      </c>
      <c r="H24" s="6">
        <v>96</v>
      </c>
      <c r="I24" s="6">
        <v>114</v>
      </c>
      <c r="J24" s="6">
        <v>108</v>
      </c>
      <c r="K24" s="6">
        <v>103</v>
      </c>
      <c r="L24" s="6">
        <v>101</v>
      </c>
      <c r="M24" s="6">
        <v>101</v>
      </c>
      <c r="N24" s="6">
        <v>94</v>
      </c>
      <c r="O24" s="6">
        <v>100</v>
      </c>
      <c r="P24" s="6">
        <v>92</v>
      </c>
      <c r="Q24" s="6">
        <v>96</v>
      </c>
      <c r="R24" s="6">
        <v>116</v>
      </c>
      <c r="S24" s="6">
        <v>125</v>
      </c>
      <c r="T24" s="6">
        <v>158</v>
      </c>
      <c r="U24" s="6">
        <v>169</v>
      </c>
      <c r="V24" s="6">
        <v>197</v>
      </c>
    </row>
    <row r="25" spans="1:22" customFormat="1" ht="18" customHeight="1">
      <c r="A25" s="36" t="s">
        <v>85</v>
      </c>
      <c r="B25" s="29">
        <v>0</v>
      </c>
      <c r="C25" s="29">
        <v>0</v>
      </c>
      <c r="D25" s="29">
        <v>1</v>
      </c>
      <c r="E25" s="29">
        <v>1</v>
      </c>
      <c r="F25" s="29">
        <v>1</v>
      </c>
      <c r="G25" s="29">
        <v>2</v>
      </c>
      <c r="H25" s="29">
        <v>2</v>
      </c>
      <c r="I25" s="29">
        <v>1</v>
      </c>
      <c r="J25" s="29">
        <v>1</v>
      </c>
      <c r="K25" s="29">
        <v>0</v>
      </c>
      <c r="L25" s="29">
        <v>0</v>
      </c>
      <c r="M25" s="29">
        <v>0</v>
      </c>
      <c r="N25" s="29">
        <v>1</v>
      </c>
      <c r="O25" s="29">
        <v>1</v>
      </c>
      <c r="P25" s="29">
        <v>2</v>
      </c>
      <c r="Q25" s="29">
        <v>1</v>
      </c>
      <c r="R25" s="29">
        <v>1</v>
      </c>
      <c r="S25" s="29">
        <v>2</v>
      </c>
      <c r="T25" s="29">
        <v>4</v>
      </c>
      <c r="U25" s="29">
        <v>3</v>
      </c>
      <c r="V25" s="29">
        <v>6</v>
      </c>
    </row>
    <row r="26" spans="1:22" customFormat="1" ht="18" customHeight="1">
      <c r="A26" s="36" t="s">
        <v>86</v>
      </c>
      <c r="B26" s="29">
        <v>8</v>
      </c>
      <c r="C26" s="29">
        <v>7</v>
      </c>
      <c r="D26" s="29">
        <v>5</v>
      </c>
      <c r="E26" s="29">
        <v>5</v>
      </c>
      <c r="F26" s="29">
        <v>5</v>
      </c>
      <c r="G26" s="29">
        <v>3</v>
      </c>
      <c r="H26" s="29">
        <v>3</v>
      </c>
      <c r="I26" s="29">
        <v>6</v>
      </c>
      <c r="J26" s="29">
        <v>4</v>
      </c>
      <c r="K26" s="29">
        <v>5</v>
      </c>
      <c r="L26" s="29">
        <v>6</v>
      </c>
      <c r="M26" s="29">
        <v>6</v>
      </c>
      <c r="N26" s="29">
        <v>5</v>
      </c>
      <c r="O26" s="29">
        <v>7</v>
      </c>
      <c r="P26" s="29">
        <v>5</v>
      </c>
      <c r="Q26" s="29">
        <v>3</v>
      </c>
      <c r="R26" s="29">
        <v>4</v>
      </c>
      <c r="S26" s="29">
        <v>8</v>
      </c>
      <c r="T26" s="29">
        <v>7</v>
      </c>
      <c r="U26" s="29">
        <v>11</v>
      </c>
      <c r="V26" s="29">
        <v>13</v>
      </c>
    </row>
    <row r="27" spans="1:22" customFormat="1" ht="18" customHeight="1">
      <c r="A27" s="36" t="s">
        <v>87</v>
      </c>
      <c r="B27" s="29">
        <v>62</v>
      </c>
      <c r="C27" s="29">
        <v>46</v>
      </c>
      <c r="D27" s="29">
        <v>65</v>
      </c>
      <c r="E27" s="29">
        <v>78</v>
      </c>
      <c r="F27" s="29">
        <v>89</v>
      </c>
      <c r="G27" s="29">
        <v>88</v>
      </c>
      <c r="H27" s="29">
        <v>94</v>
      </c>
      <c r="I27" s="29">
        <v>92</v>
      </c>
      <c r="J27" s="29">
        <v>90</v>
      </c>
      <c r="K27" s="29">
        <v>92</v>
      </c>
      <c r="L27" s="29">
        <v>94</v>
      </c>
      <c r="M27" s="29">
        <v>84</v>
      </c>
      <c r="N27" s="29">
        <v>84</v>
      </c>
      <c r="O27" s="29">
        <v>75</v>
      </c>
      <c r="P27" s="29">
        <v>81</v>
      </c>
      <c r="Q27" s="29">
        <v>76</v>
      </c>
      <c r="R27" s="29">
        <v>83</v>
      </c>
      <c r="S27" s="29">
        <v>86</v>
      </c>
      <c r="T27" s="29">
        <v>114</v>
      </c>
      <c r="U27" s="29">
        <v>133</v>
      </c>
      <c r="V27" s="29">
        <v>142</v>
      </c>
    </row>
    <row r="28" spans="1:22" customFormat="1" ht="18" customHeight="1">
      <c r="A28" s="36" t="s">
        <v>88</v>
      </c>
      <c r="B28" s="29">
        <v>2</v>
      </c>
      <c r="C28" s="29">
        <v>3</v>
      </c>
      <c r="D28" s="29">
        <v>3</v>
      </c>
      <c r="E28" s="29">
        <v>0</v>
      </c>
      <c r="F28" s="29">
        <v>0</v>
      </c>
      <c r="G28" s="29">
        <v>9</v>
      </c>
      <c r="H28" s="29">
        <v>10</v>
      </c>
      <c r="I28" s="29">
        <v>9</v>
      </c>
      <c r="J28" s="29">
        <v>11</v>
      </c>
      <c r="K28" s="29">
        <v>12</v>
      </c>
      <c r="L28" s="29">
        <v>11</v>
      </c>
      <c r="M28" s="29">
        <v>13</v>
      </c>
      <c r="N28" s="29">
        <v>12</v>
      </c>
      <c r="O28" s="29">
        <v>17</v>
      </c>
      <c r="P28" s="29">
        <v>21</v>
      </c>
      <c r="Q28" s="29">
        <v>19</v>
      </c>
      <c r="R28" s="29">
        <v>18</v>
      </c>
      <c r="S28" s="29">
        <v>27</v>
      </c>
      <c r="T28" s="29">
        <v>32</v>
      </c>
      <c r="U28" s="29">
        <v>38</v>
      </c>
      <c r="V28" s="29">
        <v>39</v>
      </c>
    </row>
    <row r="29" spans="1:22" customFormat="1" ht="18" customHeight="1">
      <c r="A29" s="30" t="s">
        <v>89</v>
      </c>
      <c r="B29" s="54">
        <v>1</v>
      </c>
      <c r="C29" s="54">
        <v>1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77" t="s">
        <v>49</v>
      </c>
      <c r="B33" s="78">
        <v>2002</v>
      </c>
      <c r="C33" s="78">
        <v>2003</v>
      </c>
      <c r="D33" s="78">
        <v>2004</v>
      </c>
      <c r="E33" s="78">
        <v>2005</v>
      </c>
      <c r="F33" s="78">
        <v>2006</v>
      </c>
      <c r="G33" s="78">
        <v>2007</v>
      </c>
      <c r="H33" s="78">
        <v>2008</v>
      </c>
      <c r="I33" s="78">
        <v>2009</v>
      </c>
      <c r="J33" s="78">
        <v>2010</v>
      </c>
      <c r="K33" s="78">
        <v>2011</v>
      </c>
      <c r="L33" s="78">
        <v>2012</v>
      </c>
      <c r="M33" s="78">
        <v>2013</v>
      </c>
      <c r="N33" s="78">
        <v>2014</v>
      </c>
      <c r="O33" s="78">
        <v>2015</v>
      </c>
      <c r="P33" s="78">
        <v>2016</v>
      </c>
      <c r="Q33" s="78">
        <v>2017</v>
      </c>
      <c r="R33" s="78">
        <v>2018</v>
      </c>
      <c r="S33" s="78">
        <v>2019</v>
      </c>
      <c r="T33" s="78">
        <v>2020</v>
      </c>
      <c r="U33" s="78">
        <v>2021</v>
      </c>
      <c r="V33" s="78">
        <v>2022</v>
      </c>
    </row>
    <row r="34" spans="1:22" customFormat="1" ht="18" customHeight="1">
      <c r="A34" s="56" t="s">
        <v>81</v>
      </c>
      <c r="B34" s="40">
        <v>235</v>
      </c>
      <c r="C34" s="40">
        <v>289</v>
      </c>
      <c r="D34" s="40">
        <v>388</v>
      </c>
      <c r="E34" s="40">
        <v>469</v>
      </c>
      <c r="F34" s="40">
        <v>523</v>
      </c>
      <c r="G34" s="40">
        <v>616</v>
      </c>
      <c r="H34" s="40">
        <v>765</v>
      </c>
      <c r="I34" s="40">
        <v>822</v>
      </c>
      <c r="J34" s="40">
        <v>853</v>
      </c>
      <c r="K34" s="40">
        <v>896</v>
      </c>
      <c r="L34" s="40">
        <v>894</v>
      </c>
      <c r="M34" s="40">
        <v>854</v>
      </c>
      <c r="N34" s="40">
        <v>770</v>
      </c>
      <c r="O34" s="40">
        <v>724</v>
      </c>
      <c r="P34" s="40">
        <v>714</v>
      </c>
      <c r="Q34" s="40">
        <v>695</v>
      </c>
      <c r="R34" s="40">
        <v>725</v>
      </c>
      <c r="S34" s="40">
        <v>740</v>
      </c>
      <c r="T34" s="40">
        <v>803</v>
      </c>
      <c r="U34" s="40">
        <v>827</v>
      </c>
      <c r="V34" s="40">
        <v>877</v>
      </c>
    </row>
    <row r="35" spans="1:22" customFormat="1" ht="18" customHeight="1">
      <c r="A35" s="36" t="s">
        <v>82</v>
      </c>
      <c r="B35" s="6">
        <v>79</v>
      </c>
      <c r="C35" s="6">
        <v>85</v>
      </c>
      <c r="D35" s="6">
        <v>94</v>
      </c>
      <c r="E35" s="6">
        <v>135</v>
      </c>
      <c r="F35" s="6">
        <v>158</v>
      </c>
      <c r="G35" s="6">
        <v>443</v>
      </c>
      <c r="H35" s="6">
        <v>559</v>
      </c>
      <c r="I35" s="6">
        <v>616</v>
      </c>
      <c r="J35" s="6">
        <v>639</v>
      </c>
      <c r="K35" s="6">
        <v>673</v>
      </c>
      <c r="L35" s="6">
        <v>677</v>
      </c>
      <c r="M35" s="6">
        <v>642</v>
      </c>
      <c r="N35" s="6">
        <v>569</v>
      </c>
      <c r="O35" s="6">
        <v>524</v>
      </c>
      <c r="P35" s="6">
        <v>514</v>
      </c>
      <c r="Q35" s="6">
        <v>501</v>
      </c>
      <c r="R35" s="6">
        <v>514</v>
      </c>
      <c r="S35" s="6">
        <v>509</v>
      </c>
      <c r="T35" s="6">
        <v>510</v>
      </c>
      <c r="U35" s="6">
        <v>400</v>
      </c>
      <c r="V35" s="6">
        <v>418</v>
      </c>
    </row>
    <row r="36" spans="1:22" customFormat="1" ht="18" customHeight="1">
      <c r="A36" s="36" t="s">
        <v>83</v>
      </c>
      <c r="B36" s="6">
        <v>61</v>
      </c>
      <c r="C36" s="6">
        <v>109</v>
      </c>
      <c r="D36" s="6">
        <v>170</v>
      </c>
      <c r="E36" s="6">
        <v>194</v>
      </c>
      <c r="F36" s="6">
        <v>217</v>
      </c>
      <c r="G36" s="6">
        <v>13</v>
      </c>
      <c r="H36" s="6">
        <v>15</v>
      </c>
      <c r="I36" s="6">
        <v>19</v>
      </c>
      <c r="J36" s="6">
        <v>20</v>
      </c>
      <c r="K36" s="6">
        <v>21</v>
      </c>
      <c r="L36" s="6">
        <v>20</v>
      </c>
      <c r="M36" s="6">
        <v>20</v>
      </c>
      <c r="N36" s="6">
        <v>23</v>
      </c>
      <c r="O36" s="6">
        <v>23</v>
      </c>
      <c r="P36" s="6">
        <v>20</v>
      </c>
      <c r="Q36" s="6">
        <v>17</v>
      </c>
      <c r="R36" s="6">
        <v>18</v>
      </c>
      <c r="S36" s="6">
        <v>20</v>
      </c>
      <c r="T36" s="6">
        <v>24</v>
      </c>
      <c r="U36" s="6">
        <v>121</v>
      </c>
      <c r="V36" s="6">
        <v>128</v>
      </c>
    </row>
    <row r="37" spans="1:22" customFormat="1" ht="18" customHeight="1">
      <c r="A37" s="36" t="s">
        <v>84</v>
      </c>
      <c r="B37" s="6">
        <v>12</v>
      </c>
      <c r="C37" s="6">
        <v>21</v>
      </c>
      <c r="D37" s="6">
        <v>26</v>
      </c>
      <c r="E37" s="6">
        <v>31</v>
      </c>
      <c r="F37" s="6">
        <v>30</v>
      </c>
      <c r="G37" s="6">
        <v>27</v>
      </c>
      <c r="H37" s="6">
        <v>39</v>
      </c>
      <c r="I37" s="6">
        <v>43</v>
      </c>
      <c r="J37" s="6">
        <v>48</v>
      </c>
      <c r="K37" s="6">
        <v>47</v>
      </c>
      <c r="L37" s="6">
        <v>53</v>
      </c>
      <c r="M37" s="6">
        <v>57</v>
      </c>
      <c r="N37" s="6">
        <v>51</v>
      </c>
      <c r="O37" s="6">
        <v>49</v>
      </c>
      <c r="P37" s="6">
        <v>49</v>
      </c>
      <c r="Q37" s="6">
        <v>47</v>
      </c>
      <c r="R37" s="6">
        <v>49</v>
      </c>
      <c r="S37" s="6">
        <v>56</v>
      </c>
      <c r="T37" s="6">
        <v>72</v>
      </c>
      <c r="U37" s="6">
        <v>90</v>
      </c>
      <c r="V37" s="6">
        <v>109</v>
      </c>
    </row>
    <row r="38" spans="1:22" customFormat="1" ht="18" customHeight="1">
      <c r="A38" s="36" t="s">
        <v>85</v>
      </c>
      <c r="B38" s="6">
        <v>2</v>
      </c>
      <c r="C38" s="6">
        <v>3</v>
      </c>
      <c r="D38" s="6">
        <v>2</v>
      </c>
      <c r="E38" s="6">
        <v>2</v>
      </c>
      <c r="F38" s="6">
        <v>2</v>
      </c>
      <c r="G38" s="6">
        <v>2</v>
      </c>
      <c r="H38" s="6">
        <v>1</v>
      </c>
      <c r="I38" s="6">
        <v>1</v>
      </c>
      <c r="J38" s="6">
        <v>0</v>
      </c>
      <c r="K38" s="6">
        <v>0</v>
      </c>
      <c r="L38" s="6">
        <v>1</v>
      </c>
      <c r="M38" s="6">
        <v>1</v>
      </c>
      <c r="N38" s="6">
        <v>3</v>
      </c>
      <c r="O38" s="6">
        <v>3</v>
      </c>
      <c r="P38" s="6">
        <v>2</v>
      </c>
      <c r="Q38" s="6">
        <v>3</v>
      </c>
      <c r="R38" s="6">
        <v>3</v>
      </c>
      <c r="S38" s="6">
        <v>6</v>
      </c>
      <c r="T38" s="6">
        <v>6</v>
      </c>
      <c r="U38" s="6">
        <v>8</v>
      </c>
      <c r="V38" s="6">
        <v>10</v>
      </c>
    </row>
    <row r="39" spans="1:22" customFormat="1" ht="18" customHeight="1">
      <c r="A39" s="36" t="s">
        <v>86</v>
      </c>
      <c r="B39" s="29">
        <v>12</v>
      </c>
      <c r="C39" s="29">
        <v>12</v>
      </c>
      <c r="D39" s="29">
        <v>16</v>
      </c>
      <c r="E39" s="29">
        <v>18</v>
      </c>
      <c r="F39" s="29">
        <v>16</v>
      </c>
      <c r="G39" s="29">
        <v>18</v>
      </c>
      <c r="H39" s="29">
        <v>26</v>
      </c>
      <c r="I39" s="29">
        <v>23</v>
      </c>
      <c r="J39" s="29">
        <v>21</v>
      </c>
      <c r="K39" s="29">
        <v>20</v>
      </c>
      <c r="L39" s="29">
        <v>20</v>
      </c>
      <c r="M39" s="29">
        <v>20</v>
      </c>
      <c r="N39" s="29">
        <v>19</v>
      </c>
      <c r="O39" s="29">
        <v>21</v>
      </c>
      <c r="P39" s="29">
        <v>20</v>
      </c>
      <c r="Q39" s="29">
        <v>18</v>
      </c>
      <c r="R39" s="29">
        <v>24</v>
      </c>
      <c r="S39" s="29">
        <v>32</v>
      </c>
      <c r="T39" s="29">
        <v>36</v>
      </c>
      <c r="U39" s="29">
        <v>37</v>
      </c>
      <c r="V39" s="29">
        <v>39</v>
      </c>
    </row>
    <row r="40" spans="1:22" customFormat="1" ht="18" customHeight="1">
      <c r="A40" s="36" t="s">
        <v>87</v>
      </c>
      <c r="B40" s="29">
        <v>67</v>
      </c>
      <c r="C40" s="29">
        <v>57</v>
      </c>
      <c r="D40" s="29">
        <v>79</v>
      </c>
      <c r="E40" s="29">
        <v>87</v>
      </c>
      <c r="F40" s="29">
        <v>98</v>
      </c>
      <c r="G40" s="29">
        <v>110</v>
      </c>
      <c r="H40" s="29">
        <v>122</v>
      </c>
      <c r="I40" s="29">
        <v>117</v>
      </c>
      <c r="J40" s="29">
        <v>120</v>
      </c>
      <c r="K40" s="29">
        <v>130</v>
      </c>
      <c r="L40" s="29">
        <v>117</v>
      </c>
      <c r="M40" s="29">
        <v>106</v>
      </c>
      <c r="N40" s="29">
        <v>98</v>
      </c>
      <c r="O40" s="29">
        <v>93</v>
      </c>
      <c r="P40" s="29">
        <v>98</v>
      </c>
      <c r="Q40" s="29">
        <v>99</v>
      </c>
      <c r="R40" s="29">
        <v>105</v>
      </c>
      <c r="S40" s="29">
        <v>104</v>
      </c>
      <c r="T40" s="29">
        <v>138</v>
      </c>
      <c r="U40" s="29">
        <v>154</v>
      </c>
      <c r="V40" s="29">
        <v>152</v>
      </c>
    </row>
    <row r="41" spans="1:22" customFormat="1" ht="18" customHeight="1">
      <c r="A41" s="36" t="s">
        <v>88</v>
      </c>
      <c r="B41" s="29">
        <v>2</v>
      </c>
      <c r="C41" s="29">
        <v>2</v>
      </c>
      <c r="D41" s="29">
        <v>1</v>
      </c>
      <c r="E41" s="29">
        <v>2</v>
      </c>
      <c r="F41" s="29">
        <v>2</v>
      </c>
      <c r="G41" s="29">
        <v>3</v>
      </c>
      <c r="H41" s="29">
        <v>3</v>
      </c>
      <c r="I41" s="29">
        <v>3</v>
      </c>
      <c r="J41" s="29">
        <v>5</v>
      </c>
      <c r="K41" s="29">
        <v>5</v>
      </c>
      <c r="L41" s="29">
        <v>6</v>
      </c>
      <c r="M41" s="29">
        <v>8</v>
      </c>
      <c r="N41" s="29">
        <v>7</v>
      </c>
      <c r="O41" s="29">
        <v>11</v>
      </c>
      <c r="P41" s="29">
        <v>11</v>
      </c>
      <c r="Q41" s="29">
        <v>10</v>
      </c>
      <c r="R41" s="29">
        <v>12</v>
      </c>
      <c r="S41" s="29">
        <v>13</v>
      </c>
      <c r="T41" s="29">
        <v>17</v>
      </c>
      <c r="U41" s="29">
        <v>17</v>
      </c>
      <c r="V41" s="29">
        <v>21</v>
      </c>
    </row>
    <row r="42" spans="1:22" customFormat="1" ht="18" customHeight="1">
      <c r="A42" s="30" t="s">
        <v>89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90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77" t="s">
        <v>14</v>
      </c>
      <c r="B49" s="78">
        <v>2002</v>
      </c>
      <c r="C49" s="78">
        <v>2003</v>
      </c>
      <c r="D49" s="78">
        <v>2004</v>
      </c>
      <c r="E49" s="78">
        <v>2005</v>
      </c>
      <c r="F49" s="78">
        <v>2006</v>
      </c>
      <c r="G49" s="78">
        <v>2007</v>
      </c>
      <c r="H49" s="78">
        <v>2008</v>
      </c>
      <c r="I49" s="78">
        <v>2009</v>
      </c>
      <c r="J49" s="78">
        <v>2010</v>
      </c>
      <c r="K49" s="78">
        <v>2011</v>
      </c>
      <c r="L49" s="78">
        <v>2012</v>
      </c>
      <c r="M49" s="78">
        <v>2013</v>
      </c>
      <c r="N49" s="78">
        <v>2014</v>
      </c>
      <c r="O49" s="78">
        <v>2015</v>
      </c>
      <c r="P49" s="78">
        <v>2016</v>
      </c>
      <c r="Q49" s="78">
        <v>2017</v>
      </c>
      <c r="R49" s="78">
        <v>2018</v>
      </c>
      <c r="S49" s="78">
        <v>2019</v>
      </c>
      <c r="T49" s="78">
        <v>2020</v>
      </c>
      <c r="U49" s="78">
        <v>2021</v>
      </c>
      <c r="V49" s="78">
        <v>2022</v>
      </c>
    </row>
    <row r="50" spans="1:22" customFormat="1" ht="18" customHeight="1">
      <c r="A50" s="56" t="s">
        <v>81</v>
      </c>
      <c r="B50" s="52">
        <f t="shared" ref="B50:U50" si="0">SUM(B51:B58)</f>
        <v>1</v>
      </c>
      <c r="C50" s="52">
        <f t="shared" si="0"/>
        <v>0.99999999999999978</v>
      </c>
      <c r="D50" s="52">
        <f t="shared" si="0"/>
        <v>1.0000000000000002</v>
      </c>
      <c r="E50" s="52">
        <f t="shared" si="0"/>
        <v>0.99999999999999989</v>
      </c>
      <c r="F50" s="52">
        <f t="shared" si="0"/>
        <v>1</v>
      </c>
      <c r="G50" s="52">
        <f t="shared" si="0"/>
        <v>1</v>
      </c>
      <c r="H50" s="52">
        <f t="shared" si="0"/>
        <v>1</v>
      </c>
      <c r="I50" s="52">
        <f t="shared" si="0"/>
        <v>1</v>
      </c>
      <c r="J50" s="52">
        <f t="shared" si="0"/>
        <v>0.99999999999999989</v>
      </c>
      <c r="K50" s="52">
        <f t="shared" si="0"/>
        <v>1</v>
      </c>
      <c r="L50" s="52">
        <f t="shared" si="0"/>
        <v>1</v>
      </c>
      <c r="M50" s="52">
        <f t="shared" si="0"/>
        <v>0.99999999999999989</v>
      </c>
      <c r="N50" s="52">
        <f t="shared" si="0"/>
        <v>1</v>
      </c>
      <c r="O50" s="52">
        <f t="shared" si="0"/>
        <v>1</v>
      </c>
      <c r="P50" s="52">
        <f t="shared" si="0"/>
        <v>0.99999999999999989</v>
      </c>
      <c r="Q50" s="52">
        <f t="shared" si="0"/>
        <v>1</v>
      </c>
      <c r="R50" s="52">
        <f t="shared" si="0"/>
        <v>1</v>
      </c>
      <c r="S50" s="52">
        <f t="shared" si="0"/>
        <v>1</v>
      </c>
      <c r="T50" s="52">
        <f t="shared" si="0"/>
        <v>1</v>
      </c>
      <c r="U50" s="52">
        <f t="shared" si="0"/>
        <v>1</v>
      </c>
      <c r="V50" s="52">
        <f>SUM(V51:V58)</f>
        <v>0.99999999999999989</v>
      </c>
    </row>
    <row r="51" spans="1:22" customFormat="1" ht="18" customHeight="1">
      <c r="A51" s="36" t="s">
        <v>82</v>
      </c>
      <c r="B51" s="7">
        <f t="shared" ref="B51:U51" si="1">B9/B8</f>
        <v>0.246422893481717</v>
      </c>
      <c r="C51" s="7">
        <f t="shared" si="1"/>
        <v>0.2258485639686684</v>
      </c>
      <c r="D51" s="7">
        <f t="shared" si="1"/>
        <v>0.21184738955823293</v>
      </c>
      <c r="E51" s="7">
        <f t="shared" si="1"/>
        <v>0.27159468438538203</v>
      </c>
      <c r="F51" s="7">
        <f t="shared" si="1"/>
        <v>0.28030303030303028</v>
      </c>
      <c r="G51" s="7">
        <f t="shared" si="1"/>
        <v>0.74701986754966887</v>
      </c>
      <c r="H51" s="7">
        <f t="shared" si="1"/>
        <v>0.76391139924365203</v>
      </c>
      <c r="I51" s="7">
        <f t="shared" si="1"/>
        <v>0.77004538577912252</v>
      </c>
      <c r="J51" s="7">
        <f t="shared" si="1"/>
        <v>0.77405032067094226</v>
      </c>
      <c r="K51" s="7">
        <f t="shared" si="1"/>
        <v>0.77632850241545892</v>
      </c>
      <c r="L51" s="7">
        <f t="shared" si="1"/>
        <v>0.77020202020202022</v>
      </c>
      <c r="M51" s="7">
        <f t="shared" si="1"/>
        <v>0.7628920786815524</v>
      </c>
      <c r="N51" s="7">
        <f t="shared" si="1"/>
        <v>0.74155923879680785</v>
      </c>
      <c r="O51" s="7">
        <f t="shared" si="1"/>
        <v>0.72283669486011715</v>
      </c>
      <c r="P51" s="7">
        <f t="shared" si="1"/>
        <v>0.72116018457481867</v>
      </c>
      <c r="Q51" s="7">
        <f t="shared" si="1"/>
        <v>0.72323232323232323</v>
      </c>
      <c r="R51" s="7">
        <f t="shared" si="1"/>
        <v>0.7071751777634131</v>
      </c>
      <c r="S51" s="7">
        <f t="shared" si="1"/>
        <v>0.68474148802017654</v>
      </c>
      <c r="T51" s="7">
        <f t="shared" si="1"/>
        <v>0.63296317942723557</v>
      </c>
      <c r="U51" s="7">
        <f t="shared" si="1"/>
        <v>0.4771689497716895</v>
      </c>
      <c r="V51" s="7">
        <f>V9/V8</f>
        <v>0.46342765616657766</v>
      </c>
    </row>
    <row r="52" spans="1:22" customFormat="1" ht="18" customHeight="1">
      <c r="A52" s="36" t="s">
        <v>83</v>
      </c>
      <c r="B52" s="7">
        <f t="shared" ref="B52:U52" si="2">B10/B8</f>
        <v>0.39427662957074722</v>
      </c>
      <c r="C52" s="7">
        <f t="shared" si="2"/>
        <v>0.46344647519582244</v>
      </c>
      <c r="D52" s="7">
        <f t="shared" si="2"/>
        <v>0.4859437751004016</v>
      </c>
      <c r="E52" s="7">
        <f t="shared" si="2"/>
        <v>0.46345514950166111</v>
      </c>
      <c r="F52" s="7">
        <f t="shared" si="2"/>
        <v>0.47499999999999998</v>
      </c>
      <c r="G52" s="7">
        <f t="shared" si="2"/>
        <v>2.7152317880794703E-2</v>
      </c>
      <c r="H52" s="7">
        <f t="shared" si="2"/>
        <v>2.2150189086980011E-2</v>
      </c>
      <c r="I52" s="7">
        <f t="shared" si="2"/>
        <v>2.3701462430660614E-2</v>
      </c>
      <c r="J52" s="7">
        <f t="shared" si="2"/>
        <v>2.4666995559940799E-2</v>
      </c>
      <c r="K52" s="7">
        <f t="shared" si="2"/>
        <v>2.3671497584541065E-2</v>
      </c>
      <c r="L52" s="7">
        <f t="shared" si="2"/>
        <v>2.3232323232323233E-2</v>
      </c>
      <c r="M52" s="7">
        <f t="shared" si="2"/>
        <v>2.6581605528973949E-2</v>
      </c>
      <c r="N52" s="7">
        <f t="shared" si="2"/>
        <v>2.8852056476365868E-2</v>
      </c>
      <c r="O52" s="7">
        <f t="shared" si="2"/>
        <v>3.1880286271958359E-2</v>
      </c>
      <c r="P52" s="7">
        <f t="shared" si="2"/>
        <v>2.7686222808174028E-2</v>
      </c>
      <c r="Q52" s="7">
        <f t="shared" si="2"/>
        <v>2.6262626262626262E-2</v>
      </c>
      <c r="R52" s="7">
        <f t="shared" si="2"/>
        <v>2.4563671622495151E-2</v>
      </c>
      <c r="S52" s="7">
        <f t="shared" si="2"/>
        <v>2.5851197982345524E-2</v>
      </c>
      <c r="T52" s="7">
        <f t="shared" si="2"/>
        <v>2.571595558153127E-2</v>
      </c>
      <c r="U52" s="7">
        <f t="shared" si="2"/>
        <v>0.14611872146118721</v>
      </c>
      <c r="V52" s="7">
        <f>V10/V8</f>
        <v>0.14789108382274427</v>
      </c>
    </row>
    <row r="53" spans="1:22" customFormat="1" ht="18" customHeight="1">
      <c r="A53" s="36" t="s">
        <v>84</v>
      </c>
      <c r="B53" s="7">
        <f t="shared" ref="B53:U53" si="3">B11/B8</f>
        <v>0.11128775834658187</v>
      </c>
      <c r="C53" s="7">
        <f t="shared" si="3"/>
        <v>0.13968668407310705</v>
      </c>
      <c r="D53" s="7">
        <f t="shared" si="3"/>
        <v>0.12951807228915663</v>
      </c>
      <c r="E53" s="7">
        <f t="shared" si="3"/>
        <v>0.10465116279069768</v>
      </c>
      <c r="F53" s="7">
        <f t="shared" si="3"/>
        <v>8.3333333333333329E-2</v>
      </c>
      <c r="G53" s="7">
        <f t="shared" si="3"/>
        <v>7.0198675496688748E-2</v>
      </c>
      <c r="H53" s="7">
        <f t="shared" si="3"/>
        <v>7.2933549432739053E-2</v>
      </c>
      <c r="I53" s="7">
        <f t="shared" si="3"/>
        <v>7.9172970247100349E-2</v>
      </c>
      <c r="J53" s="7">
        <f t="shared" si="3"/>
        <v>7.6961026147015291E-2</v>
      </c>
      <c r="K53" s="7">
        <f t="shared" si="3"/>
        <v>7.2463768115942032E-2</v>
      </c>
      <c r="L53" s="7">
        <f t="shared" si="3"/>
        <v>7.7777777777777779E-2</v>
      </c>
      <c r="M53" s="7">
        <f t="shared" si="3"/>
        <v>8.3997873471557682E-2</v>
      </c>
      <c r="N53" s="7">
        <f t="shared" si="3"/>
        <v>8.9011663597298951E-2</v>
      </c>
      <c r="O53" s="7">
        <f t="shared" si="3"/>
        <v>9.6942094990240729E-2</v>
      </c>
      <c r="P53" s="7">
        <f t="shared" si="3"/>
        <v>9.294660514172709E-2</v>
      </c>
      <c r="Q53" s="7">
        <f t="shared" si="3"/>
        <v>9.6296296296296297E-2</v>
      </c>
      <c r="R53" s="7">
        <f t="shared" si="3"/>
        <v>0.10665804783451842</v>
      </c>
      <c r="S53" s="7">
        <f t="shared" si="3"/>
        <v>0.11412358133669609</v>
      </c>
      <c r="T53" s="7">
        <f t="shared" si="3"/>
        <v>0.13442431326709525</v>
      </c>
      <c r="U53" s="7">
        <f t="shared" si="3"/>
        <v>0.1478310502283105</v>
      </c>
      <c r="V53" s="7">
        <f>V11/V8</f>
        <v>0.16337426588360918</v>
      </c>
    </row>
    <row r="54" spans="1:22" customFormat="1" ht="18" customHeight="1">
      <c r="A54" s="36" t="s">
        <v>85</v>
      </c>
      <c r="B54" s="7">
        <f t="shared" ref="B54:U54" si="4">B12/B8</f>
        <v>3.1796502384737681E-3</v>
      </c>
      <c r="C54" s="7">
        <f t="shared" si="4"/>
        <v>3.9164490861618795E-3</v>
      </c>
      <c r="D54" s="7">
        <f t="shared" si="4"/>
        <v>3.0120481927710845E-3</v>
      </c>
      <c r="E54" s="7">
        <f t="shared" si="4"/>
        <v>2.4916943521594683E-3</v>
      </c>
      <c r="F54" s="7">
        <f t="shared" si="4"/>
        <v>2.2727272727272726E-3</v>
      </c>
      <c r="G54" s="7">
        <f t="shared" si="4"/>
        <v>2.6490066225165563E-3</v>
      </c>
      <c r="H54" s="7">
        <f t="shared" si="4"/>
        <v>1.6207455429497568E-3</v>
      </c>
      <c r="I54" s="7">
        <f t="shared" si="4"/>
        <v>1.0085728693898135E-3</v>
      </c>
      <c r="J54" s="7">
        <f t="shared" si="4"/>
        <v>4.9333991119881603E-4</v>
      </c>
      <c r="K54" s="7">
        <f t="shared" si="4"/>
        <v>0</v>
      </c>
      <c r="L54" s="7">
        <f t="shared" si="4"/>
        <v>5.0505050505050505E-4</v>
      </c>
      <c r="M54" s="7">
        <f t="shared" si="4"/>
        <v>5.3163211057947904E-4</v>
      </c>
      <c r="N54" s="7">
        <f t="shared" si="4"/>
        <v>2.4554941682013503E-3</v>
      </c>
      <c r="O54" s="7">
        <f t="shared" si="4"/>
        <v>2.6024723487312949E-3</v>
      </c>
      <c r="P54" s="7">
        <f t="shared" si="4"/>
        <v>2.6367831245880024E-3</v>
      </c>
      <c r="Q54" s="7">
        <f t="shared" si="4"/>
        <v>2.6936026936026937E-3</v>
      </c>
      <c r="R54" s="7">
        <f t="shared" si="4"/>
        <v>2.5856496444731738E-3</v>
      </c>
      <c r="S54" s="7">
        <f t="shared" si="4"/>
        <v>5.0441361916771753E-3</v>
      </c>
      <c r="T54" s="7">
        <f t="shared" si="4"/>
        <v>5.8445353594389245E-3</v>
      </c>
      <c r="U54" s="7">
        <f t="shared" si="4"/>
        <v>6.2785388127853878E-3</v>
      </c>
      <c r="V54" s="7">
        <f>V12/V8</f>
        <v>8.5424452749599568E-3</v>
      </c>
    </row>
    <row r="55" spans="1:22" customFormat="1" ht="18" customHeight="1">
      <c r="A55" s="36" t="s">
        <v>86</v>
      </c>
      <c r="B55" s="7">
        <f t="shared" ref="B55:U55" si="5">B13/B8</f>
        <v>3.1796502384737677E-2</v>
      </c>
      <c r="C55" s="7">
        <f t="shared" si="5"/>
        <v>2.4804177545691905E-2</v>
      </c>
      <c r="D55" s="7">
        <f t="shared" si="5"/>
        <v>2.1084337349397589E-2</v>
      </c>
      <c r="E55" s="7">
        <f t="shared" si="5"/>
        <v>1.9102990033222592E-2</v>
      </c>
      <c r="F55" s="7">
        <f t="shared" si="5"/>
        <v>1.5909090909090907E-2</v>
      </c>
      <c r="G55" s="7">
        <f t="shared" si="5"/>
        <v>1.390728476821192E-2</v>
      </c>
      <c r="H55" s="7">
        <f t="shared" si="5"/>
        <v>1.5667206915180983E-2</v>
      </c>
      <c r="I55" s="7">
        <f t="shared" si="5"/>
        <v>1.4624306606152295E-2</v>
      </c>
      <c r="J55" s="7">
        <f t="shared" si="5"/>
        <v>1.23334977799704E-2</v>
      </c>
      <c r="K55" s="7">
        <f t="shared" si="5"/>
        <v>1.2077294685990338E-2</v>
      </c>
      <c r="L55" s="7">
        <f t="shared" si="5"/>
        <v>1.3131313131313131E-2</v>
      </c>
      <c r="M55" s="7">
        <f t="shared" si="5"/>
        <v>1.3822434875066455E-2</v>
      </c>
      <c r="N55" s="7">
        <f t="shared" si="5"/>
        <v>1.4732965009208104E-2</v>
      </c>
      <c r="O55" s="7">
        <f t="shared" si="5"/>
        <v>1.8217306441119064E-2</v>
      </c>
      <c r="P55" s="7">
        <f t="shared" si="5"/>
        <v>1.6479894528675015E-2</v>
      </c>
      <c r="Q55" s="7">
        <f t="shared" si="5"/>
        <v>1.4141414141414142E-2</v>
      </c>
      <c r="R55" s="7">
        <f t="shared" si="5"/>
        <v>1.8099547511312219E-2</v>
      </c>
      <c r="S55" s="7">
        <f t="shared" si="5"/>
        <v>2.5220680958385876E-2</v>
      </c>
      <c r="T55" s="7">
        <f t="shared" si="5"/>
        <v>2.5131502045587374E-2</v>
      </c>
      <c r="U55" s="7">
        <f t="shared" si="5"/>
        <v>2.7397260273972601E-2</v>
      </c>
      <c r="V55" s="7">
        <f>V13/V8</f>
        <v>2.7762947143619862E-2</v>
      </c>
    </row>
    <row r="56" spans="1:22" customFormat="1" ht="18" customHeight="1">
      <c r="A56" s="36" t="s">
        <v>87</v>
      </c>
      <c r="B56" s="7">
        <f t="shared" ref="B56:U56" si="6">B14/B8</f>
        <v>0.20508744038155802</v>
      </c>
      <c r="C56" s="7">
        <f t="shared" si="6"/>
        <v>0.13446475195822455</v>
      </c>
      <c r="D56" s="7">
        <f t="shared" si="6"/>
        <v>0.14457831325301204</v>
      </c>
      <c r="E56" s="7">
        <f t="shared" si="6"/>
        <v>0.13704318936877077</v>
      </c>
      <c r="F56" s="7">
        <f t="shared" si="6"/>
        <v>0.14166666666666666</v>
      </c>
      <c r="G56" s="7">
        <f t="shared" si="6"/>
        <v>0.13112582781456952</v>
      </c>
      <c r="H56" s="7">
        <f t="shared" si="6"/>
        <v>0.1166936790923825</v>
      </c>
      <c r="I56" s="7">
        <f t="shared" si="6"/>
        <v>0.1053958648512355</v>
      </c>
      <c r="J56" s="7">
        <f t="shared" si="6"/>
        <v>0.10360138135175136</v>
      </c>
      <c r="K56" s="7">
        <f t="shared" si="6"/>
        <v>0.1072463768115942</v>
      </c>
      <c r="L56" s="7">
        <f t="shared" si="6"/>
        <v>0.10656565656565657</v>
      </c>
      <c r="M56" s="7">
        <f t="shared" si="6"/>
        <v>0.10101010101010101</v>
      </c>
      <c r="N56" s="7">
        <f t="shared" si="6"/>
        <v>0.11172498465316145</v>
      </c>
      <c r="O56" s="7">
        <f t="shared" si="6"/>
        <v>0.10930383864671438</v>
      </c>
      <c r="P56" s="7">
        <f t="shared" si="6"/>
        <v>0.11799604482531312</v>
      </c>
      <c r="Q56" s="7">
        <f t="shared" si="6"/>
        <v>0.11784511784511785</v>
      </c>
      <c r="R56" s="7">
        <f t="shared" si="6"/>
        <v>0.12152553329023917</v>
      </c>
      <c r="S56" s="7">
        <f t="shared" si="6"/>
        <v>0.11979823455233292</v>
      </c>
      <c r="T56" s="7">
        <f t="shared" si="6"/>
        <v>0.14728229105786089</v>
      </c>
      <c r="U56" s="7">
        <f t="shared" si="6"/>
        <v>0.16381278538812785</v>
      </c>
      <c r="V56" s="7">
        <f>V14/V8</f>
        <v>0.15696743192738921</v>
      </c>
    </row>
    <row r="57" spans="1:22" customFormat="1" ht="18" customHeight="1">
      <c r="A57" s="36" t="s">
        <v>88</v>
      </c>
      <c r="B57" s="7">
        <f t="shared" ref="B57:U57" si="7">B15/B8</f>
        <v>6.3593004769475362E-3</v>
      </c>
      <c r="C57" s="7">
        <f t="shared" si="7"/>
        <v>6.5274151436031328E-3</v>
      </c>
      <c r="D57" s="7">
        <f t="shared" si="7"/>
        <v>4.0160642570281121E-3</v>
      </c>
      <c r="E57" s="7">
        <f t="shared" si="7"/>
        <v>1.6611295681063123E-3</v>
      </c>
      <c r="F57" s="7">
        <f t="shared" si="7"/>
        <v>1.5151515151515152E-3</v>
      </c>
      <c r="G57" s="7">
        <f t="shared" si="7"/>
        <v>7.9470198675496689E-3</v>
      </c>
      <c r="H57" s="7">
        <f t="shared" si="7"/>
        <v>7.0232306861156132E-3</v>
      </c>
      <c r="I57" s="7">
        <f t="shared" si="7"/>
        <v>6.0514372163388806E-3</v>
      </c>
      <c r="J57" s="7">
        <f t="shared" si="7"/>
        <v>7.8934385791810564E-3</v>
      </c>
      <c r="K57" s="7">
        <f t="shared" si="7"/>
        <v>8.2125603864734303E-3</v>
      </c>
      <c r="L57" s="7">
        <f t="shared" si="7"/>
        <v>8.5858585858585856E-3</v>
      </c>
      <c r="M57" s="7">
        <f t="shared" si="7"/>
        <v>1.1164274322169059E-2</v>
      </c>
      <c r="N57" s="7">
        <f t="shared" si="7"/>
        <v>1.1663597298956415E-2</v>
      </c>
      <c r="O57" s="7">
        <f t="shared" si="7"/>
        <v>1.8217306441119064E-2</v>
      </c>
      <c r="P57" s="7">
        <f t="shared" si="7"/>
        <v>2.1094264996704019E-2</v>
      </c>
      <c r="Q57" s="7">
        <f t="shared" si="7"/>
        <v>1.9528619528619527E-2</v>
      </c>
      <c r="R57" s="7">
        <f t="shared" si="7"/>
        <v>1.9392372333548805E-2</v>
      </c>
      <c r="S57" s="7">
        <f t="shared" si="7"/>
        <v>2.5220680958385876E-2</v>
      </c>
      <c r="T57" s="7">
        <f t="shared" si="7"/>
        <v>2.863822326125073E-2</v>
      </c>
      <c r="U57" s="7">
        <f t="shared" si="7"/>
        <v>3.1392694063926939E-2</v>
      </c>
      <c r="V57" s="7">
        <f>V15/V8</f>
        <v>3.2034169781099839E-2</v>
      </c>
    </row>
    <row r="58" spans="1:22" customFormat="1" ht="18" customHeight="1">
      <c r="A58" s="30" t="s">
        <v>89</v>
      </c>
      <c r="B58" s="95">
        <f t="shared" ref="B58:U58" si="8">B16/B8</f>
        <v>1.589825119236884E-3</v>
      </c>
      <c r="C58" s="95">
        <f t="shared" si="8"/>
        <v>1.3054830287206266E-3</v>
      </c>
      <c r="D58" s="95">
        <f t="shared" si="8"/>
        <v>0</v>
      </c>
      <c r="E58" s="95">
        <f t="shared" si="8"/>
        <v>0</v>
      </c>
      <c r="F58" s="95">
        <f t="shared" si="8"/>
        <v>0</v>
      </c>
      <c r="G58" s="95">
        <f t="shared" si="8"/>
        <v>0</v>
      </c>
      <c r="H58" s="95">
        <f t="shared" si="8"/>
        <v>0</v>
      </c>
      <c r="I58" s="95">
        <f t="shared" si="8"/>
        <v>0</v>
      </c>
      <c r="J58" s="95">
        <f t="shared" si="8"/>
        <v>0</v>
      </c>
      <c r="K58" s="95">
        <f t="shared" si="8"/>
        <v>0</v>
      </c>
      <c r="L58" s="95">
        <f t="shared" si="8"/>
        <v>0</v>
      </c>
      <c r="M58" s="95">
        <f t="shared" si="8"/>
        <v>0</v>
      </c>
      <c r="N58" s="95">
        <f t="shared" si="8"/>
        <v>0</v>
      </c>
      <c r="O58" s="95">
        <f t="shared" si="8"/>
        <v>0</v>
      </c>
      <c r="P58" s="95">
        <f t="shared" si="8"/>
        <v>0</v>
      </c>
      <c r="Q58" s="95">
        <f t="shared" si="8"/>
        <v>0</v>
      </c>
      <c r="R58" s="95">
        <f t="shared" si="8"/>
        <v>0</v>
      </c>
      <c r="S58" s="95">
        <f t="shared" si="8"/>
        <v>0</v>
      </c>
      <c r="T58" s="95">
        <f t="shared" si="8"/>
        <v>0</v>
      </c>
      <c r="U58" s="95">
        <f t="shared" si="8"/>
        <v>0</v>
      </c>
      <c r="V58" s="95">
        <f>V16/V8</f>
        <v>0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77" t="s">
        <v>48</v>
      </c>
      <c r="B62" s="78">
        <v>2002</v>
      </c>
      <c r="C62" s="78">
        <v>2003</v>
      </c>
      <c r="D62" s="78">
        <v>2004</v>
      </c>
      <c r="E62" s="78">
        <v>2005</v>
      </c>
      <c r="F62" s="78">
        <v>2006</v>
      </c>
      <c r="G62" s="78">
        <v>2007</v>
      </c>
      <c r="H62" s="78">
        <v>2008</v>
      </c>
      <c r="I62" s="78">
        <v>2009</v>
      </c>
      <c r="J62" s="78">
        <v>2010</v>
      </c>
      <c r="K62" s="78">
        <v>2011</v>
      </c>
      <c r="L62" s="78">
        <v>2012</v>
      </c>
      <c r="M62" s="78">
        <v>2013</v>
      </c>
      <c r="N62" s="78">
        <v>2014</v>
      </c>
      <c r="O62" s="78">
        <v>2015</v>
      </c>
      <c r="P62" s="78">
        <v>2016</v>
      </c>
      <c r="Q62" s="78">
        <v>2017</v>
      </c>
      <c r="R62" s="78">
        <v>2018</v>
      </c>
      <c r="S62" s="78">
        <v>2019</v>
      </c>
      <c r="T62" s="78">
        <v>2020</v>
      </c>
      <c r="U62" s="78">
        <v>2021</v>
      </c>
      <c r="V62" s="78">
        <v>2022</v>
      </c>
    </row>
    <row r="63" spans="1:22" customFormat="1" ht="18" customHeight="1">
      <c r="A63" s="56" t="s">
        <v>81</v>
      </c>
      <c r="B63" s="52">
        <f t="shared" ref="B63:U63" si="9">SUM(B64:B71)</f>
        <v>0.99999999999999989</v>
      </c>
      <c r="C63" s="52">
        <f t="shared" si="9"/>
        <v>1</v>
      </c>
      <c r="D63" s="52">
        <f t="shared" si="9"/>
        <v>1.0000000000000002</v>
      </c>
      <c r="E63" s="52">
        <f t="shared" si="9"/>
        <v>1</v>
      </c>
      <c r="F63" s="52">
        <f t="shared" si="9"/>
        <v>0.99999999999999989</v>
      </c>
      <c r="G63" s="52">
        <f t="shared" si="9"/>
        <v>1.0000000000000002</v>
      </c>
      <c r="H63" s="52">
        <f t="shared" si="9"/>
        <v>1.0000000000000002</v>
      </c>
      <c r="I63" s="52">
        <f t="shared" si="9"/>
        <v>1</v>
      </c>
      <c r="J63" s="52">
        <f t="shared" si="9"/>
        <v>0.99999999999999989</v>
      </c>
      <c r="K63" s="52">
        <f t="shared" si="9"/>
        <v>1</v>
      </c>
      <c r="L63" s="52">
        <f t="shared" si="9"/>
        <v>1</v>
      </c>
      <c r="M63" s="52">
        <f t="shared" si="9"/>
        <v>1</v>
      </c>
      <c r="N63" s="52">
        <f t="shared" si="9"/>
        <v>1</v>
      </c>
      <c r="O63" s="52">
        <f t="shared" si="9"/>
        <v>1</v>
      </c>
      <c r="P63" s="52">
        <f t="shared" si="9"/>
        <v>1</v>
      </c>
      <c r="Q63" s="52">
        <f t="shared" si="9"/>
        <v>1</v>
      </c>
      <c r="R63" s="52">
        <f t="shared" si="9"/>
        <v>1.0000000000000002</v>
      </c>
      <c r="S63" s="52">
        <f t="shared" si="9"/>
        <v>1.0000000000000002</v>
      </c>
      <c r="T63" s="52">
        <f t="shared" si="9"/>
        <v>1</v>
      </c>
      <c r="U63" s="52">
        <f t="shared" si="9"/>
        <v>1</v>
      </c>
      <c r="V63" s="52">
        <f>SUM(V64:V71)</f>
        <v>1</v>
      </c>
    </row>
    <row r="64" spans="1:22" customFormat="1" ht="18" customHeight="1">
      <c r="A64" s="36" t="s">
        <v>82</v>
      </c>
      <c r="B64" s="7">
        <f t="shared" ref="B64:U64" si="10">B22/B21</f>
        <v>0.19289340101522842</v>
      </c>
      <c r="C64" s="7">
        <f t="shared" si="10"/>
        <v>0.18448637316561844</v>
      </c>
      <c r="D64" s="7">
        <f t="shared" si="10"/>
        <v>0.19243421052631579</v>
      </c>
      <c r="E64" s="7">
        <f t="shared" si="10"/>
        <v>0.26122448979591839</v>
      </c>
      <c r="F64" s="7">
        <f t="shared" si="10"/>
        <v>0.26599749058971139</v>
      </c>
      <c r="G64" s="7">
        <f t="shared" si="10"/>
        <v>0.76621923937360181</v>
      </c>
      <c r="H64" s="7">
        <f t="shared" si="10"/>
        <v>0.78729281767955805</v>
      </c>
      <c r="I64" s="7">
        <f t="shared" si="10"/>
        <v>0.78466838931955207</v>
      </c>
      <c r="J64" s="7">
        <f t="shared" si="10"/>
        <v>0.79216354344122653</v>
      </c>
      <c r="K64" s="7">
        <f t="shared" si="10"/>
        <v>0.79557069846678019</v>
      </c>
      <c r="L64" s="7">
        <f t="shared" si="10"/>
        <v>0.78084714548802947</v>
      </c>
      <c r="M64" s="7">
        <f t="shared" si="10"/>
        <v>0.77215189873417722</v>
      </c>
      <c r="N64" s="7">
        <f t="shared" si="10"/>
        <v>0.74388824214202565</v>
      </c>
      <c r="O64" s="7">
        <f t="shared" si="10"/>
        <v>0.72201722017220171</v>
      </c>
      <c r="P64" s="7">
        <f t="shared" si="10"/>
        <v>0.72229140722291407</v>
      </c>
      <c r="Q64" s="7">
        <f t="shared" si="10"/>
        <v>0.72531645569620251</v>
      </c>
      <c r="R64" s="7">
        <f t="shared" si="10"/>
        <v>0.7055961070559611</v>
      </c>
      <c r="S64" s="7">
        <f t="shared" si="10"/>
        <v>0.68203309692671399</v>
      </c>
      <c r="T64" s="7">
        <f t="shared" si="10"/>
        <v>0.63105726872246692</v>
      </c>
      <c r="U64" s="7">
        <f t="shared" si="10"/>
        <v>0.47135135135135137</v>
      </c>
      <c r="V64" s="7">
        <f>V22/V21</f>
        <v>0.45180722891566266</v>
      </c>
    </row>
    <row r="65" spans="1:22" customFormat="1" ht="18" customHeight="1">
      <c r="A65" s="36" t="s">
        <v>83</v>
      </c>
      <c r="B65" s="7">
        <f t="shared" ref="B65:U65" si="11">B23/B21</f>
        <v>0.4746192893401015</v>
      </c>
      <c r="C65" s="7">
        <f t="shared" si="11"/>
        <v>0.51572327044025157</v>
      </c>
      <c r="D65" s="7">
        <f t="shared" si="11"/>
        <v>0.51644736842105265</v>
      </c>
      <c r="E65" s="7">
        <f t="shared" si="11"/>
        <v>0.49523809523809526</v>
      </c>
      <c r="F65" s="7">
        <f t="shared" si="11"/>
        <v>0.51442910915934759</v>
      </c>
      <c r="G65" s="7">
        <f t="shared" si="11"/>
        <v>3.1319910514541388E-2</v>
      </c>
      <c r="H65" s="7">
        <f t="shared" si="11"/>
        <v>2.3941068139963169E-2</v>
      </c>
      <c r="I65" s="7">
        <f t="shared" si="11"/>
        <v>2.4117140396210164E-2</v>
      </c>
      <c r="J65" s="7">
        <f t="shared" si="11"/>
        <v>2.5553662691652469E-2</v>
      </c>
      <c r="K65" s="7">
        <f t="shared" si="11"/>
        <v>2.385008517887564E-2</v>
      </c>
      <c r="L65" s="7">
        <f t="shared" si="11"/>
        <v>2.3941068139963169E-2</v>
      </c>
      <c r="M65" s="7">
        <f t="shared" si="11"/>
        <v>2.9211295034079845E-2</v>
      </c>
      <c r="N65" s="7">
        <f t="shared" si="11"/>
        <v>2.7939464493597205E-2</v>
      </c>
      <c r="O65" s="7">
        <f t="shared" si="11"/>
        <v>3.1980319803198029E-2</v>
      </c>
      <c r="P65" s="7">
        <f t="shared" si="11"/>
        <v>2.7397260273972601E-2</v>
      </c>
      <c r="Q65" s="7">
        <f t="shared" si="11"/>
        <v>2.7848101265822784E-2</v>
      </c>
      <c r="R65" s="7">
        <f t="shared" si="11"/>
        <v>2.4330900243309004E-2</v>
      </c>
      <c r="S65" s="7">
        <f t="shared" si="11"/>
        <v>2.4822695035460994E-2</v>
      </c>
      <c r="T65" s="7">
        <f t="shared" si="11"/>
        <v>2.2026431718061675E-2</v>
      </c>
      <c r="U65" s="7">
        <f t="shared" si="11"/>
        <v>0.14594594594594595</v>
      </c>
      <c r="V65" s="7">
        <f>V23/V21</f>
        <v>0.14959839357429719</v>
      </c>
    </row>
    <row r="66" spans="1:22" customFormat="1" ht="18" customHeight="1">
      <c r="A66" s="36" t="s">
        <v>84</v>
      </c>
      <c r="B66" s="7">
        <f t="shared" ref="B66:U66" si="12">B24/B21</f>
        <v>0.14720812182741116</v>
      </c>
      <c r="C66" s="7">
        <f t="shared" si="12"/>
        <v>0.18029350104821804</v>
      </c>
      <c r="D66" s="7">
        <f t="shared" si="12"/>
        <v>0.16940789473684212</v>
      </c>
      <c r="E66" s="7">
        <f t="shared" si="12"/>
        <v>0.12925170068027211</v>
      </c>
      <c r="F66" s="7">
        <f t="shared" si="12"/>
        <v>0.10037641154328733</v>
      </c>
      <c r="G66" s="7">
        <f t="shared" si="12"/>
        <v>8.8366890380313201E-2</v>
      </c>
      <c r="H66" s="7">
        <f t="shared" si="12"/>
        <v>8.8397790055248615E-2</v>
      </c>
      <c r="I66" s="7">
        <f t="shared" si="12"/>
        <v>9.8191214470284241E-2</v>
      </c>
      <c r="J66" s="7">
        <f t="shared" si="12"/>
        <v>9.1993185689948895E-2</v>
      </c>
      <c r="K66" s="7">
        <f t="shared" si="12"/>
        <v>8.7734241908006813E-2</v>
      </c>
      <c r="L66" s="7">
        <f t="shared" si="12"/>
        <v>9.3001841620626149E-2</v>
      </c>
      <c r="M66" s="7">
        <f t="shared" si="12"/>
        <v>9.8344693281402148E-2</v>
      </c>
      <c r="N66" s="7">
        <f t="shared" si="12"/>
        <v>0.10942956926658906</v>
      </c>
      <c r="O66" s="7">
        <f t="shared" si="12"/>
        <v>0.12300123001230012</v>
      </c>
      <c r="P66" s="7">
        <f t="shared" si="12"/>
        <v>0.11457036114570361</v>
      </c>
      <c r="Q66" s="7">
        <f t="shared" si="12"/>
        <v>0.12151898734177215</v>
      </c>
      <c r="R66" s="7">
        <f t="shared" si="12"/>
        <v>0.14111922141119221</v>
      </c>
      <c r="S66" s="7">
        <f t="shared" si="12"/>
        <v>0.14775413711583923</v>
      </c>
      <c r="T66" s="7">
        <f t="shared" si="12"/>
        <v>0.17400881057268722</v>
      </c>
      <c r="U66" s="7">
        <f t="shared" si="12"/>
        <v>0.1827027027027027</v>
      </c>
      <c r="V66" s="7">
        <f>V24/V21</f>
        <v>0.19779116465863453</v>
      </c>
    </row>
    <row r="67" spans="1:22" customFormat="1" ht="18" customHeight="1">
      <c r="A67" s="36" t="s">
        <v>85</v>
      </c>
      <c r="B67" s="7">
        <f t="shared" ref="B67:U67" si="13">B25/B21</f>
        <v>0</v>
      </c>
      <c r="C67" s="7">
        <f t="shared" si="13"/>
        <v>0</v>
      </c>
      <c r="D67" s="7">
        <f t="shared" si="13"/>
        <v>1.6447368421052631E-3</v>
      </c>
      <c r="E67" s="7">
        <f t="shared" si="13"/>
        <v>1.3605442176870747E-3</v>
      </c>
      <c r="F67" s="7">
        <f t="shared" si="13"/>
        <v>1.2547051442910915E-3</v>
      </c>
      <c r="G67" s="7">
        <f t="shared" si="13"/>
        <v>2.2371364653243847E-3</v>
      </c>
      <c r="H67" s="7">
        <f t="shared" si="13"/>
        <v>1.841620626151013E-3</v>
      </c>
      <c r="I67" s="7">
        <f t="shared" si="13"/>
        <v>8.6132644272179156E-4</v>
      </c>
      <c r="J67" s="7">
        <f t="shared" si="13"/>
        <v>8.5178875638841568E-4</v>
      </c>
      <c r="K67" s="7">
        <f t="shared" si="13"/>
        <v>0</v>
      </c>
      <c r="L67" s="7">
        <f t="shared" si="13"/>
        <v>0</v>
      </c>
      <c r="M67" s="7">
        <f t="shared" si="13"/>
        <v>0</v>
      </c>
      <c r="N67" s="7">
        <f t="shared" si="13"/>
        <v>1.1641443538998836E-3</v>
      </c>
      <c r="O67" s="7">
        <f t="shared" si="13"/>
        <v>1.2300123001230013E-3</v>
      </c>
      <c r="P67" s="7">
        <f t="shared" si="13"/>
        <v>2.4906600249066002E-3</v>
      </c>
      <c r="Q67" s="7">
        <f t="shared" si="13"/>
        <v>1.2658227848101266E-3</v>
      </c>
      <c r="R67" s="7">
        <f t="shared" si="13"/>
        <v>1.2165450121654502E-3</v>
      </c>
      <c r="S67" s="7">
        <f t="shared" si="13"/>
        <v>2.3640661938534278E-3</v>
      </c>
      <c r="T67" s="7">
        <f t="shared" si="13"/>
        <v>4.4052863436123352E-3</v>
      </c>
      <c r="U67" s="7">
        <f t="shared" si="13"/>
        <v>3.2432432432432431E-3</v>
      </c>
      <c r="V67" s="7">
        <f>V25/V21</f>
        <v>6.024096385542169E-3</v>
      </c>
    </row>
    <row r="68" spans="1:22" customFormat="1" ht="18" customHeight="1">
      <c r="A68" s="36" t="s">
        <v>86</v>
      </c>
      <c r="B68" s="7">
        <f t="shared" ref="B68:U68" si="14">B26/B21</f>
        <v>2.030456852791878E-2</v>
      </c>
      <c r="C68" s="7">
        <f t="shared" si="14"/>
        <v>1.4675052410901468E-2</v>
      </c>
      <c r="D68" s="7">
        <f t="shared" si="14"/>
        <v>8.2236842105263153E-3</v>
      </c>
      <c r="E68" s="7">
        <f t="shared" si="14"/>
        <v>6.8027210884353739E-3</v>
      </c>
      <c r="F68" s="7">
        <f t="shared" si="14"/>
        <v>6.2735257214554582E-3</v>
      </c>
      <c r="G68" s="7">
        <f t="shared" si="14"/>
        <v>3.3557046979865771E-3</v>
      </c>
      <c r="H68" s="7">
        <f t="shared" si="14"/>
        <v>2.7624309392265192E-3</v>
      </c>
      <c r="I68" s="7">
        <f t="shared" si="14"/>
        <v>5.1679586563307496E-3</v>
      </c>
      <c r="J68" s="7">
        <f t="shared" si="14"/>
        <v>3.4071550255536627E-3</v>
      </c>
      <c r="K68" s="7">
        <f t="shared" si="14"/>
        <v>4.2589437819420782E-3</v>
      </c>
      <c r="L68" s="7">
        <f t="shared" si="14"/>
        <v>5.5248618784530384E-3</v>
      </c>
      <c r="M68" s="7">
        <f t="shared" si="14"/>
        <v>5.8422590068159686E-3</v>
      </c>
      <c r="N68" s="7">
        <f t="shared" si="14"/>
        <v>5.8207217694994182E-3</v>
      </c>
      <c r="O68" s="7">
        <f t="shared" si="14"/>
        <v>8.6100861008610082E-3</v>
      </c>
      <c r="P68" s="7">
        <f t="shared" si="14"/>
        <v>6.2266500622665004E-3</v>
      </c>
      <c r="Q68" s="7">
        <f t="shared" si="14"/>
        <v>3.7974683544303796E-3</v>
      </c>
      <c r="R68" s="7">
        <f t="shared" si="14"/>
        <v>4.8661800486618006E-3</v>
      </c>
      <c r="S68" s="7">
        <f t="shared" si="14"/>
        <v>9.4562647754137114E-3</v>
      </c>
      <c r="T68" s="7">
        <f t="shared" si="14"/>
        <v>7.709251101321586E-3</v>
      </c>
      <c r="U68" s="7">
        <f t="shared" si="14"/>
        <v>1.1891891891891892E-2</v>
      </c>
      <c r="V68" s="7">
        <f>V26/V21</f>
        <v>1.3052208835341365E-2</v>
      </c>
    </row>
    <row r="69" spans="1:22" customFormat="1" ht="18" customHeight="1">
      <c r="A69" s="36" t="s">
        <v>87</v>
      </c>
      <c r="B69" s="7">
        <f t="shared" ref="B69:U69" si="15">B27/B21</f>
        <v>0.15736040609137056</v>
      </c>
      <c r="C69" s="7">
        <f t="shared" si="15"/>
        <v>9.6436058700209645E-2</v>
      </c>
      <c r="D69" s="7">
        <f t="shared" si="15"/>
        <v>0.1069078947368421</v>
      </c>
      <c r="E69" s="7">
        <f t="shared" si="15"/>
        <v>0.10612244897959183</v>
      </c>
      <c r="F69" s="7">
        <f t="shared" si="15"/>
        <v>0.11166875784190715</v>
      </c>
      <c r="G69" s="7">
        <f t="shared" si="15"/>
        <v>9.8434004474272932E-2</v>
      </c>
      <c r="H69" s="7">
        <f t="shared" si="15"/>
        <v>8.6556169429097607E-2</v>
      </c>
      <c r="I69" s="7">
        <f t="shared" si="15"/>
        <v>7.9242032730404824E-2</v>
      </c>
      <c r="J69" s="7">
        <f t="shared" si="15"/>
        <v>7.6660988074957415E-2</v>
      </c>
      <c r="K69" s="7">
        <f t="shared" si="15"/>
        <v>7.8364565587734247E-2</v>
      </c>
      <c r="L69" s="7">
        <f t="shared" si="15"/>
        <v>8.6556169429097607E-2</v>
      </c>
      <c r="M69" s="7">
        <f t="shared" si="15"/>
        <v>8.1791626095423564E-2</v>
      </c>
      <c r="N69" s="7">
        <f t="shared" si="15"/>
        <v>9.7788125727590228E-2</v>
      </c>
      <c r="O69" s="7">
        <f t="shared" si="15"/>
        <v>9.2250922509225092E-2</v>
      </c>
      <c r="P69" s="7">
        <f t="shared" si="15"/>
        <v>0.10087173100871731</v>
      </c>
      <c r="Q69" s="7">
        <f t="shared" si="15"/>
        <v>9.6202531645569619E-2</v>
      </c>
      <c r="R69" s="7">
        <f t="shared" si="15"/>
        <v>0.10097323600973236</v>
      </c>
      <c r="S69" s="7">
        <f t="shared" si="15"/>
        <v>0.10165484633569739</v>
      </c>
      <c r="T69" s="7">
        <f t="shared" si="15"/>
        <v>0.12555066079295155</v>
      </c>
      <c r="U69" s="7">
        <f t="shared" si="15"/>
        <v>0.14378378378378379</v>
      </c>
      <c r="V69" s="7">
        <f>V27/V21</f>
        <v>0.14257028112449799</v>
      </c>
    </row>
    <row r="70" spans="1:22" customFormat="1" ht="18" customHeight="1">
      <c r="A70" s="36" t="s">
        <v>88</v>
      </c>
      <c r="B70" s="7">
        <f t="shared" ref="B70:U70" si="16">B28/B21</f>
        <v>5.076142131979695E-3</v>
      </c>
      <c r="C70" s="7">
        <f t="shared" si="16"/>
        <v>6.2893081761006293E-3</v>
      </c>
      <c r="D70" s="7">
        <f t="shared" si="16"/>
        <v>4.9342105263157892E-3</v>
      </c>
      <c r="E70" s="7">
        <f t="shared" si="16"/>
        <v>0</v>
      </c>
      <c r="F70" s="7">
        <f t="shared" si="16"/>
        <v>0</v>
      </c>
      <c r="G70" s="7">
        <f t="shared" si="16"/>
        <v>1.0067114093959731E-2</v>
      </c>
      <c r="H70" s="7">
        <f t="shared" si="16"/>
        <v>9.2081031307550652E-3</v>
      </c>
      <c r="I70" s="7">
        <f t="shared" si="16"/>
        <v>7.7519379844961239E-3</v>
      </c>
      <c r="J70" s="7">
        <f t="shared" si="16"/>
        <v>9.3696763202725727E-3</v>
      </c>
      <c r="K70" s="7">
        <f t="shared" si="16"/>
        <v>1.0221465076660987E-2</v>
      </c>
      <c r="L70" s="7">
        <f t="shared" si="16"/>
        <v>1.0128913443830571E-2</v>
      </c>
      <c r="M70" s="7">
        <f t="shared" si="16"/>
        <v>1.2658227848101266E-2</v>
      </c>
      <c r="N70" s="7">
        <f t="shared" si="16"/>
        <v>1.3969732246798603E-2</v>
      </c>
      <c r="O70" s="7">
        <f t="shared" si="16"/>
        <v>2.0910209102091022E-2</v>
      </c>
      <c r="P70" s="7">
        <f t="shared" si="16"/>
        <v>2.6151930261519303E-2</v>
      </c>
      <c r="Q70" s="7">
        <f t="shared" si="16"/>
        <v>2.4050632911392405E-2</v>
      </c>
      <c r="R70" s="7">
        <f t="shared" si="16"/>
        <v>2.1897810218978103E-2</v>
      </c>
      <c r="S70" s="7">
        <f t="shared" si="16"/>
        <v>3.1914893617021274E-2</v>
      </c>
      <c r="T70" s="7">
        <f t="shared" si="16"/>
        <v>3.5242290748898682E-2</v>
      </c>
      <c r="U70" s="7">
        <f t="shared" si="16"/>
        <v>4.1081081081081078E-2</v>
      </c>
      <c r="V70" s="7">
        <f>V28/V21</f>
        <v>3.9156626506024098E-2</v>
      </c>
    </row>
    <row r="71" spans="1:22" customFormat="1" ht="18" customHeight="1">
      <c r="A71" s="30" t="s">
        <v>89</v>
      </c>
      <c r="B71" s="95">
        <f t="shared" ref="B71:U71" si="17">B29/B21</f>
        <v>2.5380710659898475E-3</v>
      </c>
      <c r="C71" s="95">
        <f t="shared" si="17"/>
        <v>2.0964360587002098E-3</v>
      </c>
      <c r="D71" s="95">
        <f t="shared" si="17"/>
        <v>0</v>
      </c>
      <c r="E71" s="95">
        <f t="shared" si="17"/>
        <v>0</v>
      </c>
      <c r="F71" s="95">
        <f t="shared" si="17"/>
        <v>0</v>
      </c>
      <c r="G71" s="95">
        <f t="shared" si="17"/>
        <v>0</v>
      </c>
      <c r="H71" s="95">
        <f t="shared" si="17"/>
        <v>0</v>
      </c>
      <c r="I71" s="95">
        <f t="shared" si="17"/>
        <v>0</v>
      </c>
      <c r="J71" s="95">
        <f t="shared" si="17"/>
        <v>0</v>
      </c>
      <c r="K71" s="95">
        <f t="shared" si="17"/>
        <v>0</v>
      </c>
      <c r="L71" s="95">
        <f t="shared" si="17"/>
        <v>0</v>
      </c>
      <c r="M71" s="95">
        <f t="shared" si="17"/>
        <v>0</v>
      </c>
      <c r="N71" s="95">
        <f t="shared" si="17"/>
        <v>0</v>
      </c>
      <c r="O71" s="95">
        <f t="shared" si="17"/>
        <v>0</v>
      </c>
      <c r="P71" s="95">
        <f t="shared" si="17"/>
        <v>0</v>
      </c>
      <c r="Q71" s="95">
        <f t="shared" si="17"/>
        <v>0</v>
      </c>
      <c r="R71" s="95">
        <f t="shared" si="17"/>
        <v>0</v>
      </c>
      <c r="S71" s="95">
        <f t="shared" si="17"/>
        <v>0</v>
      </c>
      <c r="T71" s="95">
        <f t="shared" si="17"/>
        <v>0</v>
      </c>
      <c r="U71" s="95">
        <f t="shared" si="17"/>
        <v>0</v>
      </c>
      <c r="V71" s="95">
        <f>V29/V21</f>
        <v>0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77" t="s">
        <v>49</v>
      </c>
      <c r="B75" s="78">
        <v>2002</v>
      </c>
      <c r="C75" s="78">
        <v>2003</v>
      </c>
      <c r="D75" s="78">
        <v>2004</v>
      </c>
      <c r="E75" s="78">
        <v>2005</v>
      </c>
      <c r="F75" s="78">
        <v>2006</v>
      </c>
      <c r="G75" s="78">
        <v>2007</v>
      </c>
      <c r="H75" s="78">
        <v>2008</v>
      </c>
      <c r="I75" s="78">
        <v>2009</v>
      </c>
      <c r="J75" s="78">
        <v>2010</v>
      </c>
      <c r="K75" s="78">
        <v>2011</v>
      </c>
      <c r="L75" s="78">
        <v>2012</v>
      </c>
      <c r="M75" s="78">
        <v>2013</v>
      </c>
      <c r="N75" s="78">
        <v>2014</v>
      </c>
      <c r="O75" s="78">
        <v>2015</v>
      </c>
      <c r="P75" s="78">
        <v>2016</v>
      </c>
      <c r="Q75" s="78">
        <v>2017</v>
      </c>
      <c r="R75" s="78">
        <v>2018</v>
      </c>
      <c r="S75" s="78">
        <v>2019</v>
      </c>
      <c r="T75" s="78">
        <v>2020</v>
      </c>
      <c r="U75" s="78">
        <v>2021</v>
      </c>
      <c r="V75" s="78">
        <v>2022</v>
      </c>
    </row>
    <row r="76" spans="1:22" customFormat="1" ht="18" customHeight="1">
      <c r="A76" s="56" t="s">
        <v>81</v>
      </c>
      <c r="B76" s="52">
        <f t="shared" ref="B76:U76" si="18">SUM(B77:B84)</f>
        <v>1</v>
      </c>
      <c r="C76" s="52">
        <f t="shared" si="18"/>
        <v>1.0000000000000002</v>
      </c>
      <c r="D76" s="52">
        <f t="shared" si="18"/>
        <v>1</v>
      </c>
      <c r="E76" s="52">
        <f t="shared" si="18"/>
        <v>1</v>
      </c>
      <c r="F76" s="52">
        <f t="shared" si="18"/>
        <v>0.99999999999999989</v>
      </c>
      <c r="G76" s="52">
        <f t="shared" si="18"/>
        <v>1</v>
      </c>
      <c r="H76" s="52">
        <f t="shared" si="18"/>
        <v>1</v>
      </c>
      <c r="I76" s="52">
        <f t="shared" si="18"/>
        <v>1</v>
      </c>
      <c r="J76" s="52">
        <f t="shared" si="18"/>
        <v>1.0000000000000002</v>
      </c>
      <c r="K76" s="52">
        <f t="shared" si="18"/>
        <v>0.99999999999999989</v>
      </c>
      <c r="L76" s="52">
        <f t="shared" si="18"/>
        <v>1</v>
      </c>
      <c r="M76" s="52">
        <f t="shared" si="18"/>
        <v>1</v>
      </c>
      <c r="N76" s="52">
        <f t="shared" si="18"/>
        <v>0.99999999999999978</v>
      </c>
      <c r="O76" s="52">
        <f t="shared" si="18"/>
        <v>1.0000000000000002</v>
      </c>
      <c r="P76" s="52">
        <f t="shared" si="18"/>
        <v>1</v>
      </c>
      <c r="Q76" s="52">
        <f t="shared" si="18"/>
        <v>1</v>
      </c>
      <c r="R76" s="52">
        <f t="shared" si="18"/>
        <v>1</v>
      </c>
      <c r="S76" s="52">
        <f t="shared" si="18"/>
        <v>1</v>
      </c>
      <c r="T76" s="52">
        <f t="shared" si="18"/>
        <v>1</v>
      </c>
      <c r="U76" s="52">
        <f t="shared" si="18"/>
        <v>1</v>
      </c>
      <c r="V76" s="52">
        <f>SUM(V77:V84)</f>
        <v>1</v>
      </c>
    </row>
    <row r="77" spans="1:22" customFormat="1" ht="18" customHeight="1">
      <c r="A77" s="36" t="s">
        <v>82</v>
      </c>
      <c r="B77" s="7">
        <f t="shared" ref="B77:U77" si="19">B35/B34</f>
        <v>0.33617021276595743</v>
      </c>
      <c r="C77" s="7">
        <f t="shared" si="19"/>
        <v>0.29411764705882354</v>
      </c>
      <c r="D77" s="7">
        <f t="shared" si="19"/>
        <v>0.2422680412371134</v>
      </c>
      <c r="E77" s="7">
        <f t="shared" si="19"/>
        <v>0.2878464818763326</v>
      </c>
      <c r="F77" s="7">
        <f t="shared" si="19"/>
        <v>0.30210325047801145</v>
      </c>
      <c r="G77" s="7">
        <f t="shared" si="19"/>
        <v>0.7191558441558441</v>
      </c>
      <c r="H77" s="7">
        <f t="shared" si="19"/>
        <v>0.73071895424836597</v>
      </c>
      <c r="I77" s="7">
        <f t="shared" si="19"/>
        <v>0.74939172749391725</v>
      </c>
      <c r="J77" s="7">
        <f t="shared" si="19"/>
        <v>0.74912075029308323</v>
      </c>
      <c r="K77" s="7">
        <f t="shared" si="19"/>
        <v>0.7511160714285714</v>
      </c>
      <c r="L77" s="7">
        <f t="shared" si="19"/>
        <v>0.75727069351230425</v>
      </c>
      <c r="M77" s="7">
        <f t="shared" si="19"/>
        <v>0.75175644028103039</v>
      </c>
      <c r="N77" s="7">
        <f t="shared" si="19"/>
        <v>0.73896103896103893</v>
      </c>
      <c r="O77" s="7">
        <f t="shared" si="19"/>
        <v>0.72375690607734811</v>
      </c>
      <c r="P77" s="7">
        <f t="shared" si="19"/>
        <v>0.71988795518207283</v>
      </c>
      <c r="Q77" s="7">
        <f t="shared" si="19"/>
        <v>0.72086330935251797</v>
      </c>
      <c r="R77" s="7">
        <f t="shared" si="19"/>
        <v>0.70896551724137935</v>
      </c>
      <c r="S77" s="7">
        <f t="shared" si="19"/>
        <v>0.68783783783783781</v>
      </c>
      <c r="T77" s="7">
        <f t="shared" si="19"/>
        <v>0.63511830635118305</v>
      </c>
      <c r="U77" s="7">
        <f t="shared" si="19"/>
        <v>0.4836759371221282</v>
      </c>
      <c r="V77" s="7">
        <f>V35/V34</f>
        <v>0.47662485746864308</v>
      </c>
    </row>
    <row r="78" spans="1:22" customFormat="1" ht="18" customHeight="1">
      <c r="A78" s="36" t="s">
        <v>83</v>
      </c>
      <c r="B78" s="7">
        <f t="shared" ref="B78:U78" si="20">B36/B34</f>
        <v>0.25957446808510637</v>
      </c>
      <c r="C78" s="7">
        <f t="shared" si="20"/>
        <v>0.37716262975778547</v>
      </c>
      <c r="D78" s="7">
        <f t="shared" si="20"/>
        <v>0.43814432989690721</v>
      </c>
      <c r="E78" s="7">
        <f t="shared" si="20"/>
        <v>0.4136460554371002</v>
      </c>
      <c r="F78" s="7">
        <f t="shared" si="20"/>
        <v>0.41491395793499042</v>
      </c>
      <c r="G78" s="7">
        <f t="shared" si="20"/>
        <v>2.1103896103896104E-2</v>
      </c>
      <c r="H78" s="7">
        <f t="shared" si="20"/>
        <v>1.9607843137254902E-2</v>
      </c>
      <c r="I78" s="7">
        <f t="shared" si="20"/>
        <v>2.3114355231143552E-2</v>
      </c>
      <c r="J78" s="7">
        <f t="shared" si="20"/>
        <v>2.3446658851113716E-2</v>
      </c>
      <c r="K78" s="7">
        <f t="shared" si="20"/>
        <v>2.34375E-2</v>
      </c>
      <c r="L78" s="7">
        <f t="shared" si="20"/>
        <v>2.2371364653243849E-2</v>
      </c>
      <c r="M78" s="7">
        <f t="shared" si="20"/>
        <v>2.3419203747072601E-2</v>
      </c>
      <c r="N78" s="7">
        <f t="shared" si="20"/>
        <v>2.987012987012987E-2</v>
      </c>
      <c r="O78" s="7">
        <f t="shared" si="20"/>
        <v>3.1767955801104975E-2</v>
      </c>
      <c r="P78" s="7">
        <f t="shared" si="20"/>
        <v>2.8011204481792718E-2</v>
      </c>
      <c r="Q78" s="7">
        <f t="shared" si="20"/>
        <v>2.4460431654676259E-2</v>
      </c>
      <c r="R78" s="7">
        <f t="shared" si="20"/>
        <v>2.4827586206896551E-2</v>
      </c>
      <c r="S78" s="7">
        <f t="shared" si="20"/>
        <v>2.7027027027027029E-2</v>
      </c>
      <c r="T78" s="7">
        <f t="shared" si="20"/>
        <v>2.9887920298879204E-2</v>
      </c>
      <c r="U78" s="7">
        <f t="shared" si="20"/>
        <v>0.14631197097944376</v>
      </c>
      <c r="V78" s="7">
        <f>V36/V34</f>
        <v>0.1459521094640821</v>
      </c>
    </row>
    <row r="79" spans="1:22" customFormat="1" ht="18" customHeight="1">
      <c r="A79" s="36" t="s">
        <v>84</v>
      </c>
      <c r="B79" s="7">
        <f t="shared" ref="B79:U79" si="21">B37/B34</f>
        <v>5.106382978723404E-2</v>
      </c>
      <c r="C79" s="7">
        <f t="shared" si="21"/>
        <v>7.2664359861591699E-2</v>
      </c>
      <c r="D79" s="7">
        <f t="shared" si="21"/>
        <v>6.7010309278350513E-2</v>
      </c>
      <c r="E79" s="7">
        <f t="shared" si="21"/>
        <v>6.6098081023454158E-2</v>
      </c>
      <c r="F79" s="7">
        <f t="shared" si="21"/>
        <v>5.736137667304015E-2</v>
      </c>
      <c r="G79" s="7">
        <f t="shared" si="21"/>
        <v>4.3831168831168832E-2</v>
      </c>
      <c r="H79" s="7">
        <f t="shared" si="21"/>
        <v>5.0980392156862744E-2</v>
      </c>
      <c r="I79" s="7">
        <f t="shared" si="21"/>
        <v>5.2311435523114354E-2</v>
      </c>
      <c r="J79" s="7">
        <f t="shared" si="21"/>
        <v>5.6271981242672922E-2</v>
      </c>
      <c r="K79" s="7">
        <f t="shared" si="21"/>
        <v>5.2455357142857144E-2</v>
      </c>
      <c r="L79" s="7">
        <f t="shared" si="21"/>
        <v>5.9284116331096197E-2</v>
      </c>
      <c r="M79" s="7">
        <f t="shared" si="21"/>
        <v>6.6744730679156913E-2</v>
      </c>
      <c r="N79" s="7">
        <f t="shared" si="21"/>
        <v>6.6233766233766228E-2</v>
      </c>
      <c r="O79" s="7">
        <f t="shared" si="21"/>
        <v>6.7679558011049717E-2</v>
      </c>
      <c r="P79" s="7">
        <f t="shared" si="21"/>
        <v>6.8627450980392163E-2</v>
      </c>
      <c r="Q79" s="7">
        <f t="shared" si="21"/>
        <v>6.7625899280575538E-2</v>
      </c>
      <c r="R79" s="7">
        <f t="shared" si="21"/>
        <v>6.7586206896551718E-2</v>
      </c>
      <c r="S79" s="7">
        <f t="shared" si="21"/>
        <v>7.567567567567568E-2</v>
      </c>
      <c r="T79" s="7">
        <f t="shared" si="21"/>
        <v>8.9663760896637607E-2</v>
      </c>
      <c r="U79" s="7">
        <f t="shared" si="21"/>
        <v>0.10882708585247884</v>
      </c>
      <c r="V79" s="7">
        <f>V37/V34</f>
        <v>0.12428734321550741</v>
      </c>
    </row>
    <row r="80" spans="1:22" customFormat="1" ht="18" customHeight="1">
      <c r="A80" s="36" t="s">
        <v>85</v>
      </c>
      <c r="B80" s="7">
        <f t="shared" ref="B80:U80" si="22">B38/B34</f>
        <v>8.5106382978723406E-3</v>
      </c>
      <c r="C80" s="7">
        <f t="shared" si="22"/>
        <v>1.0380622837370242E-2</v>
      </c>
      <c r="D80" s="7">
        <f t="shared" si="22"/>
        <v>5.1546391752577319E-3</v>
      </c>
      <c r="E80" s="7">
        <f t="shared" si="22"/>
        <v>4.2643923240938165E-3</v>
      </c>
      <c r="F80" s="7">
        <f t="shared" si="22"/>
        <v>3.8240917782026767E-3</v>
      </c>
      <c r="G80" s="7">
        <f t="shared" si="22"/>
        <v>3.246753246753247E-3</v>
      </c>
      <c r="H80" s="7">
        <f t="shared" si="22"/>
        <v>1.30718954248366E-3</v>
      </c>
      <c r="I80" s="7">
        <f t="shared" si="22"/>
        <v>1.2165450121654502E-3</v>
      </c>
      <c r="J80" s="7">
        <f t="shared" si="22"/>
        <v>0</v>
      </c>
      <c r="K80" s="7">
        <f t="shared" si="22"/>
        <v>0</v>
      </c>
      <c r="L80" s="7">
        <f t="shared" si="22"/>
        <v>1.1185682326621924E-3</v>
      </c>
      <c r="M80" s="7">
        <f t="shared" si="22"/>
        <v>1.17096018735363E-3</v>
      </c>
      <c r="N80" s="7">
        <f t="shared" si="22"/>
        <v>3.8961038961038961E-3</v>
      </c>
      <c r="O80" s="7">
        <f t="shared" si="22"/>
        <v>4.1436464088397788E-3</v>
      </c>
      <c r="P80" s="7">
        <f t="shared" si="22"/>
        <v>2.8011204481792717E-3</v>
      </c>
      <c r="Q80" s="7">
        <f t="shared" si="22"/>
        <v>4.3165467625899279E-3</v>
      </c>
      <c r="R80" s="7">
        <f t="shared" si="22"/>
        <v>4.1379310344827587E-3</v>
      </c>
      <c r="S80" s="7">
        <f t="shared" si="22"/>
        <v>8.1081081081081086E-3</v>
      </c>
      <c r="T80" s="7">
        <f t="shared" si="22"/>
        <v>7.4719800747198011E-3</v>
      </c>
      <c r="U80" s="7">
        <f t="shared" si="22"/>
        <v>9.673518742442563E-3</v>
      </c>
      <c r="V80" s="7">
        <f>V38/V34</f>
        <v>1.1402508551881414E-2</v>
      </c>
    </row>
    <row r="81" spans="1:22" customFormat="1" ht="18" customHeight="1">
      <c r="A81" s="36" t="s">
        <v>86</v>
      </c>
      <c r="B81" s="7">
        <f t="shared" ref="B81:U81" si="23">B39/B34</f>
        <v>5.106382978723404E-2</v>
      </c>
      <c r="C81" s="7">
        <f t="shared" si="23"/>
        <v>4.1522491349480967E-2</v>
      </c>
      <c r="D81" s="7">
        <f t="shared" si="23"/>
        <v>4.1237113402061855E-2</v>
      </c>
      <c r="E81" s="7">
        <f t="shared" si="23"/>
        <v>3.8379530916844352E-2</v>
      </c>
      <c r="F81" s="7">
        <f t="shared" si="23"/>
        <v>3.0592734225621414E-2</v>
      </c>
      <c r="G81" s="7">
        <f t="shared" si="23"/>
        <v>2.922077922077922E-2</v>
      </c>
      <c r="H81" s="7">
        <f t="shared" si="23"/>
        <v>3.3986928104575161E-2</v>
      </c>
      <c r="I81" s="7">
        <f t="shared" si="23"/>
        <v>2.7980535279805353E-2</v>
      </c>
      <c r="J81" s="7">
        <f t="shared" si="23"/>
        <v>2.4618991793669401E-2</v>
      </c>
      <c r="K81" s="7">
        <f t="shared" si="23"/>
        <v>2.2321428571428572E-2</v>
      </c>
      <c r="L81" s="7">
        <f t="shared" si="23"/>
        <v>2.2371364653243849E-2</v>
      </c>
      <c r="M81" s="7">
        <f t="shared" si="23"/>
        <v>2.3419203747072601E-2</v>
      </c>
      <c r="N81" s="7">
        <f t="shared" si="23"/>
        <v>2.4675324675324677E-2</v>
      </c>
      <c r="O81" s="7">
        <f t="shared" si="23"/>
        <v>2.9005524861878452E-2</v>
      </c>
      <c r="P81" s="7">
        <f t="shared" si="23"/>
        <v>2.8011204481792718E-2</v>
      </c>
      <c r="Q81" s="7">
        <f t="shared" si="23"/>
        <v>2.5899280575539568E-2</v>
      </c>
      <c r="R81" s="7">
        <f t="shared" si="23"/>
        <v>3.310344827586207E-2</v>
      </c>
      <c r="S81" s="7">
        <f t="shared" si="23"/>
        <v>4.3243243243243246E-2</v>
      </c>
      <c r="T81" s="7">
        <f t="shared" si="23"/>
        <v>4.4831880448318803E-2</v>
      </c>
      <c r="U81" s="7">
        <f t="shared" si="23"/>
        <v>4.4740024183796856E-2</v>
      </c>
      <c r="V81" s="7">
        <f>V39/V34</f>
        <v>4.4469783352337512E-2</v>
      </c>
    </row>
    <row r="82" spans="1:22" customFormat="1" ht="18" customHeight="1">
      <c r="A82" s="36" t="s">
        <v>87</v>
      </c>
      <c r="B82" s="7">
        <f t="shared" ref="B82:U82" si="24">B40/B34</f>
        <v>0.28510638297872343</v>
      </c>
      <c r="C82" s="7">
        <f t="shared" si="24"/>
        <v>0.1972318339100346</v>
      </c>
      <c r="D82" s="7">
        <f t="shared" si="24"/>
        <v>0.20360824742268041</v>
      </c>
      <c r="E82" s="7">
        <f t="shared" si="24"/>
        <v>0.18550106609808104</v>
      </c>
      <c r="F82" s="7">
        <f t="shared" si="24"/>
        <v>0.18738049713193117</v>
      </c>
      <c r="G82" s="7">
        <f t="shared" si="24"/>
        <v>0.17857142857142858</v>
      </c>
      <c r="H82" s="7">
        <f t="shared" si="24"/>
        <v>0.15947712418300652</v>
      </c>
      <c r="I82" s="7">
        <f t="shared" si="24"/>
        <v>0.14233576642335766</v>
      </c>
      <c r="J82" s="7">
        <f t="shared" si="24"/>
        <v>0.1406799531066823</v>
      </c>
      <c r="K82" s="7">
        <f t="shared" si="24"/>
        <v>0.14508928571428573</v>
      </c>
      <c r="L82" s="7">
        <f t="shared" si="24"/>
        <v>0.13087248322147652</v>
      </c>
      <c r="M82" s="7">
        <f t="shared" si="24"/>
        <v>0.12412177985948478</v>
      </c>
      <c r="N82" s="7">
        <f t="shared" si="24"/>
        <v>0.12727272727272726</v>
      </c>
      <c r="O82" s="7">
        <f t="shared" si="24"/>
        <v>0.12845303867403315</v>
      </c>
      <c r="P82" s="7">
        <f t="shared" si="24"/>
        <v>0.13725490196078433</v>
      </c>
      <c r="Q82" s="7">
        <f t="shared" si="24"/>
        <v>0.14244604316546763</v>
      </c>
      <c r="R82" s="7">
        <f t="shared" si="24"/>
        <v>0.14482758620689656</v>
      </c>
      <c r="S82" s="7">
        <f t="shared" si="24"/>
        <v>0.14054054054054055</v>
      </c>
      <c r="T82" s="7">
        <f t="shared" si="24"/>
        <v>0.17185554171855541</v>
      </c>
      <c r="U82" s="7">
        <f t="shared" si="24"/>
        <v>0.18621523579201935</v>
      </c>
      <c r="V82" s="7">
        <f>V40/V34</f>
        <v>0.1733181299885975</v>
      </c>
    </row>
    <row r="83" spans="1:22" customFormat="1" ht="18" customHeight="1">
      <c r="A83" s="36" t="s">
        <v>88</v>
      </c>
      <c r="B83" s="7">
        <f t="shared" ref="B83:U83" si="25">B41/B34</f>
        <v>8.5106382978723406E-3</v>
      </c>
      <c r="C83" s="7">
        <f t="shared" si="25"/>
        <v>6.920415224913495E-3</v>
      </c>
      <c r="D83" s="7">
        <f t="shared" si="25"/>
        <v>2.5773195876288659E-3</v>
      </c>
      <c r="E83" s="7">
        <f t="shared" si="25"/>
        <v>4.2643923240938165E-3</v>
      </c>
      <c r="F83" s="7">
        <f t="shared" si="25"/>
        <v>3.8240917782026767E-3</v>
      </c>
      <c r="G83" s="7">
        <f t="shared" si="25"/>
        <v>4.87012987012987E-3</v>
      </c>
      <c r="H83" s="7">
        <f t="shared" si="25"/>
        <v>3.9215686274509803E-3</v>
      </c>
      <c r="I83" s="7">
        <f t="shared" si="25"/>
        <v>3.6496350364963502E-3</v>
      </c>
      <c r="J83" s="7">
        <f t="shared" si="25"/>
        <v>5.8616647127784291E-3</v>
      </c>
      <c r="K83" s="7">
        <f t="shared" si="25"/>
        <v>5.580357142857143E-3</v>
      </c>
      <c r="L83" s="7">
        <f t="shared" si="25"/>
        <v>6.7114093959731542E-3</v>
      </c>
      <c r="M83" s="7">
        <f t="shared" si="25"/>
        <v>9.3676814988290398E-3</v>
      </c>
      <c r="N83" s="7">
        <f t="shared" si="25"/>
        <v>9.0909090909090905E-3</v>
      </c>
      <c r="O83" s="7">
        <f t="shared" si="25"/>
        <v>1.5193370165745856E-2</v>
      </c>
      <c r="P83" s="7">
        <f t="shared" si="25"/>
        <v>1.5406162464985995E-2</v>
      </c>
      <c r="Q83" s="7">
        <f t="shared" si="25"/>
        <v>1.4388489208633094E-2</v>
      </c>
      <c r="R83" s="7">
        <f t="shared" si="25"/>
        <v>1.6551724137931035E-2</v>
      </c>
      <c r="S83" s="7">
        <f t="shared" si="25"/>
        <v>1.7567567567567569E-2</v>
      </c>
      <c r="T83" s="7">
        <f t="shared" si="25"/>
        <v>2.1170610211706103E-2</v>
      </c>
      <c r="U83" s="7">
        <f t="shared" si="25"/>
        <v>2.0556227327690448E-2</v>
      </c>
      <c r="V83" s="7">
        <f>V41/V34</f>
        <v>2.394526795895097E-2</v>
      </c>
    </row>
    <row r="84" spans="1:22" customFormat="1" ht="18" customHeight="1">
      <c r="A84" s="30" t="s">
        <v>89</v>
      </c>
      <c r="B84" s="95">
        <f t="shared" ref="B84:U84" si="26">B42/B34</f>
        <v>0</v>
      </c>
      <c r="C84" s="95">
        <f t="shared" si="26"/>
        <v>0</v>
      </c>
      <c r="D84" s="95">
        <f t="shared" si="26"/>
        <v>0</v>
      </c>
      <c r="E84" s="95">
        <f t="shared" si="26"/>
        <v>0</v>
      </c>
      <c r="F84" s="95">
        <f t="shared" si="26"/>
        <v>0</v>
      </c>
      <c r="G84" s="95">
        <f t="shared" si="26"/>
        <v>0</v>
      </c>
      <c r="H84" s="95">
        <f t="shared" si="26"/>
        <v>0</v>
      </c>
      <c r="I84" s="95">
        <f t="shared" si="26"/>
        <v>0</v>
      </c>
      <c r="J84" s="95">
        <f t="shared" si="26"/>
        <v>0</v>
      </c>
      <c r="K84" s="95">
        <f t="shared" si="26"/>
        <v>0</v>
      </c>
      <c r="L84" s="95">
        <f t="shared" si="26"/>
        <v>0</v>
      </c>
      <c r="M84" s="95">
        <f t="shared" si="26"/>
        <v>0</v>
      </c>
      <c r="N84" s="95">
        <f t="shared" si="26"/>
        <v>0</v>
      </c>
      <c r="O84" s="95">
        <f t="shared" si="26"/>
        <v>0</v>
      </c>
      <c r="P84" s="95">
        <f t="shared" si="26"/>
        <v>0</v>
      </c>
      <c r="Q84" s="95">
        <f t="shared" si="26"/>
        <v>0</v>
      </c>
      <c r="R84" s="95">
        <f t="shared" si="26"/>
        <v>0</v>
      </c>
      <c r="S84" s="95">
        <f t="shared" si="26"/>
        <v>0</v>
      </c>
      <c r="T84" s="95">
        <f t="shared" si="26"/>
        <v>0</v>
      </c>
      <c r="U84" s="95">
        <f t="shared" si="26"/>
        <v>0</v>
      </c>
      <c r="V84" s="95">
        <f>V42/V34</f>
        <v>0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topLeftCell="A43" zoomScale="75" workbookViewId="0">
      <selection activeCell="B53" sqref="B53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</v>
      </c>
    </row>
    <row r="3" spans="1:22" ht="18" customHeight="1"/>
    <row r="4" spans="1:22" ht="18" customHeight="1"/>
    <row r="5" spans="1:22" ht="18" customHeight="1">
      <c r="A5" s="33" t="s">
        <v>91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476</v>
      </c>
      <c r="C8" s="40">
        <v>615</v>
      </c>
      <c r="D8" s="40">
        <v>834</v>
      </c>
      <c r="E8" s="40">
        <v>1072</v>
      </c>
      <c r="F8" s="40">
        <v>1191</v>
      </c>
      <c r="G8" s="40">
        <v>1370</v>
      </c>
      <c r="H8" s="40">
        <v>1700</v>
      </c>
      <c r="I8" s="40">
        <v>1824</v>
      </c>
      <c r="J8" s="40">
        <v>1866</v>
      </c>
      <c r="K8" s="40">
        <v>1898</v>
      </c>
      <c r="L8" s="40">
        <v>1843</v>
      </c>
      <c r="M8" s="40">
        <v>1743</v>
      </c>
      <c r="N8" s="40">
        <v>1496</v>
      </c>
      <c r="O8" s="40">
        <v>1375</v>
      </c>
      <c r="P8" s="40">
        <v>1367</v>
      </c>
      <c r="Q8" s="40">
        <v>1332</v>
      </c>
      <c r="R8" s="40">
        <v>1384</v>
      </c>
      <c r="S8" s="40">
        <v>1414</v>
      </c>
      <c r="T8" s="40">
        <v>1521</v>
      </c>
      <c r="U8" s="40">
        <v>1529</v>
      </c>
      <c r="V8" s="40">
        <v>1624</v>
      </c>
    </row>
    <row r="9" spans="1:22" customFormat="1" ht="18" customHeight="1">
      <c r="A9" s="36" t="s">
        <v>82</v>
      </c>
      <c r="B9" s="6">
        <v>62</v>
      </c>
      <c r="C9" s="6">
        <v>77</v>
      </c>
      <c r="D9" s="6">
        <v>112</v>
      </c>
      <c r="E9" s="6">
        <v>245</v>
      </c>
      <c r="F9" s="6">
        <v>295</v>
      </c>
      <c r="G9" s="6">
        <v>1073</v>
      </c>
      <c r="H9" s="6">
        <v>1352</v>
      </c>
      <c r="I9" s="6">
        <v>1473</v>
      </c>
      <c r="J9" s="6">
        <v>1517</v>
      </c>
      <c r="K9" s="6">
        <v>1555</v>
      </c>
      <c r="L9" s="6">
        <v>1506</v>
      </c>
      <c r="M9" s="6">
        <v>1416</v>
      </c>
      <c r="N9" s="6">
        <v>1199</v>
      </c>
      <c r="O9" s="6">
        <v>1093</v>
      </c>
      <c r="P9" s="6">
        <v>1080</v>
      </c>
      <c r="Q9" s="6">
        <v>1059</v>
      </c>
      <c r="R9" s="6">
        <v>1076</v>
      </c>
      <c r="S9" s="6">
        <v>1067</v>
      </c>
      <c r="T9" s="6">
        <v>1058</v>
      </c>
      <c r="U9" s="6">
        <v>811</v>
      </c>
      <c r="V9" s="6">
        <v>849</v>
      </c>
    </row>
    <row r="10" spans="1:22" customFormat="1" ht="18" customHeight="1">
      <c r="A10" s="36" t="s">
        <v>83</v>
      </c>
      <c r="B10" s="6">
        <v>228</v>
      </c>
      <c r="C10" s="6">
        <v>335</v>
      </c>
      <c r="D10" s="6">
        <v>461</v>
      </c>
      <c r="E10" s="6">
        <v>547</v>
      </c>
      <c r="F10" s="6">
        <v>621</v>
      </c>
      <c r="G10" s="6">
        <v>16</v>
      </c>
      <c r="H10" s="6">
        <v>20</v>
      </c>
      <c r="I10" s="6">
        <v>26</v>
      </c>
      <c r="J10" s="6">
        <v>30</v>
      </c>
      <c r="K10" s="6">
        <v>28</v>
      </c>
      <c r="L10" s="6">
        <v>28</v>
      </c>
      <c r="M10" s="6">
        <v>36</v>
      </c>
      <c r="N10" s="6">
        <v>37</v>
      </c>
      <c r="O10" s="6">
        <v>37</v>
      </c>
      <c r="P10" s="6">
        <v>37</v>
      </c>
      <c r="Q10" s="6">
        <v>33</v>
      </c>
      <c r="R10" s="6">
        <v>31</v>
      </c>
      <c r="S10" s="6">
        <v>34</v>
      </c>
      <c r="T10" s="6">
        <v>37</v>
      </c>
      <c r="U10" s="6">
        <v>236</v>
      </c>
      <c r="V10" s="6">
        <v>257</v>
      </c>
    </row>
    <row r="11" spans="1:22" customFormat="1" ht="18" customHeight="1">
      <c r="A11" s="36" t="s">
        <v>84</v>
      </c>
      <c r="B11" s="6">
        <v>65</v>
      </c>
      <c r="C11" s="6">
        <v>100</v>
      </c>
      <c r="D11" s="6">
        <v>121</v>
      </c>
      <c r="E11" s="6">
        <v>117</v>
      </c>
      <c r="F11" s="6">
        <v>93</v>
      </c>
      <c r="G11" s="6">
        <v>93</v>
      </c>
      <c r="H11" s="6">
        <v>123</v>
      </c>
      <c r="I11" s="6">
        <v>144</v>
      </c>
      <c r="J11" s="6">
        <v>144</v>
      </c>
      <c r="K11" s="6">
        <v>143</v>
      </c>
      <c r="L11" s="6">
        <v>147</v>
      </c>
      <c r="M11" s="6">
        <v>151</v>
      </c>
      <c r="N11" s="6">
        <v>135</v>
      </c>
      <c r="O11" s="6">
        <v>129</v>
      </c>
      <c r="P11" s="6">
        <v>123</v>
      </c>
      <c r="Q11" s="6">
        <v>123</v>
      </c>
      <c r="R11" s="6">
        <v>146</v>
      </c>
      <c r="S11" s="6">
        <v>157</v>
      </c>
      <c r="T11" s="6">
        <v>203</v>
      </c>
      <c r="U11" s="6">
        <v>222</v>
      </c>
      <c r="V11" s="6">
        <v>266</v>
      </c>
    </row>
    <row r="12" spans="1:22" customFormat="1" ht="18" customHeight="1">
      <c r="A12" s="36" t="s">
        <v>85</v>
      </c>
      <c r="B12" s="6">
        <v>2</v>
      </c>
      <c r="C12" s="6">
        <v>4</v>
      </c>
      <c r="D12" s="6">
        <v>4</v>
      </c>
      <c r="E12" s="6">
        <v>4</v>
      </c>
      <c r="F12" s="6">
        <v>4</v>
      </c>
      <c r="G12" s="6">
        <v>4</v>
      </c>
      <c r="H12" s="6">
        <v>4</v>
      </c>
      <c r="I12" s="6">
        <v>2</v>
      </c>
      <c r="J12" s="6">
        <v>1</v>
      </c>
      <c r="K12" s="6">
        <v>1</v>
      </c>
      <c r="L12" s="6">
        <v>1</v>
      </c>
      <c r="M12" s="6">
        <v>1</v>
      </c>
      <c r="N12" s="6">
        <v>3</v>
      </c>
      <c r="O12" s="6">
        <v>2</v>
      </c>
      <c r="P12" s="6">
        <v>2</v>
      </c>
      <c r="Q12" s="6">
        <v>2</v>
      </c>
      <c r="R12" s="6">
        <v>2</v>
      </c>
      <c r="S12" s="6">
        <v>4</v>
      </c>
      <c r="T12" s="6">
        <v>4</v>
      </c>
      <c r="U12" s="6">
        <v>5</v>
      </c>
      <c r="V12" s="6">
        <v>11</v>
      </c>
    </row>
    <row r="13" spans="1:22" customFormat="1" ht="18" customHeight="1">
      <c r="A13" s="36" t="s">
        <v>86</v>
      </c>
      <c r="B13" s="6">
        <v>18</v>
      </c>
      <c r="C13" s="6">
        <v>18</v>
      </c>
      <c r="D13" s="6">
        <v>19</v>
      </c>
      <c r="E13" s="6">
        <v>21</v>
      </c>
      <c r="F13" s="6">
        <v>19</v>
      </c>
      <c r="G13" s="6">
        <v>18</v>
      </c>
      <c r="H13" s="6">
        <v>21</v>
      </c>
      <c r="I13" s="6">
        <v>18</v>
      </c>
      <c r="J13" s="6">
        <v>15</v>
      </c>
      <c r="K13" s="6">
        <v>15</v>
      </c>
      <c r="L13" s="6">
        <v>17</v>
      </c>
      <c r="M13" s="6">
        <v>16</v>
      </c>
      <c r="N13" s="6">
        <v>13</v>
      </c>
      <c r="O13" s="6">
        <v>15</v>
      </c>
      <c r="P13" s="6">
        <v>13</v>
      </c>
      <c r="Q13" s="6">
        <v>11</v>
      </c>
      <c r="R13" s="6">
        <v>17</v>
      </c>
      <c r="S13" s="6">
        <v>26</v>
      </c>
      <c r="T13" s="6">
        <v>32</v>
      </c>
      <c r="U13" s="6">
        <v>36</v>
      </c>
      <c r="V13" s="6">
        <v>35</v>
      </c>
    </row>
    <row r="14" spans="1:22" customFormat="1" ht="18" customHeight="1">
      <c r="A14" s="36" t="s">
        <v>87</v>
      </c>
      <c r="B14" s="6">
        <v>96</v>
      </c>
      <c r="C14" s="6">
        <v>76</v>
      </c>
      <c r="D14" s="6">
        <v>116</v>
      </c>
      <c r="E14" s="6">
        <v>137</v>
      </c>
      <c r="F14" s="6">
        <v>158</v>
      </c>
      <c r="G14" s="6">
        <v>155</v>
      </c>
      <c r="H14" s="6">
        <v>167</v>
      </c>
      <c r="I14" s="6">
        <v>147</v>
      </c>
      <c r="J14" s="6">
        <v>140</v>
      </c>
      <c r="K14" s="6">
        <v>137</v>
      </c>
      <c r="L14" s="6">
        <v>127</v>
      </c>
      <c r="M14" s="6">
        <v>103</v>
      </c>
      <c r="N14" s="6">
        <v>91</v>
      </c>
      <c r="O14" s="6">
        <v>73</v>
      </c>
      <c r="P14" s="6">
        <v>79</v>
      </c>
      <c r="Q14" s="6">
        <v>72</v>
      </c>
      <c r="R14" s="6">
        <v>78</v>
      </c>
      <c r="S14" s="6">
        <v>84</v>
      </c>
      <c r="T14" s="6">
        <v>138</v>
      </c>
      <c r="U14" s="6">
        <v>167</v>
      </c>
      <c r="V14" s="6">
        <v>151</v>
      </c>
    </row>
    <row r="15" spans="1:22" customFormat="1" ht="18" customHeight="1">
      <c r="A15" s="36" t="s">
        <v>88</v>
      </c>
      <c r="B15" s="6">
        <v>4</v>
      </c>
      <c r="C15" s="6">
        <v>4</v>
      </c>
      <c r="D15" s="6">
        <v>1</v>
      </c>
      <c r="E15" s="6">
        <v>1</v>
      </c>
      <c r="F15" s="6">
        <v>1</v>
      </c>
      <c r="G15" s="6">
        <v>11</v>
      </c>
      <c r="H15" s="6">
        <v>13</v>
      </c>
      <c r="I15" s="6">
        <v>14</v>
      </c>
      <c r="J15" s="6">
        <v>19</v>
      </c>
      <c r="K15" s="6">
        <v>19</v>
      </c>
      <c r="L15" s="6">
        <v>17</v>
      </c>
      <c r="M15" s="6">
        <v>20</v>
      </c>
      <c r="N15" s="6">
        <v>18</v>
      </c>
      <c r="O15" s="6">
        <v>26</v>
      </c>
      <c r="P15" s="6">
        <v>33</v>
      </c>
      <c r="Q15" s="6">
        <v>32</v>
      </c>
      <c r="R15" s="6">
        <v>34</v>
      </c>
      <c r="S15" s="6">
        <v>42</v>
      </c>
      <c r="T15" s="6">
        <v>49</v>
      </c>
      <c r="U15" s="6">
        <v>52</v>
      </c>
      <c r="V15" s="6">
        <v>54</v>
      </c>
    </row>
    <row r="16" spans="1:22" customFormat="1" ht="18" customHeight="1">
      <c r="A16" s="36" t="s">
        <v>89</v>
      </c>
      <c r="B16" s="6">
        <v>1</v>
      </c>
      <c r="C16" s="6">
        <v>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1</v>
      </c>
    </row>
    <row r="17" spans="1:22" customFormat="1" ht="18" customHeight="1">
      <c r="A17" s="30" t="s">
        <v>92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77" t="s">
        <v>48</v>
      </c>
      <c r="B21" s="78">
        <v>2002</v>
      </c>
      <c r="C21" s="78">
        <v>2003</v>
      </c>
      <c r="D21" s="78">
        <v>2004</v>
      </c>
      <c r="E21" s="78">
        <v>2005</v>
      </c>
      <c r="F21" s="78">
        <v>2006</v>
      </c>
      <c r="G21" s="78">
        <v>2007</v>
      </c>
      <c r="H21" s="78">
        <v>2008</v>
      </c>
      <c r="I21" s="78">
        <v>2009</v>
      </c>
      <c r="J21" s="78">
        <v>2010</v>
      </c>
      <c r="K21" s="78">
        <v>2011</v>
      </c>
      <c r="L21" s="78">
        <v>2012</v>
      </c>
      <c r="M21" s="78">
        <v>2013</v>
      </c>
      <c r="N21" s="78">
        <v>2014</v>
      </c>
      <c r="O21" s="78">
        <v>2015</v>
      </c>
      <c r="P21" s="78">
        <v>2016</v>
      </c>
      <c r="Q21" s="78">
        <v>2017</v>
      </c>
      <c r="R21" s="78">
        <v>2018</v>
      </c>
      <c r="S21" s="78">
        <v>2019</v>
      </c>
      <c r="T21" s="78">
        <v>2020</v>
      </c>
      <c r="U21" s="78">
        <v>2021</v>
      </c>
      <c r="V21" s="78">
        <v>2022</v>
      </c>
    </row>
    <row r="22" spans="1:22" customFormat="1" ht="18" customHeight="1">
      <c r="A22" s="56" t="s">
        <v>81</v>
      </c>
      <c r="B22" s="40">
        <v>319</v>
      </c>
      <c r="C22" s="40">
        <v>404</v>
      </c>
      <c r="D22" s="40">
        <v>526</v>
      </c>
      <c r="E22" s="40">
        <v>669</v>
      </c>
      <c r="F22" s="40">
        <v>734</v>
      </c>
      <c r="G22" s="40">
        <v>830</v>
      </c>
      <c r="H22" s="40">
        <v>1013</v>
      </c>
      <c r="I22" s="40">
        <v>1073</v>
      </c>
      <c r="J22" s="40">
        <v>1087</v>
      </c>
      <c r="K22" s="40">
        <v>1084</v>
      </c>
      <c r="L22" s="40">
        <v>1017</v>
      </c>
      <c r="M22" s="40">
        <v>966</v>
      </c>
      <c r="N22" s="40">
        <v>798</v>
      </c>
      <c r="O22" s="40">
        <v>730</v>
      </c>
      <c r="P22" s="40">
        <v>725</v>
      </c>
      <c r="Q22" s="40">
        <v>714</v>
      </c>
      <c r="R22" s="40">
        <v>738</v>
      </c>
      <c r="S22" s="40">
        <v>756</v>
      </c>
      <c r="T22" s="40">
        <v>806</v>
      </c>
      <c r="U22" s="40">
        <v>812</v>
      </c>
      <c r="V22" s="40">
        <v>869</v>
      </c>
    </row>
    <row r="23" spans="1:22" customFormat="1" ht="18" customHeight="1">
      <c r="A23" s="36" t="s">
        <v>82</v>
      </c>
      <c r="B23" s="6">
        <v>32</v>
      </c>
      <c r="C23" s="6">
        <v>41</v>
      </c>
      <c r="D23" s="6">
        <v>64</v>
      </c>
      <c r="E23" s="6">
        <v>149</v>
      </c>
      <c r="F23" s="6">
        <v>174</v>
      </c>
      <c r="G23" s="6">
        <v>663</v>
      </c>
      <c r="H23" s="6">
        <v>823</v>
      </c>
      <c r="I23" s="6">
        <v>879</v>
      </c>
      <c r="J23" s="6">
        <v>899</v>
      </c>
      <c r="K23" s="6">
        <v>900</v>
      </c>
      <c r="L23" s="6">
        <v>837</v>
      </c>
      <c r="M23" s="6">
        <v>786</v>
      </c>
      <c r="N23" s="6">
        <v>636</v>
      </c>
      <c r="O23" s="6">
        <v>576</v>
      </c>
      <c r="P23" s="6">
        <v>568</v>
      </c>
      <c r="Q23" s="6">
        <v>563</v>
      </c>
      <c r="R23" s="6">
        <v>569</v>
      </c>
      <c r="S23" s="6">
        <v>570</v>
      </c>
      <c r="T23" s="6">
        <v>564</v>
      </c>
      <c r="U23" s="6">
        <v>431</v>
      </c>
      <c r="V23" s="6">
        <v>444</v>
      </c>
    </row>
    <row r="24" spans="1:22" customFormat="1" ht="18" customHeight="1">
      <c r="A24" s="36" t="s">
        <v>83</v>
      </c>
      <c r="B24" s="6">
        <v>177</v>
      </c>
      <c r="C24" s="6">
        <v>237</v>
      </c>
      <c r="D24" s="6">
        <v>305</v>
      </c>
      <c r="E24" s="6">
        <v>358</v>
      </c>
      <c r="F24" s="6">
        <v>406</v>
      </c>
      <c r="G24" s="6">
        <v>13</v>
      </c>
      <c r="H24" s="6">
        <v>12</v>
      </c>
      <c r="I24" s="6">
        <v>12</v>
      </c>
      <c r="J24" s="6">
        <v>15</v>
      </c>
      <c r="K24" s="6">
        <v>12</v>
      </c>
      <c r="L24" s="6">
        <v>13</v>
      </c>
      <c r="M24" s="6">
        <v>20</v>
      </c>
      <c r="N24" s="6">
        <v>17</v>
      </c>
      <c r="O24" s="6">
        <v>16</v>
      </c>
      <c r="P24" s="6">
        <v>18</v>
      </c>
      <c r="Q24" s="6">
        <v>17</v>
      </c>
      <c r="R24" s="6">
        <v>14</v>
      </c>
      <c r="S24" s="6">
        <v>15</v>
      </c>
      <c r="T24" s="6">
        <v>15</v>
      </c>
      <c r="U24" s="6">
        <v>124</v>
      </c>
      <c r="V24" s="6">
        <v>140</v>
      </c>
    </row>
    <row r="25" spans="1:22" customFormat="1" ht="18" customHeight="1">
      <c r="A25" s="36" t="s">
        <v>84</v>
      </c>
      <c r="B25" s="6">
        <v>56</v>
      </c>
      <c r="C25" s="6">
        <v>83</v>
      </c>
      <c r="D25" s="6">
        <v>97</v>
      </c>
      <c r="E25" s="6">
        <v>89</v>
      </c>
      <c r="F25" s="6">
        <v>70</v>
      </c>
      <c r="G25" s="6">
        <v>72</v>
      </c>
      <c r="H25" s="6">
        <v>90</v>
      </c>
      <c r="I25" s="6">
        <v>107</v>
      </c>
      <c r="J25" s="6">
        <v>101</v>
      </c>
      <c r="K25" s="6">
        <v>102</v>
      </c>
      <c r="L25" s="6">
        <v>96</v>
      </c>
      <c r="M25" s="6">
        <v>97</v>
      </c>
      <c r="N25" s="6">
        <v>89</v>
      </c>
      <c r="O25" s="6">
        <v>84</v>
      </c>
      <c r="P25" s="6">
        <v>77</v>
      </c>
      <c r="Q25" s="6">
        <v>81</v>
      </c>
      <c r="R25" s="6">
        <v>98</v>
      </c>
      <c r="S25" s="6">
        <v>103</v>
      </c>
      <c r="T25" s="6">
        <v>130</v>
      </c>
      <c r="U25" s="6">
        <v>139</v>
      </c>
      <c r="V25" s="6">
        <v>163</v>
      </c>
    </row>
    <row r="26" spans="1:22" customFormat="1" ht="18" customHeight="1">
      <c r="A26" s="36" t="s">
        <v>85</v>
      </c>
      <c r="B26" s="6">
        <v>0</v>
      </c>
      <c r="C26" s="6">
        <v>1</v>
      </c>
      <c r="D26" s="6">
        <v>2</v>
      </c>
      <c r="E26" s="6">
        <v>2</v>
      </c>
      <c r="F26" s="6">
        <v>2</v>
      </c>
      <c r="G26" s="6">
        <v>3</v>
      </c>
      <c r="H26" s="6">
        <v>3</v>
      </c>
      <c r="I26" s="6">
        <v>1</v>
      </c>
      <c r="J26" s="6">
        <v>1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  <c r="P26" s="6">
        <v>1</v>
      </c>
      <c r="Q26" s="6">
        <v>1</v>
      </c>
      <c r="R26" s="6">
        <v>1</v>
      </c>
      <c r="S26" s="6">
        <v>1</v>
      </c>
      <c r="T26" s="6">
        <v>2</v>
      </c>
      <c r="U26" s="6">
        <v>1</v>
      </c>
      <c r="V26" s="6">
        <v>4</v>
      </c>
    </row>
    <row r="27" spans="1:22" customFormat="1" ht="18" customHeight="1">
      <c r="A27" s="36" t="s">
        <v>86</v>
      </c>
      <c r="B27" s="29">
        <v>6</v>
      </c>
      <c r="C27" s="29">
        <v>6</v>
      </c>
      <c r="D27" s="29">
        <v>5</v>
      </c>
      <c r="E27" s="29">
        <v>5</v>
      </c>
      <c r="F27" s="29">
        <v>4</v>
      </c>
      <c r="G27" s="29">
        <v>2</v>
      </c>
      <c r="H27" s="29">
        <v>1</v>
      </c>
      <c r="I27" s="29">
        <v>2</v>
      </c>
      <c r="J27" s="29">
        <v>0</v>
      </c>
      <c r="K27" s="29">
        <v>1</v>
      </c>
      <c r="L27" s="29">
        <v>3</v>
      </c>
      <c r="M27" s="29">
        <v>3</v>
      </c>
      <c r="N27" s="29">
        <v>2</v>
      </c>
      <c r="O27" s="29">
        <v>3</v>
      </c>
      <c r="P27" s="29">
        <v>2</v>
      </c>
      <c r="Q27" s="29">
        <v>1</v>
      </c>
      <c r="R27" s="29">
        <v>2</v>
      </c>
      <c r="S27" s="29">
        <v>3</v>
      </c>
      <c r="T27" s="29">
        <v>3</v>
      </c>
      <c r="U27" s="29">
        <v>6</v>
      </c>
      <c r="V27" s="29">
        <v>7</v>
      </c>
    </row>
    <row r="28" spans="1:22" customFormat="1" ht="18" customHeight="1">
      <c r="A28" s="36" t="s">
        <v>87</v>
      </c>
      <c r="B28" s="29">
        <v>46</v>
      </c>
      <c r="C28" s="29">
        <v>34</v>
      </c>
      <c r="D28" s="29">
        <v>52</v>
      </c>
      <c r="E28" s="29">
        <v>66</v>
      </c>
      <c r="F28" s="29">
        <v>78</v>
      </c>
      <c r="G28" s="29">
        <v>68</v>
      </c>
      <c r="H28" s="29">
        <v>74</v>
      </c>
      <c r="I28" s="29">
        <v>63</v>
      </c>
      <c r="J28" s="29">
        <v>60</v>
      </c>
      <c r="K28" s="29">
        <v>58</v>
      </c>
      <c r="L28" s="29">
        <v>58</v>
      </c>
      <c r="M28" s="29">
        <v>48</v>
      </c>
      <c r="N28" s="29">
        <v>42</v>
      </c>
      <c r="O28" s="29">
        <v>35</v>
      </c>
      <c r="P28" s="29">
        <v>37</v>
      </c>
      <c r="Q28" s="29">
        <v>31</v>
      </c>
      <c r="R28" s="29">
        <v>34</v>
      </c>
      <c r="S28" s="29">
        <v>36</v>
      </c>
      <c r="T28" s="29">
        <v>60</v>
      </c>
      <c r="U28" s="29">
        <v>75</v>
      </c>
      <c r="V28" s="29">
        <v>74</v>
      </c>
    </row>
    <row r="29" spans="1:22" customFormat="1" ht="18" customHeight="1">
      <c r="A29" s="36" t="s">
        <v>88</v>
      </c>
      <c r="B29" s="29">
        <v>1</v>
      </c>
      <c r="C29" s="29">
        <v>1</v>
      </c>
      <c r="D29" s="29">
        <v>1</v>
      </c>
      <c r="E29" s="29">
        <v>0</v>
      </c>
      <c r="F29" s="29">
        <v>0</v>
      </c>
      <c r="G29" s="29">
        <v>9</v>
      </c>
      <c r="H29" s="29">
        <v>10</v>
      </c>
      <c r="I29" s="29">
        <v>9</v>
      </c>
      <c r="J29" s="29">
        <v>11</v>
      </c>
      <c r="K29" s="29">
        <v>11</v>
      </c>
      <c r="L29" s="29">
        <v>10</v>
      </c>
      <c r="M29" s="29">
        <v>12</v>
      </c>
      <c r="N29" s="29">
        <v>11</v>
      </c>
      <c r="O29" s="29">
        <v>16</v>
      </c>
      <c r="P29" s="29">
        <v>22</v>
      </c>
      <c r="Q29" s="29">
        <v>20</v>
      </c>
      <c r="R29" s="29">
        <v>20</v>
      </c>
      <c r="S29" s="29">
        <v>28</v>
      </c>
      <c r="T29" s="29">
        <v>32</v>
      </c>
      <c r="U29" s="29">
        <v>36</v>
      </c>
      <c r="V29" s="29">
        <v>36</v>
      </c>
    </row>
    <row r="30" spans="1:22" customFormat="1" ht="18" customHeight="1">
      <c r="A30" s="36" t="s">
        <v>89</v>
      </c>
      <c r="B30" s="29">
        <v>1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1</v>
      </c>
    </row>
    <row r="31" spans="1:22" customFormat="1" ht="18" customHeight="1">
      <c r="A31" s="30" t="s">
        <v>92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77" t="s">
        <v>49</v>
      </c>
      <c r="B35" s="78">
        <v>2002</v>
      </c>
      <c r="C35" s="78">
        <v>2003</v>
      </c>
      <c r="D35" s="78">
        <v>2004</v>
      </c>
      <c r="E35" s="78">
        <v>2005</v>
      </c>
      <c r="F35" s="78">
        <v>2006</v>
      </c>
      <c r="G35" s="78">
        <v>2007</v>
      </c>
      <c r="H35" s="78">
        <v>2008</v>
      </c>
      <c r="I35" s="78">
        <v>2009</v>
      </c>
      <c r="J35" s="78">
        <v>2010</v>
      </c>
      <c r="K35" s="78">
        <v>2011</v>
      </c>
      <c r="L35" s="78">
        <v>2012</v>
      </c>
      <c r="M35" s="78">
        <v>2013</v>
      </c>
      <c r="N35" s="78">
        <v>2014</v>
      </c>
      <c r="O35" s="78">
        <v>2015</v>
      </c>
      <c r="P35" s="78">
        <v>2016</v>
      </c>
      <c r="Q35" s="78">
        <v>2017</v>
      </c>
      <c r="R35" s="78">
        <v>2018</v>
      </c>
      <c r="S35" s="78">
        <v>2019</v>
      </c>
      <c r="T35" s="78">
        <v>2020</v>
      </c>
      <c r="U35" s="78">
        <v>2021</v>
      </c>
      <c r="V35" s="78">
        <v>2022</v>
      </c>
    </row>
    <row r="36" spans="1:22" customFormat="1" ht="18" customHeight="1">
      <c r="A36" s="56" t="s">
        <v>81</v>
      </c>
      <c r="B36" s="40">
        <v>157</v>
      </c>
      <c r="C36" s="40">
        <v>211</v>
      </c>
      <c r="D36" s="40">
        <v>308</v>
      </c>
      <c r="E36" s="40">
        <v>403</v>
      </c>
      <c r="F36" s="40">
        <v>457</v>
      </c>
      <c r="G36" s="40">
        <v>540</v>
      </c>
      <c r="H36" s="40">
        <v>687</v>
      </c>
      <c r="I36" s="40">
        <v>751</v>
      </c>
      <c r="J36" s="40">
        <v>779</v>
      </c>
      <c r="K36" s="40">
        <v>814</v>
      </c>
      <c r="L36" s="40">
        <v>826</v>
      </c>
      <c r="M36" s="40">
        <v>777</v>
      </c>
      <c r="N36" s="40">
        <v>698</v>
      </c>
      <c r="O36" s="40">
        <v>645</v>
      </c>
      <c r="P36" s="40">
        <v>642</v>
      </c>
      <c r="Q36" s="40">
        <v>618</v>
      </c>
      <c r="R36" s="40">
        <v>646</v>
      </c>
      <c r="S36" s="40">
        <v>658</v>
      </c>
      <c r="T36" s="40">
        <v>715</v>
      </c>
      <c r="U36" s="40">
        <v>717</v>
      </c>
      <c r="V36" s="40">
        <v>755</v>
      </c>
    </row>
    <row r="37" spans="1:22" customFormat="1" ht="18" customHeight="1">
      <c r="A37" s="36" t="s">
        <v>82</v>
      </c>
      <c r="B37" s="6">
        <v>30</v>
      </c>
      <c r="C37" s="6">
        <v>36</v>
      </c>
      <c r="D37" s="6">
        <v>48</v>
      </c>
      <c r="E37" s="6">
        <v>96</v>
      </c>
      <c r="F37" s="6">
        <v>121</v>
      </c>
      <c r="G37" s="6">
        <v>410</v>
      </c>
      <c r="H37" s="6">
        <v>529</v>
      </c>
      <c r="I37" s="6">
        <v>594</v>
      </c>
      <c r="J37" s="6">
        <v>618</v>
      </c>
      <c r="K37" s="6">
        <v>655</v>
      </c>
      <c r="L37" s="6">
        <v>669</v>
      </c>
      <c r="M37" s="6">
        <v>630</v>
      </c>
      <c r="N37" s="6">
        <v>563</v>
      </c>
      <c r="O37" s="6">
        <v>517</v>
      </c>
      <c r="P37" s="6">
        <v>512</v>
      </c>
      <c r="Q37" s="6">
        <v>496</v>
      </c>
      <c r="R37" s="6">
        <v>507</v>
      </c>
      <c r="S37" s="6">
        <v>497</v>
      </c>
      <c r="T37" s="6">
        <v>494</v>
      </c>
      <c r="U37" s="6">
        <v>380</v>
      </c>
      <c r="V37" s="6">
        <v>405</v>
      </c>
    </row>
    <row r="38" spans="1:22" customFormat="1" ht="18" customHeight="1">
      <c r="A38" s="36" t="s">
        <v>83</v>
      </c>
      <c r="B38" s="6">
        <v>51</v>
      </c>
      <c r="C38" s="6">
        <v>98</v>
      </c>
      <c r="D38" s="6">
        <v>156</v>
      </c>
      <c r="E38" s="6">
        <v>189</v>
      </c>
      <c r="F38" s="6">
        <v>215</v>
      </c>
      <c r="G38" s="6">
        <v>3</v>
      </c>
      <c r="H38" s="6">
        <v>8</v>
      </c>
      <c r="I38" s="6">
        <v>14</v>
      </c>
      <c r="J38" s="6">
        <v>15</v>
      </c>
      <c r="K38" s="6">
        <v>16</v>
      </c>
      <c r="L38" s="6">
        <v>15</v>
      </c>
      <c r="M38" s="6">
        <v>16</v>
      </c>
      <c r="N38" s="6">
        <v>20</v>
      </c>
      <c r="O38" s="6">
        <v>21</v>
      </c>
      <c r="P38" s="6">
        <v>19</v>
      </c>
      <c r="Q38" s="6">
        <v>16</v>
      </c>
      <c r="R38" s="6">
        <v>17</v>
      </c>
      <c r="S38" s="6">
        <v>19</v>
      </c>
      <c r="T38" s="6">
        <v>22</v>
      </c>
      <c r="U38" s="6">
        <v>112</v>
      </c>
      <c r="V38" s="6">
        <v>117</v>
      </c>
    </row>
    <row r="39" spans="1:22" customFormat="1" ht="18" customHeight="1">
      <c r="A39" s="36" t="s">
        <v>84</v>
      </c>
      <c r="B39" s="6">
        <v>9</v>
      </c>
      <c r="C39" s="6">
        <v>17</v>
      </c>
      <c r="D39" s="6">
        <v>24</v>
      </c>
      <c r="E39" s="6">
        <v>28</v>
      </c>
      <c r="F39" s="6">
        <v>23</v>
      </c>
      <c r="G39" s="6">
        <v>21</v>
      </c>
      <c r="H39" s="6">
        <v>33</v>
      </c>
      <c r="I39" s="6">
        <v>37</v>
      </c>
      <c r="J39" s="6">
        <v>43</v>
      </c>
      <c r="K39" s="6">
        <v>41</v>
      </c>
      <c r="L39" s="6">
        <v>51</v>
      </c>
      <c r="M39" s="6">
        <v>54</v>
      </c>
      <c r="N39" s="6">
        <v>46</v>
      </c>
      <c r="O39" s="6">
        <v>45</v>
      </c>
      <c r="P39" s="6">
        <v>46</v>
      </c>
      <c r="Q39" s="6">
        <v>42</v>
      </c>
      <c r="R39" s="6">
        <v>48</v>
      </c>
      <c r="S39" s="6">
        <v>54</v>
      </c>
      <c r="T39" s="6">
        <v>73</v>
      </c>
      <c r="U39" s="6">
        <v>83</v>
      </c>
      <c r="V39" s="6">
        <v>103</v>
      </c>
    </row>
    <row r="40" spans="1:22" customFormat="1" ht="18" customHeight="1">
      <c r="A40" s="36" t="s">
        <v>85</v>
      </c>
      <c r="B40" s="6">
        <v>2</v>
      </c>
      <c r="C40" s="6">
        <v>3</v>
      </c>
      <c r="D40" s="6">
        <v>2</v>
      </c>
      <c r="E40" s="6">
        <v>2</v>
      </c>
      <c r="F40" s="6">
        <v>2</v>
      </c>
      <c r="G40" s="6">
        <v>1</v>
      </c>
      <c r="H40" s="6">
        <v>1</v>
      </c>
      <c r="I40" s="6">
        <v>1</v>
      </c>
      <c r="J40" s="6">
        <v>0</v>
      </c>
      <c r="K40" s="6">
        <v>1</v>
      </c>
      <c r="L40" s="6">
        <v>1</v>
      </c>
      <c r="M40" s="6">
        <v>1</v>
      </c>
      <c r="N40" s="6">
        <v>2</v>
      </c>
      <c r="O40" s="6">
        <v>2</v>
      </c>
      <c r="P40" s="6">
        <v>1</v>
      </c>
      <c r="Q40" s="6">
        <v>1</v>
      </c>
      <c r="R40" s="6">
        <v>1</v>
      </c>
      <c r="S40" s="6">
        <v>3</v>
      </c>
      <c r="T40" s="6">
        <v>2</v>
      </c>
      <c r="U40" s="6">
        <v>4</v>
      </c>
      <c r="V40" s="6">
        <v>7</v>
      </c>
    </row>
    <row r="41" spans="1:22" customFormat="1" ht="18" customHeight="1">
      <c r="A41" s="36" t="s">
        <v>86</v>
      </c>
      <c r="B41" s="6">
        <v>12</v>
      </c>
      <c r="C41" s="6">
        <v>12</v>
      </c>
      <c r="D41" s="6">
        <v>14</v>
      </c>
      <c r="E41" s="6">
        <v>16</v>
      </c>
      <c r="F41" s="6">
        <v>15</v>
      </c>
      <c r="G41" s="6">
        <v>16</v>
      </c>
      <c r="H41" s="6">
        <v>20</v>
      </c>
      <c r="I41" s="6">
        <v>16</v>
      </c>
      <c r="J41" s="6">
        <v>15</v>
      </c>
      <c r="K41" s="6">
        <v>14</v>
      </c>
      <c r="L41" s="6">
        <v>14</v>
      </c>
      <c r="M41" s="6">
        <v>13</v>
      </c>
      <c r="N41" s="6">
        <v>11</v>
      </c>
      <c r="O41" s="6">
        <v>12</v>
      </c>
      <c r="P41" s="6">
        <v>11</v>
      </c>
      <c r="Q41" s="6">
        <v>10</v>
      </c>
      <c r="R41" s="6">
        <v>15</v>
      </c>
      <c r="S41" s="6">
        <v>23</v>
      </c>
      <c r="T41" s="6">
        <v>29</v>
      </c>
      <c r="U41" s="6">
        <v>30</v>
      </c>
      <c r="V41" s="6">
        <v>28</v>
      </c>
    </row>
    <row r="42" spans="1:22" customFormat="1" ht="18" customHeight="1">
      <c r="A42" s="36" t="s">
        <v>87</v>
      </c>
      <c r="B42" s="29">
        <v>50</v>
      </c>
      <c r="C42" s="29">
        <v>42</v>
      </c>
      <c r="D42" s="29">
        <v>64</v>
      </c>
      <c r="E42" s="29">
        <v>71</v>
      </c>
      <c r="F42" s="29">
        <v>80</v>
      </c>
      <c r="G42" s="29">
        <v>87</v>
      </c>
      <c r="H42" s="29">
        <v>93</v>
      </c>
      <c r="I42" s="29">
        <v>84</v>
      </c>
      <c r="J42" s="29">
        <v>80</v>
      </c>
      <c r="K42" s="29">
        <v>79</v>
      </c>
      <c r="L42" s="29">
        <v>69</v>
      </c>
      <c r="M42" s="29">
        <v>55</v>
      </c>
      <c r="N42" s="29">
        <v>49</v>
      </c>
      <c r="O42" s="29">
        <v>38</v>
      </c>
      <c r="P42" s="29">
        <v>42</v>
      </c>
      <c r="Q42" s="29">
        <v>41</v>
      </c>
      <c r="R42" s="29">
        <v>44</v>
      </c>
      <c r="S42" s="29">
        <v>48</v>
      </c>
      <c r="T42" s="29">
        <v>78</v>
      </c>
      <c r="U42" s="29">
        <v>92</v>
      </c>
      <c r="V42" s="29">
        <v>77</v>
      </c>
    </row>
    <row r="43" spans="1:22" customFormat="1" ht="18" customHeight="1">
      <c r="A43" s="36" t="s">
        <v>88</v>
      </c>
      <c r="B43" s="29">
        <v>3</v>
      </c>
      <c r="C43" s="29">
        <v>3</v>
      </c>
      <c r="D43" s="29">
        <v>0</v>
      </c>
      <c r="E43" s="29">
        <v>1</v>
      </c>
      <c r="F43" s="29">
        <v>1</v>
      </c>
      <c r="G43" s="29">
        <v>2</v>
      </c>
      <c r="H43" s="29">
        <v>3</v>
      </c>
      <c r="I43" s="29">
        <v>5</v>
      </c>
      <c r="J43" s="29">
        <v>8</v>
      </c>
      <c r="K43" s="29">
        <v>8</v>
      </c>
      <c r="L43" s="29">
        <v>7</v>
      </c>
      <c r="M43" s="29">
        <v>8</v>
      </c>
      <c r="N43" s="29">
        <v>7</v>
      </c>
      <c r="O43" s="29">
        <v>10</v>
      </c>
      <c r="P43" s="29">
        <v>11</v>
      </c>
      <c r="Q43" s="29">
        <v>12</v>
      </c>
      <c r="R43" s="29">
        <v>14</v>
      </c>
      <c r="S43" s="29">
        <v>14</v>
      </c>
      <c r="T43" s="29">
        <v>17</v>
      </c>
      <c r="U43" s="29">
        <v>16</v>
      </c>
      <c r="V43" s="29">
        <v>18</v>
      </c>
    </row>
    <row r="44" spans="1:22" customFormat="1" ht="18" customHeight="1">
      <c r="A44" s="36" t="s">
        <v>89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</row>
    <row r="45" spans="1:22" customFormat="1" ht="18" customHeight="1">
      <c r="A45" s="30" t="s">
        <v>92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93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77" t="s">
        <v>14</v>
      </c>
      <c r="B52" s="78">
        <v>2002</v>
      </c>
      <c r="C52" s="78">
        <v>2003</v>
      </c>
      <c r="D52" s="78">
        <v>2004</v>
      </c>
      <c r="E52" s="78">
        <v>2005</v>
      </c>
      <c r="F52" s="78">
        <v>2006</v>
      </c>
      <c r="G52" s="78">
        <v>2007</v>
      </c>
      <c r="H52" s="78">
        <v>2008</v>
      </c>
      <c r="I52" s="78">
        <v>2009</v>
      </c>
      <c r="J52" s="78">
        <v>2010</v>
      </c>
      <c r="K52" s="78">
        <v>2011</v>
      </c>
      <c r="L52" s="78">
        <v>2012</v>
      </c>
      <c r="M52" s="78">
        <v>2013</v>
      </c>
      <c r="N52" s="78">
        <v>2014</v>
      </c>
      <c r="O52" s="78">
        <v>2015</v>
      </c>
      <c r="P52" s="78">
        <v>2016</v>
      </c>
      <c r="Q52" s="78">
        <v>2017</v>
      </c>
      <c r="R52" s="78">
        <v>2018</v>
      </c>
      <c r="S52" s="78">
        <v>2019</v>
      </c>
      <c r="T52" s="78">
        <v>2020</v>
      </c>
      <c r="U52" s="78">
        <v>2021</v>
      </c>
      <c r="V52" s="78">
        <v>2022</v>
      </c>
    </row>
    <row r="53" spans="1:22" customFormat="1" ht="18" customHeight="1">
      <c r="A53" s="56" t="s">
        <v>81</v>
      </c>
      <c r="B53" s="52">
        <f t="shared" ref="B53:T53" si="0">SUM(B54:B62)</f>
        <v>1</v>
      </c>
      <c r="C53" s="52">
        <f t="shared" si="0"/>
        <v>0.99999999999999989</v>
      </c>
      <c r="D53" s="52">
        <f t="shared" si="0"/>
        <v>0.99999999999999989</v>
      </c>
      <c r="E53" s="52">
        <f t="shared" si="0"/>
        <v>1</v>
      </c>
      <c r="F53" s="52">
        <f t="shared" si="0"/>
        <v>1</v>
      </c>
      <c r="G53" s="52">
        <f t="shared" si="0"/>
        <v>1.0000000000000002</v>
      </c>
      <c r="H53" s="52">
        <f t="shared" si="0"/>
        <v>1</v>
      </c>
      <c r="I53" s="52">
        <f t="shared" si="0"/>
        <v>0.99999999999999989</v>
      </c>
      <c r="J53" s="52">
        <f t="shared" si="0"/>
        <v>1</v>
      </c>
      <c r="K53" s="52">
        <f t="shared" si="0"/>
        <v>1</v>
      </c>
      <c r="L53" s="52">
        <f t="shared" si="0"/>
        <v>0.99999999999999978</v>
      </c>
      <c r="M53" s="52">
        <f t="shared" si="0"/>
        <v>1</v>
      </c>
      <c r="N53" s="52">
        <f t="shared" si="0"/>
        <v>1</v>
      </c>
      <c r="O53" s="52">
        <f t="shared" si="0"/>
        <v>0.99999999999999989</v>
      </c>
      <c r="P53" s="52">
        <f t="shared" si="0"/>
        <v>1</v>
      </c>
      <c r="Q53" s="52">
        <f t="shared" si="0"/>
        <v>0.99999999999999989</v>
      </c>
      <c r="R53" s="52">
        <f t="shared" si="0"/>
        <v>1</v>
      </c>
      <c r="S53" s="52">
        <f t="shared" si="0"/>
        <v>1</v>
      </c>
      <c r="T53" s="52">
        <f t="shared" si="0"/>
        <v>1</v>
      </c>
      <c r="U53" s="52">
        <f>SUM(U54:U62)</f>
        <v>1</v>
      </c>
      <c r="V53" s="52">
        <f>SUM(V54:V62)</f>
        <v>1</v>
      </c>
    </row>
    <row r="54" spans="1:22" customFormat="1" ht="18" customHeight="1">
      <c r="A54" s="36" t="s">
        <v>82</v>
      </c>
      <c r="B54" s="7">
        <f t="shared" ref="B54:T54" si="1">B9/B8</f>
        <v>0.13025210084033614</v>
      </c>
      <c r="C54" s="7">
        <f t="shared" si="1"/>
        <v>0.12520325203252033</v>
      </c>
      <c r="D54" s="7">
        <f t="shared" si="1"/>
        <v>0.1342925659472422</v>
      </c>
      <c r="E54" s="7">
        <f t="shared" si="1"/>
        <v>0.22854477611940299</v>
      </c>
      <c r="F54" s="7">
        <f t="shared" si="1"/>
        <v>0.24769101595298068</v>
      </c>
      <c r="G54" s="7">
        <f t="shared" si="1"/>
        <v>0.78321167883211684</v>
      </c>
      <c r="H54" s="7">
        <f t="shared" si="1"/>
        <v>0.79529411764705882</v>
      </c>
      <c r="I54" s="7">
        <f t="shared" si="1"/>
        <v>0.80756578947368418</v>
      </c>
      <c r="J54" s="7">
        <f t="shared" si="1"/>
        <v>0.81296891747052524</v>
      </c>
      <c r="K54" s="7">
        <f t="shared" si="1"/>
        <v>0.81928345626975763</v>
      </c>
      <c r="L54" s="7">
        <f t="shared" si="1"/>
        <v>0.81714595767769937</v>
      </c>
      <c r="M54" s="7">
        <f t="shared" si="1"/>
        <v>0.81239242685025814</v>
      </c>
      <c r="N54" s="7">
        <f t="shared" si="1"/>
        <v>0.80147058823529416</v>
      </c>
      <c r="O54" s="7">
        <f t="shared" si="1"/>
        <v>0.7949090909090909</v>
      </c>
      <c r="P54" s="7">
        <f t="shared" si="1"/>
        <v>0.79005120702267739</v>
      </c>
      <c r="Q54" s="7">
        <f t="shared" si="1"/>
        <v>0.79504504504504503</v>
      </c>
      <c r="R54" s="7">
        <f t="shared" si="1"/>
        <v>0.7774566473988439</v>
      </c>
      <c r="S54" s="7">
        <f t="shared" si="1"/>
        <v>0.75459688826025462</v>
      </c>
      <c r="T54" s="7">
        <f t="shared" si="1"/>
        <v>0.69559500328731094</v>
      </c>
      <c r="U54" s="7">
        <f>U9/U8</f>
        <v>0.53041203400915626</v>
      </c>
      <c r="V54" s="7">
        <f>V9/V8</f>
        <v>0.52278325123152714</v>
      </c>
    </row>
    <row r="55" spans="1:22" customFormat="1" ht="18" customHeight="1">
      <c r="A55" s="36" t="s">
        <v>83</v>
      </c>
      <c r="B55" s="7">
        <f t="shared" ref="B55:T55" si="2">B10/B8</f>
        <v>0.47899159663865548</v>
      </c>
      <c r="C55" s="7">
        <f t="shared" si="2"/>
        <v>0.54471544715447151</v>
      </c>
      <c r="D55" s="7">
        <f t="shared" si="2"/>
        <v>0.55275779376498801</v>
      </c>
      <c r="E55" s="7">
        <f t="shared" si="2"/>
        <v>0.51026119402985071</v>
      </c>
      <c r="F55" s="7">
        <f t="shared" si="2"/>
        <v>0.52141057934508817</v>
      </c>
      <c r="G55" s="7">
        <f t="shared" si="2"/>
        <v>1.167883211678832E-2</v>
      </c>
      <c r="H55" s="7">
        <f t="shared" si="2"/>
        <v>1.1764705882352941E-2</v>
      </c>
      <c r="I55" s="7">
        <f t="shared" si="2"/>
        <v>1.425438596491228E-2</v>
      </c>
      <c r="J55" s="7">
        <f t="shared" si="2"/>
        <v>1.607717041800643E-2</v>
      </c>
      <c r="K55" s="7">
        <f t="shared" si="2"/>
        <v>1.4752370916754479E-2</v>
      </c>
      <c r="L55" s="7">
        <f t="shared" si="2"/>
        <v>1.5192620727075421E-2</v>
      </c>
      <c r="M55" s="7">
        <f t="shared" si="2"/>
        <v>2.0654044750430294E-2</v>
      </c>
      <c r="N55" s="7">
        <f t="shared" si="2"/>
        <v>2.4732620320855617E-2</v>
      </c>
      <c r="O55" s="7">
        <f t="shared" si="2"/>
        <v>2.690909090909091E-2</v>
      </c>
      <c r="P55" s="7">
        <f t="shared" si="2"/>
        <v>2.7066569129480616E-2</v>
      </c>
      <c r="Q55" s="7">
        <f t="shared" si="2"/>
        <v>2.4774774774774775E-2</v>
      </c>
      <c r="R55" s="7">
        <f t="shared" si="2"/>
        <v>2.2398843930635837E-2</v>
      </c>
      <c r="S55" s="7">
        <f t="shared" si="2"/>
        <v>2.4045261669024046E-2</v>
      </c>
      <c r="T55" s="7">
        <f t="shared" si="2"/>
        <v>2.4326101249178174E-2</v>
      </c>
      <c r="U55" s="7">
        <f>U10/U8</f>
        <v>0.15434924787442772</v>
      </c>
      <c r="V55" s="7">
        <f>V10/V8</f>
        <v>0.15825123152709358</v>
      </c>
    </row>
    <row r="56" spans="1:22" customFormat="1" ht="18" customHeight="1">
      <c r="A56" s="36" t="s">
        <v>84</v>
      </c>
      <c r="B56" s="7">
        <f t="shared" ref="B56:T56" si="3">B11/B8</f>
        <v>0.13655462184873948</v>
      </c>
      <c r="C56" s="7">
        <f t="shared" si="3"/>
        <v>0.16260162601626016</v>
      </c>
      <c r="D56" s="7">
        <f t="shared" si="3"/>
        <v>0.14508393285371701</v>
      </c>
      <c r="E56" s="7">
        <f t="shared" si="3"/>
        <v>0.10914179104477612</v>
      </c>
      <c r="F56" s="7">
        <f t="shared" si="3"/>
        <v>7.8085642317380355E-2</v>
      </c>
      <c r="G56" s="7">
        <f t="shared" si="3"/>
        <v>6.7883211678832114E-2</v>
      </c>
      <c r="H56" s="7">
        <f t="shared" si="3"/>
        <v>7.2352941176470592E-2</v>
      </c>
      <c r="I56" s="7">
        <f t="shared" si="3"/>
        <v>7.8947368421052627E-2</v>
      </c>
      <c r="J56" s="7">
        <f t="shared" si="3"/>
        <v>7.7170418006430874E-2</v>
      </c>
      <c r="K56" s="7">
        <f t="shared" si="3"/>
        <v>7.5342465753424653E-2</v>
      </c>
      <c r="L56" s="7">
        <f t="shared" si="3"/>
        <v>7.9761258817145964E-2</v>
      </c>
      <c r="M56" s="7">
        <f t="shared" si="3"/>
        <v>8.6632243258749284E-2</v>
      </c>
      <c r="N56" s="7">
        <f t="shared" si="3"/>
        <v>9.0240641711229946E-2</v>
      </c>
      <c r="O56" s="7">
        <f t="shared" si="3"/>
        <v>9.3818181818181814E-2</v>
      </c>
      <c r="P56" s="7">
        <f t="shared" si="3"/>
        <v>8.9978054133138252E-2</v>
      </c>
      <c r="Q56" s="7">
        <f t="shared" si="3"/>
        <v>9.2342342342342343E-2</v>
      </c>
      <c r="R56" s="7">
        <f t="shared" si="3"/>
        <v>0.10549132947976879</v>
      </c>
      <c r="S56" s="7">
        <f t="shared" si="3"/>
        <v>0.11103253182461104</v>
      </c>
      <c r="T56" s="7">
        <f t="shared" si="3"/>
        <v>0.13346482577251809</v>
      </c>
      <c r="U56" s="7">
        <f>U11/U8</f>
        <v>0.14519293655984303</v>
      </c>
      <c r="V56" s="7">
        <f>V11/V8</f>
        <v>0.16379310344827586</v>
      </c>
    </row>
    <row r="57" spans="1:22" customFormat="1" ht="18" customHeight="1">
      <c r="A57" s="36" t="s">
        <v>85</v>
      </c>
      <c r="B57" s="7">
        <f t="shared" ref="B57:T57" si="4">B12/B8</f>
        <v>4.2016806722689074E-3</v>
      </c>
      <c r="C57" s="7">
        <f t="shared" si="4"/>
        <v>6.5040650406504065E-3</v>
      </c>
      <c r="D57" s="7">
        <f t="shared" si="4"/>
        <v>4.7961630695443642E-3</v>
      </c>
      <c r="E57" s="7">
        <f t="shared" si="4"/>
        <v>3.7313432835820895E-3</v>
      </c>
      <c r="F57" s="7">
        <f t="shared" si="4"/>
        <v>3.3585222502099076E-3</v>
      </c>
      <c r="G57" s="7">
        <f t="shared" si="4"/>
        <v>2.9197080291970801E-3</v>
      </c>
      <c r="H57" s="7">
        <f t="shared" si="4"/>
        <v>2.352941176470588E-3</v>
      </c>
      <c r="I57" s="7">
        <f t="shared" si="4"/>
        <v>1.0964912280701754E-3</v>
      </c>
      <c r="J57" s="7">
        <f t="shared" si="4"/>
        <v>5.3590568060021436E-4</v>
      </c>
      <c r="K57" s="7">
        <f t="shared" si="4"/>
        <v>5.2687038988408848E-4</v>
      </c>
      <c r="L57" s="7">
        <f t="shared" si="4"/>
        <v>5.4259359739555074E-4</v>
      </c>
      <c r="M57" s="7">
        <f t="shared" si="4"/>
        <v>5.737234652897303E-4</v>
      </c>
      <c r="N57" s="7">
        <f t="shared" si="4"/>
        <v>2.0053475935828879E-3</v>
      </c>
      <c r="O57" s="7">
        <f t="shared" si="4"/>
        <v>1.4545454545454545E-3</v>
      </c>
      <c r="P57" s="7">
        <f t="shared" si="4"/>
        <v>1.463057790782736E-3</v>
      </c>
      <c r="Q57" s="7">
        <f t="shared" si="4"/>
        <v>1.5015015015015015E-3</v>
      </c>
      <c r="R57" s="7">
        <f t="shared" si="4"/>
        <v>1.4450867052023121E-3</v>
      </c>
      <c r="S57" s="7">
        <f t="shared" si="4"/>
        <v>2.828854314002829E-3</v>
      </c>
      <c r="T57" s="7">
        <f t="shared" si="4"/>
        <v>2.6298487836949377E-3</v>
      </c>
      <c r="U57" s="7">
        <f>U12/U8</f>
        <v>3.2701111837802484E-3</v>
      </c>
      <c r="V57" s="7">
        <f>V12/V8</f>
        <v>6.7733990147783255E-3</v>
      </c>
    </row>
    <row r="58" spans="1:22" customFormat="1" ht="18" customHeight="1">
      <c r="A58" s="36" t="s">
        <v>86</v>
      </c>
      <c r="B58" s="7">
        <f t="shared" ref="B58:T58" si="5">B13/B8</f>
        <v>3.7815126050420166E-2</v>
      </c>
      <c r="C58" s="7">
        <f t="shared" si="5"/>
        <v>2.9268292682926831E-2</v>
      </c>
      <c r="D58" s="7">
        <f t="shared" si="5"/>
        <v>2.2781774580335732E-2</v>
      </c>
      <c r="E58" s="7">
        <f t="shared" si="5"/>
        <v>1.9589552238805971E-2</v>
      </c>
      <c r="F58" s="7">
        <f t="shared" si="5"/>
        <v>1.595298068849706E-2</v>
      </c>
      <c r="G58" s="7">
        <f t="shared" si="5"/>
        <v>1.3138686131386862E-2</v>
      </c>
      <c r="H58" s="7">
        <f t="shared" si="5"/>
        <v>1.2352941176470587E-2</v>
      </c>
      <c r="I58" s="7">
        <f t="shared" si="5"/>
        <v>9.8684210526315784E-3</v>
      </c>
      <c r="J58" s="7">
        <f t="shared" si="5"/>
        <v>8.0385852090032149E-3</v>
      </c>
      <c r="K58" s="7">
        <f t="shared" si="5"/>
        <v>7.9030558482613283E-3</v>
      </c>
      <c r="L58" s="7">
        <f t="shared" si="5"/>
        <v>9.2240911557243625E-3</v>
      </c>
      <c r="M58" s="7">
        <f t="shared" si="5"/>
        <v>9.1795754446356848E-3</v>
      </c>
      <c r="N58" s="7">
        <f t="shared" si="5"/>
        <v>8.6898395721925134E-3</v>
      </c>
      <c r="O58" s="7">
        <f t="shared" si="5"/>
        <v>1.090909090909091E-2</v>
      </c>
      <c r="P58" s="7">
        <f t="shared" si="5"/>
        <v>9.5098756400877841E-3</v>
      </c>
      <c r="Q58" s="7">
        <f t="shared" si="5"/>
        <v>8.2582582582582578E-3</v>
      </c>
      <c r="R58" s="7">
        <f t="shared" si="5"/>
        <v>1.2283236994219654E-2</v>
      </c>
      <c r="S58" s="7">
        <f t="shared" si="5"/>
        <v>1.8387553041018388E-2</v>
      </c>
      <c r="T58" s="7">
        <f t="shared" si="5"/>
        <v>2.1038790269559501E-2</v>
      </c>
      <c r="U58" s="7">
        <f>U13/U8</f>
        <v>2.354480052321779E-2</v>
      </c>
      <c r="V58" s="7">
        <f>V13/V8</f>
        <v>2.1551724137931036E-2</v>
      </c>
    </row>
    <row r="59" spans="1:22" customFormat="1" ht="18" customHeight="1">
      <c r="A59" s="36" t="s">
        <v>87</v>
      </c>
      <c r="B59" s="37">
        <f t="shared" ref="B59:T59" si="6">B14/B8</f>
        <v>0.20168067226890757</v>
      </c>
      <c r="C59" s="37">
        <f t="shared" si="6"/>
        <v>0.12357723577235773</v>
      </c>
      <c r="D59" s="37">
        <f t="shared" si="6"/>
        <v>0.13908872901678657</v>
      </c>
      <c r="E59" s="37">
        <f t="shared" si="6"/>
        <v>0.12779850746268656</v>
      </c>
      <c r="F59" s="37">
        <f t="shared" si="6"/>
        <v>0.13266162888329136</v>
      </c>
      <c r="G59" s="37">
        <f t="shared" si="6"/>
        <v>0.11313868613138686</v>
      </c>
      <c r="H59" s="37">
        <f t="shared" si="6"/>
        <v>9.823529411764706E-2</v>
      </c>
      <c r="I59" s="37">
        <f t="shared" si="6"/>
        <v>8.0592105263157895E-2</v>
      </c>
      <c r="J59" s="37">
        <f t="shared" si="6"/>
        <v>7.5026795284030015E-2</v>
      </c>
      <c r="K59" s="37">
        <f t="shared" si="6"/>
        <v>7.2181243414120133E-2</v>
      </c>
      <c r="L59" s="37">
        <f t="shared" si="6"/>
        <v>6.8909386869234937E-2</v>
      </c>
      <c r="M59" s="37">
        <f t="shared" si="6"/>
        <v>5.9093516924842229E-2</v>
      </c>
      <c r="N59" s="37">
        <f t="shared" si="6"/>
        <v>6.0828877005347594E-2</v>
      </c>
      <c r="O59" s="37">
        <f t="shared" si="6"/>
        <v>5.3090909090909091E-2</v>
      </c>
      <c r="P59" s="37">
        <f t="shared" si="6"/>
        <v>5.7790782735918068E-2</v>
      </c>
      <c r="Q59" s="37">
        <f t="shared" si="6"/>
        <v>5.4054054054054057E-2</v>
      </c>
      <c r="R59" s="37">
        <f t="shared" si="6"/>
        <v>5.6358381502890173E-2</v>
      </c>
      <c r="S59" s="37">
        <f t="shared" si="6"/>
        <v>5.9405940594059403E-2</v>
      </c>
      <c r="T59" s="37">
        <f t="shared" si="6"/>
        <v>9.0729783037475351E-2</v>
      </c>
      <c r="U59" s="7">
        <f>U14/U8</f>
        <v>0.1092217135382603</v>
      </c>
      <c r="V59" s="7">
        <f>V14/V8</f>
        <v>9.2980295566502461E-2</v>
      </c>
    </row>
    <row r="60" spans="1:22" customFormat="1" ht="18" customHeight="1">
      <c r="A60" s="36" t="s">
        <v>88</v>
      </c>
      <c r="B60" s="37">
        <f t="shared" ref="B60:T60" si="7">B15/B8</f>
        <v>8.4033613445378148E-3</v>
      </c>
      <c r="C60" s="37">
        <f t="shared" si="7"/>
        <v>6.5040650406504065E-3</v>
      </c>
      <c r="D60" s="37">
        <f t="shared" si="7"/>
        <v>1.199040767386091E-3</v>
      </c>
      <c r="E60" s="37">
        <f t="shared" si="7"/>
        <v>9.3283582089552237E-4</v>
      </c>
      <c r="F60" s="37">
        <f t="shared" si="7"/>
        <v>8.3963056255247689E-4</v>
      </c>
      <c r="G60" s="37">
        <f t="shared" si="7"/>
        <v>8.0291970802919711E-3</v>
      </c>
      <c r="H60" s="37">
        <f t="shared" si="7"/>
        <v>7.6470588235294122E-3</v>
      </c>
      <c r="I60" s="37">
        <f t="shared" si="7"/>
        <v>7.6754385964912276E-3</v>
      </c>
      <c r="J60" s="37">
        <f t="shared" si="7"/>
        <v>1.0182207931404072E-2</v>
      </c>
      <c r="K60" s="37">
        <f t="shared" si="7"/>
        <v>1.0010537407797681E-2</v>
      </c>
      <c r="L60" s="37">
        <f t="shared" si="7"/>
        <v>9.2240911557243625E-3</v>
      </c>
      <c r="M60" s="37">
        <f t="shared" si="7"/>
        <v>1.1474469305794608E-2</v>
      </c>
      <c r="N60" s="37">
        <f t="shared" si="7"/>
        <v>1.2032085561497326E-2</v>
      </c>
      <c r="O60" s="37">
        <f t="shared" si="7"/>
        <v>1.890909090909091E-2</v>
      </c>
      <c r="P60" s="37">
        <f t="shared" si="7"/>
        <v>2.4140453547915143E-2</v>
      </c>
      <c r="Q60" s="37">
        <f t="shared" si="7"/>
        <v>2.4024024024024024E-2</v>
      </c>
      <c r="R60" s="37">
        <f t="shared" si="7"/>
        <v>2.4566473988439308E-2</v>
      </c>
      <c r="S60" s="37">
        <f t="shared" si="7"/>
        <v>2.9702970297029702E-2</v>
      </c>
      <c r="T60" s="37">
        <f t="shared" si="7"/>
        <v>3.2215647600262985E-2</v>
      </c>
      <c r="U60" s="7">
        <f>U15/U8</f>
        <v>3.4009156311314584E-2</v>
      </c>
      <c r="V60" s="7">
        <f>V15/V8</f>
        <v>3.3251231527093597E-2</v>
      </c>
    </row>
    <row r="61" spans="1:22" customFormat="1" ht="18" customHeight="1">
      <c r="A61" s="36" t="s">
        <v>89</v>
      </c>
      <c r="B61" s="37">
        <f t="shared" ref="B61:T61" si="8">B16/B8</f>
        <v>2.1008403361344537E-3</v>
      </c>
      <c r="C61" s="37">
        <f t="shared" si="8"/>
        <v>1.6260162601626016E-3</v>
      </c>
      <c r="D61" s="37">
        <f t="shared" si="8"/>
        <v>0</v>
      </c>
      <c r="E61" s="37">
        <f t="shared" si="8"/>
        <v>0</v>
      </c>
      <c r="F61" s="37">
        <f t="shared" si="8"/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  <c r="N61" s="37">
        <f t="shared" si="8"/>
        <v>0</v>
      </c>
      <c r="O61" s="37">
        <f t="shared" si="8"/>
        <v>0</v>
      </c>
      <c r="P61" s="37">
        <f t="shared" si="8"/>
        <v>0</v>
      </c>
      <c r="Q61" s="37">
        <f t="shared" si="8"/>
        <v>0</v>
      </c>
      <c r="R61" s="37">
        <f t="shared" si="8"/>
        <v>0</v>
      </c>
      <c r="S61" s="37">
        <f t="shared" si="8"/>
        <v>0</v>
      </c>
      <c r="T61" s="37">
        <f t="shared" si="8"/>
        <v>0</v>
      </c>
      <c r="U61" s="7">
        <f>U16/U8</f>
        <v>0</v>
      </c>
      <c r="V61" s="7">
        <f>V16/V8</f>
        <v>6.1576354679802956E-4</v>
      </c>
    </row>
    <row r="62" spans="1:22" customFormat="1" ht="18" customHeight="1">
      <c r="A62" s="30" t="s">
        <v>92</v>
      </c>
      <c r="B62" s="55">
        <f t="shared" ref="B62:T62" si="9">B17/B8</f>
        <v>0</v>
      </c>
      <c r="C62" s="55">
        <f t="shared" si="9"/>
        <v>0</v>
      </c>
      <c r="D62" s="55">
        <f t="shared" si="9"/>
        <v>0</v>
      </c>
      <c r="E62" s="55">
        <f t="shared" si="9"/>
        <v>0</v>
      </c>
      <c r="F62" s="55">
        <f t="shared" si="9"/>
        <v>0</v>
      </c>
      <c r="G62" s="55">
        <f t="shared" si="9"/>
        <v>0</v>
      </c>
      <c r="H62" s="55">
        <f t="shared" si="9"/>
        <v>0</v>
      </c>
      <c r="I62" s="55">
        <f t="shared" si="9"/>
        <v>0</v>
      </c>
      <c r="J62" s="55">
        <f t="shared" si="9"/>
        <v>0</v>
      </c>
      <c r="K62" s="55">
        <f t="shared" si="9"/>
        <v>0</v>
      </c>
      <c r="L62" s="55">
        <f t="shared" si="9"/>
        <v>0</v>
      </c>
      <c r="M62" s="55">
        <f t="shared" si="9"/>
        <v>0</v>
      </c>
      <c r="N62" s="55">
        <f t="shared" si="9"/>
        <v>0</v>
      </c>
      <c r="O62" s="55">
        <f t="shared" si="9"/>
        <v>0</v>
      </c>
      <c r="P62" s="55">
        <f t="shared" si="9"/>
        <v>0</v>
      </c>
      <c r="Q62" s="55">
        <f t="shared" si="9"/>
        <v>0</v>
      </c>
      <c r="R62" s="55">
        <f t="shared" si="9"/>
        <v>0</v>
      </c>
      <c r="S62" s="55">
        <f t="shared" si="9"/>
        <v>0</v>
      </c>
      <c r="T62" s="55">
        <f t="shared" si="9"/>
        <v>0</v>
      </c>
      <c r="U62" s="95">
        <f>U17/U8</f>
        <v>0</v>
      </c>
      <c r="V62" s="95">
        <f>V17/V8</f>
        <v>0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77" t="s">
        <v>48</v>
      </c>
      <c r="B66" s="78">
        <v>2002</v>
      </c>
      <c r="C66" s="78">
        <v>2003</v>
      </c>
      <c r="D66" s="78">
        <v>2004</v>
      </c>
      <c r="E66" s="78">
        <v>2005</v>
      </c>
      <c r="F66" s="78">
        <v>2006</v>
      </c>
      <c r="G66" s="78">
        <v>2007</v>
      </c>
      <c r="H66" s="78">
        <v>2008</v>
      </c>
      <c r="I66" s="78">
        <v>2009</v>
      </c>
      <c r="J66" s="78">
        <v>2010</v>
      </c>
      <c r="K66" s="78">
        <v>2011</v>
      </c>
      <c r="L66" s="78">
        <v>2012</v>
      </c>
      <c r="M66" s="78">
        <v>2013</v>
      </c>
      <c r="N66" s="78">
        <v>2014</v>
      </c>
      <c r="O66" s="78">
        <v>2015</v>
      </c>
      <c r="P66" s="78">
        <v>2016</v>
      </c>
      <c r="Q66" s="78">
        <v>2017</v>
      </c>
      <c r="R66" s="78">
        <v>2018</v>
      </c>
      <c r="S66" s="78">
        <v>2019</v>
      </c>
      <c r="T66" s="78">
        <v>2020</v>
      </c>
      <c r="U66" s="78">
        <v>2021</v>
      </c>
      <c r="V66" s="78">
        <v>2022</v>
      </c>
    </row>
    <row r="67" spans="1:22" customFormat="1" ht="18" customHeight="1">
      <c r="A67" s="56" t="s">
        <v>81</v>
      </c>
      <c r="B67" s="52">
        <f t="shared" ref="B67:T67" si="10">SUM(B68:B76)</f>
        <v>1</v>
      </c>
      <c r="C67" s="52">
        <f t="shared" si="10"/>
        <v>0.99999999999999989</v>
      </c>
      <c r="D67" s="52">
        <f t="shared" si="10"/>
        <v>1</v>
      </c>
      <c r="E67" s="52">
        <f t="shared" si="10"/>
        <v>0.99999999999999989</v>
      </c>
      <c r="F67" s="52">
        <f t="shared" si="10"/>
        <v>0.99999999999999989</v>
      </c>
      <c r="G67" s="52">
        <f t="shared" si="10"/>
        <v>1</v>
      </c>
      <c r="H67" s="52">
        <f t="shared" si="10"/>
        <v>1</v>
      </c>
      <c r="I67" s="52">
        <f t="shared" si="10"/>
        <v>1</v>
      </c>
      <c r="J67" s="52">
        <f t="shared" si="10"/>
        <v>0.99999999999999989</v>
      </c>
      <c r="K67" s="52">
        <f t="shared" si="10"/>
        <v>0.99999999999999989</v>
      </c>
      <c r="L67" s="52">
        <f t="shared" si="10"/>
        <v>1</v>
      </c>
      <c r="M67" s="52">
        <f t="shared" si="10"/>
        <v>0.99999999999999989</v>
      </c>
      <c r="N67" s="52">
        <f t="shared" si="10"/>
        <v>0.99999999999999989</v>
      </c>
      <c r="O67" s="52">
        <f t="shared" si="10"/>
        <v>1</v>
      </c>
      <c r="P67" s="52">
        <f t="shared" si="10"/>
        <v>1</v>
      </c>
      <c r="Q67" s="52">
        <f t="shared" si="10"/>
        <v>1</v>
      </c>
      <c r="R67" s="52">
        <f t="shared" si="10"/>
        <v>1</v>
      </c>
      <c r="S67" s="52">
        <f t="shared" si="10"/>
        <v>1</v>
      </c>
      <c r="T67" s="52">
        <f t="shared" si="10"/>
        <v>1</v>
      </c>
      <c r="U67" s="52">
        <f>SUM(U68:U76)</f>
        <v>1</v>
      </c>
      <c r="V67" s="52">
        <f>SUM(V68:V76)</f>
        <v>1</v>
      </c>
    </row>
    <row r="68" spans="1:22" customFormat="1" ht="18" customHeight="1">
      <c r="A68" s="36" t="s">
        <v>82</v>
      </c>
      <c r="B68" s="7">
        <f t="shared" ref="B68:T68" si="11">B23/B22</f>
        <v>0.10031347962382445</v>
      </c>
      <c r="C68" s="7">
        <f t="shared" si="11"/>
        <v>0.10148514851485149</v>
      </c>
      <c r="D68" s="7">
        <f t="shared" si="11"/>
        <v>0.12167300380228137</v>
      </c>
      <c r="E68" s="7">
        <f t="shared" si="11"/>
        <v>0.22272047832585951</v>
      </c>
      <c r="F68" s="7">
        <f t="shared" si="11"/>
        <v>0.23705722070844687</v>
      </c>
      <c r="G68" s="7">
        <f t="shared" si="11"/>
        <v>0.79879518072289157</v>
      </c>
      <c r="H68" s="7">
        <f t="shared" si="11"/>
        <v>0.81243830207305034</v>
      </c>
      <c r="I68" s="7">
        <f t="shared" si="11"/>
        <v>0.81919850885368128</v>
      </c>
      <c r="J68" s="7">
        <f t="shared" si="11"/>
        <v>0.82704691812327502</v>
      </c>
      <c r="K68" s="7">
        <f t="shared" si="11"/>
        <v>0.8302583025830258</v>
      </c>
      <c r="L68" s="7">
        <f t="shared" si="11"/>
        <v>0.82300884955752207</v>
      </c>
      <c r="M68" s="7">
        <f t="shared" si="11"/>
        <v>0.81366459627329191</v>
      </c>
      <c r="N68" s="7">
        <f t="shared" si="11"/>
        <v>0.79699248120300747</v>
      </c>
      <c r="O68" s="7">
        <f t="shared" si="11"/>
        <v>0.78904109589041094</v>
      </c>
      <c r="P68" s="7">
        <f t="shared" si="11"/>
        <v>0.783448275862069</v>
      </c>
      <c r="Q68" s="7">
        <f t="shared" si="11"/>
        <v>0.78851540616246496</v>
      </c>
      <c r="R68" s="7">
        <f t="shared" si="11"/>
        <v>0.7710027100271003</v>
      </c>
      <c r="S68" s="7">
        <f t="shared" si="11"/>
        <v>0.75396825396825395</v>
      </c>
      <c r="T68" s="7">
        <f t="shared" si="11"/>
        <v>0.69975186104218368</v>
      </c>
      <c r="U68" s="7">
        <f>U23/U22</f>
        <v>0.53078817733990147</v>
      </c>
      <c r="V68" s="7">
        <f>V23/V22</f>
        <v>0.51093210586881477</v>
      </c>
    </row>
    <row r="69" spans="1:22" customFormat="1" ht="18" customHeight="1">
      <c r="A69" s="36" t="s">
        <v>83</v>
      </c>
      <c r="B69" s="7">
        <f t="shared" ref="B69:T69" si="12">B24/B22</f>
        <v>0.55485893416927901</v>
      </c>
      <c r="C69" s="7">
        <f t="shared" si="12"/>
        <v>0.5866336633663366</v>
      </c>
      <c r="D69" s="7">
        <f t="shared" si="12"/>
        <v>0.57984790874524716</v>
      </c>
      <c r="E69" s="7">
        <f t="shared" si="12"/>
        <v>0.53512705530642746</v>
      </c>
      <c r="F69" s="7">
        <f t="shared" si="12"/>
        <v>0.55313351498637597</v>
      </c>
      <c r="G69" s="7">
        <f t="shared" si="12"/>
        <v>1.566265060240964E-2</v>
      </c>
      <c r="H69" s="7">
        <f t="shared" si="12"/>
        <v>1.1846001974333662E-2</v>
      </c>
      <c r="I69" s="7">
        <f t="shared" si="12"/>
        <v>1.1183597390493943E-2</v>
      </c>
      <c r="J69" s="7">
        <f t="shared" si="12"/>
        <v>1.3799448022079117E-2</v>
      </c>
      <c r="K69" s="7">
        <f t="shared" si="12"/>
        <v>1.107011070110701E-2</v>
      </c>
      <c r="L69" s="7">
        <f t="shared" si="12"/>
        <v>1.2782694198623401E-2</v>
      </c>
      <c r="M69" s="7">
        <f t="shared" si="12"/>
        <v>2.0703933747412008E-2</v>
      </c>
      <c r="N69" s="7">
        <f t="shared" si="12"/>
        <v>2.1303258145363407E-2</v>
      </c>
      <c r="O69" s="7">
        <f t="shared" si="12"/>
        <v>2.1917808219178082E-2</v>
      </c>
      <c r="P69" s="7">
        <f t="shared" si="12"/>
        <v>2.4827586206896551E-2</v>
      </c>
      <c r="Q69" s="7">
        <f t="shared" si="12"/>
        <v>2.3809523809523808E-2</v>
      </c>
      <c r="R69" s="7">
        <f t="shared" si="12"/>
        <v>1.8970189701897018E-2</v>
      </c>
      <c r="S69" s="7">
        <f t="shared" si="12"/>
        <v>1.984126984126984E-2</v>
      </c>
      <c r="T69" s="7">
        <f t="shared" si="12"/>
        <v>1.8610421836228287E-2</v>
      </c>
      <c r="U69" s="7">
        <f>U24/U22</f>
        <v>0.15270935960591134</v>
      </c>
      <c r="V69" s="7">
        <f>V24/V22</f>
        <v>0.1611047180667434</v>
      </c>
    </row>
    <row r="70" spans="1:22" customFormat="1" ht="18" customHeight="1">
      <c r="A70" s="36" t="s">
        <v>84</v>
      </c>
      <c r="B70" s="7">
        <f t="shared" ref="B70:T70" si="13">B25/B22</f>
        <v>0.17554858934169279</v>
      </c>
      <c r="C70" s="7">
        <f t="shared" si="13"/>
        <v>0.20544554455445543</v>
      </c>
      <c r="D70" s="7">
        <f t="shared" si="13"/>
        <v>0.18441064638783269</v>
      </c>
      <c r="E70" s="7">
        <f t="shared" si="13"/>
        <v>0.13303437967115098</v>
      </c>
      <c r="F70" s="7">
        <f t="shared" si="13"/>
        <v>9.5367847411444148E-2</v>
      </c>
      <c r="G70" s="7">
        <f t="shared" si="13"/>
        <v>8.6746987951807228E-2</v>
      </c>
      <c r="H70" s="7">
        <f t="shared" si="13"/>
        <v>8.8845014807502468E-2</v>
      </c>
      <c r="I70" s="7">
        <f t="shared" si="13"/>
        <v>9.9720410065237658E-2</v>
      </c>
      <c r="J70" s="7">
        <f t="shared" si="13"/>
        <v>9.2916283348666057E-2</v>
      </c>
      <c r="K70" s="7">
        <f t="shared" si="13"/>
        <v>9.4095940959409596E-2</v>
      </c>
      <c r="L70" s="7">
        <f t="shared" si="13"/>
        <v>9.4395280235988199E-2</v>
      </c>
      <c r="M70" s="7">
        <f t="shared" si="13"/>
        <v>0.10041407867494824</v>
      </c>
      <c r="N70" s="7">
        <f t="shared" si="13"/>
        <v>0.11152882205513784</v>
      </c>
      <c r="O70" s="7">
        <f t="shared" si="13"/>
        <v>0.11506849315068493</v>
      </c>
      <c r="P70" s="7">
        <f t="shared" si="13"/>
        <v>0.10620689655172413</v>
      </c>
      <c r="Q70" s="7">
        <f t="shared" si="13"/>
        <v>0.1134453781512605</v>
      </c>
      <c r="R70" s="7">
        <f t="shared" si="13"/>
        <v>0.13279132791327913</v>
      </c>
      <c r="S70" s="7">
        <f t="shared" si="13"/>
        <v>0.13624338624338625</v>
      </c>
      <c r="T70" s="7">
        <f t="shared" si="13"/>
        <v>0.16129032258064516</v>
      </c>
      <c r="U70" s="7">
        <f>U25/U22</f>
        <v>0.17118226600985223</v>
      </c>
      <c r="V70" s="7">
        <f>V25/V22</f>
        <v>0.18757192174913695</v>
      </c>
    </row>
    <row r="71" spans="1:22" customFormat="1" ht="18" customHeight="1">
      <c r="A71" s="36" t="s">
        <v>85</v>
      </c>
      <c r="B71" s="7">
        <f t="shared" ref="B71:T71" si="14">B26/B22</f>
        <v>0</v>
      </c>
      <c r="C71" s="7">
        <f t="shared" si="14"/>
        <v>2.4752475247524753E-3</v>
      </c>
      <c r="D71" s="7">
        <f t="shared" si="14"/>
        <v>3.8022813688212928E-3</v>
      </c>
      <c r="E71" s="7">
        <f t="shared" si="14"/>
        <v>2.9895366218236174E-3</v>
      </c>
      <c r="F71" s="7">
        <f t="shared" si="14"/>
        <v>2.7247956403269754E-3</v>
      </c>
      <c r="G71" s="7">
        <f t="shared" si="14"/>
        <v>3.6144578313253013E-3</v>
      </c>
      <c r="H71" s="7">
        <f t="shared" si="14"/>
        <v>2.9615004935834156E-3</v>
      </c>
      <c r="I71" s="7">
        <f t="shared" si="14"/>
        <v>9.3196644920782849E-4</v>
      </c>
      <c r="J71" s="7">
        <f t="shared" si="14"/>
        <v>9.1996320147194111E-4</v>
      </c>
      <c r="K71" s="7">
        <f t="shared" si="14"/>
        <v>0</v>
      </c>
      <c r="L71" s="7">
        <f t="shared" si="14"/>
        <v>0</v>
      </c>
      <c r="M71" s="7">
        <f t="shared" si="14"/>
        <v>0</v>
      </c>
      <c r="N71" s="7">
        <f t="shared" si="14"/>
        <v>1.2531328320802004E-3</v>
      </c>
      <c r="O71" s="7">
        <f t="shared" si="14"/>
        <v>0</v>
      </c>
      <c r="P71" s="7">
        <f t="shared" si="14"/>
        <v>1.3793103448275861E-3</v>
      </c>
      <c r="Q71" s="7">
        <f t="shared" si="14"/>
        <v>1.4005602240896359E-3</v>
      </c>
      <c r="R71" s="7">
        <f t="shared" si="14"/>
        <v>1.3550135501355014E-3</v>
      </c>
      <c r="S71" s="7">
        <f t="shared" si="14"/>
        <v>1.3227513227513227E-3</v>
      </c>
      <c r="T71" s="7">
        <f t="shared" si="14"/>
        <v>2.4813895781637717E-3</v>
      </c>
      <c r="U71" s="7">
        <f>U26/U22</f>
        <v>1.2315270935960591E-3</v>
      </c>
      <c r="V71" s="7">
        <f>V26/V22</f>
        <v>4.6029919447640967E-3</v>
      </c>
    </row>
    <row r="72" spans="1:22" customFormat="1" ht="18" customHeight="1">
      <c r="A72" s="36" t="s">
        <v>86</v>
      </c>
      <c r="B72" s="7">
        <f t="shared" ref="B72:T72" si="15">B27/B22</f>
        <v>1.8808777429467086E-2</v>
      </c>
      <c r="C72" s="7">
        <f t="shared" si="15"/>
        <v>1.4851485148514851E-2</v>
      </c>
      <c r="D72" s="7">
        <f t="shared" si="15"/>
        <v>9.5057034220532317E-3</v>
      </c>
      <c r="E72" s="7">
        <f t="shared" si="15"/>
        <v>7.4738415545590429E-3</v>
      </c>
      <c r="F72" s="7">
        <f t="shared" si="15"/>
        <v>5.4495912806539508E-3</v>
      </c>
      <c r="G72" s="7">
        <f t="shared" si="15"/>
        <v>2.4096385542168677E-3</v>
      </c>
      <c r="H72" s="7">
        <f t="shared" si="15"/>
        <v>9.871668311944718E-4</v>
      </c>
      <c r="I72" s="7">
        <f t="shared" si="15"/>
        <v>1.863932898415657E-3</v>
      </c>
      <c r="J72" s="7">
        <f t="shared" si="15"/>
        <v>0</v>
      </c>
      <c r="K72" s="7">
        <f t="shared" si="15"/>
        <v>9.225092250922509E-4</v>
      </c>
      <c r="L72" s="7">
        <f t="shared" si="15"/>
        <v>2.9498525073746312E-3</v>
      </c>
      <c r="M72" s="7">
        <f t="shared" si="15"/>
        <v>3.105590062111801E-3</v>
      </c>
      <c r="N72" s="7">
        <f t="shared" si="15"/>
        <v>2.5062656641604009E-3</v>
      </c>
      <c r="O72" s="7">
        <f t="shared" si="15"/>
        <v>4.10958904109589E-3</v>
      </c>
      <c r="P72" s="7">
        <f t="shared" si="15"/>
        <v>2.7586206896551722E-3</v>
      </c>
      <c r="Q72" s="7">
        <f t="shared" si="15"/>
        <v>1.4005602240896359E-3</v>
      </c>
      <c r="R72" s="7">
        <f t="shared" si="15"/>
        <v>2.7100271002710027E-3</v>
      </c>
      <c r="S72" s="7">
        <f t="shared" si="15"/>
        <v>3.968253968253968E-3</v>
      </c>
      <c r="T72" s="7">
        <f t="shared" si="15"/>
        <v>3.7220843672456576E-3</v>
      </c>
      <c r="U72" s="7">
        <f>U27/U22</f>
        <v>7.3891625615763543E-3</v>
      </c>
      <c r="V72" s="7">
        <f>V27/V22</f>
        <v>8.0552359033371698E-3</v>
      </c>
    </row>
    <row r="73" spans="1:22" customFormat="1" ht="18" customHeight="1">
      <c r="A73" s="36" t="s">
        <v>87</v>
      </c>
      <c r="B73" s="37">
        <f t="shared" ref="B73:T73" si="16">B28/B22</f>
        <v>0.14420062695924765</v>
      </c>
      <c r="C73" s="37">
        <f t="shared" si="16"/>
        <v>8.4158415841584164E-2</v>
      </c>
      <c r="D73" s="37">
        <f t="shared" si="16"/>
        <v>9.8859315589353611E-2</v>
      </c>
      <c r="E73" s="37">
        <f t="shared" si="16"/>
        <v>9.8654708520179366E-2</v>
      </c>
      <c r="F73" s="37">
        <f t="shared" si="16"/>
        <v>0.10626702997275204</v>
      </c>
      <c r="G73" s="37">
        <f t="shared" si="16"/>
        <v>8.1927710843373497E-2</v>
      </c>
      <c r="H73" s="37">
        <f t="shared" si="16"/>
        <v>7.3050345508390915E-2</v>
      </c>
      <c r="I73" s="37">
        <f t="shared" si="16"/>
        <v>5.8713886300093193E-2</v>
      </c>
      <c r="J73" s="37">
        <f t="shared" si="16"/>
        <v>5.5197792088316468E-2</v>
      </c>
      <c r="K73" s="37">
        <f t="shared" si="16"/>
        <v>5.350553505535055E-2</v>
      </c>
      <c r="L73" s="37">
        <f t="shared" si="16"/>
        <v>5.7030481809242868E-2</v>
      </c>
      <c r="M73" s="37">
        <f t="shared" si="16"/>
        <v>4.9689440993788817E-2</v>
      </c>
      <c r="N73" s="37">
        <f t="shared" si="16"/>
        <v>5.2631578947368418E-2</v>
      </c>
      <c r="O73" s="37">
        <f t="shared" si="16"/>
        <v>4.7945205479452052E-2</v>
      </c>
      <c r="P73" s="37">
        <f t="shared" si="16"/>
        <v>5.1034482758620693E-2</v>
      </c>
      <c r="Q73" s="37">
        <f t="shared" si="16"/>
        <v>4.341736694677871E-2</v>
      </c>
      <c r="R73" s="37">
        <f t="shared" si="16"/>
        <v>4.6070460704607047E-2</v>
      </c>
      <c r="S73" s="37">
        <f t="shared" si="16"/>
        <v>4.7619047619047616E-2</v>
      </c>
      <c r="T73" s="37">
        <f t="shared" si="16"/>
        <v>7.4441687344913146E-2</v>
      </c>
      <c r="U73" s="7">
        <f>U28/U22</f>
        <v>9.2364532019704432E-2</v>
      </c>
      <c r="V73" s="7">
        <f>V28/V22</f>
        <v>8.5155350978135785E-2</v>
      </c>
    </row>
    <row r="74" spans="1:22" customFormat="1" ht="18" customHeight="1">
      <c r="A74" s="36" t="s">
        <v>88</v>
      </c>
      <c r="B74" s="37">
        <f t="shared" ref="B74:T74" si="17">B29/B22</f>
        <v>3.134796238244514E-3</v>
      </c>
      <c r="C74" s="37">
        <f t="shared" si="17"/>
        <v>2.4752475247524753E-3</v>
      </c>
      <c r="D74" s="37">
        <f t="shared" si="17"/>
        <v>1.9011406844106464E-3</v>
      </c>
      <c r="E74" s="37">
        <f t="shared" si="17"/>
        <v>0</v>
      </c>
      <c r="F74" s="37">
        <f t="shared" si="17"/>
        <v>0</v>
      </c>
      <c r="G74" s="37">
        <f t="shared" si="17"/>
        <v>1.0843373493975903E-2</v>
      </c>
      <c r="H74" s="37">
        <f t="shared" si="17"/>
        <v>9.8716683119447184E-3</v>
      </c>
      <c r="I74" s="37">
        <f t="shared" si="17"/>
        <v>8.3876980428704562E-3</v>
      </c>
      <c r="J74" s="37">
        <f t="shared" si="17"/>
        <v>1.0119595216191352E-2</v>
      </c>
      <c r="K74" s="37">
        <f t="shared" si="17"/>
        <v>1.014760147601476E-2</v>
      </c>
      <c r="L74" s="37">
        <f t="shared" si="17"/>
        <v>9.8328416912487702E-3</v>
      </c>
      <c r="M74" s="37">
        <f t="shared" si="17"/>
        <v>1.2422360248447204E-2</v>
      </c>
      <c r="N74" s="37">
        <f t="shared" si="17"/>
        <v>1.3784461152882205E-2</v>
      </c>
      <c r="O74" s="37">
        <f t="shared" si="17"/>
        <v>2.1917808219178082E-2</v>
      </c>
      <c r="P74" s="37">
        <f t="shared" si="17"/>
        <v>3.0344827586206897E-2</v>
      </c>
      <c r="Q74" s="37">
        <f t="shared" si="17"/>
        <v>2.8011204481792718E-2</v>
      </c>
      <c r="R74" s="37">
        <f t="shared" si="17"/>
        <v>2.7100271002710029E-2</v>
      </c>
      <c r="S74" s="37">
        <f t="shared" si="17"/>
        <v>3.7037037037037035E-2</v>
      </c>
      <c r="T74" s="37">
        <f t="shared" si="17"/>
        <v>3.9702233250620347E-2</v>
      </c>
      <c r="U74" s="7">
        <f>U29/U22</f>
        <v>4.4334975369458129E-2</v>
      </c>
      <c r="V74" s="7">
        <f>V29/V22</f>
        <v>4.1426927502876867E-2</v>
      </c>
    </row>
    <row r="75" spans="1:22" customFormat="1" ht="18" customHeight="1">
      <c r="A75" s="36" t="s">
        <v>89</v>
      </c>
      <c r="B75" s="37">
        <f t="shared" ref="B75:T75" si="18">B30/B22</f>
        <v>3.134796238244514E-3</v>
      </c>
      <c r="C75" s="37">
        <f t="shared" si="18"/>
        <v>2.4752475247524753E-3</v>
      </c>
      <c r="D75" s="37">
        <f t="shared" si="18"/>
        <v>0</v>
      </c>
      <c r="E75" s="37">
        <f t="shared" si="18"/>
        <v>0</v>
      </c>
      <c r="F75" s="37">
        <f t="shared" si="18"/>
        <v>0</v>
      </c>
      <c r="G75" s="37">
        <f t="shared" si="18"/>
        <v>0</v>
      </c>
      <c r="H75" s="37">
        <f t="shared" si="18"/>
        <v>0</v>
      </c>
      <c r="I75" s="37">
        <f t="shared" si="18"/>
        <v>0</v>
      </c>
      <c r="J75" s="37">
        <f t="shared" si="18"/>
        <v>0</v>
      </c>
      <c r="K75" s="37">
        <f t="shared" si="18"/>
        <v>0</v>
      </c>
      <c r="L75" s="37">
        <f t="shared" si="18"/>
        <v>0</v>
      </c>
      <c r="M75" s="37">
        <f t="shared" si="18"/>
        <v>0</v>
      </c>
      <c r="N75" s="37">
        <f t="shared" si="18"/>
        <v>0</v>
      </c>
      <c r="O75" s="37">
        <f t="shared" si="18"/>
        <v>0</v>
      </c>
      <c r="P75" s="37">
        <f t="shared" si="18"/>
        <v>0</v>
      </c>
      <c r="Q75" s="37">
        <f t="shared" si="18"/>
        <v>0</v>
      </c>
      <c r="R75" s="37">
        <f t="shared" si="18"/>
        <v>0</v>
      </c>
      <c r="S75" s="37">
        <f t="shared" si="18"/>
        <v>0</v>
      </c>
      <c r="T75" s="37">
        <f t="shared" si="18"/>
        <v>0</v>
      </c>
      <c r="U75" s="7">
        <f>U30/U22</f>
        <v>0</v>
      </c>
      <c r="V75" s="7">
        <f>V30/V22</f>
        <v>1.1507479861910242E-3</v>
      </c>
    </row>
    <row r="76" spans="1:22" customFormat="1" ht="18" customHeight="1">
      <c r="A76" s="30" t="s">
        <v>92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0</v>
      </c>
      <c r="L76" s="55">
        <f t="shared" si="19"/>
        <v>0</v>
      </c>
      <c r="M76" s="55">
        <f t="shared" si="19"/>
        <v>0</v>
      </c>
      <c r="N76" s="55">
        <f t="shared" si="19"/>
        <v>0</v>
      </c>
      <c r="O76" s="55">
        <f t="shared" si="19"/>
        <v>0</v>
      </c>
      <c r="P76" s="55">
        <f t="shared" si="19"/>
        <v>0</v>
      </c>
      <c r="Q76" s="55">
        <f t="shared" si="19"/>
        <v>0</v>
      </c>
      <c r="R76" s="55">
        <f t="shared" si="19"/>
        <v>0</v>
      </c>
      <c r="S76" s="55">
        <f t="shared" si="19"/>
        <v>0</v>
      </c>
      <c r="T76" s="55">
        <f t="shared" si="19"/>
        <v>0</v>
      </c>
      <c r="U76" s="95">
        <f>U31/U22</f>
        <v>0</v>
      </c>
      <c r="V76" s="95">
        <f>V31/V22</f>
        <v>0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77" t="s">
        <v>49</v>
      </c>
      <c r="B80" s="78">
        <v>2002</v>
      </c>
      <c r="C80" s="78">
        <v>2003</v>
      </c>
      <c r="D80" s="78">
        <v>2004</v>
      </c>
      <c r="E80" s="78">
        <v>2005</v>
      </c>
      <c r="F80" s="78">
        <v>2006</v>
      </c>
      <c r="G80" s="78">
        <v>2007</v>
      </c>
      <c r="H80" s="78">
        <v>2008</v>
      </c>
      <c r="I80" s="78">
        <v>2009</v>
      </c>
      <c r="J80" s="78">
        <v>2010</v>
      </c>
      <c r="K80" s="78">
        <v>2011</v>
      </c>
      <c r="L80" s="78">
        <v>2012</v>
      </c>
      <c r="M80" s="78">
        <v>2013</v>
      </c>
      <c r="N80" s="78">
        <v>2014</v>
      </c>
      <c r="O80" s="78">
        <v>2015</v>
      </c>
      <c r="P80" s="78">
        <v>2016</v>
      </c>
      <c r="Q80" s="78">
        <v>2017</v>
      </c>
      <c r="R80" s="78">
        <v>2018</v>
      </c>
      <c r="S80" s="78">
        <v>2019</v>
      </c>
      <c r="T80" s="78">
        <v>2020</v>
      </c>
      <c r="U80" s="78">
        <v>2021</v>
      </c>
      <c r="V80" s="78">
        <v>2022</v>
      </c>
    </row>
    <row r="81" spans="1:22" customFormat="1" ht="18" customHeight="1">
      <c r="A81" s="56" t="s">
        <v>81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0.99999999999999978</v>
      </c>
      <c r="E81" s="52">
        <f t="shared" si="20"/>
        <v>1</v>
      </c>
      <c r="F81" s="52">
        <f t="shared" si="20"/>
        <v>1</v>
      </c>
      <c r="G81" s="52">
        <f t="shared" si="20"/>
        <v>1</v>
      </c>
      <c r="H81" s="52">
        <f t="shared" si="20"/>
        <v>1</v>
      </c>
      <c r="I81" s="52">
        <f t="shared" si="20"/>
        <v>0.99999999999999989</v>
      </c>
      <c r="J81" s="52">
        <f t="shared" si="20"/>
        <v>1</v>
      </c>
      <c r="K81" s="52">
        <f t="shared" si="20"/>
        <v>1</v>
      </c>
      <c r="L81" s="52">
        <f t="shared" si="20"/>
        <v>0.99999999999999989</v>
      </c>
      <c r="M81" s="52">
        <f t="shared" si="20"/>
        <v>1</v>
      </c>
      <c r="N81" s="52">
        <f t="shared" si="20"/>
        <v>1</v>
      </c>
      <c r="O81" s="52">
        <f t="shared" si="20"/>
        <v>1</v>
      </c>
      <c r="P81" s="52">
        <f t="shared" si="20"/>
        <v>0.99999999999999978</v>
      </c>
      <c r="Q81" s="52">
        <f t="shared" si="20"/>
        <v>1.0000000000000002</v>
      </c>
      <c r="R81" s="52">
        <f t="shared" si="20"/>
        <v>1</v>
      </c>
      <c r="S81" s="52">
        <f t="shared" si="20"/>
        <v>1</v>
      </c>
      <c r="T81" s="52">
        <f t="shared" si="20"/>
        <v>1</v>
      </c>
      <c r="U81" s="52">
        <f>SUM(U82:U90)</f>
        <v>1</v>
      </c>
      <c r="V81" s="52">
        <f>SUM(V82:V90)</f>
        <v>1</v>
      </c>
    </row>
    <row r="82" spans="1:22" customFormat="1" ht="18" customHeight="1">
      <c r="A82" s="36" t="s">
        <v>82</v>
      </c>
      <c r="B82" s="7">
        <f t="shared" ref="B82:T82" si="21">B37/B36</f>
        <v>0.19108280254777071</v>
      </c>
      <c r="C82" s="7">
        <f t="shared" si="21"/>
        <v>0.17061611374407584</v>
      </c>
      <c r="D82" s="7">
        <f t="shared" si="21"/>
        <v>0.15584415584415584</v>
      </c>
      <c r="E82" s="7">
        <f t="shared" si="21"/>
        <v>0.23821339950372208</v>
      </c>
      <c r="F82" s="7">
        <f t="shared" si="21"/>
        <v>0.26477024070021882</v>
      </c>
      <c r="G82" s="7">
        <f t="shared" si="21"/>
        <v>0.7592592592592593</v>
      </c>
      <c r="H82" s="7">
        <f t="shared" si="21"/>
        <v>0.77001455604075686</v>
      </c>
      <c r="I82" s="7">
        <f t="shared" si="21"/>
        <v>0.79094540612516639</v>
      </c>
      <c r="J82" s="7">
        <f t="shared" si="21"/>
        <v>0.79332477535301671</v>
      </c>
      <c r="K82" s="7">
        <f t="shared" si="21"/>
        <v>0.80466830466830463</v>
      </c>
      <c r="L82" s="7">
        <f t="shared" si="21"/>
        <v>0.80992736077481842</v>
      </c>
      <c r="M82" s="7">
        <f t="shared" si="21"/>
        <v>0.81081081081081086</v>
      </c>
      <c r="N82" s="7">
        <f t="shared" si="21"/>
        <v>0.80659025787965621</v>
      </c>
      <c r="O82" s="7">
        <f t="shared" si="21"/>
        <v>0.80155038759689923</v>
      </c>
      <c r="P82" s="7">
        <f t="shared" si="21"/>
        <v>0.79750778816199375</v>
      </c>
      <c r="Q82" s="7">
        <f t="shared" si="21"/>
        <v>0.80258899676375406</v>
      </c>
      <c r="R82" s="7">
        <f t="shared" si="21"/>
        <v>0.78482972136222906</v>
      </c>
      <c r="S82" s="7">
        <f t="shared" si="21"/>
        <v>0.75531914893617025</v>
      </c>
      <c r="T82" s="7">
        <f t="shared" si="21"/>
        <v>0.69090909090909092</v>
      </c>
      <c r="U82" s="7">
        <f>U37/U36</f>
        <v>0.52998605299860535</v>
      </c>
      <c r="V82" s="7">
        <f>V37/V36</f>
        <v>0.53642384105960261</v>
      </c>
    </row>
    <row r="83" spans="1:22" customFormat="1" ht="18" customHeight="1">
      <c r="A83" s="36" t="s">
        <v>83</v>
      </c>
      <c r="B83" s="7">
        <f t="shared" ref="B83:T83" si="22">B38/B36</f>
        <v>0.32484076433121017</v>
      </c>
      <c r="C83" s="7">
        <f t="shared" si="22"/>
        <v>0.46445497630331756</v>
      </c>
      <c r="D83" s="7">
        <f t="shared" si="22"/>
        <v>0.50649350649350644</v>
      </c>
      <c r="E83" s="7">
        <f t="shared" si="22"/>
        <v>0.46898263027295284</v>
      </c>
      <c r="F83" s="7">
        <f t="shared" si="22"/>
        <v>0.47045951859956237</v>
      </c>
      <c r="G83" s="7">
        <f t="shared" si="22"/>
        <v>5.5555555555555558E-3</v>
      </c>
      <c r="H83" s="7">
        <f t="shared" si="22"/>
        <v>1.1644832605531296E-2</v>
      </c>
      <c r="I83" s="7">
        <f t="shared" si="22"/>
        <v>1.8641810918774968E-2</v>
      </c>
      <c r="J83" s="7">
        <f t="shared" si="22"/>
        <v>1.9255455712451863E-2</v>
      </c>
      <c r="K83" s="7">
        <f t="shared" si="22"/>
        <v>1.9656019656019656E-2</v>
      </c>
      <c r="L83" s="7">
        <f t="shared" si="22"/>
        <v>1.8159806295399514E-2</v>
      </c>
      <c r="M83" s="7">
        <f t="shared" si="22"/>
        <v>2.0592020592020591E-2</v>
      </c>
      <c r="N83" s="7">
        <f t="shared" si="22"/>
        <v>2.865329512893983E-2</v>
      </c>
      <c r="O83" s="7">
        <f t="shared" si="22"/>
        <v>3.255813953488372E-2</v>
      </c>
      <c r="P83" s="7">
        <f t="shared" si="22"/>
        <v>2.9595015576323987E-2</v>
      </c>
      <c r="Q83" s="7">
        <f t="shared" si="22"/>
        <v>2.5889967637540454E-2</v>
      </c>
      <c r="R83" s="7">
        <f t="shared" si="22"/>
        <v>2.6315789473684209E-2</v>
      </c>
      <c r="S83" s="7">
        <f t="shared" si="22"/>
        <v>2.8875379939209727E-2</v>
      </c>
      <c r="T83" s="7">
        <f t="shared" si="22"/>
        <v>3.0769230769230771E-2</v>
      </c>
      <c r="U83" s="7">
        <f>U38/U36</f>
        <v>0.15620641562064155</v>
      </c>
      <c r="V83" s="7">
        <f>V38/V36</f>
        <v>0.15496688741721854</v>
      </c>
    </row>
    <row r="84" spans="1:22" customFormat="1" ht="18" customHeight="1">
      <c r="A84" s="36" t="s">
        <v>84</v>
      </c>
      <c r="B84" s="7">
        <f t="shared" ref="B84:T84" si="23">B39/B36</f>
        <v>5.7324840764331211E-2</v>
      </c>
      <c r="C84" s="7">
        <f t="shared" si="23"/>
        <v>8.0568720379146919E-2</v>
      </c>
      <c r="D84" s="7">
        <f t="shared" si="23"/>
        <v>7.792207792207792E-2</v>
      </c>
      <c r="E84" s="7">
        <f t="shared" si="23"/>
        <v>6.9478908188585611E-2</v>
      </c>
      <c r="F84" s="7">
        <f t="shared" si="23"/>
        <v>5.0328227571115977E-2</v>
      </c>
      <c r="G84" s="7">
        <f t="shared" si="23"/>
        <v>3.888888888888889E-2</v>
      </c>
      <c r="H84" s="7">
        <f t="shared" si="23"/>
        <v>4.8034934497816595E-2</v>
      </c>
      <c r="I84" s="7">
        <f t="shared" si="23"/>
        <v>4.9267643142476697E-2</v>
      </c>
      <c r="J84" s="7">
        <f t="shared" si="23"/>
        <v>5.5198973042362001E-2</v>
      </c>
      <c r="K84" s="7">
        <f t="shared" si="23"/>
        <v>5.0368550368550369E-2</v>
      </c>
      <c r="L84" s="7">
        <f t="shared" si="23"/>
        <v>6.1743341404358353E-2</v>
      </c>
      <c r="M84" s="7">
        <f t="shared" si="23"/>
        <v>6.9498069498069498E-2</v>
      </c>
      <c r="N84" s="7">
        <f t="shared" si="23"/>
        <v>6.5902578796561598E-2</v>
      </c>
      <c r="O84" s="7">
        <f t="shared" si="23"/>
        <v>6.9767441860465115E-2</v>
      </c>
      <c r="P84" s="7">
        <f t="shared" si="23"/>
        <v>7.1651090342679122E-2</v>
      </c>
      <c r="Q84" s="7">
        <f t="shared" si="23"/>
        <v>6.7961165048543687E-2</v>
      </c>
      <c r="R84" s="7">
        <f t="shared" si="23"/>
        <v>7.4303405572755415E-2</v>
      </c>
      <c r="S84" s="7">
        <f t="shared" si="23"/>
        <v>8.2066869300911852E-2</v>
      </c>
      <c r="T84" s="7">
        <f t="shared" si="23"/>
        <v>0.10209790209790209</v>
      </c>
      <c r="U84" s="7">
        <f>U39/U36</f>
        <v>0.11576011157601115</v>
      </c>
      <c r="V84" s="7">
        <f>V39/V36</f>
        <v>0.13642384105960265</v>
      </c>
    </row>
    <row r="85" spans="1:22" customFormat="1" ht="18" customHeight="1">
      <c r="A85" s="36" t="s">
        <v>85</v>
      </c>
      <c r="B85" s="7">
        <f t="shared" ref="B85:T85" si="24">B40/B36</f>
        <v>1.2738853503184714E-2</v>
      </c>
      <c r="C85" s="7">
        <f t="shared" si="24"/>
        <v>1.4218009478672985E-2</v>
      </c>
      <c r="D85" s="7">
        <f t="shared" si="24"/>
        <v>6.4935064935064939E-3</v>
      </c>
      <c r="E85" s="7">
        <f t="shared" si="24"/>
        <v>4.9627791563275434E-3</v>
      </c>
      <c r="F85" s="7">
        <f t="shared" si="24"/>
        <v>4.3763676148796497E-3</v>
      </c>
      <c r="G85" s="7">
        <f t="shared" si="24"/>
        <v>1.8518518518518519E-3</v>
      </c>
      <c r="H85" s="7">
        <f t="shared" si="24"/>
        <v>1.455604075691412E-3</v>
      </c>
      <c r="I85" s="7">
        <f t="shared" si="24"/>
        <v>1.3315579227696406E-3</v>
      </c>
      <c r="J85" s="7">
        <f t="shared" si="24"/>
        <v>0</v>
      </c>
      <c r="K85" s="7">
        <f t="shared" si="24"/>
        <v>1.2285012285012285E-3</v>
      </c>
      <c r="L85" s="7">
        <f t="shared" si="24"/>
        <v>1.2106537530266344E-3</v>
      </c>
      <c r="M85" s="7">
        <f t="shared" si="24"/>
        <v>1.287001287001287E-3</v>
      </c>
      <c r="N85" s="7">
        <f t="shared" si="24"/>
        <v>2.8653295128939827E-3</v>
      </c>
      <c r="O85" s="7">
        <f t="shared" si="24"/>
        <v>3.1007751937984496E-3</v>
      </c>
      <c r="P85" s="7">
        <f t="shared" si="24"/>
        <v>1.557632398753894E-3</v>
      </c>
      <c r="Q85" s="7">
        <f t="shared" si="24"/>
        <v>1.6181229773462784E-3</v>
      </c>
      <c r="R85" s="7">
        <f t="shared" si="24"/>
        <v>1.5479876160990713E-3</v>
      </c>
      <c r="S85" s="7">
        <f t="shared" si="24"/>
        <v>4.559270516717325E-3</v>
      </c>
      <c r="T85" s="7">
        <f t="shared" si="24"/>
        <v>2.7972027972027972E-3</v>
      </c>
      <c r="U85" s="7">
        <f>U40/U36</f>
        <v>5.5788005578800556E-3</v>
      </c>
      <c r="V85" s="7">
        <f>V40/V36</f>
        <v>9.2715231788079479E-3</v>
      </c>
    </row>
    <row r="86" spans="1:22" customFormat="1" ht="18" customHeight="1">
      <c r="A86" s="36" t="s">
        <v>86</v>
      </c>
      <c r="B86" s="7">
        <f t="shared" ref="B86:T86" si="25">B41/B36</f>
        <v>7.6433121019108277E-2</v>
      </c>
      <c r="C86" s="7">
        <f t="shared" si="25"/>
        <v>5.6872037914691941E-2</v>
      </c>
      <c r="D86" s="7">
        <f t="shared" si="25"/>
        <v>4.5454545454545456E-2</v>
      </c>
      <c r="E86" s="7">
        <f t="shared" si="25"/>
        <v>3.9702233250620347E-2</v>
      </c>
      <c r="F86" s="7">
        <f t="shared" si="25"/>
        <v>3.2822757111597371E-2</v>
      </c>
      <c r="G86" s="7">
        <f t="shared" si="25"/>
        <v>2.9629629629629631E-2</v>
      </c>
      <c r="H86" s="7">
        <f t="shared" si="25"/>
        <v>2.9112081513828238E-2</v>
      </c>
      <c r="I86" s="7">
        <f t="shared" si="25"/>
        <v>2.1304926764314249E-2</v>
      </c>
      <c r="J86" s="7">
        <f t="shared" si="25"/>
        <v>1.9255455712451863E-2</v>
      </c>
      <c r="K86" s="7">
        <f t="shared" si="25"/>
        <v>1.7199017199017199E-2</v>
      </c>
      <c r="L86" s="7">
        <f t="shared" si="25"/>
        <v>1.6949152542372881E-2</v>
      </c>
      <c r="M86" s="7">
        <f t="shared" si="25"/>
        <v>1.6731016731016731E-2</v>
      </c>
      <c r="N86" s="7">
        <f t="shared" si="25"/>
        <v>1.5759312320916905E-2</v>
      </c>
      <c r="O86" s="7">
        <f t="shared" si="25"/>
        <v>1.8604651162790697E-2</v>
      </c>
      <c r="P86" s="7">
        <f t="shared" si="25"/>
        <v>1.7133956386292833E-2</v>
      </c>
      <c r="Q86" s="7">
        <f t="shared" si="25"/>
        <v>1.6181229773462782E-2</v>
      </c>
      <c r="R86" s="7">
        <f t="shared" si="25"/>
        <v>2.3219814241486069E-2</v>
      </c>
      <c r="S86" s="7">
        <f t="shared" si="25"/>
        <v>3.4954407294832825E-2</v>
      </c>
      <c r="T86" s="7">
        <f t="shared" si="25"/>
        <v>4.0559440559440559E-2</v>
      </c>
      <c r="U86" s="7">
        <f>U41/U36</f>
        <v>4.1841004184100417E-2</v>
      </c>
      <c r="V86" s="7">
        <f>V41/V36</f>
        <v>3.7086092715231792E-2</v>
      </c>
    </row>
    <row r="87" spans="1:22" customFormat="1" ht="18" customHeight="1">
      <c r="A87" s="36" t="s">
        <v>87</v>
      </c>
      <c r="B87" s="37">
        <f t="shared" ref="B87:T87" si="26">B42/B36</f>
        <v>0.31847133757961782</v>
      </c>
      <c r="C87" s="37">
        <f t="shared" si="26"/>
        <v>0.1990521327014218</v>
      </c>
      <c r="D87" s="37">
        <f t="shared" si="26"/>
        <v>0.20779220779220781</v>
      </c>
      <c r="E87" s="37">
        <f t="shared" si="26"/>
        <v>0.17617866004962779</v>
      </c>
      <c r="F87" s="37">
        <f t="shared" si="26"/>
        <v>0.17505470459518599</v>
      </c>
      <c r="G87" s="37">
        <f t="shared" si="26"/>
        <v>0.16111111111111112</v>
      </c>
      <c r="H87" s="37">
        <f t="shared" si="26"/>
        <v>0.13537117903930132</v>
      </c>
      <c r="I87" s="37">
        <f t="shared" si="26"/>
        <v>0.11185086551264981</v>
      </c>
      <c r="J87" s="37">
        <f t="shared" si="26"/>
        <v>0.10269576379974327</v>
      </c>
      <c r="K87" s="37">
        <f t="shared" si="26"/>
        <v>9.7051597051597049E-2</v>
      </c>
      <c r="L87" s="37">
        <f t="shared" si="26"/>
        <v>8.353510895883777E-2</v>
      </c>
      <c r="M87" s="37">
        <f t="shared" si="26"/>
        <v>7.0785070785070792E-2</v>
      </c>
      <c r="N87" s="37">
        <f t="shared" si="26"/>
        <v>7.0200573065902577E-2</v>
      </c>
      <c r="O87" s="37">
        <f t="shared" si="26"/>
        <v>5.8914728682170542E-2</v>
      </c>
      <c r="P87" s="37">
        <f t="shared" si="26"/>
        <v>6.5420560747663545E-2</v>
      </c>
      <c r="Q87" s="37">
        <f t="shared" si="26"/>
        <v>6.6343042071197414E-2</v>
      </c>
      <c r="R87" s="37">
        <f t="shared" si="26"/>
        <v>6.8111455108359129E-2</v>
      </c>
      <c r="S87" s="37">
        <f t="shared" si="26"/>
        <v>7.29483282674772E-2</v>
      </c>
      <c r="T87" s="37">
        <f t="shared" si="26"/>
        <v>0.10909090909090909</v>
      </c>
      <c r="U87" s="7">
        <f>U42/U36</f>
        <v>0.12831241283124128</v>
      </c>
      <c r="V87" s="7">
        <f>V42/V36</f>
        <v>0.10198675496688742</v>
      </c>
    </row>
    <row r="88" spans="1:22" customFormat="1" ht="18" customHeight="1">
      <c r="A88" s="36" t="s">
        <v>88</v>
      </c>
      <c r="B88" s="37">
        <f t="shared" ref="B88:T88" si="27">B43/B36</f>
        <v>1.9108280254777069E-2</v>
      </c>
      <c r="C88" s="37">
        <f t="shared" si="27"/>
        <v>1.4218009478672985E-2</v>
      </c>
      <c r="D88" s="37">
        <f t="shared" si="27"/>
        <v>0</v>
      </c>
      <c r="E88" s="37">
        <f t="shared" si="27"/>
        <v>2.4813895781637717E-3</v>
      </c>
      <c r="F88" s="37">
        <f t="shared" si="27"/>
        <v>2.1881838074398249E-3</v>
      </c>
      <c r="G88" s="37">
        <f t="shared" si="27"/>
        <v>3.7037037037037038E-3</v>
      </c>
      <c r="H88" s="37">
        <f t="shared" si="27"/>
        <v>4.3668122270742356E-3</v>
      </c>
      <c r="I88" s="37">
        <f t="shared" si="27"/>
        <v>6.6577896138482022E-3</v>
      </c>
      <c r="J88" s="37">
        <f t="shared" si="27"/>
        <v>1.0269576379974325E-2</v>
      </c>
      <c r="K88" s="37">
        <f t="shared" si="27"/>
        <v>9.8280098280098278E-3</v>
      </c>
      <c r="L88" s="37">
        <f t="shared" si="27"/>
        <v>8.4745762711864406E-3</v>
      </c>
      <c r="M88" s="37">
        <f t="shared" si="27"/>
        <v>1.0296010296010296E-2</v>
      </c>
      <c r="N88" s="37">
        <f t="shared" si="27"/>
        <v>1.0028653295128941E-2</v>
      </c>
      <c r="O88" s="37">
        <f t="shared" si="27"/>
        <v>1.5503875968992248E-2</v>
      </c>
      <c r="P88" s="37">
        <f t="shared" si="27"/>
        <v>1.7133956386292833E-2</v>
      </c>
      <c r="Q88" s="37">
        <f t="shared" si="27"/>
        <v>1.9417475728155338E-2</v>
      </c>
      <c r="R88" s="37">
        <f t="shared" si="27"/>
        <v>2.1671826625386997E-2</v>
      </c>
      <c r="S88" s="37">
        <f t="shared" si="27"/>
        <v>2.1276595744680851E-2</v>
      </c>
      <c r="T88" s="37">
        <f t="shared" si="27"/>
        <v>2.3776223776223775E-2</v>
      </c>
      <c r="U88" s="7">
        <f>U43/U36</f>
        <v>2.2315202231520222E-2</v>
      </c>
      <c r="V88" s="7">
        <f>V43/V36</f>
        <v>2.3841059602649008E-2</v>
      </c>
    </row>
    <row r="89" spans="1:22" customFormat="1" ht="18" customHeight="1">
      <c r="A89" s="36" t="s">
        <v>89</v>
      </c>
      <c r="B89" s="37">
        <f t="shared" ref="B89:T89" si="28">B44/B36</f>
        <v>0</v>
      </c>
      <c r="C89" s="37">
        <f t="shared" si="28"/>
        <v>0</v>
      </c>
      <c r="D89" s="37">
        <f t="shared" si="28"/>
        <v>0</v>
      </c>
      <c r="E89" s="37">
        <f t="shared" si="28"/>
        <v>0</v>
      </c>
      <c r="F89" s="37">
        <f t="shared" si="28"/>
        <v>0</v>
      </c>
      <c r="G89" s="37">
        <f t="shared" si="28"/>
        <v>0</v>
      </c>
      <c r="H89" s="37">
        <f t="shared" si="28"/>
        <v>0</v>
      </c>
      <c r="I89" s="37">
        <f t="shared" si="28"/>
        <v>0</v>
      </c>
      <c r="J89" s="37">
        <f t="shared" si="28"/>
        <v>0</v>
      </c>
      <c r="K89" s="37">
        <f t="shared" si="28"/>
        <v>0</v>
      </c>
      <c r="L89" s="37">
        <f t="shared" si="28"/>
        <v>0</v>
      </c>
      <c r="M89" s="37">
        <f t="shared" si="28"/>
        <v>0</v>
      </c>
      <c r="N89" s="37">
        <f t="shared" si="28"/>
        <v>0</v>
      </c>
      <c r="O89" s="37">
        <f t="shared" si="28"/>
        <v>0</v>
      </c>
      <c r="P89" s="37">
        <f t="shared" si="28"/>
        <v>0</v>
      </c>
      <c r="Q89" s="37">
        <f t="shared" si="28"/>
        <v>0</v>
      </c>
      <c r="R89" s="37">
        <f t="shared" si="28"/>
        <v>0</v>
      </c>
      <c r="S89" s="37">
        <f t="shared" si="28"/>
        <v>0</v>
      </c>
      <c r="T89" s="37">
        <f t="shared" si="28"/>
        <v>0</v>
      </c>
      <c r="U89" s="7">
        <f>U44/U36</f>
        <v>0</v>
      </c>
      <c r="V89" s="7">
        <f>V44/V36</f>
        <v>0</v>
      </c>
    </row>
    <row r="90" spans="1:22" customFormat="1" ht="18" customHeight="1">
      <c r="A90" s="30" t="s">
        <v>92</v>
      </c>
      <c r="B90" s="55">
        <f t="shared" ref="B90:T90" si="29">B45/B36</f>
        <v>0</v>
      </c>
      <c r="C90" s="55">
        <f t="shared" si="29"/>
        <v>0</v>
      </c>
      <c r="D90" s="55">
        <f t="shared" si="29"/>
        <v>0</v>
      </c>
      <c r="E90" s="55">
        <f t="shared" si="29"/>
        <v>0</v>
      </c>
      <c r="F90" s="55">
        <f t="shared" si="29"/>
        <v>0</v>
      </c>
      <c r="G90" s="55">
        <f t="shared" si="29"/>
        <v>0</v>
      </c>
      <c r="H90" s="55">
        <f t="shared" si="29"/>
        <v>0</v>
      </c>
      <c r="I90" s="55">
        <f t="shared" si="29"/>
        <v>0</v>
      </c>
      <c r="J90" s="55">
        <f t="shared" si="29"/>
        <v>0</v>
      </c>
      <c r="K90" s="55">
        <f t="shared" si="29"/>
        <v>0</v>
      </c>
      <c r="L90" s="55">
        <f t="shared" si="29"/>
        <v>0</v>
      </c>
      <c r="M90" s="55">
        <f t="shared" si="29"/>
        <v>0</v>
      </c>
      <c r="N90" s="55">
        <f t="shared" si="29"/>
        <v>0</v>
      </c>
      <c r="O90" s="55">
        <f t="shared" si="29"/>
        <v>0</v>
      </c>
      <c r="P90" s="55">
        <f t="shared" si="29"/>
        <v>0</v>
      </c>
      <c r="Q90" s="55">
        <f t="shared" si="29"/>
        <v>0</v>
      </c>
      <c r="R90" s="55">
        <f t="shared" si="29"/>
        <v>0</v>
      </c>
      <c r="S90" s="55">
        <f t="shared" si="29"/>
        <v>0</v>
      </c>
      <c r="T90" s="55">
        <f t="shared" si="29"/>
        <v>0</v>
      </c>
      <c r="U90" s="95">
        <f>U45/U36</f>
        <v>0</v>
      </c>
      <c r="V90" s="95">
        <f>V45/V36</f>
        <v>0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2024-03-27T13:32:23Z</dcterms:modified>
  <cp:category/>
  <cp:contentStatus/>
</cp:coreProperties>
</file>