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25"/>
  <workbookPr/>
  <mc:AlternateContent xmlns:mc="http://schemas.openxmlformats.org/markup-compatibility/2006">
    <mc:Choice Requires="x15">
      <x15ac:absPath xmlns:x15ac="http://schemas.microsoft.com/office/spreadsheetml/2010/11/ac" url="/Users/quiquemartirubio/Desktop/Comarcas DEFINITIVO/Valencia/"/>
    </mc:Choice>
  </mc:AlternateContent>
  <xr:revisionPtr revIDLastSave="439" documentId="11_F60D2C0E81EDF2F6AC2A3097E78F137C94934AFD" xr6:coauthVersionLast="47" xr6:coauthVersionMax="47" xr10:uidLastSave="{F7643DBF-AF52-4B00-85FD-0F0AA0FF23F5}"/>
  <bookViews>
    <workbookView xWindow="0" yWindow="460" windowWidth="28800" windowHeight="16580" tabRatio="750" firstSheet="11" activeTab="2" xr2:uid="{00000000-000D-0000-FFFF-FFFF00000000}"/>
  </bookViews>
  <sheets>
    <sheet name="PORTADA" sheetId="12" r:id="rId1"/>
    <sheet name="Índice" sheetId="11" r:id="rId2"/>
    <sheet name="Lugar nacimiento" sheetId="14" r:id="rId3"/>
    <sheet name="Nacimiento (Esp-ext)" sheetId="15" r:id="rId4"/>
    <sheet name="Nacionalidad (esp-extr)" sheetId="16" r:id="rId5"/>
    <sheet name="Variación interanual" sheetId="17" r:id="rId6"/>
    <sheet name="Grupos de edad" sheetId="18" r:id="rId7"/>
    <sheet name="Continente de nacimiento" sheetId="6" r:id="rId8"/>
    <sheet name="Continente de nacionalidad" sheetId="19" r:id="rId9"/>
    <sheet name="Principales países nacimiento" sheetId="20" r:id="rId10"/>
    <sheet name="Principales nacionalidades" sheetId="21" r:id="rId11"/>
    <sheet name="Nacimientos" sheetId="13" r:id="rId12"/>
  </sheets>
  <calcPr calcId="191028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1" i="14" l="1"/>
  <c r="C51" i="14"/>
  <c r="Y84" i="14"/>
  <c r="X84" i="14"/>
  <c r="W84" i="14"/>
  <c r="V84" i="14"/>
  <c r="U84" i="14"/>
  <c r="T84" i="14"/>
  <c r="S84" i="14"/>
  <c r="R84" i="14"/>
  <c r="Q84" i="14"/>
  <c r="P84" i="14"/>
  <c r="O84" i="14"/>
  <c r="N84" i="14"/>
  <c r="M84" i="14"/>
  <c r="L84" i="14"/>
  <c r="K84" i="14"/>
  <c r="J84" i="14"/>
  <c r="I84" i="14"/>
  <c r="H84" i="14"/>
  <c r="G84" i="14"/>
  <c r="F84" i="14"/>
  <c r="E84" i="14"/>
  <c r="D84" i="14"/>
  <c r="C84" i="14"/>
  <c r="B84" i="14"/>
  <c r="Y83" i="14"/>
  <c r="X83" i="14"/>
  <c r="W83" i="14"/>
  <c r="V83" i="14"/>
  <c r="U83" i="14"/>
  <c r="T83" i="14"/>
  <c r="S83" i="14"/>
  <c r="R83" i="14"/>
  <c r="Q83" i="14"/>
  <c r="P83" i="14"/>
  <c r="O83" i="14"/>
  <c r="N83" i="14"/>
  <c r="M83" i="14"/>
  <c r="L83" i="14"/>
  <c r="K83" i="14"/>
  <c r="J83" i="14"/>
  <c r="I83" i="14"/>
  <c r="H83" i="14"/>
  <c r="G83" i="14"/>
  <c r="F83" i="14"/>
  <c r="E83" i="14"/>
  <c r="D83" i="14"/>
  <c r="C83" i="14"/>
  <c r="B83" i="14"/>
  <c r="Y82" i="14"/>
  <c r="X82" i="14"/>
  <c r="W82" i="14"/>
  <c r="V82" i="14"/>
  <c r="U82" i="14"/>
  <c r="T82" i="14"/>
  <c r="S82" i="14"/>
  <c r="R82" i="14"/>
  <c r="Q82" i="14"/>
  <c r="P82" i="14"/>
  <c r="O82" i="14"/>
  <c r="N82" i="14"/>
  <c r="M82" i="14"/>
  <c r="L82" i="14"/>
  <c r="K82" i="14"/>
  <c r="J82" i="14"/>
  <c r="I82" i="14"/>
  <c r="H82" i="14"/>
  <c r="G82" i="14"/>
  <c r="F82" i="14"/>
  <c r="E82" i="14"/>
  <c r="D82" i="14"/>
  <c r="C82" i="14"/>
  <c r="B82" i="14"/>
  <c r="Y81" i="14"/>
  <c r="X81" i="14"/>
  <c r="W81" i="14"/>
  <c r="V81" i="14"/>
  <c r="U81" i="14"/>
  <c r="T81" i="14"/>
  <c r="S81" i="14"/>
  <c r="R81" i="14"/>
  <c r="Q81" i="14"/>
  <c r="P81" i="14"/>
  <c r="O81" i="14"/>
  <c r="N81" i="14"/>
  <c r="M81" i="14"/>
  <c r="L81" i="14"/>
  <c r="K81" i="14"/>
  <c r="J81" i="14"/>
  <c r="I81" i="14"/>
  <c r="H81" i="14"/>
  <c r="G81" i="14"/>
  <c r="F81" i="14"/>
  <c r="E81" i="14"/>
  <c r="D81" i="14"/>
  <c r="C81" i="14"/>
  <c r="B81" i="14"/>
  <c r="Y80" i="14"/>
  <c r="X80" i="14"/>
  <c r="W80" i="14"/>
  <c r="V80" i="14"/>
  <c r="U80" i="14"/>
  <c r="T80" i="14"/>
  <c r="S80" i="14"/>
  <c r="R80" i="14"/>
  <c r="Q80" i="14"/>
  <c r="P80" i="14"/>
  <c r="O80" i="14"/>
  <c r="N80" i="14"/>
  <c r="M80" i="14"/>
  <c r="L80" i="14"/>
  <c r="K80" i="14"/>
  <c r="J80" i="14"/>
  <c r="I80" i="14"/>
  <c r="H80" i="14"/>
  <c r="G80" i="14"/>
  <c r="F80" i="14"/>
  <c r="E80" i="14"/>
  <c r="D80" i="14"/>
  <c r="C80" i="14"/>
  <c r="B80" i="14"/>
  <c r="Y79" i="14"/>
  <c r="X79" i="14"/>
  <c r="W79" i="14"/>
  <c r="V79" i="14"/>
  <c r="U79" i="14"/>
  <c r="T79" i="14"/>
  <c r="S79" i="14"/>
  <c r="R79" i="14"/>
  <c r="Q79" i="14"/>
  <c r="P79" i="14"/>
  <c r="O79" i="14"/>
  <c r="N79" i="14"/>
  <c r="M79" i="14"/>
  <c r="L79" i="14"/>
  <c r="K79" i="14"/>
  <c r="J79" i="14"/>
  <c r="I79" i="14"/>
  <c r="H79" i="14"/>
  <c r="G79" i="14"/>
  <c r="F79" i="14"/>
  <c r="E79" i="14"/>
  <c r="D79" i="14"/>
  <c r="C79" i="14"/>
  <c r="B79" i="14"/>
  <c r="Y78" i="14"/>
  <c r="X78" i="14"/>
  <c r="W78" i="14"/>
  <c r="V78" i="14"/>
  <c r="U78" i="14"/>
  <c r="T78" i="14"/>
  <c r="S78" i="14"/>
  <c r="R78" i="14"/>
  <c r="Q78" i="14"/>
  <c r="P78" i="14"/>
  <c r="O78" i="14"/>
  <c r="N78" i="14"/>
  <c r="M78" i="14"/>
  <c r="L78" i="14"/>
  <c r="K78" i="14"/>
  <c r="J78" i="14"/>
  <c r="I78" i="14"/>
  <c r="H78" i="14"/>
  <c r="G78" i="14"/>
  <c r="F78" i="14"/>
  <c r="E78" i="14"/>
  <c r="D78" i="14"/>
  <c r="C78" i="14"/>
  <c r="B78" i="14"/>
  <c r="Y77" i="14"/>
  <c r="X77" i="14"/>
  <c r="W77" i="14"/>
  <c r="V77" i="14"/>
  <c r="U77" i="14"/>
  <c r="T77" i="14"/>
  <c r="S77" i="14"/>
  <c r="R77" i="14"/>
  <c r="Q77" i="14"/>
  <c r="P77" i="14"/>
  <c r="O77" i="14"/>
  <c r="N77" i="14"/>
  <c r="M77" i="14"/>
  <c r="L77" i="14"/>
  <c r="K77" i="14"/>
  <c r="J77" i="14"/>
  <c r="I77" i="14"/>
  <c r="H77" i="14"/>
  <c r="G77" i="14"/>
  <c r="F77" i="14"/>
  <c r="E77" i="14"/>
  <c r="D77" i="14"/>
  <c r="C77" i="14"/>
  <c r="B77" i="14"/>
  <c r="Y76" i="14"/>
  <c r="X76" i="14"/>
  <c r="W76" i="14"/>
  <c r="V76" i="14"/>
  <c r="U76" i="14"/>
  <c r="T76" i="14"/>
  <c r="S76" i="14"/>
  <c r="R76" i="14"/>
  <c r="Q76" i="14"/>
  <c r="P76" i="14"/>
  <c r="O76" i="14"/>
  <c r="N76" i="14"/>
  <c r="M76" i="14"/>
  <c r="L76" i="14"/>
  <c r="K76" i="14"/>
  <c r="J76" i="14"/>
  <c r="I76" i="14"/>
  <c r="H76" i="14"/>
  <c r="G76" i="14"/>
  <c r="F76" i="14"/>
  <c r="E76" i="14"/>
  <c r="D76" i="14"/>
  <c r="C76" i="14"/>
  <c r="B76" i="14"/>
  <c r="Y71" i="14"/>
  <c r="X71" i="14"/>
  <c r="W71" i="14"/>
  <c r="V71" i="14"/>
  <c r="U71" i="14"/>
  <c r="T71" i="14"/>
  <c r="S71" i="14"/>
  <c r="R71" i="14"/>
  <c r="Q71" i="14"/>
  <c r="P71" i="14"/>
  <c r="O71" i="14"/>
  <c r="N71" i="14"/>
  <c r="M71" i="14"/>
  <c r="L71" i="14"/>
  <c r="K71" i="14"/>
  <c r="J71" i="14"/>
  <c r="I71" i="14"/>
  <c r="H71" i="14"/>
  <c r="G71" i="14"/>
  <c r="F71" i="14"/>
  <c r="E71" i="14"/>
  <c r="D71" i="14"/>
  <c r="C71" i="14"/>
  <c r="B71" i="14"/>
  <c r="Y70" i="14"/>
  <c r="X70" i="14"/>
  <c r="W70" i="14"/>
  <c r="V70" i="14"/>
  <c r="U70" i="14"/>
  <c r="T70" i="14"/>
  <c r="S70" i="14"/>
  <c r="R70" i="14"/>
  <c r="Q70" i="14"/>
  <c r="P70" i="14"/>
  <c r="O70" i="14"/>
  <c r="N70" i="14"/>
  <c r="M70" i="14"/>
  <c r="L70" i="14"/>
  <c r="K70" i="14"/>
  <c r="J70" i="14"/>
  <c r="I70" i="14"/>
  <c r="H70" i="14"/>
  <c r="G70" i="14"/>
  <c r="F70" i="14"/>
  <c r="E70" i="14"/>
  <c r="D70" i="14"/>
  <c r="C70" i="14"/>
  <c r="B70" i="14"/>
  <c r="Y69" i="14"/>
  <c r="X69" i="14"/>
  <c r="W69" i="14"/>
  <c r="V69" i="14"/>
  <c r="U69" i="14"/>
  <c r="T69" i="14"/>
  <c r="S69" i="14"/>
  <c r="R69" i="14"/>
  <c r="Q69" i="14"/>
  <c r="P69" i="14"/>
  <c r="O69" i="14"/>
  <c r="N69" i="14"/>
  <c r="M69" i="14"/>
  <c r="L69" i="14"/>
  <c r="K69" i="14"/>
  <c r="J69" i="14"/>
  <c r="I69" i="14"/>
  <c r="H69" i="14"/>
  <c r="G69" i="14"/>
  <c r="F69" i="14"/>
  <c r="E69" i="14"/>
  <c r="D69" i="14"/>
  <c r="C69" i="14"/>
  <c r="B69" i="14"/>
  <c r="Y68" i="14"/>
  <c r="X68" i="14"/>
  <c r="W68" i="14"/>
  <c r="V68" i="14"/>
  <c r="U68" i="14"/>
  <c r="T68" i="14"/>
  <c r="S68" i="14"/>
  <c r="R68" i="14"/>
  <c r="Q68" i="14"/>
  <c r="P68" i="14"/>
  <c r="O68" i="14"/>
  <c r="N68" i="14"/>
  <c r="M68" i="14"/>
  <c r="L68" i="14"/>
  <c r="K68" i="14"/>
  <c r="J68" i="14"/>
  <c r="I68" i="14"/>
  <c r="H68" i="14"/>
  <c r="G68" i="14"/>
  <c r="F68" i="14"/>
  <c r="E68" i="14"/>
  <c r="D68" i="14"/>
  <c r="C68" i="14"/>
  <c r="B68" i="14"/>
  <c r="Y67" i="14"/>
  <c r="X67" i="14"/>
  <c r="W67" i="14"/>
  <c r="V67" i="14"/>
  <c r="U67" i="14"/>
  <c r="T67" i="14"/>
  <c r="S67" i="14"/>
  <c r="R67" i="14"/>
  <c r="Q67" i="14"/>
  <c r="P67" i="14"/>
  <c r="O67" i="14"/>
  <c r="N67" i="14"/>
  <c r="M67" i="14"/>
  <c r="L67" i="14"/>
  <c r="K67" i="14"/>
  <c r="J67" i="14"/>
  <c r="I67" i="14"/>
  <c r="H67" i="14"/>
  <c r="G67" i="14"/>
  <c r="F67" i="14"/>
  <c r="E67" i="14"/>
  <c r="D67" i="14"/>
  <c r="C67" i="14"/>
  <c r="B67" i="14"/>
  <c r="Y66" i="14"/>
  <c r="X66" i="14"/>
  <c r="W66" i="14"/>
  <c r="V66" i="14"/>
  <c r="U66" i="14"/>
  <c r="T66" i="14"/>
  <c r="S66" i="14"/>
  <c r="R66" i="14"/>
  <c r="Q66" i="14"/>
  <c r="P66" i="14"/>
  <c r="O66" i="14"/>
  <c r="N66" i="14"/>
  <c r="M66" i="14"/>
  <c r="L66" i="14"/>
  <c r="K66" i="14"/>
  <c r="J66" i="14"/>
  <c r="I66" i="14"/>
  <c r="H66" i="14"/>
  <c r="G66" i="14"/>
  <c r="F66" i="14"/>
  <c r="E66" i="14"/>
  <c r="D66" i="14"/>
  <c r="C66" i="14"/>
  <c r="B66" i="14"/>
  <c r="Y65" i="14"/>
  <c r="X65" i="14"/>
  <c r="W65" i="14"/>
  <c r="V65" i="14"/>
  <c r="U65" i="14"/>
  <c r="T65" i="14"/>
  <c r="S65" i="14"/>
  <c r="R65" i="14"/>
  <c r="Q65" i="14"/>
  <c r="P65" i="14"/>
  <c r="O65" i="14"/>
  <c r="N65" i="14"/>
  <c r="M65" i="14"/>
  <c r="L65" i="14"/>
  <c r="K65" i="14"/>
  <c r="J65" i="14"/>
  <c r="I65" i="14"/>
  <c r="H65" i="14"/>
  <c r="G65" i="14"/>
  <c r="F65" i="14"/>
  <c r="E65" i="14"/>
  <c r="D65" i="14"/>
  <c r="C65" i="14"/>
  <c r="B65" i="14"/>
  <c r="Y64" i="14"/>
  <c r="X64" i="14"/>
  <c r="W64" i="14"/>
  <c r="V64" i="14"/>
  <c r="U64" i="14"/>
  <c r="T64" i="14"/>
  <c r="S64" i="14"/>
  <c r="R64" i="14"/>
  <c r="Q64" i="14"/>
  <c r="P64" i="14"/>
  <c r="O64" i="14"/>
  <c r="N64" i="14"/>
  <c r="M64" i="14"/>
  <c r="L64" i="14"/>
  <c r="K64" i="14"/>
  <c r="J64" i="14"/>
  <c r="I64" i="14"/>
  <c r="H64" i="14"/>
  <c r="G64" i="14"/>
  <c r="F64" i="14"/>
  <c r="E64" i="14"/>
  <c r="D64" i="14"/>
  <c r="C64" i="14"/>
  <c r="B64" i="14"/>
  <c r="Y63" i="14"/>
  <c r="X63" i="14"/>
  <c r="W63" i="14"/>
  <c r="V63" i="14"/>
  <c r="U63" i="14"/>
  <c r="T63" i="14"/>
  <c r="S63" i="14"/>
  <c r="R63" i="14"/>
  <c r="Q63" i="14"/>
  <c r="P63" i="14"/>
  <c r="O63" i="14"/>
  <c r="N63" i="14"/>
  <c r="M63" i="14"/>
  <c r="L63" i="14"/>
  <c r="K63" i="14"/>
  <c r="J63" i="14"/>
  <c r="I63" i="14"/>
  <c r="H63" i="14"/>
  <c r="G63" i="14"/>
  <c r="F63" i="14"/>
  <c r="E63" i="14"/>
  <c r="D63" i="14"/>
  <c r="C63" i="14"/>
  <c r="B63" i="14"/>
  <c r="Y58" i="14"/>
  <c r="X58" i="14"/>
  <c r="W58" i="14"/>
  <c r="V58" i="14"/>
  <c r="U58" i="14"/>
  <c r="T58" i="14"/>
  <c r="S58" i="14"/>
  <c r="R58" i="14"/>
  <c r="Q58" i="14"/>
  <c r="P58" i="14"/>
  <c r="O58" i="14"/>
  <c r="N58" i="14"/>
  <c r="M58" i="14"/>
  <c r="L58" i="14"/>
  <c r="K58" i="14"/>
  <c r="J58" i="14"/>
  <c r="I58" i="14"/>
  <c r="H58" i="14"/>
  <c r="G58" i="14"/>
  <c r="F58" i="14"/>
  <c r="E58" i="14"/>
  <c r="D58" i="14"/>
  <c r="C58" i="14"/>
  <c r="B58" i="14"/>
  <c r="Y57" i="14"/>
  <c r="X57" i="14"/>
  <c r="W57" i="14"/>
  <c r="V57" i="14"/>
  <c r="U57" i="14"/>
  <c r="T57" i="14"/>
  <c r="S57" i="14"/>
  <c r="R57" i="14"/>
  <c r="Q57" i="14"/>
  <c r="P57" i="14"/>
  <c r="O57" i="14"/>
  <c r="N57" i="14"/>
  <c r="M57" i="14"/>
  <c r="L57" i="14"/>
  <c r="K57" i="14"/>
  <c r="J57" i="14"/>
  <c r="I57" i="14"/>
  <c r="H57" i="14"/>
  <c r="G57" i="14"/>
  <c r="F57" i="14"/>
  <c r="E57" i="14"/>
  <c r="D57" i="14"/>
  <c r="C57" i="14"/>
  <c r="B57" i="14"/>
  <c r="Y56" i="14"/>
  <c r="X56" i="14"/>
  <c r="W56" i="14"/>
  <c r="V56" i="14"/>
  <c r="U56" i="14"/>
  <c r="T56" i="14"/>
  <c r="S56" i="14"/>
  <c r="R56" i="14"/>
  <c r="Q56" i="14"/>
  <c r="P56" i="14"/>
  <c r="O56" i="14"/>
  <c r="N56" i="14"/>
  <c r="M56" i="14"/>
  <c r="L56" i="14"/>
  <c r="K56" i="14"/>
  <c r="J56" i="14"/>
  <c r="I56" i="14"/>
  <c r="H56" i="14"/>
  <c r="G56" i="14"/>
  <c r="F56" i="14"/>
  <c r="E56" i="14"/>
  <c r="D56" i="14"/>
  <c r="C56" i="14"/>
  <c r="B56" i="14"/>
  <c r="Y55" i="14"/>
  <c r="X55" i="14"/>
  <c r="W55" i="14"/>
  <c r="V55" i="14"/>
  <c r="U55" i="14"/>
  <c r="T55" i="14"/>
  <c r="S55" i="14"/>
  <c r="R55" i="14"/>
  <c r="Q55" i="14"/>
  <c r="P55" i="14"/>
  <c r="O55" i="14"/>
  <c r="N55" i="14"/>
  <c r="M55" i="14"/>
  <c r="L55" i="14"/>
  <c r="K55" i="14"/>
  <c r="J55" i="14"/>
  <c r="I55" i="14"/>
  <c r="H55" i="14"/>
  <c r="G55" i="14"/>
  <c r="F55" i="14"/>
  <c r="E55" i="14"/>
  <c r="D55" i="14"/>
  <c r="C55" i="14"/>
  <c r="B55" i="14"/>
  <c r="Y54" i="14"/>
  <c r="X54" i="14"/>
  <c r="W54" i="14"/>
  <c r="V54" i="14"/>
  <c r="U54" i="14"/>
  <c r="T54" i="14"/>
  <c r="S54" i="14"/>
  <c r="R54" i="14"/>
  <c r="Q54" i="14"/>
  <c r="P54" i="14"/>
  <c r="O54" i="14"/>
  <c r="N54" i="14"/>
  <c r="M54" i="14"/>
  <c r="L54" i="14"/>
  <c r="K54" i="14"/>
  <c r="J54" i="14"/>
  <c r="I54" i="14"/>
  <c r="H54" i="14"/>
  <c r="G54" i="14"/>
  <c r="F54" i="14"/>
  <c r="E54" i="14"/>
  <c r="D54" i="14"/>
  <c r="C54" i="14"/>
  <c r="B54" i="14"/>
  <c r="Y53" i="14"/>
  <c r="X53" i="14"/>
  <c r="W53" i="14"/>
  <c r="V53" i="14"/>
  <c r="U53" i="14"/>
  <c r="T53" i="14"/>
  <c r="S53" i="14"/>
  <c r="R53" i="14"/>
  <c r="Q53" i="14"/>
  <c r="P53" i="14"/>
  <c r="O53" i="14"/>
  <c r="N53" i="14"/>
  <c r="M53" i="14"/>
  <c r="L53" i="14"/>
  <c r="K53" i="14"/>
  <c r="J53" i="14"/>
  <c r="I53" i="14"/>
  <c r="H53" i="14"/>
  <c r="G53" i="14"/>
  <c r="F53" i="14"/>
  <c r="E53" i="14"/>
  <c r="D53" i="14"/>
  <c r="C53" i="14"/>
  <c r="B53" i="14"/>
  <c r="Y52" i="14"/>
  <c r="X52" i="14"/>
  <c r="W52" i="14"/>
  <c r="V52" i="14"/>
  <c r="U52" i="14"/>
  <c r="T52" i="14"/>
  <c r="S52" i="14"/>
  <c r="R52" i="14"/>
  <c r="Q52" i="14"/>
  <c r="P52" i="14"/>
  <c r="O52" i="14"/>
  <c r="N52" i="14"/>
  <c r="M52" i="14"/>
  <c r="L52" i="14"/>
  <c r="K52" i="14"/>
  <c r="J52" i="14"/>
  <c r="I52" i="14"/>
  <c r="H52" i="14"/>
  <c r="G52" i="14"/>
  <c r="F52" i="14"/>
  <c r="E52" i="14"/>
  <c r="D52" i="14"/>
  <c r="C52" i="14"/>
  <c r="B52" i="14"/>
  <c r="Y51" i="14"/>
  <c r="X51" i="14"/>
  <c r="W51" i="14"/>
  <c r="V51" i="14"/>
  <c r="U51" i="14"/>
  <c r="T51" i="14"/>
  <c r="S51" i="14"/>
  <c r="R51" i="14"/>
  <c r="Q51" i="14"/>
  <c r="P51" i="14"/>
  <c r="O51" i="14"/>
  <c r="N51" i="14"/>
  <c r="M51" i="14"/>
  <c r="L51" i="14"/>
  <c r="K51" i="14"/>
  <c r="J51" i="14"/>
  <c r="I51" i="14"/>
  <c r="H51" i="14"/>
  <c r="G51" i="14"/>
  <c r="F51" i="14"/>
  <c r="E51" i="14"/>
  <c r="D51" i="14"/>
  <c r="Y50" i="14"/>
  <c r="X50" i="14"/>
  <c r="W50" i="14"/>
  <c r="V50" i="14"/>
  <c r="U50" i="14"/>
  <c r="T50" i="14"/>
  <c r="S50" i="14"/>
  <c r="R50" i="14"/>
  <c r="Q50" i="14"/>
  <c r="P50" i="14"/>
  <c r="O50" i="14"/>
  <c r="N50" i="14"/>
  <c r="M50" i="14"/>
  <c r="L50" i="14"/>
  <c r="K50" i="14"/>
  <c r="J50" i="14"/>
  <c r="I50" i="14"/>
  <c r="H50" i="14"/>
  <c r="G50" i="14"/>
  <c r="F50" i="14"/>
  <c r="E50" i="14"/>
  <c r="D50" i="14"/>
  <c r="C50" i="14"/>
  <c r="B50" i="14"/>
  <c r="V7" i="13"/>
  <c r="U7" i="13"/>
  <c r="B8" i="17"/>
  <c r="C8" i="17"/>
  <c r="D8" i="17"/>
  <c r="E8" i="17"/>
  <c r="F8" i="17"/>
  <c r="G8" i="17"/>
  <c r="H8" i="17"/>
  <c r="I8" i="17"/>
  <c r="J8" i="17"/>
  <c r="K8" i="17"/>
  <c r="L8" i="17"/>
  <c r="M8" i="17"/>
  <c r="N8" i="17"/>
  <c r="O8" i="17"/>
  <c r="P8" i="17"/>
  <c r="Q8" i="17"/>
  <c r="R8" i="17"/>
  <c r="S8" i="17"/>
  <c r="T8" i="17"/>
  <c r="U8" i="17"/>
  <c r="B9" i="17"/>
  <c r="C9" i="17"/>
  <c r="D9" i="17"/>
  <c r="E9" i="17"/>
  <c r="F9" i="17"/>
  <c r="G9" i="17"/>
  <c r="H9" i="17"/>
  <c r="I9" i="17"/>
  <c r="J9" i="17"/>
  <c r="K9" i="17"/>
  <c r="L9" i="17"/>
  <c r="M9" i="17"/>
  <c r="N9" i="17"/>
  <c r="O9" i="17"/>
  <c r="P9" i="17"/>
  <c r="Q9" i="17"/>
  <c r="R9" i="17"/>
  <c r="S9" i="17"/>
  <c r="T9" i="17"/>
  <c r="U9" i="17"/>
  <c r="B10" i="17"/>
  <c r="C10" i="17"/>
  <c r="D10" i="17"/>
  <c r="E10" i="17"/>
  <c r="F10" i="17"/>
  <c r="G10" i="17"/>
  <c r="H10" i="17"/>
  <c r="I10" i="17"/>
  <c r="J10" i="17"/>
  <c r="K10" i="17"/>
  <c r="L10" i="17"/>
  <c r="M10" i="17"/>
  <c r="N10" i="17"/>
  <c r="O10" i="17"/>
  <c r="P10" i="17"/>
  <c r="Q10" i="17"/>
  <c r="R10" i="17"/>
  <c r="S10" i="17"/>
  <c r="T10" i="17"/>
  <c r="U10" i="17"/>
  <c r="B15" i="17"/>
  <c r="C15" i="17"/>
  <c r="D15" i="17"/>
  <c r="E15" i="17"/>
  <c r="F15" i="17"/>
  <c r="G15" i="17"/>
  <c r="H15" i="17"/>
  <c r="I15" i="17"/>
  <c r="J15" i="17"/>
  <c r="K15" i="17"/>
  <c r="L15" i="17"/>
  <c r="M15" i="17"/>
  <c r="N15" i="17"/>
  <c r="O15" i="17"/>
  <c r="P15" i="17"/>
  <c r="Q15" i="17"/>
  <c r="R15" i="17"/>
  <c r="S15" i="17"/>
  <c r="T15" i="17"/>
  <c r="U15" i="17"/>
  <c r="B16" i="17"/>
  <c r="C16" i="17"/>
  <c r="D16" i="17"/>
  <c r="E16" i="17"/>
  <c r="F16" i="17"/>
  <c r="G16" i="17"/>
  <c r="H16" i="17"/>
  <c r="I16" i="17"/>
  <c r="J16" i="17"/>
  <c r="K16" i="17"/>
  <c r="L16" i="17"/>
  <c r="M16" i="17"/>
  <c r="N16" i="17"/>
  <c r="O16" i="17"/>
  <c r="P16" i="17"/>
  <c r="Q16" i="17"/>
  <c r="R16" i="17"/>
  <c r="S16" i="17"/>
  <c r="T16" i="17"/>
  <c r="U16" i="17"/>
  <c r="B17" i="17"/>
  <c r="C17" i="17"/>
  <c r="D17" i="17"/>
  <c r="E17" i="17"/>
  <c r="F17" i="17"/>
  <c r="G17" i="17"/>
  <c r="H17" i="17"/>
  <c r="I17" i="17"/>
  <c r="J17" i="17"/>
  <c r="K17" i="17"/>
  <c r="L17" i="17"/>
  <c r="M17" i="17"/>
  <c r="N17" i="17"/>
  <c r="O17" i="17"/>
  <c r="P17" i="17"/>
  <c r="Q17" i="17"/>
  <c r="R17" i="17"/>
  <c r="S17" i="17"/>
  <c r="T17" i="17"/>
  <c r="U17" i="17"/>
  <c r="B22" i="17"/>
  <c r="C22" i="17"/>
  <c r="D22" i="17"/>
  <c r="E22" i="17"/>
  <c r="F22" i="17"/>
  <c r="G22" i="17"/>
  <c r="H22" i="17"/>
  <c r="I22" i="17"/>
  <c r="J22" i="17"/>
  <c r="K22" i="17"/>
  <c r="L22" i="17"/>
  <c r="M22" i="17"/>
  <c r="N22" i="17"/>
  <c r="O22" i="17"/>
  <c r="P22" i="17"/>
  <c r="Q22" i="17"/>
  <c r="R22" i="17"/>
  <c r="S22" i="17"/>
  <c r="T22" i="17"/>
  <c r="U22" i="17"/>
  <c r="B23" i="17"/>
  <c r="C23" i="17"/>
  <c r="D23" i="17"/>
  <c r="E23" i="17"/>
  <c r="F23" i="17"/>
  <c r="G23" i="17"/>
  <c r="H23" i="17"/>
  <c r="I23" i="17"/>
  <c r="J23" i="17"/>
  <c r="K23" i="17"/>
  <c r="L23" i="17"/>
  <c r="M23" i="17"/>
  <c r="N23" i="17"/>
  <c r="O23" i="17"/>
  <c r="P23" i="17"/>
  <c r="Q23" i="17"/>
  <c r="R23" i="17"/>
  <c r="S23" i="17"/>
  <c r="T23" i="17"/>
  <c r="U23" i="17"/>
  <c r="B24" i="17"/>
  <c r="C24" i="17"/>
  <c r="D24" i="17"/>
  <c r="E24" i="17"/>
  <c r="F24" i="17"/>
  <c r="G24" i="17"/>
  <c r="H24" i="17"/>
  <c r="I24" i="17"/>
  <c r="J24" i="17"/>
  <c r="K24" i="17"/>
  <c r="L24" i="17"/>
  <c r="M24" i="17"/>
  <c r="N24" i="17"/>
  <c r="O24" i="17"/>
  <c r="P24" i="17"/>
  <c r="Q24" i="17"/>
  <c r="R24" i="17"/>
  <c r="S24" i="17"/>
  <c r="T24" i="17"/>
  <c r="U24" i="17"/>
  <c r="B32" i="17"/>
  <c r="C32" i="17"/>
  <c r="D32" i="17"/>
  <c r="E32" i="17"/>
  <c r="F32" i="17"/>
  <c r="G32" i="17"/>
  <c r="H32" i="17"/>
  <c r="I32" i="17"/>
  <c r="J32" i="17"/>
  <c r="K32" i="17"/>
  <c r="L32" i="17"/>
  <c r="M32" i="17"/>
  <c r="N32" i="17"/>
  <c r="O32" i="17"/>
  <c r="P32" i="17"/>
  <c r="Q32" i="17"/>
  <c r="R32" i="17"/>
  <c r="S32" i="17"/>
  <c r="T32" i="17"/>
  <c r="U32" i="17"/>
  <c r="B33" i="17"/>
  <c r="C33" i="17"/>
  <c r="D33" i="17"/>
  <c r="E33" i="17"/>
  <c r="F33" i="17"/>
  <c r="G33" i="17"/>
  <c r="H33" i="17"/>
  <c r="I33" i="17"/>
  <c r="J33" i="17"/>
  <c r="K33" i="17"/>
  <c r="L33" i="17"/>
  <c r="M33" i="17"/>
  <c r="N33" i="17"/>
  <c r="O33" i="17"/>
  <c r="P33" i="17"/>
  <c r="Q33" i="17"/>
  <c r="R33" i="17"/>
  <c r="S33" i="17"/>
  <c r="T33" i="17"/>
  <c r="U33" i="17"/>
  <c r="B34" i="17"/>
  <c r="C34" i="17"/>
  <c r="D34" i="17"/>
  <c r="E34" i="17"/>
  <c r="F34" i="17"/>
  <c r="G34" i="17"/>
  <c r="H34" i="17"/>
  <c r="I34" i="17"/>
  <c r="J34" i="17"/>
  <c r="K34" i="17"/>
  <c r="L34" i="17"/>
  <c r="M34" i="17"/>
  <c r="N34" i="17"/>
  <c r="O34" i="17"/>
  <c r="P34" i="17"/>
  <c r="Q34" i="17"/>
  <c r="R34" i="17"/>
  <c r="S34" i="17"/>
  <c r="T34" i="17"/>
  <c r="U34" i="17"/>
  <c r="B39" i="17"/>
  <c r="C39" i="17"/>
  <c r="D39" i="17"/>
  <c r="E39" i="17"/>
  <c r="F39" i="17"/>
  <c r="G39" i="17"/>
  <c r="H39" i="17"/>
  <c r="I39" i="17"/>
  <c r="J39" i="17"/>
  <c r="K39" i="17"/>
  <c r="L39" i="17"/>
  <c r="M39" i="17"/>
  <c r="N39" i="17"/>
  <c r="O39" i="17"/>
  <c r="P39" i="17"/>
  <c r="Q39" i="17"/>
  <c r="R39" i="17"/>
  <c r="S39" i="17"/>
  <c r="T39" i="17"/>
  <c r="U39" i="17"/>
  <c r="B40" i="17"/>
  <c r="C40" i="17"/>
  <c r="D40" i="17"/>
  <c r="E40" i="17"/>
  <c r="F40" i="17"/>
  <c r="G40" i="17"/>
  <c r="H40" i="17"/>
  <c r="I40" i="17"/>
  <c r="J40" i="17"/>
  <c r="K40" i="17"/>
  <c r="L40" i="17"/>
  <c r="M40" i="17"/>
  <c r="N40" i="17"/>
  <c r="O40" i="17"/>
  <c r="P40" i="17"/>
  <c r="Q40" i="17"/>
  <c r="R40" i="17"/>
  <c r="S40" i="17"/>
  <c r="T40" i="17"/>
  <c r="U40" i="17"/>
  <c r="B41" i="17"/>
  <c r="C41" i="17"/>
  <c r="D41" i="17"/>
  <c r="E41" i="17"/>
  <c r="F41" i="17"/>
  <c r="G41" i="17"/>
  <c r="H41" i="17"/>
  <c r="I41" i="17"/>
  <c r="J41" i="17"/>
  <c r="K41" i="17"/>
  <c r="L41" i="17"/>
  <c r="M41" i="17"/>
  <c r="N41" i="17"/>
  <c r="O41" i="17"/>
  <c r="P41" i="17"/>
  <c r="Q41" i="17"/>
  <c r="R41" i="17"/>
  <c r="S41" i="17"/>
  <c r="T41" i="17"/>
  <c r="U41" i="17"/>
  <c r="B46" i="17"/>
  <c r="C46" i="17"/>
  <c r="D46" i="17"/>
  <c r="E46" i="17"/>
  <c r="F46" i="17"/>
  <c r="G46" i="17"/>
  <c r="H46" i="17"/>
  <c r="I46" i="17"/>
  <c r="J46" i="17"/>
  <c r="K46" i="17"/>
  <c r="L46" i="17"/>
  <c r="M46" i="17"/>
  <c r="N46" i="17"/>
  <c r="O46" i="17"/>
  <c r="P46" i="17"/>
  <c r="Q46" i="17"/>
  <c r="R46" i="17"/>
  <c r="S46" i="17"/>
  <c r="T46" i="17"/>
  <c r="U46" i="17"/>
  <c r="B47" i="17"/>
  <c r="C47" i="17"/>
  <c r="D47" i="17"/>
  <c r="E47" i="17"/>
  <c r="F47" i="17"/>
  <c r="G47" i="17"/>
  <c r="H47" i="17"/>
  <c r="I47" i="17"/>
  <c r="J47" i="17"/>
  <c r="K47" i="17"/>
  <c r="L47" i="17"/>
  <c r="M47" i="17"/>
  <c r="N47" i="17"/>
  <c r="O47" i="17"/>
  <c r="P47" i="17"/>
  <c r="Q47" i="17"/>
  <c r="R47" i="17"/>
  <c r="S47" i="17"/>
  <c r="T47" i="17"/>
  <c r="U47" i="17"/>
  <c r="B48" i="17"/>
  <c r="C48" i="17"/>
  <c r="D48" i="17"/>
  <c r="E48" i="17"/>
  <c r="F48" i="17"/>
  <c r="G48" i="17"/>
  <c r="H48" i="17"/>
  <c r="I48" i="17"/>
  <c r="J48" i="17"/>
  <c r="K48" i="17"/>
  <c r="L48" i="17"/>
  <c r="M48" i="17"/>
  <c r="N48" i="17"/>
  <c r="O48" i="17"/>
  <c r="P48" i="17"/>
  <c r="Q48" i="17"/>
  <c r="R48" i="17"/>
  <c r="S48" i="17"/>
  <c r="T48" i="17"/>
  <c r="U48" i="17"/>
  <c r="W8" i="17"/>
  <c r="W9" i="17"/>
  <c r="W10" i="17"/>
  <c r="W15" i="17"/>
  <c r="W16" i="17"/>
  <c r="W17" i="17"/>
  <c r="W22" i="17"/>
  <c r="W23" i="17"/>
  <c r="W24" i="17"/>
  <c r="W32" i="17"/>
  <c r="W33" i="17"/>
  <c r="W34" i="17"/>
  <c r="W39" i="17"/>
  <c r="W40" i="17"/>
  <c r="W41" i="17"/>
  <c r="W46" i="17"/>
  <c r="W47" i="17"/>
  <c r="W48" i="17"/>
  <c r="B51" i="6"/>
  <c r="C51" i="6"/>
  <c r="D51" i="6"/>
  <c r="E51" i="6"/>
  <c r="F51" i="6"/>
  <c r="G51" i="6"/>
  <c r="H51" i="6"/>
  <c r="I51" i="6"/>
  <c r="J51" i="6"/>
  <c r="K51" i="6"/>
  <c r="L51" i="6"/>
  <c r="M51" i="6"/>
  <c r="N51" i="6"/>
  <c r="O51" i="6"/>
  <c r="P51" i="6"/>
  <c r="Q51" i="6"/>
  <c r="R51" i="6"/>
  <c r="S51" i="6"/>
  <c r="T51" i="6"/>
  <c r="U51" i="6"/>
  <c r="B52" i="6"/>
  <c r="C52" i="6"/>
  <c r="D52" i="6"/>
  <c r="E52" i="6"/>
  <c r="F52" i="6"/>
  <c r="G52" i="6"/>
  <c r="H52" i="6"/>
  <c r="I52" i="6"/>
  <c r="J52" i="6"/>
  <c r="K52" i="6"/>
  <c r="L52" i="6"/>
  <c r="M52" i="6"/>
  <c r="N52" i="6"/>
  <c r="O52" i="6"/>
  <c r="P52" i="6"/>
  <c r="Q52" i="6"/>
  <c r="R52" i="6"/>
  <c r="S52" i="6"/>
  <c r="T52" i="6"/>
  <c r="U52" i="6"/>
  <c r="B53" i="6"/>
  <c r="C53" i="6"/>
  <c r="D53" i="6"/>
  <c r="E53" i="6"/>
  <c r="F53" i="6"/>
  <c r="G53" i="6"/>
  <c r="H53" i="6"/>
  <c r="I53" i="6"/>
  <c r="J53" i="6"/>
  <c r="K53" i="6"/>
  <c r="L53" i="6"/>
  <c r="M53" i="6"/>
  <c r="N53" i="6"/>
  <c r="O53" i="6"/>
  <c r="P53" i="6"/>
  <c r="Q53" i="6"/>
  <c r="R53" i="6"/>
  <c r="S53" i="6"/>
  <c r="T53" i="6"/>
  <c r="U53" i="6"/>
  <c r="B54" i="6"/>
  <c r="C54" i="6"/>
  <c r="D54" i="6"/>
  <c r="E54" i="6"/>
  <c r="F54" i="6"/>
  <c r="G54" i="6"/>
  <c r="H54" i="6"/>
  <c r="I54" i="6"/>
  <c r="J54" i="6"/>
  <c r="K54" i="6"/>
  <c r="L54" i="6"/>
  <c r="M54" i="6"/>
  <c r="N54" i="6"/>
  <c r="O54" i="6"/>
  <c r="P54" i="6"/>
  <c r="Q54" i="6"/>
  <c r="R54" i="6"/>
  <c r="S54" i="6"/>
  <c r="T54" i="6"/>
  <c r="U54" i="6"/>
  <c r="B55" i="6"/>
  <c r="C55" i="6"/>
  <c r="D55" i="6"/>
  <c r="E55" i="6"/>
  <c r="F55" i="6"/>
  <c r="G55" i="6"/>
  <c r="H55" i="6"/>
  <c r="I55" i="6"/>
  <c r="J55" i="6"/>
  <c r="K55" i="6"/>
  <c r="L55" i="6"/>
  <c r="M55" i="6"/>
  <c r="N55" i="6"/>
  <c r="O55" i="6"/>
  <c r="P55" i="6"/>
  <c r="Q55" i="6"/>
  <c r="R55" i="6"/>
  <c r="S55" i="6"/>
  <c r="T55" i="6"/>
  <c r="U55" i="6"/>
  <c r="B56" i="6"/>
  <c r="C56" i="6"/>
  <c r="D56" i="6"/>
  <c r="E56" i="6"/>
  <c r="F56" i="6"/>
  <c r="G56" i="6"/>
  <c r="H56" i="6"/>
  <c r="I56" i="6"/>
  <c r="J56" i="6"/>
  <c r="K56" i="6"/>
  <c r="L56" i="6"/>
  <c r="M56" i="6"/>
  <c r="N56" i="6"/>
  <c r="O56" i="6"/>
  <c r="P56" i="6"/>
  <c r="Q56" i="6"/>
  <c r="R56" i="6"/>
  <c r="S56" i="6"/>
  <c r="T56" i="6"/>
  <c r="U56" i="6"/>
  <c r="B57" i="6"/>
  <c r="C57" i="6"/>
  <c r="D57" i="6"/>
  <c r="E57" i="6"/>
  <c r="F57" i="6"/>
  <c r="G57" i="6"/>
  <c r="H57" i="6"/>
  <c r="I57" i="6"/>
  <c r="J57" i="6"/>
  <c r="K57" i="6"/>
  <c r="L57" i="6"/>
  <c r="M57" i="6"/>
  <c r="N57" i="6"/>
  <c r="O57" i="6"/>
  <c r="P57" i="6"/>
  <c r="Q57" i="6"/>
  <c r="R57" i="6"/>
  <c r="S57" i="6"/>
  <c r="T57" i="6"/>
  <c r="U57" i="6"/>
  <c r="B58" i="6"/>
  <c r="C58" i="6"/>
  <c r="D58" i="6"/>
  <c r="E58" i="6"/>
  <c r="F58" i="6"/>
  <c r="G58" i="6"/>
  <c r="H58" i="6"/>
  <c r="I58" i="6"/>
  <c r="J58" i="6"/>
  <c r="K58" i="6"/>
  <c r="L58" i="6"/>
  <c r="M58" i="6"/>
  <c r="N58" i="6"/>
  <c r="O58" i="6"/>
  <c r="P58" i="6"/>
  <c r="Q58" i="6"/>
  <c r="R58" i="6"/>
  <c r="S58" i="6"/>
  <c r="T58" i="6"/>
  <c r="U58" i="6"/>
  <c r="B64" i="6"/>
  <c r="C64" i="6"/>
  <c r="D64" i="6"/>
  <c r="E64" i="6"/>
  <c r="F64" i="6"/>
  <c r="G64" i="6"/>
  <c r="H64" i="6"/>
  <c r="I64" i="6"/>
  <c r="J64" i="6"/>
  <c r="K64" i="6"/>
  <c r="L64" i="6"/>
  <c r="M64" i="6"/>
  <c r="N64" i="6"/>
  <c r="O64" i="6"/>
  <c r="P64" i="6"/>
  <c r="Q64" i="6"/>
  <c r="R64" i="6"/>
  <c r="S64" i="6"/>
  <c r="T64" i="6"/>
  <c r="U64" i="6"/>
  <c r="B65" i="6"/>
  <c r="C65" i="6"/>
  <c r="D65" i="6"/>
  <c r="E65" i="6"/>
  <c r="F65" i="6"/>
  <c r="G65" i="6"/>
  <c r="H65" i="6"/>
  <c r="I65" i="6"/>
  <c r="J65" i="6"/>
  <c r="K65" i="6"/>
  <c r="L65" i="6"/>
  <c r="M65" i="6"/>
  <c r="N65" i="6"/>
  <c r="O65" i="6"/>
  <c r="P65" i="6"/>
  <c r="Q65" i="6"/>
  <c r="R65" i="6"/>
  <c r="S65" i="6"/>
  <c r="T65" i="6"/>
  <c r="U65" i="6"/>
  <c r="B66" i="6"/>
  <c r="C66" i="6"/>
  <c r="D66" i="6"/>
  <c r="E66" i="6"/>
  <c r="F66" i="6"/>
  <c r="G66" i="6"/>
  <c r="H66" i="6"/>
  <c r="I66" i="6"/>
  <c r="J66" i="6"/>
  <c r="K66" i="6"/>
  <c r="L66" i="6"/>
  <c r="M66" i="6"/>
  <c r="N66" i="6"/>
  <c r="O66" i="6"/>
  <c r="P66" i="6"/>
  <c r="Q66" i="6"/>
  <c r="R66" i="6"/>
  <c r="S66" i="6"/>
  <c r="T66" i="6"/>
  <c r="U66" i="6"/>
  <c r="B67" i="6"/>
  <c r="C67" i="6"/>
  <c r="D67" i="6"/>
  <c r="E67" i="6"/>
  <c r="F67" i="6"/>
  <c r="G67" i="6"/>
  <c r="H67" i="6"/>
  <c r="I67" i="6"/>
  <c r="J67" i="6"/>
  <c r="K67" i="6"/>
  <c r="L67" i="6"/>
  <c r="M67" i="6"/>
  <c r="N67" i="6"/>
  <c r="O67" i="6"/>
  <c r="P67" i="6"/>
  <c r="Q67" i="6"/>
  <c r="R67" i="6"/>
  <c r="S67" i="6"/>
  <c r="T67" i="6"/>
  <c r="U67" i="6"/>
  <c r="B68" i="6"/>
  <c r="C68" i="6"/>
  <c r="D68" i="6"/>
  <c r="E68" i="6"/>
  <c r="F68" i="6"/>
  <c r="G68" i="6"/>
  <c r="H68" i="6"/>
  <c r="I68" i="6"/>
  <c r="J68" i="6"/>
  <c r="K68" i="6"/>
  <c r="L68" i="6"/>
  <c r="M68" i="6"/>
  <c r="N68" i="6"/>
  <c r="O68" i="6"/>
  <c r="P68" i="6"/>
  <c r="Q68" i="6"/>
  <c r="R68" i="6"/>
  <c r="S68" i="6"/>
  <c r="T68" i="6"/>
  <c r="U68" i="6"/>
  <c r="B69" i="6"/>
  <c r="C69" i="6"/>
  <c r="D69" i="6"/>
  <c r="E69" i="6"/>
  <c r="F69" i="6"/>
  <c r="G69" i="6"/>
  <c r="H69" i="6"/>
  <c r="I69" i="6"/>
  <c r="J69" i="6"/>
  <c r="K69" i="6"/>
  <c r="L69" i="6"/>
  <c r="M69" i="6"/>
  <c r="N69" i="6"/>
  <c r="O69" i="6"/>
  <c r="P69" i="6"/>
  <c r="Q69" i="6"/>
  <c r="R69" i="6"/>
  <c r="S69" i="6"/>
  <c r="T69" i="6"/>
  <c r="U69" i="6"/>
  <c r="B70" i="6"/>
  <c r="C70" i="6"/>
  <c r="D70" i="6"/>
  <c r="E70" i="6"/>
  <c r="F70" i="6"/>
  <c r="G70" i="6"/>
  <c r="H70" i="6"/>
  <c r="I70" i="6"/>
  <c r="J70" i="6"/>
  <c r="K70" i="6"/>
  <c r="L70" i="6"/>
  <c r="M70" i="6"/>
  <c r="N70" i="6"/>
  <c r="O70" i="6"/>
  <c r="P70" i="6"/>
  <c r="Q70" i="6"/>
  <c r="R70" i="6"/>
  <c r="S70" i="6"/>
  <c r="T70" i="6"/>
  <c r="U70" i="6"/>
  <c r="B71" i="6"/>
  <c r="C71" i="6"/>
  <c r="D71" i="6"/>
  <c r="E71" i="6"/>
  <c r="F71" i="6"/>
  <c r="G71" i="6"/>
  <c r="H71" i="6"/>
  <c r="I71" i="6"/>
  <c r="J71" i="6"/>
  <c r="K71" i="6"/>
  <c r="L71" i="6"/>
  <c r="M71" i="6"/>
  <c r="N71" i="6"/>
  <c r="O71" i="6"/>
  <c r="P71" i="6"/>
  <c r="Q71" i="6"/>
  <c r="R71" i="6"/>
  <c r="S71" i="6"/>
  <c r="T71" i="6"/>
  <c r="U71" i="6"/>
  <c r="B77" i="6"/>
  <c r="C77" i="6"/>
  <c r="D77" i="6"/>
  <c r="E77" i="6"/>
  <c r="F77" i="6"/>
  <c r="G77" i="6"/>
  <c r="H77" i="6"/>
  <c r="I77" i="6"/>
  <c r="J77" i="6"/>
  <c r="K77" i="6"/>
  <c r="L77" i="6"/>
  <c r="M77" i="6"/>
  <c r="N77" i="6"/>
  <c r="O77" i="6"/>
  <c r="P77" i="6"/>
  <c r="Q77" i="6"/>
  <c r="R77" i="6"/>
  <c r="S77" i="6"/>
  <c r="T77" i="6"/>
  <c r="U77" i="6"/>
  <c r="B78" i="6"/>
  <c r="C78" i="6"/>
  <c r="D78" i="6"/>
  <c r="E78" i="6"/>
  <c r="F78" i="6"/>
  <c r="G78" i="6"/>
  <c r="H78" i="6"/>
  <c r="I78" i="6"/>
  <c r="J78" i="6"/>
  <c r="K78" i="6"/>
  <c r="L78" i="6"/>
  <c r="M78" i="6"/>
  <c r="N78" i="6"/>
  <c r="O78" i="6"/>
  <c r="P78" i="6"/>
  <c r="Q78" i="6"/>
  <c r="R78" i="6"/>
  <c r="S78" i="6"/>
  <c r="T78" i="6"/>
  <c r="U78" i="6"/>
  <c r="B79" i="6"/>
  <c r="C79" i="6"/>
  <c r="D79" i="6"/>
  <c r="E79" i="6"/>
  <c r="F79" i="6"/>
  <c r="G79" i="6"/>
  <c r="H79" i="6"/>
  <c r="I79" i="6"/>
  <c r="J79" i="6"/>
  <c r="K79" i="6"/>
  <c r="L79" i="6"/>
  <c r="M79" i="6"/>
  <c r="N79" i="6"/>
  <c r="O79" i="6"/>
  <c r="P79" i="6"/>
  <c r="Q79" i="6"/>
  <c r="R79" i="6"/>
  <c r="S79" i="6"/>
  <c r="T79" i="6"/>
  <c r="U79" i="6"/>
  <c r="B80" i="6"/>
  <c r="C80" i="6"/>
  <c r="D80" i="6"/>
  <c r="E80" i="6"/>
  <c r="F80" i="6"/>
  <c r="G80" i="6"/>
  <c r="H80" i="6"/>
  <c r="I80" i="6"/>
  <c r="J80" i="6"/>
  <c r="K80" i="6"/>
  <c r="L80" i="6"/>
  <c r="M80" i="6"/>
  <c r="N80" i="6"/>
  <c r="O80" i="6"/>
  <c r="P80" i="6"/>
  <c r="Q80" i="6"/>
  <c r="R80" i="6"/>
  <c r="S80" i="6"/>
  <c r="T80" i="6"/>
  <c r="U80" i="6"/>
  <c r="B81" i="6"/>
  <c r="C81" i="6"/>
  <c r="D81" i="6"/>
  <c r="E81" i="6"/>
  <c r="F81" i="6"/>
  <c r="G81" i="6"/>
  <c r="H81" i="6"/>
  <c r="I81" i="6"/>
  <c r="J81" i="6"/>
  <c r="K81" i="6"/>
  <c r="L81" i="6"/>
  <c r="M81" i="6"/>
  <c r="N81" i="6"/>
  <c r="O81" i="6"/>
  <c r="P81" i="6"/>
  <c r="Q81" i="6"/>
  <c r="R81" i="6"/>
  <c r="S81" i="6"/>
  <c r="T81" i="6"/>
  <c r="U81" i="6"/>
  <c r="B82" i="6"/>
  <c r="C82" i="6"/>
  <c r="D82" i="6"/>
  <c r="E82" i="6"/>
  <c r="F82" i="6"/>
  <c r="G82" i="6"/>
  <c r="H82" i="6"/>
  <c r="I82" i="6"/>
  <c r="J82" i="6"/>
  <c r="K82" i="6"/>
  <c r="L82" i="6"/>
  <c r="M82" i="6"/>
  <c r="N82" i="6"/>
  <c r="O82" i="6"/>
  <c r="P82" i="6"/>
  <c r="Q82" i="6"/>
  <c r="R82" i="6"/>
  <c r="S82" i="6"/>
  <c r="T82" i="6"/>
  <c r="U82" i="6"/>
  <c r="B83" i="6"/>
  <c r="C83" i="6"/>
  <c r="D83" i="6"/>
  <c r="E83" i="6"/>
  <c r="F83" i="6"/>
  <c r="G83" i="6"/>
  <c r="H83" i="6"/>
  <c r="I83" i="6"/>
  <c r="J83" i="6"/>
  <c r="K83" i="6"/>
  <c r="L83" i="6"/>
  <c r="M83" i="6"/>
  <c r="N83" i="6"/>
  <c r="O83" i="6"/>
  <c r="P83" i="6"/>
  <c r="Q83" i="6"/>
  <c r="R83" i="6"/>
  <c r="S83" i="6"/>
  <c r="T83" i="6"/>
  <c r="U83" i="6"/>
  <c r="B84" i="6"/>
  <c r="C84" i="6"/>
  <c r="D84" i="6"/>
  <c r="E84" i="6"/>
  <c r="F84" i="6"/>
  <c r="G84" i="6"/>
  <c r="H84" i="6"/>
  <c r="I84" i="6"/>
  <c r="J84" i="6"/>
  <c r="K84" i="6"/>
  <c r="L84" i="6"/>
  <c r="M84" i="6"/>
  <c r="N84" i="6"/>
  <c r="O84" i="6"/>
  <c r="P84" i="6"/>
  <c r="Q84" i="6"/>
  <c r="R84" i="6"/>
  <c r="S84" i="6"/>
  <c r="T84" i="6"/>
  <c r="U84" i="6"/>
  <c r="B42" i="18"/>
  <c r="C42" i="18"/>
  <c r="D42" i="18"/>
  <c r="E42" i="18"/>
  <c r="F42" i="18"/>
  <c r="G42" i="18"/>
  <c r="H42" i="18"/>
  <c r="I42" i="18"/>
  <c r="J42" i="18"/>
  <c r="K42" i="18"/>
  <c r="L42" i="18"/>
  <c r="M42" i="18"/>
  <c r="N42" i="18"/>
  <c r="O42" i="18"/>
  <c r="P42" i="18"/>
  <c r="Q42" i="18"/>
  <c r="R42" i="18"/>
  <c r="S42" i="18"/>
  <c r="T42" i="18"/>
  <c r="U42" i="18"/>
  <c r="B43" i="18"/>
  <c r="C43" i="18"/>
  <c r="D43" i="18"/>
  <c r="E43" i="18"/>
  <c r="F43" i="18"/>
  <c r="G43" i="18"/>
  <c r="H43" i="18"/>
  <c r="I43" i="18"/>
  <c r="J43" i="18"/>
  <c r="K43" i="18"/>
  <c r="L43" i="18"/>
  <c r="M43" i="18"/>
  <c r="N43" i="18"/>
  <c r="O43" i="18"/>
  <c r="P43" i="18"/>
  <c r="Q43" i="18"/>
  <c r="R43" i="18"/>
  <c r="S43" i="18"/>
  <c r="T43" i="18"/>
  <c r="U43" i="18"/>
  <c r="B44" i="18"/>
  <c r="C44" i="18"/>
  <c r="D44" i="18"/>
  <c r="E44" i="18"/>
  <c r="F44" i="18"/>
  <c r="G44" i="18"/>
  <c r="H44" i="18"/>
  <c r="I44" i="18"/>
  <c r="J44" i="18"/>
  <c r="K44" i="18"/>
  <c r="L44" i="18"/>
  <c r="M44" i="18"/>
  <c r="N44" i="18"/>
  <c r="O44" i="18"/>
  <c r="P44" i="18"/>
  <c r="Q44" i="18"/>
  <c r="R44" i="18"/>
  <c r="S44" i="18"/>
  <c r="T44" i="18"/>
  <c r="U44" i="18"/>
  <c r="B45" i="18"/>
  <c r="C45" i="18"/>
  <c r="D45" i="18"/>
  <c r="E45" i="18"/>
  <c r="F45" i="18"/>
  <c r="G45" i="18"/>
  <c r="H45" i="18"/>
  <c r="I45" i="18"/>
  <c r="J45" i="18"/>
  <c r="K45" i="18"/>
  <c r="L45" i="18"/>
  <c r="M45" i="18"/>
  <c r="N45" i="18"/>
  <c r="O45" i="18"/>
  <c r="P45" i="18"/>
  <c r="Q45" i="18"/>
  <c r="R45" i="18"/>
  <c r="S45" i="18"/>
  <c r="T45" i="18"/>
  <c r="U45" i="18"/>
  <c r="B46" i="18"/>
  <c r="C46" i="18"/>
  <c r="D46" i="18"/>
  <c r="E46" i="18"/>
  <c r="F46" i="18"/>
  <c r="G46" i="18"/>
  <c r="H46" i="18"/>
  <c r="I46" i="18"/>
  <c r="J46" i="18"/>
  <c r="K46" i="18"/>
  <c r="L46" i="18"/>
  <c r="M46" i="18"/>
  <c r="N46" i="18"/>
  <c r="O46" i="18"/>
  <c r="P46" i="18"/>
  <c r="Q46" i="18"/>
  <c r="R46" i="18"/>
  <c r="S46" i="18"/>
  <c r="T46" i="18"/>
  <c r="U46" i="18"/>
  <c r="B52" i="18"/>
  <c r="C52" i="18"/>
  <c r="D52" i="18"/>
  <c r="E52" i="18"/>
  <c r="F52" i="18"/>
  <c r="G52" i="18"/>
  <c r="H52" i="18"/>
  <c r="I52" i="18"/>
  <c r="J52" i="18"/>
  <c r="K52" i="18"/>
  <c r="L52" i="18"/>
  <c r="M52" i="18"/>
  <c r="N52" i="18"/>
  <c r="O52" i="18"/>
  <c r="P52" i="18"/>
  <c r="Q52" i="18"/>
  <c r="R52" i="18"/>
  <c r="S52" i="18"/>
  <c r="T52" i="18"/>
  <c r="U52" i="18"/>
  <c r="B53" i="18"/>
  <c r="C53" i="18"/>
  <c r="D53" i="18"/>
  <c r="E53" i="18"/>
  <c r="F53" i="18"/>
  <c r="G53" i="18"/>
  <c r="H53" i="18"/>
  <c r="I53" i="18"/>
  <c r="J53" i="18"/>
  <c r="K53" i="18"/>
  <c r="L53" i="18"/>
  <c r="M53" i="18"/>
  <c r="N53" i="18"/>
  <c r="O53" i="18"/>
  <c r="P53" i="18"/>
  <c r="Q53" i="18"/>
  <c r="R53" i="18"/>
  <c r="S53" i="18"/>
  <c r="T53" i="18"/>
  <c r="U53" i="18"/>
  <c r="B54" i="18"/>
  <c r="C54" i="18"/>
  <c r="D54" i="18"/>
  <c r="E54" i="18"/>
  <c r="F54" i="18"/>
  <c r="G54" i="18"/>
  <c r="H54" i="18"/>
  <c r="I54" i="18"/>
  <c r="J54" i="18"/>
  <c r="K54" i="18"/>
  <c r="L54" i="18"/>
  <c r="M54" i="18"/>
  <c r="N54" i="18"/>
  <c r="O54" i="18"/>
  <c r="P54" i="18"/>
  <c r="Q54" i="18"/>
  <c r="R54" i="18"/>
  <c r="S54" i="18"/>
  <c r="T54" i="18"/>
  <c r="U54" i="18"/>
  <c r="B55" i="18"/>
  <c r="C55" i="18"/>
  <c r="D55" i="18"/>
  <c r="E55" i="18"/>
  <c r="F55" i="18"/>
  <c r="G55" i="18"/>
  <c r="H55" i="18"/>
  <c r="I55" i="18"/>
  <c r="J55" i="18"/>
  <c r="K55" i="18"/>
  <c r="L55" i="18"/>
  <c r="M55" i="18"/>
  <c r="N55" i="18"/>
  <c r="O55" i="18"/>
  <c r="P55" i="18"/>
  <c r="Q55" i="18"/>
  <c r="R55" i="18"/>
  <c r="S55" i="18"/>
  <c r="T55" i="18"/>
  <c r="U55" i="18"/>
  <c r="B56" i="18"/>
  <c r="C56" i="18"/>
  <c r="D56" i="18"/>
  <c r="E56" i="18"/>
  <c r="F56" i="18"/>
  <c r="G56" i="18"/>
  <c r="H56" i="18"/>
  <c r="I56" i="18"/>
  <c r="J56" i="18"/>
  <c r="K56" i="18"/>
  <c r="L56" i="18"/>
  <c r="M56" i="18"/>
  <c r="N56" i="18"/>
  <c r="O56" i="18"/>
  <c r="P56" i="18"/>
  <c r="Q56" i="18"/>
  <c r="R56" i="18"/>
  <c r="S56" i="18"/>
  <c r="T56" i="18"/>
  <c r="U56" i="18"/>
  <c r="B62" i="18"/>
  <c r="C62" i="18"/>
  <c r="D62" i="18"/>
  <c r="E62" i="18"/>
  <c r="F62" i="18"/>
  <c r="G62" i="18"/>
  <c r="H62" i="18"/>
  <c r="I62" i="18"/>
  <c r="J62" i="18"/>
  <c r="K62" i="18"/>
  <c r="L62" i="18"/>
  <c r="M62" i="18"/>
  <c r="N62" i="18"/>
  <c r="O62" i="18"/>
  <c r="P62" i="18"/>
  <c r="Q62" i="18"/>
  <c r="R62" i="18"/>
  <c r="S62" i="18"/>
  <c r="T62" i="18"/>
  <c r="U62" i="18"/>
  <c r="B63" i="18"/>
  <c r="C63" i="18"/>
  <c r="D63" i="18"/>
  <c r="E63" i="18"/>
  <c r="F63" i="18"/>
  <c r="G63" i="18"/>
  <c r="H63" i="18"/>
  <c r="I63" i="18"/>
  <c r="J63" i="18"/>
  <c r="K63" i="18"/>
  <c r="L63" i="18"/>
  <c r="M63" i="18"/>
  <c r="N63" i="18"/>
  <c r="O63" i="18"/>
  <c r="P63" i="18"/>
  <c r="Q63" i="18"/>
  <c r="R63" i="18"/>
  <c r="S63" i="18"/>
  <c r="T63" i="18"/>
  <c r="U63" i="18"/>
  <c r="B64" i="18"/>
  <c r="C64" i="18"/>
  <c r="D64" i="18"/>
  <c r="E64" i="18"/>
  <c r="F64" i="18"/>
  <c r="G64" i="18"/>
  <c r="H64" i="18"/>
  <c r="I64" i="18"/>
  <c r="J64" i="18"/>
  <c r="K64" i="18"/>
  <c r="L64" i="18"/>
  <c r="M64" i="18"/>
  <c r="N64" i="18"/>
  <c r="O64" i="18"/>
  <c r="P64" i="18"/>
  <c r="Q64" i="18"/>
  <c r="R64" i="18"/>
  <c r="S64" i="18"/>
  <c r="T64" i="18"/>
  <c r="U64" i="18"/>
  <c r="B65" i="18"/>
  <c r="C65" i="18"/>
  <c r="D65" i="18"/>
  <c r="E65" i="18"/>
  <c r="F65" i="18"/>
  <c r="G65" i="18"/>
  <c r="H65" i="18"/>
  <c r="I65" i="18"/>
  <c r="J65" i="18"/>
  <c r="K65" i="18"/>
  <c r="L65" i="18"/>
  <c r="M65" i="18"/>
  <c r="N65" i="18"/>
  <c r="O65" i="18"/>
  <c r="P65" i="18"/>
  <c r="Q65" i="18"/>
  <c r="R65" i="18"/>
  <c r="S65" i="18"/>
  <c r="T65" i="18"/>
  <c r="U65" i="18"/>
  <c r="B66" i="18"/>
  <c r="C66" i="18"/>
  <c r="D66" i="18"/>
  <c r="E66" i="18"/>
  <c r="F66" i="18"/>
  <c r="G66" i="18"/>
  <c r="H66" i="18"/>
  <c r="I66" i="18"/>
  <c r="J66" i="18"/>
  <c r="K66" i="18"/>
  <c r="L66" i="18"/>
  <c r="M66" i="18"/>
  <c r="N66" i="18"/>
  <c r="O66" i="18"/>
  <c r="P66" i="18"/>
  <c r="Q66" i="18"/>
  <c r="R66" i="18"/>
  <c r="S66" i="18"/>
  <c r="T66" i="18"/>
  <c r="U66" i="18"/>
  <c r="V71" i="21"/>
  <c r="V70" i="21"/>
  <c r="V46" i="21"/>
  <c r="V47" i="21"/>
  <c r="V23" i="21"/>
  <c r="V22" i="21"/>
  <c r="V71" i="20"/>
  <c r="V70" i="20"/>
  <c r="V47" i="20"/>
  <c r="V46" i="20"/>
  <c r="V23" i="20"/>
  <c r="V22" i="20"/>
  <c r="V90" i="19"/>
  <c r="U90" i="19"/>
  <c r="T90" i="19"/>
  <c r="S90" i="19"/>
  <c r="R90" i="19"/>
  <c r="Q90" i="19"/>
  <c r="P90" i="19"/>
  <c r="O90" i="19"/>
  <c r="N90" i="19"/>
  <c r="M90" i="19"/>
  <c r="L90" i="19"/>
  <c r="K90" i="19"/>
  <c r="J90" i="19"/>
  <c r="I90" i="19"/>
  <c r="H90" i="19"/>
  <c r="G90" i="19"/>
  <c r="F90" i="19"/>
  <c r="E90" i="19"/>
  <c r="D90" i="19"/>
  <c r="C90" i="19"/>
  <c r="B90" i="19"/>
  <c r="V89" i="19"/>
  <c r="U89" i="19"/>
  <c r="T89" i="19"/>
  <c r="S89" i="19"/>
  <c r="R89" i="19"/>
  <c r="Q89" i="19"/>
  <c r="P89" i="19"/>
  <c r="O89" i="19"/>
  <c r="N89" i="19"/>
  <c r="M89" i="19"/>
  <c r="L89" i="19"/>
  <c r="K89" i="19"/>
  <c r="J89" i="19"/>
  <c r="I89" i="19"/>
  <c r="H89" i="19"/>
  <c r="G89" i="19"/>
  <c r="F89" i="19"/>
  <c r="E89" i="19"/>
  <c r="D89" i="19"/>
  <c r="C89" i="19"/>
  <c r="B89" i="19"/>
  <c r="V88" i="19"/>
  <c r="U88" i="19"/>
  <c r="T88" i="19"/>
  <c r="S88" i="19"/>
  <c r="R88" i="19"/>
  <c r="Q88" i="19"/>
  <c r="P88" i="19"/>
  <c r="O88" i="19"/>
  <c r="N88" i="19"/>
  <c r="M88" i="19"/>
  <c r="L88" i="19"/>
  <c r="K88" i="19"/>
  <c r="J88" i="19"/>
  <c r="I88" i="19"/>
  <c r="H88" i="19"/>
  <c r="G88" i="19"/>
  <c r="F88" i="19"/>
  <c r="E88" i="19"/>
  <c r="D88" i="19"/>
  <c r="C88" i="19"/>
  <c r="B88" i="19"/>
  <c r="V87" i="19"/>
  <c r="U87" i="19"/>
  <c r="T87" i="19"/>
  <c r="S87" i="19"/>
  <c r="R87" i="19"/>
  <c r="Q87" i="19"/>
  <c r="P87" i="19"/>
  <c r="O87" i="19"/>
  <c r="N87" i="19"/>
  <c r="M87" i="19"/>
  <c r="L87" i="19"/>
  <c r="K87" i="19"/>
  <c r="J87" i="19"/>
  <c r="I87" i="19"/>
  <c r="H87" i="19"/>
  <c r="G87" i="19"/>
  <c r="F87" i="19"/>
  <c r="E87" i="19"/>
  <c r="D87" i="19"/>
  <c r="C87" i="19"/>
  <c r="B87" i="19"/>
  <c r="V86" i="19"/>
  <c r="U86" i="19"/>
  <c r="T86" i="19"/>
  <c r="S86" i="19"/>
  <c r="R86" i="19"/>
  <c r="Q86" i="19"/>
  <c r="P86" i="19"/>
  <c r="O86" i="19"/>
  <c r="N86" i="19"/>
  <c r="M86" i="19"/>
  <c r="L86" i="19"/>
  <c r="K86" i="19"/>
  <c r="J86" i="19"/>
  <c r="I86" i="19"/>
  <c r="H86" i="19"/>
  <c r="G86" i="19"/>
  <c r="F86" i="19"/>
  <c r="E86" i="19"/>
  <c r="D86" i="19"/>
  <c r="C86" i="19"/>
  <c r="B86" i="19"/>
  <c r="V85" i="19"/>
  <c r="U85" i="19"/>
  <c r="T85" i="19"/>
  <c r="S85" i="19"/>
  <c r="R85" i="19"/>
  <c r="Q85" i="19"/>
  <c r="P85" i="19"/>
  <c r="O85" i="19"/>
  <c r="N85" i="19"/>
  <c r="M85" i="19"/>
  <c r="L85" i="19"/>
  <c r="K85" i="19"/>
  <c r="J85" i="19"/>
  <c r="I85" i="19"/>
  <c r="H85" i="19"/>
  <c r="G85" i="19"/>
  <c r="F85" i="19"/>
  <c r="E85" i="19"/>
  <c r="D85" i="19"/>
  <c r="C85" i="19"/>
  <c r="B85" i="19"/>
  <c r="V84" i="19"/>
  <c r="U84" i="19"/>
  <c r="T84" i="19"/>
  <c r="S84" i="19"/>
  <c r="R84" i="19"/>
  <c r="Q84" i="19"/>
  <c r="P84" i="19"/>
  <c r="O84" i="19"/>
  <c r="N84" i="19"/>
  <c r="M84" i="19"/>
  <c r="L84" i="19"/>
  <c r="K84" i="19"/>
  <c r="J84" i="19"/>
  <c r="I84" i="19"/>
  <c r="H84" i="19"/>
  <c r="G84" i="19"/>
  <c r="F84" i="19"/>
  <c r="E84" i="19"/>
  <c r="D84" i="19"/>
  <c r="C84" i="19"/>
  <c r="B84" i="19"/>
  <c r="V83" i="19"/>
  <c r="U83" i="19"/>
  <c r="T83" i="19"/>
  <c r="S83" i="19"/>
  <c r="R83" i="19"/>
  <c r="Q83" i="19"/>
  <c r="P83" i="19"/>
  <c r="O83" i="19"/>
  <c r="N83" i="19"/>
  <c r="M83" i="19"/>
  <c r="L83" i="19"/>
  <c r="K83" i="19"/>
  <c r="J83" i="19"/>
  <c r="I83" i="19"/>
  <c r="H83" i="19"/>
  <c r="G83" i="19"/>
  <c r="F83" i="19"/>
  <c r="E83" i="19"/>
  <c r="D83" i="19"/>
  <c r="C83" i="19"/>
  <c r="B83" i="19"/>
  <c r="V82" i="19"/>
  <c r="U82" i="19"/>
  <c r="T82" i="19"/>
  <c r="S82" i="19"/>
  <c r="R82" i="19"/>
  <c r="Q82" i="19"/>
  <c r="P82" i="19"/>
  <c r="O82" i="19"/>
  <c r="N82" i="19"/>
  <c r="M82" i="19"/>
  <c r="L82" i="19"/>
  <c r="K82" i="19"/>
  <c r="J82" i="19"/>
  <c r="I82" i="19"/>
  <c r="H82" i="19"/>
  <c r="G82" i="19"/>
  <c r="F82" i="19"/>
  <c r="E82" i="19"/>
  <c r="D82" i="19"/>
  <c r="C82" i="19"/>
  <c r="B82" i="19"/>
  <c r="V81" i="19"/>
  <c r="U81" i="19"/>
  <c r="T81" i="19"/>
  <c r="S81" i="19"/>
  <c r="R81" i="19"/>
  <c r="Q81" i="19"/>
  <c r="P81" i="19"/>
  <c r="O81" i="19"/>
  <c r="N81" i="19"/>
  <c r="M81" i="19"/>
  <c r="L81" i="19"/>
  <c r="K81" i="19"/>
  <c r="J81" i="19"/>
  <c r="I81" i="19"/>
  <c r="H81" i="19"/>
  <c r="G81" i="19"/>
  <c r="F81" i="19"/>
  <c r="E81" i="19"/>
  <c r="D81" i="19"/>
  <c r="C81" i="19"/>
  <c r="B81" i="19"/>
  <c r="V76" i="19"/>
  <c r="U76" i="19"/>
  <c r="T76" i="19"/>
  <c r="S76" i="19"/>
  <c r="R76" i="19"/>
  <c r="Q76" i="19"/>
  <c r="P76" i="19"/>
  <c r="O76" i="19"/>
  <c r="N76" i="19"/>
  <c r="M76" i="19"/>
  <c r="L76" i="19"/>
  <c r="K76" i="19"/>
  <c r="J76" i="19"/>
  <c r="I76" i="19"/>
  <c r="H76" i="19"/>
  <c r="G76" i="19"/>
  <c r="F76" i="19"/>
  <c r="E76" i="19"/>
  <c r="D76" i="19"/>
  <c r="C76" i="19"/>
  <c r="B76" i="19"/>
  <c r="V75" i="19"/>
  <c r="U75" i="19"/>
  <c r="T75" i="19"/>
  <c r="S75" i="19"/>
  <c r="R75" i="19"/>
  <c r="Q75" i="19"/>
  <c r="P75" i="19"/>
  <c r="O75" i="19"/>
  <c r="N75" i="19"/>
  <c r="M75" i="19"/>
  <c r="L75" i="19"/>
  <c r="K75" i="19"/>
  <c r="J75" i="19"/>
  <c r="I75" i="19"/>
  <c r="H75" i="19"/>
  <c r="G75" i="19"/>
  <c r="F75" i="19"/>
  <c r="E75" i="19"/>
  <c r="D75" i="19"/>
  <c r="C75" i="19"/>
  <c r="B75" i="19"/>
  <c r="V74" i="19"/>
  <c r="U74" i="19"/>
  <c r="T74" i="19"/>
  <c r="S74" i="19"/>
  <c r="R74" i="19"/>
  <c r="Q74" i="19"/>
  <c r="P74" i="19"/>
  <c r="O74" i="19"/>
  <c r="N74" i="19"/>
  <c r="M74" i="19"/>
  <c r="L74" i="19"/>
  <c r="K74" i="19"/>
  <c r="J74" i="19"/>
  <c r="I74" i="19"/>
  <c r="H74" i="19"/>
  <c r="G74" i="19"/>
  <c r="F74" i="19"/>
  <c r="E74" i="19"/>
  <c r="D74" i="19"/>
  <c r="C74" i="19"/>
  <c r="B74" i="19"/>
  <c r="V73" i="19"/>
  <c r="U73" i="19"/>
  <c r="T73" i="19"/>
  <c r="S73" i="19"/>
  <c r="R73" i="19"/>
  <c r="Q73" i="19"/>
  <c r="P73" i="19"/>
  <c r="O73" i="19"/>
  <c r="N73" i="19"/>
  <c r="M73" i="19"/>
  <c r="L73" i="19"/>
  <c r="K73" i="19"/>
  <c r="J73" i="19"/>
  <c r="I73" i="19"/>
  <c r="H73" i="19"/>
  <c r="G73" i="19"/>
  <c r="F73" i="19"/>
  <c r="E73" i="19"/>
  <c r="D73" i="19"/>
  <c r="C73" i="19"/>
  <c r="B73" i="19"/>
  <c r="V72" i="19"/>
  <c r="U72" i="19"/>
  <c r="T72" i="19"/>
  <c r="S72" i="19"/>
  <c r="R72" i="19"/>
  <c r="Q72" i="19"/>
  <c r="P72" i="19"/>
  <c r="O72" i="19"/>
  <c r="N72" i="19"/>
  <c r="M72" i="19"/>
  <c r="L72" i="19"/>
  <c r="K72" i="19"/>
  <c r="J72" i="19"/>
  <c r="I72" i="19"/>
  <c r="H72" i="19"/>
  <c r="G72" i="19"/>
  <c r="F72" i="19"/>
  <c r="E72" i="19"/>
  <c r="D72" i="19"/>
  <c r="C72" i="19"/>
  <c r="B72" i="19"/>
  <c r="V71" i="19"/>
  <c r="U71" i="19"/>
  <c r="T71" i="19"/>
  <c r="S71" i="19"/>
  <c r="R71" i="19"/>
  <c r="Q71" i="19"/>
  <c r="P71" i="19"/>
  <c r="O71" i="19"/>
  <c r="N71" i="19"/>
  <c r="M71" i="19"/>
  <c r="L71" i="19"/>
  <c r="K71" i="19"/>
  <c r="J71" i="19"/>
  <c r="I71" i="19"/>
  <c r="H71" i="19"/>
  <c r="G71" i="19"/>
  <c r="F71" i="19"/>
  <c r="E71" i="19"/>
  <c r="D71" i="19"/>
  <c r="C71" i="19"/>
  <c r="B71" i="19"/>
  <c r="V70" i="19"/>
  <c r="U70" i="19"/>
  <c r="T70" i="19"/>
  <c r="S70" i="19"/>
  <c r="R70" i="19"/>
  <c r="Q70" i="19"/>
  <c r="P70" i="19"/>
  <c r="O70" i="19"/>
  <c r="N70" i="19"/>
  <c r="M70" i="19"/>
  <c r="L70" i="19"/>
  <c r="K70" i="19"/>
  <c r="J70" i="19"/>
  <c r="I70" i="19"/>
  <c r="H70" i="19"/>
  <c r="G70" i="19"/>
  <c r="F70" i="19"/>
  <c r="E70" i="19"/>
  <c r="D70" i="19"/>
  <c r="C70" i="19"/>
  <c r="B70" i="19"/>
  <c r="V69" i="19"/>
  <c r="U69" i="19"/>
  <c r="T69" i="19"/>
  <c r="S69" i="19"/>
  <c r="R69" i="19"/>
  <c r="Q69" i="19"/>
  <c r="P69" i="19"/>
  <c r="O69" i="19"/>
  <c r="N69" i="19"/>
  <c r="M69" i="19"/>
  <c r="L69" i="19"/>
  <c r="K69" i="19"/>
  <c r="J69" i="19"/>
  <c r="I69" i="19"/>
  <c r="H69" i="19"/>
  <c r="G69" i="19"/>
  <c r="F69" i="19"/>
  <c r="E69" i="19"/>
  <c r="D69" i="19"/>
  <c r="C69" i="19"/>
  <c r="B69" i="19"/>
  <c r="V68" i="19"/>
  <c r="U68" i="19"/>
  <c r="T68" i="19"/>
  <c r="S68" i="19"/>
  <c r="R68" i="19"/>
  <c r="Q68" i="19"/>
  <c r="P68" i="19"/>
  <c r="O68" i="19"/>
  <c r="N68" i="19"/>
  <c r="M68" i="19"/>
  <c r="L68" i="19"/>
  <c r="K68" i="19"/>
  <c r="J68" i="19"/>
  <c r="I68" i="19"/>
  <c r="H68" i="19"/>
  <c r="G68" i="19"/>
  <c r="F68" i="19"/>
  <c r="E68" i="19"/>
  <c r="D68" i="19"/>
  <c r="C68" i="19"/>
  <c r="B68" i="19"/>
  <c r="V67" i="19"/>
  <c r="U67" i="19"/>
  <c r="T67" i="19"/>
  <c r="S67" i="19"/>
  <c r="R67" i="19"/>
  <c r="Q67" i="19"/>
  <c r="P67" i="19"/>
  <c r="O67" i="19"/>
  <c r="N67" i="19"/>
  <c r="M67" i="19"/>
  <c r="L67" i="19"/>
  <c r="K67" i="19"/>
  <c r="J67" i="19"/>
  <c r="I67" i="19"/>
  <c r="H67" i="19"/>
  <c r="G67" i="19"/>
  <c r="F67" i="19"/>
  <c r="E67" i="19"/>
  <c r="D67" i="19"/>
  <c r="C67" i="19"/>
  <c r="B67" i="19"/>
  <c r="V62" i="19"/>
  <c r="U62" i="19"/>
  <c r="T62" i="19"/>
  <c r="S62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F62" i="19"/>
  <c r="E62" i="19"/>
  <c r="D62" i="19"/>
  <c r="C62" i="19"/>
  <c r="B62" i="19"/>
  <c r="V61" i="19"/>
  <c r="U61" i="19"/>
  <c r="T61" i="19"/>
  <c r="S61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F61" i="19"/>
  <c r="E61" i="19"/>
  <c r="D61" i="19"/>
  <c r="C61" i="19"/>
  <c r="B61" i="19"/>
  <c r="V60" i="19"/>
  <c r="U60" i="19"/>
  <c r="T60" i="19"/>
  <c r="S60" i="19"/>
  <c r="R60" i="19"/>
  <c r="Q60" i="19"/>
  <c r="P60" i="19"/>
  <c r="O60" i="19"/>
  <c r="N60" i="19"/>
  <c r="M60" i="19"/>
  <c r="L60" i="19"/>
  <c r="K60" i="19"/>
  <c r="J60" i="19"/>
  <c r="I60" i="19"/>
  <c r="H60" i="19"/>
  <c r="G60" i="19"/>
  <c r="F60" i="19"/>
  <c r="E60" i="19"/>
  <c r="D60" i="19"/>
  <c r="C60" i="19"/>
  <c r="B60" i="19"/>
  <c r="V59" i="19"/>
  <c r="U59" i="19"/>
  <c r="T59" i="19"/>
  <c r="S59" i="19"/>
  <c r="R59" i="19"/>
  <c r="Q59" i="19"/>
  <c r="P59" i="19"/>
  <c r="O59" i="19"/>
  <c r="N59" i="19"/>
  <c r="M59" i="19"/>
  <c r="L59" i="19"/>
  <c r="K59" i="19"/>
  <c r="J59" i="19"/>
  <c r="I59" i="19"/>
  <c r="H59" i="19"/>
  <c r="G59" i="19"/>
  <c r="F59" i="19"/>
  <c r="E59" i="19"/>
  <c r="D59" i="19"/>
  <c r="C59" i="19"/>
  <c r="B59" i="19"/>
  <c r="V58" i="19"/>
  <c r="U58" i="19"/>
  <c r="T58" i="19"/>
  <c r="S58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F58" i="19"/>
  <c r="E58" i="19"/>
  <c r="D58" i="19"/>
  <c r="C58" i="19"/>
  <c r="B58" i="19"/>
  <c r="V57" i="19"/>
  <c r="U57" i="19"/>
  <c r="T57" i="19"/>
  <c r="S57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F57" i="19"/>
  <c r="E57" i="19"/>
  <c r="D57" i="19"/>
  <c r="C57" i="19"/>
  <c r="B57" i="19"/>
  <c r="V56" i="19"/>
  <c r="U56" i="19"/>
  <c r="T56" i="19"/>
  <c r="S56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F56" i="19"/>
  <c r="E56" i="19"/>
  <c r="D56" i="19"/>
  <c r="C56" i="19"/>
  <c r="B56" i="19"/>
  <c r="V55" i="19"/>
  <c r="U55" i="19"/>
  <c r="T55" i="19"/>
  <c r="S55" i="19"/>
  <c r="R55" i="19"/>
  <c r="Q55" i="19"/>
  <c r="P55" i="19"/>
  <c r="O55" i="19"/>
  <c r="N55" i="19"/>
  <c r="M55" i="19"/>
  <c r="L55" i="19"/>
  <c r="K55" i="19"/>
  <c r="J55" i="19"/>
  <c r="I55" i="19"/>
  <c r="H55" i="19"/>
  <c r="G55" i="19"/>
  <c r="F55" i="19"/>
  <c r="E55" i="19"/>
  <c r="D55" i="19"/>
  <c r="C55" i="19"/>
  <c r="B55" i="19"/>
  <c r="V54" i="19"/>
  <c r="U54" i="19"/>
  <c r="T54" i="19"/>
  <c r="S54" i="19"/>
  <c r="R54" i="19"/>
  <c r="Q54" i="19"/>
  <c r="P54" i="19"/>
  <c r="O54" i="19"/>
  <c r="N54" i="19"/>
  <c r="M54" i="19"/>
  <c r="L54" i="19"/>
  <c r="K54" i="19"/>
  <c r="J54" i="19"/>
  <c r="I54" i="19"/>
  <c r="H54" i="19"/>
  <c r="G54" i="19"/>
  <c r="F54" i="19"/>
  <c r="E54" i="19"/>
  <c r="D54" i="19"/>
  <c r="C54" i="19"/>
  <c r="B54" i="19"/>
  <c r="V53" i="19"/>
  <c r="U53" i="19"/>
  <c r="T53" i="19"/>
  <c r="S53" i="19"/>
  <c r="R53" i="19"/>
  <c r="Q53" i="19"/>
  <c r="P53" i="19"/>
  <c r="O53" i="19"/>
  <c r="N53" i="19"/>
  <c r="M53" i="19"/>
  <c r="L53" i="19"/>
  <c r="K53" i="19"/>
  <c r="J53" i="19"/>
  <c r="I53" i="19"/>
  <c r="H53" i="19"/>
  <c r="G53" i="19"/>
  <c r="F53" i="19"/>
  <c r="E53" i="19"/>
  <c r="D53" i="19"/>
  <c r="C53" i="19"/>
  <c r="B53" i="19"/>
  <c r="V84" i="6"/>
  <c r="V83" i="6"/>
  <c r="V82" i="6"/>
  <c r="V81" i="6"/>
  <c r="V80" i="6"/>
  <c r="V79" i="6"/>
  <c r="V78" i="6"/>
  <c r="V77" i="6"/>
  <c r="V76" i="6"/>
  <c r="V71" i="6"/>
  <c r="V70" i="6"/>
  <c r="V69" i="6"/>
  <c r="V68" i="6"/>
  <c r="V67" i="6"/>
  <c r="V66" i="6"/>
  <c r="V65" i="6"/>
  <c r="V64" i="6"/>
  <c r="V63" i="6"/>
  <c r="V58" i="6"/>
  <c r="V57" i="6"/>
  <c r="V56" i="6"/>
  <c r="V55" i="6"/>
  <c r="V54" i="6"/>
  <c r="V53" i="6"/>
  <c r="V52" i="6"/>
  <c r="V51" i="6"/>
  <c r="V50" i="6"/>
  <c r="V43" i="18"/>
  <c r="V41" i="18"/>
  <c r="V66" i="18"/>
  <c r="V65" i="18"/>
  <c r="V64" i="18"/>
  <c r="V63" i="18"/>
  <c r="V62" i="18"/>
  <c r="V61" i="18"/>
  <c r="V56" i="18"/>
  <c r="V55" i="18"/>
  <c r="V54" i="18"/>
  <c r="V53" i="18"/>
  <c r="V52" i="18"/>
  <c r="V51" i="18"/>
  <c r="V46" i="18"/>
  <c r="V45" i="18"/>
  <c r="V44" i="18"/>
  <c r="V42" i="18"/>
  <c r="C56" i="16"/>
  <c r="D56" i="16"/>
  <c r="E56" i="16"/>
  <c r="F56" i="16"/>
  <c r="G56" i="16"/>
  <c r="H56" i="16"/>
  <c r="I56" i="16"/>
  <c r="J56" i="16"/>
  <c r="K56" i="16"/>
  <c r="L56" i="16"/>
  <c r="M56" i="16"/>
  <c r="N56" i="16"/>
  <c r="O56" i="16"/>
  <c r="P56" i="16"/>
  <c r="Q56" i="16"/>
  <c r="R56" i="16"/>
  <c r="S56" i="16"/>
  <c r="T56" i="16"/>
  <c r="U56" i="16"/>
  <c r="V56" i="16"/>
  <c r="W56" i="16"/>
  <c r="X56" i="16"/>
  <c r="C57" i="16"/>
  <c r="D57" i="16"/>
  <c r="E57" i="16"/>
  <c r="F57" i="16"/>
  <c r="G57" i="16"/>
  <c r="H57" i="16"/>
  <c r="I57" i="16"/>
  <c r="J57" i="16"/>
  <c r="K57" i="16"/>
  <c r="L57" i="16"/>
  <c r="M57" i="16"/>
  <c r="N57" i="16"/>
  <c r="O57" i="16"/>
  <c r="P57" i="16"/>
  <c r="Q57" i="16"/>
  <c r="R57" i="16"/>
  <c r="S57" i="16"/>
  <c r="T57" i="16"/>
  <c r="U57" i="16"/>
  <c r="V57" i="16"/>
  <c r="W57" i="16"/>
  <c r="X57" i="16"/>
  <c r="C58" i="16"/>
  <c r="D58" i="16"/>
  <c r="E58" i="16"/>
  <c r="F58" i="16"/>
  <c r="G58" i="16"/>
  <c r="H58" i="16"/>
  <c r="I58" i="16"/>
  <c r="J58" i="16"/>
  <c r="K58" i="16"/>
  <c r="L58" i="16"/>
  <c r="M58" i="16"/>
  <c r="N58" i="16"/>
  <c r="O58" i="16"/>
  <c r="P58" i="16"/>
  <c r="Q58" i="16"/>
  <c r="R58" i="16"/>
  <c r="S58" i="16"/>
  <c r="T58" i="16"/>
  <c r="U58" i="16"/>
  <c r="V58" i="16"/>
  <c r="W58" i="16"/>
  <c r="X58" i="16"/>
  <c r="B58" i="16"/>
  <c r="B57" i="16"/>
  <c r="B56" i="16"/>
  <c r="B63" i="16"/>
  <c r="C63" i="16"/>
  <c r="D63" i="16"/>
  <c r="E63" i="16"/>
  <c r="F63" i="16"/>
  <c r="G63" i="16"/>
  <c r="H63" i="16"/>
  <c r="I63" i="16"/>
  <c r="J63" i="16"/>
  <c r="K63" i="16"/>
  <c r="L63" i="16"/>
  <c r="M63" i="16"/>
  <c r="N63" i="16"/>
  <c r="O63" i="16"/>
  <c r="P63" i="16"/>
  <c r="Q63" i="16"/>
  <c r="R63" i="16"/>
  <c r="S63" i="16"/>
  <c r="T63" i="16"/>
  <c r="U63" i="16"/>
  <c r="V63" i="16"/>
  <c r="B64" i="16"/>
  <c r="C64" i="16"/>
  <c r="D64" i="16"/>
  <c r="E64" i="16"/>
  <c r="F64" i="16"/>
  <c r="G64" i="16"/>
  <c r="H64" i="16"/>
  <c r="I64" i="16"/>
  <c r="J64" i="16"/>
  <c r="K64" i="16"/>
  <c r="L64" i="16"/>
  <c r="M64" i="16"/>
  <c r="N64" i="16"/>
  <c r="O64" i="16"/>
  <c r="P64" i="16"/>
  <c r="Q64" i="16"/>
  <c r="R64" i="16"/>
  <c r="S64" i="16"/>
  <c r="T64" i="16"/>
  <c r="U64" i="16"/>
  <c r="V64" i="16"/>
  <c r="B65" i="16"/>
  <c r="C65" i="16"/>
  <c r="D65" i="16"/>
  <c r="E65" i="16"/>
  <c r="F65" i="16"/>
  <c r="G65" i="16"/>
  <c r="H65" i="16"/>
  <c r="I65" i="16"/>
  <c r="J65" i="16"/>
  <c r="K65" i="16"/>
  <c r="L65" i="16"/>
  <c r="M65" i="16"/>
  <c r="N65" i="16"/>
  <c r="O65" i="16"/>
  <c r="P65" i="16"/>
  <c r="Q65" i="16"/>
  <c r="R65" i="16"/>
  <c r="S65" i="16"/>
  <c r="T65" i="16"/>
  <c r="U65" i="16"/>
  <c r="V65" i="16"/>
  <c r="X63" i="16"/>
  <c r="X64" i="16"/>
  <c r="X65" i="16"/>
  <c r="B32" i="16"/>
  <c r="C32" i="16"/>
  <c r="D32" i="16"/>
  <c r="E32" i="16"/>
  <c r="F32" i="16"/>
  <c r="G32" i="16"/>
  <c r="H32" i="16"/>
  <c r="I32" i="16"/>
  <c r="J32" i="16"/>
  <c r="K32" i="16"/>
  <c r="L32" i="16"/>
  <c r="M32" i="16"/>
  <c r="N32" i="16"/>
  <c r="O32" i="16"/>
  <c r="P32" i="16"/>
  <c r="Q32" i="16"/>
  <c r="R32" i="16"/>
  <c r="S32" i="16"/>
  <c r="T32" i="16"/>
  <c r="U32" i="16"/>
  <c r="V32" i="16"/>
  <c r="B33" i="16"/>
  <c r="C33" i="16"/>
  <c r="D33" i="16"/>
  <c r="E33" i="16"/>
  <c r="F33" i="16"/>
  <c r="G33" i="16"/>
  <c r="H33" i="16"/>
  <c r="I33" i="16"/>
  <c r="J33" i="16"/>
  <c r="K33" i="16"/>
  <c r="L33" i="16"/>
  <c r="M33" i="16"/>
  <c r="N33" i="16"/>
  <c r="O33" i="16"/>
  <c r="P33" i="16"/>
  <c r="Q33" i="16"/>
  <c r="R33" i="16"/>
  <c r="S33" i="16"/>
  <c r="T33" i="16"/>
  <c r="U33" i="16"/>
  <c r="V33" i="16"/>
  <c r="B34" i="16"/>
  <c r="C34" i="16"/>
  <c r="D34" i="16"/>
  <c r="E34" i="16"/>
  <c r="F34" i="16"/>
  <c r="G34" i="16"/>
  <c r="H34" i="16"/>
  <c r="I34" i="16"/>
  <c r="J34" i="16"/>
  <c r="K34" i="16"/>
  <c r="L34" i="16"/>
  <c r="M34" i="16"/>
  <c r="N34" i="16"/>
  <c r="O34" i="16"/>
  <c r="P34" i="16"/>
  <c r="Q34" i="16"/>
  <c r="R34" i="16"/>
  <c r="S34" i="16"/>
  <c r="T34" i="16"/>
  <c r="U34" i="16"/>
  <c r="V34" i="16"/>
  <c r="B39" i="16"/>
  <c r="C39" i="16"/>
  <c r="D39" i="16"/>
  <c r="E39" i="16"/>
  <c r="F39" i="16"/>
  <c r="G39" i="16"/>
  <c r="H39" i="16"/>
  <c r="I39" i="16"/>
  <c r="J39" i="16"/>
  <c r="K39" i="16"/>
  <c r="L39" i="16"/>
  <c r="M39" i="16"/>
  <c r="N39" i="16"/>
  <c r="O39" i="16"/>
  <c r="P39" i="16"/>
  <c r="Q39" i="16"/>
  <c r="R39" i="16"/>
  <c r="S39" i="16"/>
  <c r="T39" i="16"/>
  <c r="U39" i="16"/>
  <c r="V39" i="16"/>
  <c r="B40" i="16"/>
  <c r="C40" i="16"/>
  <c r="D40" i="16"/>
  <c r="E40" i="16"/>
  <c r="F40" i="16"/>
  <c r="G40" i="16"/>
  <c r="H40" i="16"/>
  <c r="I40" i="16"/>
  <c r="J40" i="16"/>
  <c r="K40" i="16"/>
  <c r="L40" i="16"/>
  <c r="M40" i="16"/>
  <c r="N40" i="16"/>
  <c r="O40" i="16"/>
  <c r="P40" i="16"/>
  <c r="Q40" i="16"/>
  <c r="R40" i="16"/>
  <c r="S40" i="16"/>
  <c r="T40" i="16"/>
  <c r="U40" i="16"/>
  <c r="V40" i="16"/>
  <c r="B41" i="16"/>
  <c r="C41" i="16"/>
  <c r="D41" i="16"/>
  <c r="E41" i="16"/>
  <c r="F41" i="16"/>
  <c r="G41" i="16"/>
  <c r="H41" i="16"/>
  <c r="I41" i="16"/>
  <c r="J41" i="16"/>
  <c r="K41" i="16"/>
  <c r="L41" i="16"/>
  <c r="M41" i="16"/>
  <c r="N41" i="16"/>
  <c r="O41" i="16"/>
  <c r="P41" i="16"/>
  <c r="Q41" i="16"/>
  <c r="R41" i="16"/>
  <c r="S41" i="16"/>
  <c r="T41" i="16"/>
  <c r="U41" i="16"/>
  <c r="V41" i="16"/>
  <c r="B46" i="16"/>
  <c r="C46" i="16"/>
  <c r="D46" i="16"/>
  <c r="E46" i="16"/>
  <c r="F46" i="16"/>
  <c r="G46" i="16"/>
  <c r="H46" i="16"/>
  <c r="I46" i="16"/>
  <c r="J46" i="16"/>
  <c r="K46" i="16"/>
  <c r="L46" i="16"/>
  <c r="M46" i="16"/>
  <c r="N46" i="16"/>
  <c r="O46" i="16"/>
  <c r="P46" i="16"/>
  <c r="Q46" i="16"/>
  <c r="R46" i="16"/>
  <c r="S46" i="16"/>
  <c r="T46" i="16"/>
  <c r="U46" i="16"/>
  <c r="V46" i="16"/>
  <c r="B47" i="16"/>
  <c r="C47" i="16"/>
  <c r="D47" i="16"/>
  <c r="E47" i="16"/>
  <c r="F47" i="16"/>
  <c r="G47" i="16"/>
  <c r="H47" i="16"/>
  <c r="I47" i="16"/>
  <c r="J47" i="16"/>
  <c r="K47" i="16"/>
  <c r="L47" i="16"/>
  <c r="M47" i="16"/>
  <c r="N47" i="16"/>
  <c r="O47" i="16"/>
  <c r="P47" i="16"/>
  <c r="Q47" i="16"/>
  <c r="R47" i="16"/>
  <c r="S47" i="16"/>
  <c r="T47" i="16"/>
  <c r="U47" i="16"/>
  <c r="V47" i="16"/>
  <c r="B48" i="16"/>
  <c r="C48" i="16"/>
  <c r="D48" i="16"/>
  <c r="E48" i="16"/>
  <c r="F48" i="16"/>
  <c r="G48" i="16"/>
  <c r="H48" i="16"/>
  <c r="I48" i="16"/>
  <c r="J48" i="16"/>
  <c r="K48" i="16"/>
  <c r="L48" i="16"/>
  <c r="M48" i="16"/>
  <c r="N48" i="16"/>
  <c r="O48" i="16"/>
  <c r="P48" i="16"/>
  <c r="Q48" i="16"/>
  <c r="R48" i="16"/>
  <c r="S48" i="16"/>
  <c r="T48" i="16"/>
  <c r="U48" i="16"/>
  <c r="V48" i="16"/>
  <c r="X32" i="16"/>
  <c r="X33" i="16"/>
  <c r="X34" i="16"/>
  <c r="X39" i="16"/>
  <c r="X40" i="16"/>
  <c r="X41" i="16"/>
  <c r="X46" i="16"/>
  <c r="X47" i="16"/>
  <c r="X48" i="16"/>
  <c r="C22" i="16"/>
  <c r="D22" i="16"/>
  <c r="E22" i="16"/>
  <c r="F22" i="16"/>
  <c r="G22" i="16"/>
  <c r="H22" i="16"/>
  <c r="I22" i="16"/>
  <c r="J22" i="16"/>
  <c r="K22" i="16"/>
  <c r="L22" i="16"/>
  <c r="M22" i="16"/>
  <c r="N22" i="16"/>
  <c r="O22" i="16"/>
  <c r="P22" i="16"/>
  <c r="Q22" i="16"/>
  <c r="R22" i="16"/>
  <c r="S22" i="16"/>
  <c r="T22" i="16"/>
  <c r="U22" i="16"/>
  <c r="V22" i="16"/>
  <c r="W22" i="16"/>
  <c r="X22" i="16"/>
  <c r="B22" i="16"/>
  <c r="C15" i="16"/>
  <c r="D15" i="16"/>
  <c r="E15" i="16"/>
  <c r="F15" i="16"/>
  <c r="G15" i="16"/>
  <c r="H15" i="16"/>
  <c r="I15" i="16"/>
  <c r="J15" i="16"/>
  <c r="K15" i="16"/>
  <c r="L15" i="16"/>
  <c r="M15" i="16"/>
  <c r="N15" i="16"/>
  <c r="O15" i="16"/>
  <c r="P15" i="16"/>
  <c r="Q15" i="16"/>
  <c r="R15" i="16"/>
  <c r="S15" i="16"/>
  <c r="T15" i="16"/>
  <c r="U15" i="16"/>
  <c r="V15" i="16"/>
  <c r="W15" i="16"/>
  <c r="X15" i="16"/>
  <c r="B15" i="16"/>
  <c r="C8" i="16"/>
  <c r="D8" i="16"/>
  <c r="E8" i="16"/>
  <c r="F8" i="16"/>
  <c r="G8" i="16"/>
  <c r="H8" i="16"/>
  <c r="I8" i="16"/>
  <c r="J8" i="16"/>
  <c r="K8" i="16"/>
  <c r="L8" i="16"/>
  <c r="M8" i="16"/>
  <c r="N8" i="16"/>
  <c r="O8" i="16"/>
  <c r="P8" i="16"/>
  <c r="Q8" i="16"/>
  <c r="R8" i="16"/>
  <c r="S8" i="16"/>
  <c r="T8" i="16"/>
  <c r="U8" i="16"/>
  <c r="V8" i="16"/>
  <c r="W8" i="16"/>
  <c r="X8" i="16"/>
  <c r="B8" i="16"/>
  <c r="B31" i="15"/>
  <c r="C31" i="15"/>
  <c r="D31" i="15"/>
  <c r="E31" i="15"/>
  <c r="F31" i="15"/>
  <c r="G31" i="15"/>
  <c r="H31" i="15"/>
  <c r="I31" i="15"/>
  <c r="J31" i="15"/>
  <c r="K31" i="15"/>
  <c r="L31" i="15"/>
  <c r="M31" i="15"/>
  <c r="N31" i="15"/>
  <c r="O31" i="15"/>
  <c r="P31" i="15"/>
  <c r="Q31" i="15"/>
  <c r="R31" i="15"/>
  <c r="S31" i="15"/>
  <c r="T31" i="15"/>
  <c r="U31" i="15"/>
  <c r="V31" i="15"/>
  <c r="W31" i="15"/>
  <c r="B32" i="15"/>
  <c r="C32" i="15"/>
  <c r="D32" i="15"/>
  <c r="E32" i="15"/>
  <c r="F32" i="15"/>
  <c r="G32" i="15"/>
  <c r="H32" i="15"/>
  <c r="I32" i="15"/>
  <c r="J32" i="15"/>
  <c r="K32" i="15"/>
  <c r="L32" i="15"/>
  <c r="M32" i="15"/>
  <c r="N32" i="15"/>
  <c r="O32" i="15"/>
  <c r="P32" i="15"/>
  <c r="Q32" i="15"/>
  <c r="R32" i="15"/>
  <c r="S32" i="15"/>
  <c r="T32" i="15"/>
  <c r="U32" i="15"/>
  <c r="V32" i="15"/>
  <c r="W32" i="15"/>
  <c r="B33" i="15"/>
  <c r="C33" i="15"/>
  <c r="D33" i="15"/>
  <c r="E33" i="15"/>
  <c r="F33" i="15"/>
  <c r="G33" i="15"/>
  <c r="H33" i="15"/>
  <c r="I33" i="15"/>
  <c r="J33" i="15"/>
  <c r="K33" i="15"/>
  <c r="L33" i="15"/>
  <c r="M33" i="15"/>
  <c r="N33" i="15"/>
  <c r="O33" i="15"/>
  <c r="P33" i="15"/>
  <c r="Q33" i="15"/>
  <c r="R33" i="15"/>
  <c r="S33" i="15"/>
  <c r="T33" i="15"/>
  <c r="U33" i="15"/>
  <c r="V33" i="15"/>
  <c r="W33" i="15"/>
  <c r="B38" i="15"/>
  <c r="C38" i="15"/>
  <c r="D38" i="15"/>
  <c r="E38" i="15"/>
  <c r="F38" i="15"/>
  <c r="G38" i="15"/>
  <c r="H38" i="15"/>
  <c r="I38" i="15"/>
  <c r="J38" i="15"/>
  <c r="K38" i="15"/>
  <c r="L38" i="15"/>
  <c r="M38" i="15"/>
  <c r="N38" i="15"/>
  <c r="O38" i="15"/>
  <c r="P38" i="15"/>
  <c r="Q38" i="15"/>
  <c r="R38" i="15"/>
  <c r="S38" i="15"/>
  <c r="T38" i="15"/>
  <c r="U38" i="15"/>
  <c r="V38" i="15"/>
  <c r="W38" i="15"/>
  <c r="B39" i="15"/>
  <c r="C39" i="15"/>
  <c r="D39" i="15"/>
  <c r="E39" i="15"/>
  <c r="F39" i="15"/>
  <c r="G39" i="15"/>
  <c r="H39" i="15"/>
  <c r="I39" i="15"/>
  <c r="J39" i="15"/>
  <c r="K39" i="15"/>
  <c r="L39" i="15"/>
  <c r="M39" i="15"/>
  <c r="N39" i="15"/>
  <c r="O39" i="15"/>
  <c r="P39" i="15"/>
  <c r="Q39" i="15"/>
  <c r="R39" i="15"/>
  <c r="S39" i="15"/>
  <c r="T39" i="15"/>
  <c r="U39" i="15"/>
  <c r="V39" i="15"/>
  <c r="W39" i="15"/>
  <c r="B40" i="15"/>
  <c r="C40" i="15"/>
  <c r="D40" i="15"/>
  <c r="E40" i="15"/>
  <c r="F40" i="15"/>
  <c r="G40" i="15"/>
  <c r="H40" i="15"/>
  <c r="I40" i="15"/>
  <c r="J40" i="15"/>
  <c r="K40" i="15"/>
  <c r="L40" i="15"/>
  <c r="M40" i="15"/>
  <c r="N40" i="15"/>
  <c r="O40" i="15"/>
  <c r="P40" i="15"/>
  <c r="Q40" i="15"/>
  <c r="R40" i="15"/>
  <c r="S40" i="15"/>
  <c r="T40" i="15"/>
  <c r="U40" i="15"/>
  <c r="V40" i="15"/>
  <c r="W40" i="15"/>
  <c r="B45" i="15"/>
  <c r="C45" i="15"/>
  <c r="D45" i="15"/>
  <c r="E45" i="15"/>
  <c r="F45" i="15"/>
  <c r="G45" i="15"/>
  <c r="H45" i="15"/>
  <c r="I45" i="15"/>
  <c r="J45" i="15"/>
  <c r="K45" i="15"/>
  <c r="L45" i="15"/>
  <c r="M45" i="15"/>
  <c r="N45" i="15"/>
  <c r="O45" i="15"/>
  <c r="P45" i="15"/>
  <c r="Q45" i="15"/>
  <c r="R45" i="15"/>
  <c r="S45" i="15"/>
  <c r="T45" i="15"/>
  <c r="U45" i="15"/>
  <c r="V45" i="15"/>
  <c r="W45" i="15"/>
  <c r="B46" i="15"/>
  <c r="C46" i="15"/>
  <c r="D46" i="15"/>
  <c r="E46" i="15"/>
  <c r="F46" i="15"/>
  <c r="G46" i="15"/>
  <c r="H46" i="15"/>
  <c r="I46" i="15"/>
  <c r="J46" i="15"/>
  <c r="K46" i="15"/>
  <c r="L46" i="15"/>
  <c r="M46" i="15"/>
  <c r="N46" i="15"/>
  <c r="O46" i="15"/>
  <c r="P46" i="15"/>
  <c r="Q46" i="15"/>
  <c r="R46" i="15"/>
  <c r="S46" i="15"/>
  <c r="T46" i="15"/>
  <c r="U46" i="15"/>
  <c r="V46" i="15"/>
  <c r="W46" i="15"/>
  <c r="B47" i="15"/>
  <c r="C47" i="15"/>
  <c r="D47" i="15"/>
  <c r="E47" i="15"/>
  <c r="F47" i="15"/>
  <c r="G47" i="15"/>
  <c r="H47" i="15"/>
  <c r="I47" i="15"/>
  <c r="J47" i="15"/>
  <c r="K47" i="15"/>
  <c r="L47" i="15"/>
  <c r="M47" i="15"/>
  <c r="N47" i="15"/>
  <c r="O47" i="15"/>
  <c r="P47" i="15"/>
  <c r="Q47" i="15"/>
  <c r="R47" i="15"/>
  <c r="S47" i="15"/>
  <c r="T47" i="15"/>
  <c r="U47" i="15"/>
  <c r="V47" i="15"/>
  <c r="W47" i="15"/>
  <c r="B55" i="15"/>
  <c r="C55" i="15"/>
  <c r="D55" i="15"/>
  <c r="E55" i="15"/>
  <c r="F55" i="15"/>
  <c r="G55" i="15"/>
  <c r="H55" i="15"/>
  <c r="I55" i="15"/>
  <c r="J55" i="15"/>
  <c r="K55" i="15"/>
  <c r="L55" i="15"/>
  <c r="M55" i="15"/>
  <c r="N55" i="15"/>
  <c r="O55" i="15"/>
  <c r="P55" i="15"/>
  <c r="Q55" i="15"/>
  <c r="R55" i="15"/>
  <c r="S55" i="15"/>
  <c r="T55" i="15"/>
  <c r="U55" i="15"/>
  <c r="V55" i="15"/>
  <c r="W55" i="15"/>
  <c r="B56" i="15"/>
  <c r="C56" i="15"/>
  <c r="D56" i="15"/>
  <c r="E56" i="15"/>
  <c r="F56" i="15"/>
  <c r="G56" i="15"/>
  <c r="H56" i="15"/>
  <c r="I56" i="15"/>
  <c r="J56" i="15"/>
  <c r="K56" i="15"/>
  <c r="L56" i="15"/>
  <c r="M56" i="15"/>
  <c r="N56" i="15"/>
  <c r="O56" i="15"/>
  <c r="P56" i="15"/>
  <c r="Q56" i="15"/>
  <c r="R56" i="15"/>
  <c r="S56" i="15"/>
  <c r="T56" i="15"/>
  <c r="U56" i="15"/>
  <c r="V56" i="15"/>
  <c r="W56" i="15"/>
  <c r="B57" i="15"/>
  <c r="C57" i="15"/>
  <c r="D57" i="15"/>
  <c r="E57" i="15"/>
  <c r="F57" i="15"/>
  <c r="G57" i="15"/>
  <c r="H57" i="15"/>
  <c r="I57" i="15"/>
  <c r="J57" i="15"/>
  <c r="K57" i="15"/>
  <c r="L57" i="15"/>
  <c r="M57" i="15"/>
  <c r="N57" i="15"/>
  <c r="O57" i="15"/>
  <c r="P57" i="15"/>
  <c r="Q57" i="15"/>
  <c r="R57" i="15"/>
  <c r="S57" i="15"/>
  <c r="T57" i="15"/>
  <c r="U57" i="15"/>
  <c r="V57" i="15"/>
  <c r="W57" i="15"/>
  <c r="B62" i="15"/>
  <c r="C62" i="15"/>
  <c r="D62" i="15"/>
  <c r="E62" i="15"/>
  <c r="F62" i="15"/>
  <c r="G62" i="15"/>
  <c r="H62" i="15"/>
  <c r="I62" i="15"/>
  <c r="J62" i="15"/>
  <c r="K62" i="15"/>
  <c r="L62" i="15"/>
  <c r="M62" i="15"/>
  <c r="N62" i="15"/>
  <c r="O62" i="15"/>
  <c r="P62" i="15"/>
  <c r="Q62" i="15"/>
  <c r="R62" i="15"/>
  <c r="S62" i="15"/>
  <c r="T62" i="15"/>
  <c r="U62" i="15"/>
  <c r="V62" i="15"/>
  <c r="W62" i="15"/>
  <c r="B63" i="15"/>
  <c r="C63" i="15"/>
  <c r="D63" i="15"/>
  <c r="E63" i="15"/>
  <c r="F63" i="15"/>
  <c r="G63" i="15"/>
  <c r="H63" i="15"/>
  <c r="I63" i="15"/>
  <c r="J63" i="15"/>
  <c r="K63" i="15"/>
  <c r="L63" i="15"/>
  <c r="M63" i="15"/>
  <c r="N63" i="15"/>
  <c r="O63" i="15"/>
  <c r="P63" i="15"/>
  <c r="Q63" i="15"/>
  <c r="R63" i="15"/>
  <c r="S63" i="15"/>
  <c r="T63" i="15"/>
  <c r="U63" i="15"/>
  <c r="V63" i="15"/>
  <c r="W63" i="15"/>
  <c r="B64" i="15"/>
  <c r="C64" i="15"/>
  <c r="D64" i="15"/>
  <c r="E64" i="15"/>
  <c r="F64" i="15"/>
  <c r="G64" i="15"/>
  <c r="H64" i="15"/>
  <c r="I64" i="15"/>
  <c r="J64" i="15"/>
  <c r="K64" i="15"/>
  <c r="L64" i="15"/>
  <c r="M64" i="15"/>
  <c r="N64" i="15"/>
  <c r="O64" i="15"/>
  <c r="P64" i="15"/>
  <c r="Q64" i="15"/>
  <c r="R64" i="15"/>
  <c r="S64" i="15"/>
  <c r="T64" i="15"/>
  <c r="U64" i="15"/>
  <c r="V64" i="15"/>
  <c r="W64" i="15"/>
  <c r="Y31" i="15"/>
  <c r="Y32" i="15"/>
  <c r="Y33" i="15"/>
  <c r="Y38" i="15"/>
  <c r="Y39" i="15"/>
  <c r="Y40" i="15"/>
  <c r="Y45" i="15"/>
  <c r="Y46" i="15"/>
  <c r="Y47" i="15"/>
  <c r="Y55" i="15"/>
  <c r="Y56" i="15"/>
  <c r="Y57" i="15"/>
  <c r="Y62" i="15"/>
  <c r="Y63" i="15"/>
  <c r="Y64" i="15"/>
  <c r="X47" i="15"/>
  <c r="X46" i="15"/>
  <c r="X45" i="15"/>
  <c r="X40" i="15"/>
  <c r="X39" i="15"/>
  <c r="X38" i="15"/>
  <c r="X33" i="15"/>
  <c r="X32" i="15"/>
  <c r="X31" i="15"/>
  <c r="C22" i="15"/>
  <c r="D22" i="15"/>
  <c r="E22" i="15"/>
  <c r="F22" i="15"/>
  <c r="G22" i="15"/>
  <c r="H22" i="15"/>
  <c r="I22" i="15"/>
  <c r="J22" i="15"/>
  <c r="K22" i="15"/>
  <c r="L22" i="15"/>
  <c r="M22" i="15"/>
  <c r="N22" i="15"/>
  <c r="O22" i="15"/>
  <c r="P22" i="15"/>
  <c r="Q22" i="15"/>
  <c r="R22" i="15"/>
  <c r="S22" i="15"/>
  <c r="T22" i="15"/>
  <c r="U22" i="15"/>
  <c r="V22" i="15"/>
  <c r="W22" i="15"/>
  <c r="X22" i="15"/>
  <c r="Y22" i="15"/>
  <c r="B22" i="15"/>
  <c r="C15" i="15"/>
  <c r="D15" i="15"/>
  <c r="E15" i="15"/>
  <c r="F15" i="15"/>
  <c r="G15" i="15"/>
  <c r="H15" i="15"/>
  <c r="I15" i="15"/>
  <c r="J15" i="15"/>
  <c r="K15" i="15"/>
  <c r="L15" i="15"/>
  <c r="M15" i="15"/>
  <c r="N15" i="15"/>
  <c r="O15" i="15"/>
  <c r="P15" i="15"/>
  <c r="Q15" i="15"/>
  <c r="R15" i="15"/>
  <c r="S15" i="15"/>
  <c r="T15" i="15"/>
  <c r="U15" i="15"/>
  <c r="V15" i="15"/>
  <c r="W15" i="15"/>
  <c r="X15" i="15"/>
  <c r="Y15" i="15"/>
  <c r="B15" i="15"/>
  <c r="C8" i="15"/>
  <c r="D8" i="15"/>
  <c r="E8" i="15"/>
  <c r="F8" i="15"/>
  <c r="G8" i="15"/>
  <c r="H8" i="15"/>
  <c r="I8" i="15"/>
  <c r="J8" i="15"/>
  <c r="K8" i="15"/>
  <c r="L8" i="15"/>
  <c r="M8" i="15"/>
  <c r="N8" i="15"/>
  <c r="O8" i="15"/>
  <c r="P8" i="15"/>
  <c r="Q8" i="15"/>
  <c r="R8" i="15"/>
  <c r="S8" i="15"/>
  <c r="T8" i="15"/>
  <c r="U8" i="15"/>
  <c r="V8" i="15"/>
  <c r="W8" i="15"/>
  <c r="X8" i="15"/>
  <c r="Y8" i="15"/>
  <c r="C9" i="15"/>
  <c r="D9" i="15"/>
  <c r="E9" i="15"/>
  <c r="F9" i="15"/>
  <c r="G9" i="15"/>
  <c r="H9" i="15"/>
  <c r="I9" i="15"/>
  <c r="J9" i="15"/>
  <c r="K9" i="15"/>
  <c r="L9" i="15"/>
  <c r="M9" i="15"/>
  <c r="N9" i="15"/>
  <c r="O9" i="15"/>
  <c r="P9" i="15"/>
  <c r="Q9" i="15"/>
  <c r="R9" i="15"/>
  <c r="S9" i="15"/>
  <c r="T9" i="15"/>
  <c r="U9" i="15"/>
  <c r="V9" i="15"/>
  <c r="W9" i="15"/>
  <c r="X9" i="15"/>
  <c r="Y9" i="15"/>
  <c r="C10" i="15"/>
  <c r="D10" i="15"/>
  <c r="E10" i="15"/>
  <c r="F10" i="15"/>
  <c r="G10" i="15"/>
  <c r="H10" i="15"/>
  <c r="I10" i="15"/>
  <c r="J10" i="15"/>
  <c r="K10" i="15"/>
  <c r="L10" i="15"/>
  <c r="M10" i="15"/>
  <c r="N10" i="15"/>
  <c r="O10" i="15"/>
  <c r="P10" i="15"/>
  <c r="Q10" i="15"/>
  <c r="R10" i="15"/>
  <c r="S10" i="15"/>
  <c r="T10" i="15"/>
  <c r="U10" i="15"/>
  <c r="V10" i="15"/>
  <c r="W10" i="15"/>
  <c r="X10" i="15"/>
  <c r="Y10" i="15"/>
  <c r="B10" i="15"/>
  <c r="B9" i="15"/>
  <c r="B8" i="15"/>
  <c r="V10" i="17"/>
  <c r="V9" i="17"/>
  <c r="T17" i="13"/>
  <c r="T16" i="13"/>
  <c r="C70" i="21"/>
  <c r="D70" i="21"/>
  <c r="E70" i="21"/>
  <c r="F70" i="21"/>
  <c r="G70" i="21"/>
  <c r="H70" i="21"/>
  <c r="I70" i="21"/>
  <c r="J70" i="21"/>
  <c r="K70" i="21"/>
  <c r="L70" i="21"/>
  <c r="M70" i="21"/>
  <c r="N70" i="21"/>
  <c r="O70" i="21"/>
  <c r="P70" i="21"/>
  <c r="Q70" i="21"/>
  <c r="R70" i="21"/>
  <c r="S70" i="21"/>
  <c r="T70" i="21"/>
  <c r="U70" i="21"/>
  <c r="C71" i="21"/>
  <c r="D71" i="21"/>
  <c r="E71" i="21"/>
  <c r="F71" i="21"/>
  <c r="G71" i="21"/>
  <c r="H71" i="21"/>
  <c r="I71" i="21"/>
  <c r="J71" i="21"/>
  <c r="K71" i="21"/>
  <c r="L71" i="21"/>
  <c r="M71" i="21"/>
  <c r="N71" i="21"/>
  <c r="O71" i="21"/>
  <c r="P71" i="21"/>
  <c r="Q71" i="21"/>
  <c r="R71" i="21"/>
  <c r="S71" i="21"/>
  <c r="T71" i="21"/>
  <c r="U71" i="21"/>
  <c r="B71" i="21"/>
  <c r="B70" i="21"/>
  <c r="C46" i="21"/>
  <c r="D46" i="21"/>
  <c r="E46" i="21"/>
  <c r="F46" i="21"/>
  <c r="G46" i="21"/>
  <c r="H46" i="21"/>
  <c r="I46" i="21"/>
  <c r="J46" i="21"/>
  <c r="K46" i="21"/>
  <c r="L46" i="21"/>
  <c r="M46" i="21"/>
  <c r="N46" i="21"/>
  <c r="O46" i="21"/>
  <c r="P46" i="21"/>
  <c r="Q46" i="21"/>
  <c r="R46" i="21"/>
  <c r="S46" i="21"/>
  <c r="T46" i="21"/>
  <c r="U46" i="21"/>
  <c r="C47" i="21"/>
  <c r="D47" i="21"/>
  <c r="E47" i="21"/>
  <c r="F47" i="21"/>
  <c r="G47" i="21"/>
  <c r="H47" i="21"/>
  <c r="I47" i="21"/>
  <c r="J47" i="21"/>
  <c r="K47" i="21"/>
  <c r="L47" i="21"/>
  <c r="M47" i="21"/>
  <c r="N47" i="21"/>
  <c r="O47" i="21"/>
  <c r="P47" i="21"/>
  <c r="Q47" i="21"/>
  <c r="R47" i="21"/>
  <c r="S47" i="21"/>
  <c r="T47" i="21"/>
  <c r="U47" i="21"/>
  <c r="B47" i="21"/>
  <c r="B46" i="21"/>
  <c r="C22" i="21"/>
  <c r="D22" i="21"/>
  <c r="E22" i="21"/>
  <c r="F22" i="21"/>
  <c r="G22" i="21"/>
  <c r="H22" i="21"/>
  <c r="I22" i="21"/>
  <c r="J22" i="21"/>
  <c r="K22" i="21"/>
  <c r="L22" i="21"/>
  <c r="M22" i="21"/>
  <c r="N22" i="21"/>
  <c r="O22" i="21"/>
  <c r="P22" i="21"/>
  <c r="Q22" i="21"/>
  <c r="R22" i="21"/>
  <c r="S22" i="21"/>
  <c r="T22" i="21"/>
  <c r="U22" i="21"/>
  <c r="C23" i="21"/>
  <c r="D23" i="21"/>
  <c r="E23" i="21"/>
  <c r="F23" i="21"/>
  <c r="G23" i="21"/>
  <c r="H23" i="21"/>
  <c r="I23" i="21"/>
  <c r="J23" i="21"/>
  <c r="K23" i="21"/>
  <c r="L23" i="21"/>
  <c r="M23" i="21"/>
  <c r="N23" i="21"/>
  <c r="O23" i="21"/>
  <c r="P23" i="21"/>
  <c r="Q23" i="21"/>
  <c r="R23" i="21"/>
  <c r="S23" i="21"/>
  <c r="T23" i="21"/>
  <c r="U23" i="21"/>
  <c r="B23" i="21"/>
  <c r="B22" i="21"/>
  <c r="C46" i="20"/>
  <c r="D46" i="20"/>
  <c r="E46" i="20"/>
  <c r="F46" i="20"/>
  <c r="G46" i="20"/>
  <c r="H46" i="20"/>
  <c r="I46" i="20"/>
  <c r="J46" i="20"/>
  <c r="K46" i="20"/>
  <c r="L46" i="20"/>
  <c r="M46" i="20"/>
  <c r="N46" i="20"/>
  <c r="O46" i="20"/>
  <c r="P46" i="20"/>
  <c r="Q46" i="20"/>
  <c r="R46" i="20"/>
  <c r="S46" i="20"/>
  <c r="T46" i="20"/>
  <c r="U46" i="20"/>
  <c r="C47" i="20"/>
  <c r="D47" i="20"/>
  <c r="E47" i="20"/>
  <c r="F47" i="20"/>
  <c r="G47" i="20"/>
  <c r="H47" i="20"/>
  <c r="I47" i="20"/>
  <c r="J47" i="20"/>
  <c r="K47" i="20"/>
  <c r="L47" i="20"/>
  <c r="M47" i="20"/>
  <c r="N47" i="20"/>
  <c r="O47" i="20"/>
  <c r="P47" i="20"/>
  <c r="Q47" i="20"/>
  <c r="R47" i="20"/>
  <c r="S47" i="20"/>
  <c r="T47" i="20"/>
  <c r="U47" i="20"/>
  <c r="B47" i="20"/>
  <c r="B46" i="20"/>
  <c r="C22" i="20"/>
  <c r="D22" i="20"/>
  <c r="E22" i="20"/>
  <c r="F22" i="20"/>
  <c r="G22" i="20"/>
  <c r="H22" i="20"/>
  <c r="I22" i="20"/>
  <c r="J22" i="20"/>
  <c r="K22" i="20"/>
  <c r="L22" i="20"/>
  <c r="M22" i="20"/>
  <c r="N22" i="20"/>
  <c r="O22" i="20"/>
  <c r="P22" i="20"/>
  <c r="Q22" i="20"/>
  <c r="R22" i="20"/>
  <c r="S22" i="20"/>
  <c r="T22" i="20"/>
  <c r="U22" i="20"/>
  <c r="C23" i="20"/>
  <c r="D23" i="20"/>
  <c r="E23" i="20"/>
  <c r="F23" i="20"/>
  <c r="G23" i="20"/>
  <c r="H23" i="20"/>
  <c r="I23" i="20"/>
  <c r="J23" i="20"/>
  <c r="K23" i="20"/>
  <c r="L23" i="20"/>
  <c r="M23" i="20"/>
  <c r="N23" i="20"/>
  <c r="O23" i="20"/>
  <c r="P23" i="20"/>
  <c r="Q23" i="20"/>
  <c r="R23" i="20"/>
  <c r="S23" i="20"/>
  <c r="T23" i="20"/>
  <c r="U23" i="20"/>
  <c r="B23" i="20"/>
  <c r="B22" i="20"/>
  <c r="C70" i="20"/>
  <c r="D70" i="20"/>
  <c r="E70" i="20"/>
  <c r="F70" i="20"/>
  <c r="G70" i="20"/>
  <c r="H70" i="20"/>
  <c r="I70" i="20"/>
  <c r="J70" i="20"/>
  <c r="K70" i="20"/>
  <c r="L70" i="20"/>
  <c r="M70" i="20"/>
  <c r="N70" i="20"/>
  <c r="O70" i="20"/>
  <c r="P70" i="20"/>
  <c r="Q70" i="20"/>
  <c r="R70" i="20"/>
  <c r="S70" i="20"/>
  <c r="T70" i="20"/>
  <c r="U70" i="20"/>
  <c r="C71" i="20"/>
  <c r="D71" i="20"/>
  <c r="E71" i="20"/>
  <c r="F71" i="20"/>
  <c r="G71" i="20"/>
  <c r="H71" i="20"/>
  <c r="I71" i="20"/>
  <c r="J71" i="20"/>
  <c r="K71" i="20"/>
  <c r="L71" i="20"/>
  <c r="M71" i="20"/>
  <c r="N71" i="20"/>
  <c r="O71" i="20"/>
  <c r="P71" i="20"/>
  <c r="Q71" i="20"/>
  <c r="R71" i="20"/>
  <c r="S71" i="20"/>
  <c r="T71" i="20"/>
  <c r="U71" i="20"/>
  <c r="B71" i="20"/>
  <c r="B70" i="20"/>
  <c r="X57" i="15"/>
  <c r="X56" i="15"/>
  <c r="X55" i="15"/>
  <c r="X62" i="15"/>
  <c r="X63" i="15"/>
  <c r="X64" i="15"/>
  <c r="V48" i="17"/>
  <c r="V47" i="17"/>
  <c r="V41" i="17"/>
  <c r="V40" i="17"/>
  <c r="V33" i="17"/>
  <c r="V34" i="17"/>
  <c r="V24" i="17"/>
  <c r="V23" i="17"/>
  <c r="V17" i="17"/>
  <c r="V16" i="17"/>
  <c r="W64" i="16"/>
  <c r="W63" i="16"/>
  <c r="W65" i="16" s="1"/>
  <c r="U17" i="13" l="1"/>
  <c r="U16" i="13"/>
  <c r="U15" i="13" s="1"/>
  <c r="V17" i="13"/>
  <c r="V16" i="13"/>
  <c r="V15" i="13" s="1"/>
  <c r="U76" i="6"/>
  <c r="T76" i="6"/>
  <c r="S76" i="6"/>
  <c r="R76" i="6"/>
  <c r="Q76" i="6"/>
  <c r="P76" i="6"/>
  <c r="O76" i="6"/>
  <c r="N76" i="6"/>
  <c r="M76" i="6"/>
  <c r="L76" i="6"/>
  <c r="K76" i="6"/>
  <c r="J76" i="6"/>
  <c r="I76" i="6"/>
  <c r="H76" i="6"/>
  <c r="G76" i="6"/>
  <c r="F76" i="6"/>
  <c r="E76" i="6"/>
  <c r="D76" i="6"/>
  <c r="C76" i="6"/>
  <c r="B76" i="6"/>
  <c r="U63" i="6"/>
  <c r="T63" i="6"/>
  <c r="S63" i="6"/>
  <c r="R63" i="6"/>
  <c r="Q63" i="6"/>
  <c r="P63" i="6"/>
  <c r="O63" i="6"/>
  <c r="N63" i="6"/>
  <c r="M63" i="6"/>
  <c r="L63" i="6"/>
  <c r="K63" i="6"/>
  <c r="J63" i="6"/>
  <c r="I63" i="6"/>
  <c r="H63" i="6"/>
  <c r="G63" i="6"/>
  <c r="F63" i="6"/>
  <c r="E63" i="6"/>
  <c r="D63" i="6"/>
  <c r="C63" i="6"/>
  <c r="B63" i="6"/>
  <c r="U50" i="6"/>
  <c r="T50" i="6"/>
  <c r="S50" i="6"/>
  <c r="R50" i="6"/>
  <c r="Q50" i="6"/>
  <c r="P50" i="6"/>
  <c r="O50" i="6"/>
  <c r="N50" i="6"/>
  <c r="M50" i="6"/>
  <c r="L50" i="6"/>
  <c r="K50" i="6"/>
  <c r="J50" i="6"/>
  <c r="I50" i="6"/>
  <c r="H50" i="6"/>
  <c r="G50" i="6"/>
  <c r="F50" i="6"/>
  <c r="E50" i="6"/>
  <c r="D50" i="6"/>
  <c r="C50" i="6"/>
  <c r="B50" i="6"/>
  <c r="U61" i="18"/>
  <c r="T61" i="18"/>
  <c r="S61" i="18"/>
  <c r="R61" i="18"/>
  <c r="Q61" i="18"/>
  <c r="P61" i="18"/>
  <c r="O61" i="18"/>
  <c r="N61" i="18"/>
  <c r="M61" i="18"/>
  <c r="L61" i="18"/>
  <c r="K61" i="18"/>
  <c r="J61" i="18"/>
  <c r="I61" i="18"/>
  <c r="H61" i="18"/>
  <c r="G61" i="18"/>
  <c r="F61" i="18"/>
  <c r="E61" i="18"/>
  <c r="D61" i="18"/>
  <c r="C61" i="18"/>
  <c r="B61" i="18"/>
  <c r="U51" i="18"/>
  <c r="T51" i="18"/>
  <c r="S51" i="18"/>
  <c r="R51" i="18"/>
  <c r="Q51" i="18"/>
  <c r="P51" i="18"/>
  <c r="O51" i="18"/>
  <c r="N51" i="18"/>
  <c r="M51" i="18"/>
  <c r="L51" i="18"/>
  <c r="K51" i="18"/>
  <c r="J51" i="18"/>
  <c r="I51" i="18"/>
  <c r="H51" i="18"/>
  <c r="G51" i="18"/>
  <c r="F51" i="18"/>
  <c r="E51" i="18"/>
  <c r="D51" i="18"/>
  <c r="C51" i="18"/>
  <c r="B51" i="18"/>
  <c r="U41" i="18"/>
  <c r="T41" i="18"/>
  <c r="S41" i="18"/>
  <c r="R41" i="18"/>
  <c r="Q41" i="18"/>
  <c r="P41" i="18"/>
  <c r="O41" i="18"/>
  <c r="N41" i="18"/>
  <c r="M41" i="18"/>
  <c r="L41" i="18"/>
  <c r="K41" i="18"/>
  <c r="J41" i="18"/>
  <c r="I41" i="18"/>
  <c r="H41" i="18"/>
  <c r="G41" i="18"/>
  <c r="F41" i="18"/>
  <c r="E41" i="18"/>
  <c r="D41" i="18"/>
  <c r="C41" i="18"/>
  <c r="B41" i="18"/>
  <c r="V39" i="17"/>
  <c r="V15" i="17"/>
  <c r="W40" i="16"/>
  <c r="W39" i="16"/>
  <c r="W41" i="16" s="1"/>
  <c r="V46" i="17"/>
  <c r="V22" i="17"/>
  <c r="W47" i="16"/>
  <c r="W46" i="16"/>
  <c r="W48" i="16" s="1"/>
  <c r="V32" i="17"/>
  <c r="V8" i="17"/>
  <c r="W33" i="16"/>
  <c r="W32" i="16"/>
  <c r="W34" i="16" s="1"/>
</calcChain>
</file>

<file path=xl/sharedStrings.xml><?xml version="1.0" encoding="utf-8"?>
<sst xmlns="http://schemas.openxmlformats.org/spreadsheetml/2006/main" count="692" uniqueCount="120">
  <si>
    <t>Valencia</t>
  </si>
  <si>
    <t>ÍNDICE</t>
  </si>
  <si>
    <t>1. Lugar de nacimiento del total de población. Evolución 1999-2022</t>
  </si>
  <si>
    <t>2. Nacidos en España o en el extranjero. Evolución 1999-2022</t>
  </si>
  <si>
    <t>3. Nacionalidad española o extranjera. Evolución 2000-2022</t>
  </si>
  <si>
    <t>4. Variación interanual de los españoles y extranjeros. Evolución 2001-2022</t>
  </si>
  <si>
    <t>5. Grandes grupos de edad de los residentes con nacionalidad extranjera. Evolución 2002-2022</t>
  </si>
  <si>
    <t>6. Residentes nacidos en el extranjero según continentes. Evolución 2002-2022</t>
  </si>
  <si>
    <t>7. Residentes con nacionalidad extranjera según continentes. Evolución 2002-2022</t>
  </si>
  <si>
    <t>8. Residentes nacidos en el extranjero, según los 16 principales países de nacimiento. Evolución 2002-2022</t>
  </si>
  <si>
    <t>9. Residentes con nacionalidad extranjera, según las 16 principales nacionalidades. Evolución 2002-2022</t>
  </si>
  <si>
    <t>10. Total de nacimientos según la nacionalidad de la madre. Evolución 2002-2022</t>
  </si>
  <si>
    <t>1. Lugar de nacimiento del total de población. Evolución 1999-2022 (datos absolutos)</t>
  </si>
  <si>
    <t>1.1. Lugar de nacimiento del total de población (datos absolutos)</t>
  </si>
  <si>
    <t>Ambos sexos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</si>
  <si>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</si>
  <si>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</si>
  <si>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</si>
  <si>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</si>
  <si>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</si>
  <si>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</si>
  <si>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</si>
  <si>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</si>
  <si>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</si>
  <si>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</si>
  <si>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</si>
  <si>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</si>
  <si>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</si>
  <si>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</si>
  <si>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</si>
  <si>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</si>
  <si>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</si>
  <si>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</si>
  <si>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</si>
  <si>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</si>
  <si>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</si>
  <si>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</si>
  <si>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</si>
  <si>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Total</t>
  </si>
  <si>
    <t>Nacidos en la C. Valenciana</t>
  </si>
  <si>
    <t>En el mismo municipio</t>
  </si>
  <si>
    <t>Diferente municipio, misma comarca</t>
  </si>
  <si>
    <t>Diferente comarca, misma provincia</t>
  </si>
  <si>
    <t>Diferente provincia de la C. Valenciana</t>
  </si>
  <si>
    <t>Fuera de la C. Valenciana</t>
  </si>
  <si>
    <t>Resto de España</t>
  </si>
  <si>
    <t>Extranjero</t>
  </si>
  <si>
    <t>Fuente: Portal Estadístic de la Generalitat Valenciana (PEGV)</t>
  </si>
  <si>
    <t>Hombres</t>
  </si>
  <si>
    <t>Mujeres</t>
  </si>
  <si>
    <t>1.2. Proporción de lugar de nacimiento del total de población</t>
  </si>
  <si>
    <t>2022</t>
  </si>
  <si>
    <t>Fuente: Elaboración Social·Lab a partir de los datos del Portal Estadístic de la Generalitat Valenciana (PEGV)</t>
  </si>
  <si>
    <t>2.1. Nacidos en España o en el extranjero (datos absolutos)</t>
  </si>
  <si>
    <t>Nacidos en España</t>
  </si>
  <si>
    <t>Nacidos en el extranjero</t>
  </si>
  <si>
    <t>2.2. Proporción de nacidos en España o en el extranjero</t>
  </si>
  <si>
    <t>2.3. Comparación hombres y mujeres nacidos en España o en el extranjero (porcentaje)</t>
  </si>
  <si>
    <t>Hombres nacidos en el extranjero</t>
  </si>
  <si>
    <t>Mujeres nacidas en el extranjero</t>
  </si>
  <si>
    <t>3.1. Nacionalidad española o extranjera (datos absolutos)</t>
  </si>
  <si>
    <t>Nacionalidad española</t>
  </si>
  <si>
    <t>Nacionalidad extranjera</t>
  </si>
  <si>
    <t xml:space="preserve">3.2. Proporción de nacionalidad española o extranjera </t>
  </si>
  <si>
    <t xml:space="preserve">3.3. Comparación hombres y mujeres según nacionalidad española o extranjera </t>
  </si>
  <si>
    <t>Hombres nacionalidad extranjera</t>
  </si>
  <si>
    <t>Mujeres nacionalidad extranjera</t>
  </si>
  <si>
    <t>4.1. Variación interanual de los españoles y extranjeros (datos absolutos)</t>
  </si>
  <si>
    <t>Variación Interanual TOTAL</t>
  </si>
  <si>
    <t>Variación interanual españoles</t>
  </si>
  <si>
    <t>Variación interanual extranjeros</t>
  </si>
  <si>
    <t xml:space="preserve">4.2. Proporción de variación interanual de los españoles y extranjeros </t>
  </si>
  <si>
    <t>5.1. Grandes grupos de edad de los residentes con nacionalidad extranjera (datos absolutos)</t>
  </si>
  <si>
    <t>Total edades</t>
  </si>
  <si>
    <t>Menores 16</t>
  </si>
  <si>
    <t>De 16 a 39</t>
  </si>
  <si>
    <t>De 40 a 64</t>
  </si>
  <si>
    <t>De 65 a 74</t>
  </si>
  <si>
    <t>75 y más</t>
  </si>
  <si>
    <t>5.2. Proporción de grandes grupos de edad de los residentes con nacionalidad extranjera</t>
  </si>
  <si>
    <t>6.1. Residentes nacidos en el extranjero según continentes (datos absolutos)</t>
  </si>
  <si>
    <t xml:space="preserve">Total </t>
  </si>
  <si>
    <t>Unión Europea</t>
  </si>
  <si>
    <t>Europa (sin UE)</t>
  </si>
  <si>
    <t>África</t>
  </si>
  <si>
    <t>América del Norte</t>
  </si>
  <si>
    <t>América Central/Caribe</t>
  </si>
  <si>
    <t>América del Sur</t>
  </si>
  <si>
    <t>Asia</t>
  </si>
  <si>
    <t>Oceanía</t>
  </si>
  <si>
    <t>6.2. Proporción de residentes nacidos en el extranjero según continentes</t>
  </si>
  <si>
    <t>7.1. Residentes con nacionalidad extranjera según continentes (datos absolutos)</t>
  </si>
  <si>
    <t>Apátridas</t>
  </si>
  <si>
    <t>7.2. Proporción de residentes con nacionalidad extranjera según continentes</t>
  </si>
  <si>
    <t>8. Residentes nacidos en el extranjero, según los 16 principales países de nacimiento. Evolución 2002-2022 (datos absolutos)</t>
  </si>
  <si>
    <t>Alemania</t>
  </si>
  <si>
    <t>Bulgaria</t>
  </si>
  <si>
    <t>Francia</t>
  </si>
  <si>
    <t>Italia</t>
  </si>
  <si>
    <t>Rumanía</t>
  </si>
  <si>
    <t>Ucrania</t>
  </si>
  <si>
    <t>Marruecos</t>
  </si>
  <si>
    <t>Honduras</t>
  </si>
  <si>
    <t>-</t>
  </si>
  <si>
    <t>Argentina</t>
  </si>
  <si>
    <t>Bolivia</t>
  </si>
  <si>
    <t>Brasil</t>
  </si>
  <si>
    <t>Colombia</t>
  </si>
  <si>
    <t>Ecuador</t>
  </si>
  <si>
    <t>Venezuela</t>
  </si>
  <si>
    <t>China</t>
  </si>
  <si>
    <t>Pakistán</t>
  </si>
  <si>
    <t>Total 16 países</t>
  </si>
  <si>
    <t>Resto de países</t>
  </si>
  <si>
    <t>Nota: Esta tabla ha sido diseñada en base a los 14 principales países de nacimiento (con base 2008) + Ucrania y Honduras (en lugar de Nigeria y Uruguay)</t>
  </si>
  <si>
    <t>9. Residentes con nacionalidad extranjera, según las 16 principales nacionalidades. Evolución 2002-2022 (datos absolutos)</t>
  </si>
  <si>
    <t>India</t>
  </si>
  <si>
    <t>Nota: Esta tabla ha sido diseñada en base a las 13 principales nacionalidades (con base 2008) + Honduras, Venezuela e India (en lugar de Argelia, Nigeria y Uruguay)</t>
  </si>
  <si>
    <t>10.1. Total de nacimientos según la nacionalidad de la madre (datos absolutos)</t>
  </si>
  <si>
    <t>10.2. Proporción de nacimientos según la nacionalidad de la madre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</si>
</sst>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7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b/>
      <i/>
      <sz val="11"/>
      <color indexed="8"/>
      <name val="Calibri"/>
      <family val="2"/>
    </font>
    <font>
      <b/>
      <sz val="16"/>
      <color theme="1"/>
      <name val="Calibri"/>
      <family val="2"/>
    </font>
    <font>
      <sz val="16"/>
      <color theme="1"/>
      <name val="Calibri"/>
      <family val="2"/>
    </font>
    <font>
      <b/>
      <sz val="18"/>
      <color theme="1"/>
      <name val="Calibri"/>
      <family val="2"/>
    </font>
    <font>
      <sz val="18"/>
      <color theme="1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22"/>
      <color theme="1"/>
      <name val="Calibri"/>
      <family val="2"/>
    </font>
    <font>
      <b/>
      <sz val="12"/>
      <color indexed="8"/>
      <name val="Calibri"/>
      <family val="2"/>
    </font>
    <font>
      <sz val="11"/>
      <color indexed="8"/>
      <name val="Calibri"/>
    </font>
    <font>
      <sz val="11"/>
      <color theme="1"/>
      <name val="Calibri"/>
    </font>
    <font>
      <b/>
      <sz val="11"/>
      <color indexed="8"/>
      <name val="Calibri"/>
    </font>
    <font>
      <sz val="9.4499999999999993"/>
      <color theme="1"/>
      <name val="Arial"/>
      <charset val="1"/>
    </font>
    <font>
      <b/>
      <sz val="12"/>
      <color indexed="8"/>
      <name val="Calibri"/>
    </font>
    <font>
      <sz val="11"/>
      <color rgb="FF000000"/>
      <name val="Calibri"/>
    </font>
    <font>
      <sz val="11"/>
      <color rgb="FF000000"/>
      <name val="Calibri"/>
      <family val="2"/>
    </font>
    <font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9"/>
      </right>
      <top style="thin">
        <color indexed="9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9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9"/>
      </left>
      <right style="thin">
        <color indexed="9"/>
      </right>
      <top/>
      <bottom style="medium">
        <color auto="1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FFFFFF"/>
      </left>
      <right style="thin">
        <color indexed="9"/>
      </right>
      <top style="thin">
        <color indexed="9"/>
      </top>
      <bottom style="medium">
        <color auto="1"/>
      </bottom>
      <diagonal/>
    </border>
    <border>
      <left style="thin">
        <color rgb="FFFFFFFF"/>
      </left>
      <right style="thin">
        <color indexed="9"/>
      </right>
      <top/>
      <bottom style="thin">
        <color indexed="9"/>
      </bottom>
      <diagonal/>
    </border>
    <border>
      <left style="thin">
        <color rgb="FFFFFFFF"/>
      </left>
      <right/>
      <top style="thin">
        <color rgb="FFFFFFFF"/>
      </top>
      <bottom style="thin">
        <color auto="1"/>
      </bottom>
      <diagonal/>
    </border>
    <border>
      <left style="thin">
        <color indexed="9"/>
      </left>
      <right style="thin">
        <color indexed="9"/>
      </right>
      <top style="thin">
        <color rgb="FFFFFFFF"/>
      </top>
      <bottom style="thin">
        <color auto="1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auto="1"/>
      </bottom>
      <diagonal/>
    </border>
    <border>
      <left style="thin">
        <color indexed="9"/>
      </left>
      <right/>
      <top style="thin">
        <color indexed="9"/>
      </top>
      <bottom style="thin">
        <color auto="1"/>
      </bottom>
      <diagonal/>
    </border>
    <border>
      <left/>
      <right/>
      <top/>
      <bottom style="medium">
        <color rgb="FF000000"/>
      </bottom>
      <diagonal/>
    </border>
    <border>
      <left style="thin">
        <color rgb="FFFFFFFF"/>
      </left>
      <right style="thin">
        <color indexed="9"/>
      </right>
      <top style="thin">
        <color indexed="9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9"/>
      </left>
      <right style="thin">
        <color indexed="9"/>
      </right>
      <top/>
      <bottom style="thin">
        <color rgb="FF000000"/>
      </bottom>
      <diagonal/>
    </border>
    <border>
      <left style="thin">
        <color indexed="9"/>
      </left>
      <right style="thin">
        <color indexed="9"/>
      </right>
      <top style="thin">
        <color rgb="FFFFFFFF"/>
      </top>
      <bottom style="thin">
        <color rgb="FF00000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000000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38">
    <xf numFmtId="0" fontId="0" fillId="0" borderId="0" xfId="0"/>
    <xf numFmtId="0" fontId="2" fillId="2" borderId="0" xfId="0" applyFont="1" applyFill="1"/>
    <xf numFmtId="0" fontId="0" fillId="2" borderId="0" xfId="0" applyFill="1"/>
    <xf numFmtId="0" fontId="4" fillId="2" borderId="0" xfId="0" applyFont="1" applyFill="1"/>
    <xf numFmtId="0" fontId="6" fillId="2" borderId="0" xfId="0" applyFont="1" applyFill="1"/>
    <xf numFmtId="0" fontId="9" fillId="0" borderId="0" xfId="0" applyFont="1"/>
    <xf numFmtId="3" fontId="9" fillId="0" borderId="0" xfId="0" applyNumberFormat="1" applyFont="1"/>
    <xf numFmtId="10" fontId="9" fillId="0" borderId="0" xfId="1" applyNumberFormat="1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0" fillId="3" borderId="3" xfId="2" applyFont="1" applyFill="1" applyBorder="1" applyAlignment="1">
      <alignment horizontal="left" wrapText="1"/>
    </xf>
    <xf numFmtId="0" fontId="8" fillId="3" borderId="3" xfId="2" applyFont="1" applyFill="1" applyBorder="1" applyAlignment="1">
      <alignment horizontal="left" wrapText="1"/>
    </xf>
    <xf numFmtId="0" fontId="16" fillId="0" borderId="0" xfId="0" applyFont="1"/>
    <xf numFmtId="0" fontId="7" fillId="3" borderId="8" xfId="2" applyFont="1" applyFill="1" applyBorder="1" applyAlignment="1">
      <alignment horizontal="left" wrapText="1"/>
    </xf>
    <xf numFmtId="3" fontId="9" fillId="0" borderId="0" xfId="0" applyNumberFormat="1" applyFont="1" applyAlignment="1">
      <alignment wrapText="1"/>
    </xf>
    <xf numFmtId="0" fontId="8" fillId="3" borderId="10" xfId="2" applyFont="1" applyFill="1" applyBorder="1" applyAlignment="1">
      <alignment horizontal="left" wrapText="1"/>
    </xf>
    <xf numFmtId="3" fontId="9" fillId="0" borderId="11" xfId="0" applyNumberFormat="1" applyFont="1" applyBorder="1" applyAlignment="1">
      <alignment wrapText="1"/>
    </xf>
    <xf numFmtId="0" fontId="16" fillId="0" borderId="6" xfId="0" applyFont="1" applyBorder="1"/>
    <xf numFmtId="0" fontId="17" fillId="0" borderId="0" xfId="0" applyFont="1"/>
    <xf numFmtId="0" fontId="18" fillId="4" borderId="0" xfId="2" applyFont="1" applyFill="1" applyAlignment="1">
      <alignment wrapText="1"/>
    </xf>
    <xf numFmtId="0" fontId="18" fillId="4" borderId="5" xfId="2" applyFont="1" applyFill="1" applyBorder="1" applyAlignment="1">
      <alignment wrapText="1"/>
    </xf>
    <xf numFmtId="3" fontId="9" fillId="3" borderId="0" xfId="0" applyNumberFormat="1" applyFont="1" applyFill="1" applyAlignment="1">
      <alignment wrapText="1"/>
    </xf>
    <xf numFmtId="3" fontId="9" fillId="3" borderId="9" xfId="0" applyNumberFormat="1" applyFont="1" applyFill="1" applyBorder="1" applyAlignment="1">
      <alignment wrapText="1"/>
    </xf>
    <xf numFmtId="10" fontId="9" fillId="0" borderId="0" xfId="1" applyNumberFormat="1" applyFont="1" applyBorder="1"/>
    <xf numFmtId="0" fontId="9" fillId="0" borderId="0" xfId="0" applyFont="1" applyAlignment="1">
      <alignment vertical="center"/>
    </xf>
    <xf numFmtId="0" fontId="7" fillId="3" borderId="12" xfId="2" applyFont="1" applyFill="1" applyBorder="1" applyAlignment="1">
      <alignment horizontal="left" vertical="center"/>
    </xf>
    <xf numFmtId="0" fontId="7" fillId="3" borderId="1" xfId="2" applyFont="1" applyFill="1" applyBorder="1" applyAlignment="1">
      <alignment horizontal="left" vertical="center"/>
    </xf>
    <xf numFmtId="3" fontId="9" fillId="0" borderId="0" xfId="0" applyNumberFormat="1" applyFont="1" applyAlignment="1">
      <alignment vertical="center"/>
    </xf>
    <xf numFmtId="0" fontId="7" fillId="3" borderId="13" xfId="2" applyFont="1" applyFill="1" applyBorder="1" applyAlignment="1">
      <alignment horizontal="left" vertical="center"/>
    </xf>
    <xf numFmtId="3" fontId="9" fillId="0" borderId="11" xfId="0" applyNumberFormat="1" applyFont="1" applyBorder="1" applyAlignment="1">
      <alignment vertical="center" wrapText="1"/>
    </xf>
    <xf numFmtId="0" fontId="16" fillId="0" borderId="6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7" fillId="3" borderId="4" xfId="2" applyFont="1" applyFill="1" applyBorder="1" applyAlignment="1">
      <alignment horizontal="left" vertical="center"/>
    </xf>
    <xf numFmtId="10" fontId="9" fillId="0" borderId="0" xfId="1" applyNumberFormat="1" applyFont="1" applyBorder="1" applyAlignment="1">
      <alignment vertical="center"/>
    </xf>
    <xf numFmtId="3" fontId="9" fillId="0" borderId="0" xfId="1" applyNumberFormat="1" applyFont="1" applyBorder="1" applyAlignment="1">
      <alignment vertical="center"/>
    </xf>
    <xf numFmtId="3" fontId="9" fillId="0" borderId="11" xfId="1" applyNumberFormat="1" applyFont="1" applyBorder="1" applyAlignment="1">
      <alignment vertical="center" wrapText="1"/>
    </xf>
    <xf numFmtId="3" fontId="9" fillId="3" borderId="9" xfId="0" applyNumberFormat="1" applyFont="1" applyFill="1" applyBorder="1" applyAlignment="1">
      <alignment vertical="center" wrapText="1"/>
    </xf>
    <xf numFmtId="10" fontId="9" fillId="3" borderId="11" xfId="1" applyNumberFormat="1" applyFont="1" applyFill="1" applyBorder="1" applyAlignment="1">
      <alignment vertical="center" wrapText="1"/>
    </xf>
    <xf numFmtId="3" fontId="9" fillId="3" borderId="9" xfId="1" applyNumberFormat="1" applyFont="1" applyFill="1" applyBorder="1" applyAlignment="1">
      <alignment vertical="center" wrapText="1"/>
    </xf>
    <xf numFmtId="0" fontId="1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9" fillId="0" borderId="11" xfId="0" applyFont="1" applyBorder="1"/>
    <xf numFmtId="0" fontId="7" fillId="3" borderId="0" xfId="2" applyFont="1" applyFill="1" applyAlignment="1">
      <alignment horizontal="left" vertical="center"/>
    </xf>
    <xf numFmtId="0" fontId="7" fillId="3" borderId="9" xfId="2" applyFont="1" applyFill="1" applyBorder="1" applyAlignment="1">
      <alignment horizontal="left" vertical="center"/>
    </xf>
    <xf numFmtId="0" fontId="7" fillId="3" borderId="11" xfId="2" applyFont="1" applyFill="1" applyBorder="1" applyAlignment="1">
      <alignment horizontal="left" vertical="center"/>
    </xf>
    <xf numFmtId="10" fontId="9" fillId="0" borderId="9" xfId="1" applyNumberFormat="1" applyFont="1" applyBorder="1"/>
    <xf numFmtId="10" fontId="9" fillId="0" borderId="11" xfId="1" applyNumberFormat="1" applyFont="1" applyBorder="1"/>
    <xf numFmtId="10" fontId="9" fillId="3" borderId="9" xfId="1" applyNumberFormat="1" applyFont="1" applyFill="1" applyBorder="1"/>
    <xf numFmtId="10" fontId="9" fillId="3" borderId="9" xfId="1" applyNumberFormat="1" applyFont="1" applyFill="1" applyBorder="1" applyAlignment="1">
      <alignment vertical="center" wrapText="1"/>
    </xf>
    <xf numFmtId="3" fontId="9" fillId="3" borderId="9" xfId="0" applyNumberFormat="1" applyFont="1" applyFill="1" applyBorder="1"/>
    <xf numFmtId="3" fontId="9" fillId="0" borderId="11" xfId="0" applyNumberFormat="1" applyFont="1" applyBorder="1" applyAlignment="1">
      <alignment vertical="center"/>
    </xf>
    <xf numFmtId="10" fontId="9" fillId="0" borderId="11" xfId="1" applyNumberFormat="1" applyFont="1" applyBorder="1" applyAlignment="1">
      <alignment vertical="center"/>
    </xf>
    <xf numFmtId="0" fontId="7" fillId="3" borderId="12" xfId="2" applyFont="1" applyFill="1" applyBorder="1" applyAlignment="1">
      <alignment horizontal="left" vertical="center" wrapText="1"/>
    </xf>
    <xf numFmtId="0" fontId="16" fillId="0" borderId="16" xfId="0" applyFont="1" applyBorder="1" applyAlignment="1">
      <alignment vertical="center"/>
    </xf>
    <xf numFmtId="0" fontId="18" fillId="4" borderId="14" xfId="2" applyFont="1" applyFill="1" applyBorder="1" applyAlignment="1">
      <alignment wrapText="1"/>
    </xf>
    <xf numFmtId="0" fontId="18" fillId="4" borderId="23" xfId="2" applyFont="1" applyFill="1" applyBorder="1" applyAlignment="1">
      <alignment wrapText="1"/>
    </xf>
    <xf numFmtId="0" fontId="15" fillId="0" borderId="0" xfId="0" applyFont="1"/>
    <xf numFmtId="3" fontId="9" fillId="3" borderId="11" xfId="0" applyNumberFormat="1" applyFont="1" applyFill="1" applyBorder="1" applyAlignment="1">
      <alignment wrapText="1"/>
    </xf>
    <xf numFmtId="3" fontId="9" fillId="0" borderId="9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0" fontId="9" fillId="0" borderId="9" xfId="0" applyFont="1" applyBorder="1" applyAlignment="1">
      <alignment wrapText="1"/>
    </xf>
    <xf numFmtId="0" fontId="18" fillId="4" borderId="20" xfId="2" applyFont="1" applyFill="1" applyBorder="1" applyAlignment="1">
      <alignment wrapText="1"/>
    </xf>
    <xf numFmtId="0" fontId="7" fillId="3" borderId="12" xfId="2" applyFont="1" applyFill="1" applyBorder="1" applyAlignment="1">
      <alignment horizontal="left" wrapText="1"/>
    </xf>
    <xf numFmtId="0" fontId="16" fillId="0" borderId="6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10" fontId="9" fillId="3" borderId="9" xfId="1" applyNumberFormat="1" applyFont="1" applyFill="1" applyBorder="1" applyAlignment="1">
      <alignment wrapText="1"/>
    </xf>
    <xf numFmtId="10" fontId="9" fillId="0" borderId="0" xfId="1" applyNumberFormat="1" applyFont="1" applyBorder="1" applyAlignment="1">
      <alignment wrapText="1"/>
    </xf>
    <xf numFmtId="10" fontId="9" fillId="0" borderId="11" xfId="1" applyNumberFormat="1" applyFont="1" applyBorder="1" applyAlignment="1">
      <alignment wrapText="1"/>
    </xf>
    <xf numFmtId="0" fontId="9" fillId="0" borderId="16" xfId="0" applyFont="1" applyBorder="1"/>
    <xf numFmtId="0" fontId="7" fillId="4" borderId="7" xfId="2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left" wrapText="1"/>
    </xf>
    <xf numFmtId="0" fontId="8" fillId="3" borderId="1" xfId="2" applyFont="1" applyFill="1" applyBorder="1" applyAlignment="1">
      <alignment horizontal="left" wrapText="1"/>
    </xf>
    <xf numFmtId="0" fontId="8" fillId="3" borderId="13" xfId="2" applyFont="1" applyFill="1" applyBorder="1" applyAlignment="1">
      <alignment horizontal="left" wrapText="1"/>
    </xf>
    <xf numFmtId="0" fontId="7" fillId="4" borderId="0" xfId="2" applyFont="1" applyFill="1" applyAlignment="1">
      <alignment vertical="center" wrapText="1"/>
    </xf>
    <xf numFmtId="0" fontId="7" fillId="4" borderId="0" xfId="2" applyFont="1" applyFill="1" applyAlignment="1">
      <alignment horizontal="center" vertical="center" wrapText="1"/>
    </xf>
    <xf numFmtId="0" fontId="7" fillId="4" borderId="14" xfId="2" applyFont="1" applyFill="1" applyBorder="1" applyAlignment="1">
      <alignment vertical="center" wrapText="1"/>
    </xf>
    <xf numFmtId="0" fontId="7" fillId="3" borderId="4" xfId="2" applyFont="1" applyFill="1" applyBorder="1" applyAlignment="1">
      <alignment horizontal="left"/>
    </xf>
    <xf numFmtId="0" fontId="7" fillId="3" borderId="1" xfId="2" applyFont="1" applyFill="1" applyBorder="1" applyAlignment="1">
      <alignment horizontal="left"/>
    </xf>
    <xf numFmtId="0" fontId="7" fillId="3" borderId="13" xfId="2" applyFont="1" applyFill="1" applyBorder="1" applyAlignment="1">
      <alignment horizontal="left"/>
    </xf>
    <xf numFmtId="0" fontId="7" fillId="4" borderId="14" xfId="2" applyFont="1" applyFill="1" applyBorder="1" applyAlignment="1">
      <alignment horizontal="center" vertical="center" wrapText="1"/>
    </xf>
    <xf numFmtId="0" fontId="7" fillId="3" borderId="2" xfId="2" applyFont="1" applyFill="1" applyBorder="1" applyAlignment="1">
      <alignment horizontal="left"/>
    </xf>
    <xf numFmtId="0" fontId="7" fillId="3" borderId="0" xfId="2" applyFont="1" applyFill="1" applyAlignment="1">
      <alignment horizontal="left"/>
    </xf>
    <xf numFmtId="0" fontId="7" fillId="3" borderId="15" xfId="2" applyFont="1" applyFill="1" applyBorder="1" applyAlignment="1">
      <alignment horizontal="left"/>
    </xf>
    <xf numFmtId="0" fontId="7" fillId="3" borderId="9" xfId="2" applyFont="1" applyFill="1" applyBorder="1" applyAlignment="1">
      <alignment horizontal="left"/>
    </xf>
    <xf numFmtId="0" fontId="7" fillId="3" borderId="12" xfId="2" applyFont="1" applyFill="1" applyBorder="1" applyAlignment="1">
      <alignment horizontal="left"/>
    </xf>
    <xf numFmtId="0" fontId="7" fillId="4" borderId="22" xfId="2" applyFont="1" applyFill="1" applyBorder="1" applyAlignment="1">
      <alignment horizontal="center" vertical="center" wrapText="1"/>
    </xf>
    <xf numFmtId="0" fontId="8" fillId="3" borderId="19" xfId="2" applyFont="1" applyFill="1" applyBorder="1" applyAlignment="1">
      <alignment horizontal="left" wrapText="1"/>
    </xf>
    <xf numFmtId="0" fontId="8" fillId="3" borderId="17" xfId="2" applyFont="1" applyFill="1" applyBorder="1" applyAlignment="1">
      <alignment horizontal="left" wrapText="1"/>
    </xf>
    <xf numFmtId="0" fontId="7" fillId="3" borderId="10" xfId="2" applyFont="1" applyFill="1" applyBorder="1" applyAlignment="1">
      <alignment horizontal="left" wrapText="1"/>
    </xf>
    <xf numFmtId="0" fontId="7" fillId="3" borderId="18" xfId="2" applyFont="1" applyFill="1" applyBorder="1" applyAlignment="1">
      <alignment horizontal="left" wrapText="1"/>
    </xf>
    <xf numFmtId="0" fontId="7" fillId="4" borderId="21" xfId="2" applyFont="1" applyFill="1" applyBorder="1" applyAlignment="1">
      <alignment horizontal="center" vertical="center" wrapText="1"/>
    </xf>
    <xf numFmtId="10" fontId="9" fillId="0" borderId="24" xfId="1" applyNumberFormat="1" applyFont="1" applyBorder="1"/>
    <xf numFmtId="0" fontId="19" fillId="3" borderId="3" xfId="2" applyFont="1" applyFill="1" applyBorder="1" applyAlignment="1">
      <alignment horizontal="left" wrapText="1"/>
    </xf>
    <xf numFmtId="3" fontId="20" fillId="0" borderId="0" xfId="0" applyNumberFormat="1" applyFont="1" applyAlignment="1">
      <alignment wrapText="1"/>
    </xf>
    <xf numFmtId="0" fontId="21" fillId="3" borderId="3" xfId="2" applyFont="1" applyFill="1" applyBorder="1" applyAlignment="1">
      <alignment horizontal="left" wrapText="1"/>
    </xf>
    <xf numFmtId="3" fontId="20" fillId="5" borderId="0" xfId="0" applyNumberFormat="1" applyFont="1" applyFill="1" applyAlignment="1">
      <alignment wrapText="1"/>
    </xf>
    <xf numFmtId="0" fontId="21" fillId="3" borderId="17" xfId="2" applyFont="1" applyFill="1" applyBorder="1" applyAlignment="1">
      <alignment horizontal="left" wrapText="1"/>
    </xf>
    <xf numFmtId="0" fontId="19" fillId="3" borderId="17" xfId="2" applyFont="1" applyFill="1" applyBorder="1" applyAlignment="1">
      <alignment horizontal="left" wrapText="1"/>
    </xf>
    <xf numFmtId="3" fontId="9" fillId="5" borderId="0" xfId="0" applyNumberFormat="1" applyFont="1" applyFill="1" applyAlignment="1">
      <alignment wrapText="1"/>
    </xf>
    <xf numFmtId="0" fontId="8" fillId="3" borderId="25" xfId="2" applyFont="1" applyFill="1" applyBorder="1" applyAlignment="1">
      <alignment horizontal="left" wrapText="1"/>
    </xf>
    <xf numFmtId="0" fontId="7" fillId="3" borderId="25" xfId="2" applyFont="1" applyFill="1" applyBorder="1" applyAlignment="1">
      <alignment horizontal="left" wrapText="1"/>
    </xf>
    <xf numFmtId="10" fontId="9" fillId="0" borderId="24" xfId="1" applyNumberFormat="1" applyFont="1" applyBorder="1" applyAlignment="1">
      <alignment wrapText="1"/>
    </xf>
    <xf numFmtId="3" fontId="22" fillId="6" borderId="0" xfId="0" applyNumberFormat="1" applyFont="1" applyFill="1"/>
    <xf numFmtId="3" fontId="9" fillId="0" borderId="11" xfId="0" applyNumberFormat="1" applyFont="1" applyBorder="1"/>
    <xf numFmtId="0" fontId="7" fillId="4" borderId="26" xfId="2" applyFont="1" applyFill="1" applyBorder="1" applyAlignment="1">
      <alignment horizontal="center" vertical="center" wrapText="1"/>
    </xf>
    <xf numFmtId="10" fontId="9" fillId="0" borderId="0" xfId="1" applyNumberFormat="1" applyFont="1" applyBorder="1" applyAlignment="1">
      <alignment vertical="center" wrapText="1"/>
    </xf>
    <xf numFmtId="10" fontId="9" fillId="0" borderId="27" xfId="1" applyNumberFormat="1" applyFont="1" applyBorder="1" applyAlignment="1">
      <alignment vertical="center" wrapText="1"/>
    </xf>
    <xf numFmtId="3" fontId="9" fillId="0" borderId="0" xfId="0" applyNumberFormat="1" applyFont="1" applyAlignment="1">
      <alignment horizontal="right" vertical="center"/>
    </xf>
    <xf numFmtId="0" fontId="23" fillId="4" borderId="28" xfId="2" applyFont="1" applyFill="1" applyBorder="1" applyAlignment="1">
      <alignment horizontal="center" vertical="center" wrapText="1"/>
    </xf>
    <xf numFmtId="3" fontId="24" fillId="0" borderId="9" xfId="0" applyNumberFormat="1" applyFont="1" applyBorder="1" applyAlignment="1">
      <alignment wrapText="1"/>
    </xf>
    <xf numFmtId="3" fontId="24" fillId="0" borderId="0" xfId="0" applyNumberFormat="1" applyFont="1" applyAlignment="1">
      <alignment wrapText="1"/>
    </xf>
    <xf numFmtId="3" fontId="24" fillId="5" borderId="0" xfId="0" applyNumberFormat="1" applyFont="1" applyFill="1" applyAlignment="1">
      <alignment wrapText="1"/>
    </xf>
    <xf numFmtId="3" fontId="24" fillId="3" borderId="11" xfId="0" applyNumberFormat="1" applyFont="1" applyFill="1" applyBorder="1" applyAlignment="1">
      <alignment wrapText="1"/>
    </xf>
    <xf numFmtId="3" fontId="25" fillId="3" borderId="11" xfId="0" applyNumberFormat="1" applyFont="1" applyFill="1" applyBorder="1" applyAlignment="1">
      <alignment wrapText="1"/>
    </xf>
    <xf numFmtId="0" fontId="23" fillId="4" borderId="29" xfId="2" applyFont="1" applyFill="1" applyBorder="1" applyAlignment="1">
      <alignment horizontal="center" vertical="center" wrapText="1"/>
    </xf>
    <xf numFmtId="0" fontId="21" fillId="4" borderId="28" xfId="2" applyFont="1" applyFill="1" applyBorder="1" applyAlignment="1">
      <alignment horizontal="center" vertical="center" wrapText="1"/>
    </xf>
    <xf numFmtId="0" fontId="21" fillId="4" borderId="4" xfId="2" applyFont="1" applyFill="1" applyBorder="1" applyAlignment="1">
      <alignment horizontal="center" vertical="center" wrapText="1"/>
    </xf>
    <xf numFmtId="10" fontId="9" fillId="3" borderId="9" xfId="0" applyNumberFormat="1" applyFont="1" applyFill="1" applyBorder="1" applyAlignment="1">
      <alignment wrapText="1"/>
    </xf>
    <xf numFmtId="10" fontId="9" fillId="3" borderId="0" xfId="0" applyNumberFormat="1" applyFont="1" applyFill="1" applyAlignment="1">
      <alignment wrapText="1"/>
    </xf>
    <xf numFmtId="10" fontId="9" fillId="0" borderId="0" xfId="0" applyNumberFormat="1" applyFont="1" applyAlignment="1">
      <alignment wrapText="1"/>
    </xf>
    <xf numFmtId="10" fontId="9" fillId="0" borderId="11" xfId="0" applyNumberFormat="1" applyFont="1" applyBorder="1" applyAlignment="1">
      <alignment wrapText="1"/>
    </xf>
    <xf numFmtId="3" fontId="16" fillId="0" borderId="0" xfId="0" applyNumberFormat="1" applyFont="1"/>
    <xf numFmtId="0" fontId="7" fillId="4" borderId="30" xfId="2" applyFont="1" applyFill="1" applyBorder="1" applyAlignment="1">
      <alignment horizontal="center" vertical="center" wrapText="1"/>
    </xf>
    <xf numFmtId="0" fontId="23" fillId="4" borderId="1" xfId="2" applyFont="1" applyFill="1" applyBorder="1" applyAlignment="1">
      <alignment horizontal="center" vertical="center" wrapText="1"/>
    </xf>
    <xf numFmtId="10" fontId="26" fillId="5" borderId="0" xfId="0" applyNumberFormat="1" applyFont="1" applyFill="1" applyAlignment="1">
      <alignment wrapText="1"/>
    </xf>
    <xf numFmtId="10" fontId="20" fillId="3" borderId="9" xfId="0" applyNumberFormat="1" applyFont="1" applyFill="1" applyBorder="1" applyAlignment="1">
      <alignment wrapText="1"/>
    </xf>
    <xf numFmtId="10" fontId="20" fillId="3" borderId="0" xfId="0" applyNumberFormat="1" applyFont="1" applyFill="1" applyAlignment="1">
      <alignment wrapText="1"/>
    </xf>
    <xf numFmtId="10" fontId="26" fillId="0" borderId="0" xfId="0" applyNumberFormat="1" applyFont="1" applyAlignment="1">
      <alignment wrapText="1"/>
    </xf>
    <xf numFmtId="10" fontId="20" fillId="0" borderId="0" xfId="0" applyNumberFormat="1" applyFont="1" applyAlignment="1">
      <alignment wrapText="1"/>
    </xf>
    <xf numFmtId="10" fontId="26" fillId="0" borderId="24" xfId="0" applyNumberFormat="1" applyFont="1" applyBorder="1" applyAlignment="1">
      <alignment wrapText="1"/>
    </xf>
    <xf numFmtId="10" fontId="20" fillId="0" borderId="11" xfId="0" applyNumberFormat="1" applyFont="1" applyBorder="1" applyAlignment="1">
      <alignment wrapText="1"/>
    </xf>
    <xf numFmtId="0" fontId="5" fillId="2" borderId="0" xfId="7" quotePrefix="1" applyFill="1" applyAlignment="1">
      <alignment horizontal="left"/>
    </xf>
    <xf numFmtId="0" fontId="5" fillId="2" borderId="0" xfId="7" applyFill="1" applyAlignment="1">
      <alignment horizontal="left"/>
    </xf>
    <xf numFmtId="0" fontId="5" fillId="2" borderId="0" xfId="7" quotePrefix="1" applyFill="1" applyAlignment="1">
      <alignment horizontal="left" wrapText="1"/>
    </xf>
  </cellXfs>
  <cellStyles count="8">
    <cellStyle name="Hipervínculo" xfId="7" builtinId="8"/>
    <cellStyle name="Normal" xfId="0" builtinId="0"/>
    <cellStyle name="Normal 2" xfId="2" xr:uid="{00000000-0005-0000-0000-000002000000}"/>
    <cellStyle name="Porcentaje" xfId="1" builtinId="5"/>
    <cellStyle name="Porcentaje 2" xfId="3" xr:uid="{00000000-0005-0000-0000-000004000000}"/>
    <cellStyle name="Porcentaje 2 2" xfId="4" xr:uid="{00000000-0005-0000-0000-000005000000}"/>
    <cellStyle name="Porcentaje 3" xfId="5" xr:uid="{00000000-0005-0000-0000-000006000000}"/>
    <cellStyle name="Porcentaje 3 2" xfId="6" xr:uid="{00000000-0005-0000-0000-000007000000}"/>
  </cellStyles>
  <dxfs count="10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64"/>
          <bgColor theme="9" tint="0.79998168889431442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9"/>
        </right>
        <top style="thin">
          <color indexed="9"/>
        </top>
        <bottom style="thin">
          <color indexed="9"/>
        </bottom>
        <vertical/>
        <horizontal/>
      </border>
    </dxf>
    <dxf>
      <border>
        <bottom style="thin">
          <color rgb="FF000000"/>
        </bottom>
      </border>
    </dxf>
    <dxf>
      <border outline="0">
        <left style="thin">
          <color rgb="FFFFFFFF"/>
        </left>
        <top style="thin">
          <color rgb="FFFFFFFF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9"/>
        </left>
        <right style="thin">
          <color indexed="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64"/>
          <bgColor theme="9" tint="0.79998168889431442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9"/>
        </right>
        <top style="thin">
          <color indexed="9"/>
        </top>
        <bottom style="thin">
          <color indexed="9"/>
        </bottom>
        <vertical/>
        <horizontal/>
      </border>
    </dxf>
    <dxf>
      <border>
        <bottom style="thin">
          <color indexed="64"/>
        </bottom>
      </border>
    </dxf>
    <dxf>
      <border outline="0">
        <left style="thin">
          <color rgb="FFFFFFFF"/>
        </left>
        <top style="thin">
          <color rgb="FFFFFFFF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9"/>
        </left>
        <right style="thin">
          <color indexed="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64"/>
          <bgColor theme="9" tint="0.79998168889431442"/>
        </patternFill>
      </fill>
      <alignment horizontal="left" vertical="bottom" textRotation="0" wrapText="1" indent="0" justifyLastLine="0" shrinkToFit="0" readingOrder="0"/>
      <border diagonalUp="0" diagonalDown="0">
        <left/>
        <right/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64"/>
          <bgColor theme="9" tint="0.79998168889431442"/>
        </patternFill>
      </fill>
      <alignment horizontal="left" vertical="bottom" textRotation="0" wrapText="1" indent="0" justifyLastLine="0" shrinkToFit="0" readingOrder="0"/>
      <border diagonalUp="0" diagonalDown="0">
        <left/>
        <right/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" formatCode="#,##0"/>
      <fill>
        <patternFill patternType="solid">
          <fgColor indexed="64"/>
          <bgColor theme="9" tint="0.79998168889431442"/>
        </patternFill>
      </fill>
      <alignment horizontal="left" vertical="bottom" textRotation="0" wrapText="1" indent="0" justifyLastLine="0" shrinkToFit="0" readingOrder="0"/>
      <border diagonalUp="0" diagonalDown="0">
        <left/>
        <right/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64"/>
          <bgColor theme="9" tint="0.79998168889431442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9"/>
        </right>
        <top style="thin">
          <color indexed="9"/>
        </top>
        <bottom style="thin">
          <color indexed="9"/>
        </bottom>
        <vertical/>
        <horizontal/>
      </border>
    </dxf>
    <dxf>
      <border outline="0">
        <bottom style="thin">
          <color indexed="9"/>
        </bottom>
      </border>
    </dxf>
    <dxf>
      <border outline="0">
        <left style="thin">
          <color indexed="9"/>
        </left>
        <top style="thin">
          <color indexed="9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9"/>
        </left>
        <right style="thin">
          <color indexed="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64"/>
          <bgColor theme="9" tint="0.79998168889431442"/>
        </patternFill>
      </fill>
      <alignment horizontal="left" vertical="bottom" textRotation="0" wrapText="1" indent="0" justifyLastLine="0" shrinkToFit="0" readingOrder="0"/>
      <border diagonalUp="0" diagonalDown="0">
        <left/>
        <right/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64"/>
          <bgColor theme="9" tint="0.79998168889431442"/>
        </patternFill>
      </fill>
      <alignment horizontal="left" vertical="bottom" textRotation="0" wrapText="1" indent="0" justifyLastLine="0" shrinkToFit="0" readingOrder="0"/>
      <border diagonalUp="0" diagonalDown="0">
        <left/>
        <right/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64"/>
          <bgColor theme="9" tint="0.79998168889431442"/>
        </patternFill>
      </fill>
      <alignment horizontal="left" vertical="bottom" textRotation="0" wrapText="1" indent="0" justifyLastLine="0" shrinkToFit="0" readingOrder="0"/>
      <border diagonalUp="0" diagonalDown="0">
        <left/>
        <right/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64"/>
          <bgColor theme="9" tint="0.79998168889431442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9"/>
        </right>
        <top style="thin">
          <color indexed="9"/>
        </top>
        <bottom style="thin">
          <color indexed="9"/>
        </bottom>
        <vertical/>
        <horizontal/>
      </border>
    </dxf>
    <dxf>
      <border outline="0">
        <bottom style="thin">
          <color indexed="9"/>
        </bottom>
      </border>
    </dxf>
    <dxf>
      <border outline="0">
        <left style="thin">
          <color indexed="9"/>
        </left>
        <top style="thin">
          <color indexed="9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9"/>
        </left>
        <right style="thin">
          <color indexed="9"/>
        </right>
        <top/>
        <bottom/>
      </border>
    </dxf>
  </dxfs>
  <tableStyles count="1" defaultTableStyle="TableStyleMedium9" defaultPivotStyle="PivotStyleMedium7">
    <tableStyle name="Estilo de tab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101600</xdr:rowOff>
    </xdr:to>
    <xdr:sp macro="" textlink="">
      <xdr:nvSpPr>
        <xdr:cNvPr id="2" name="AutoShape 1" descr="https://disco.uv.es/disco/sociallabpr/disco/WEB%20OBSERVATORIS%20SOCIETAT%20VALENCIANA/logo%20Social%c2%b7lab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_tradnl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17</xdr:col>
      <xdr:colOff>431800</xdr:colOff>
      <xdr:row>51</xdr:row>
      <xdr:rowOff>117168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465300" cy="104803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428777</xdr:colOff>
      <xdr:row>0</xdr:row>
      <xdr:rowOff>0</xdr:rowOff>
    </xdr:from>
    <xdr:to>
      <xdr:col>8</xdr:col>
      <xdr:colOff>812800</xdr:colOff>
      <xdr:row>5</xdr:row>
      <xdr:rowOff>39208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23000"/>
        </a:blip>
        <a:stretch>
          <a:fillRect/>
        </a:stretch>
      </xdr:blipFill>
      <xdr:spPr>
        <a:xfrm>
          <a:off x="5381777" y="0"/>
          <a:ext cx="2035023" cy="118220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7:W17" totalsRowShown="0" headerRowDxfId="103" dataDxfId="102" headerRowBorderDxfId="100" tableBorderDxfId="101" headerRowCellStyle="Normal 2">
  <autoFilter ref="A7:W17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</autoFilter>
  <tableColumns count="23">
    <tableColumn id="1" xr3:uid="{00000000-0010-0000-0000-000001000000}" name="Ambos sexos" dataDxfId="99" dataCellStyle="Normal 2"/>
    <tableColumn id="21" xr3:uid="{5DF41ACF-4D5F-467A-AD56-5B51351DB992}" name="1999" dataDxfId="98" dataCellStyle="Normal 2"/>
    <tableColumn id="22" xr3:uid="{95F21B4D-B6F6-4BAE-A95B-1769562FF4A3}" name="2000" dataDxfId="97" dataCellStyle="Normal 2"/>
    <tableColumn id="23" xr3:uid="{6BE4246E-9E0E-4013-98FE-2CA747F0C11E}" name="2001" dataDxfId="96" dataCellStyle="Normal 2"/>
    <tableColumn id="2" xr3:uid="{00000000-0010-0000-0000-000002000000}" name="2002" dataDxfId="95"/>
    <tableColumn id="3" xr3:uid="{00000000-0010-0000-0000-000003000000}" name="2003" dataDxfId="94"/>
    <tableColumn id="4" xr3:uid="{00000000-0010-0000-0000-000004000000}" name="2004" dataDxfId="93"/>
    <tableColumn id="5" xr3:uid="{00000000-0010-0000-0000-000005000000}" name="2005" dataDxfId="92"/>
    <tableColumn id="6" xr3:uid="{00000000-0010-0000-0000-000006000000}" name="2006" dataDxfId="91"/>
    <tableColumn id="7" xr3:uid="{00000000-0010-0000-0000-000007000000}" name="2007" dataDxfId="90"/>
    <tableColumn id="8" xr3:uid="{00000000-0010-0000-0000-000008000000}" name="2008" dataDxfId="89"/>
    <tableColumn id="9" xr3:uid="{00000000-0010-0000-0000-000009000000}" name="2009" dataDxfId="88"/>
    <tableColumn id="10" xr3:uid="{00000000-0010-0000-0000-00000A000000}" name="2010" dataDxfId="87"/>
    <tableColumn id="11" xr3:uid="{00000000-0010-0000-0000-00000B000000}" name="2011" dataDxfId="86"/>
    <tableColumn id="12" xr3:uid="{00000000-0010-0000-0000-00000C000000}" name="2012" dataDxfId="85"/>
    <tableColumn id="13" xr3:uid="{00000000-0010-0000-0000-00000D000000}" name="2013" dataDxfId="84"/>
    <tableColumn id="14" xr3:uid="{00000000-0010-0000-0000-00000E000000}" name="2014" dataDxfId="83"/>
    <tableColumn id="15" xr3:uid="{00000000-0010-0000-0000-00000F000000}" name="2015" dataDxfId="82"/>
    <tableColumn id="16" xr3:uid="{00000000-0010-0000-0000-000010000000}" name="2016" dataDxfId="81"/>
    <tableColumn id="17" xr3:uid="{00000000-0010-0000-0000-000011000000}" name="2017" dataDxfId="80"/>
    <tableColumn id="18" xr3:uid="{00000000-0010-0000-0000-000012000000}" name="2018" dataDxfId="79"/>
    <tableColumn id="19" xr3:uid="{00000000-0010-0000-0000-000013000000}" name="2019" dataDxfId="78"/>
    <tableColumn id="20" xr3:uid="{00000000-0010-0000-0000-000014000000}" name="2020" dataDxfId="7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69D1C66-7682-473F-B02F-A6617B3CF795}" name="Tabla17" displayName="Tabla17" ref="A49:Y59" totalsRowShown="0" headerRowDxfId="76" dataDxfId="75" headerRowBorderDxfId="73" tableBorderDxfId="74" headerRowCellStyle="Normal 2">
  <autoFilter ref="A49:Y59" xr:uid="{C69D1C66-7682-473F-B02F-A6617B3CF79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</autoFilter>
  <tableColumns count="25">
    <tableColumn id="1" xr3:uid="{880391C3-7A2F-45E9-8186-6573395B571B}" name="Ambos sexos" dataDxfId="72" dataCellStyle="Normal 2"/>
    <tableColumn id="22" xr3:uid="{B7CE6CF3-7CF3-43F7-893A-355E03851D3F}" name="1999" dataDxfId="71" dataCellStyle="Normal 2">
      <calculatedColumnFormula>B8/B8</calculatedColumnFormula>
    </tableColumn>
    <tableColumn id="23" xr3:uid="{D65AE84D-7FF7-40DE-BE99-B431D3778101}" name="2000" dataDxfId="70" dataCellStyle="Normal 2"/>
    <tableColumn id="24" xr3:uid="{CC1B2D39-6B9E-4B31-BE6A-41623E288304}" name="2001" dataDxfId="69" dataCellStyle="Normal 2"/>
    <tableColumn id="2" xr3:uid="{216E3906-E0DD-4F73-BBCC-9E4700FE4A59}" name="2002" dataDxfId="68"/>
    <tableColumn id="3" xr3:uid="{7F66634C-213F-4FE2-A244-ADF13F1858D1}" name="2003" dataDxfId="67"/>
    <tableColumn id="4" xr3:uid="{A7576C50-8D06-4BFC-8E71-392B53B726AA}" name="2004" dataDxfId="66"/>
    <tableColumn id="5" xr3:uid="{85A2CF5B-2D44-4B7F-AE83-01EBFDC18A56}" name="2005" dataDxfId="65"/>
    <tableColumn id="6" xr3:uid="{E418322D-21E9-4A5C-B5C0-B93BF4C576F7}" name="2006" dataDxfId="64"/>
    <tableColumn id="7" xr3:uid="{DE42CC5C-6A3E-4814-B49E-04DF1C89EF6E}" name="2007" dataDxfId="63"/>
    <tableColumn id="8" xr3:uid="{3441B479-5084-4525-889E-C9D25A7AB654}" name="2008" dataDxfId="62"/>
    <tableColumn id="9" xr3:uid="{D2CC811D-57CD-4F82-B468-C8BBE3B69B80}" name="2009" dataDxfId="61"/>
    <tableColumn id="10" xr3:uid="{1006EAB4-CECC-4D2E-9741-018C15AE5174}" name="2010" dataDxfId="60"/>
    <tableColumn id="11" xr3:uid="{3287199E-39B4-4D59-A74C-47596D3BCDBF}" name="2011" dataDxfId="59"/>
    <tableColumn id="12" xr3:uid="{FF1E8BA9-874C-4B24-9152-A6D11AB60210}" name="2012" dataDxfId="58"/>
    <tableColumn id="13" xr3:uid="{804FD004-B573-4B8F-9016-B69123F6DBDE}" name="2013" dataDxfId="57"/>
    <tableColumn id="14" xr3:uid="{2F8E71AF-28F3-4E67-88C4-C860EF679DC1}" name="2014" dataDxfId="56"/>
    <tableColumn id="15" xr3:uid="{BD0CCE40-5520-4FA9-9CD0-1BF8565AF6E4}" name="2015" dataDxfId="55"/>
    <tableColumn id="16" xr3:uid="{487B5EAF-05E9-4DAD-9DFD-CC58252C3FB9}" name="2016" dataDxfId="54"/>
    <tableColumn id="17" xr3:uid="{E335E0AB-96DD-4C43-9095-7C3286CD1F4B}" name="2017" dataDxfId="53"/>
    <tableColumn id="18" xr3:uid="{D0D7F756-7A4B-4985-A221-87FD1D9C6C47}" name="2018" dataDxfId="52"/>
    <tableColumn id="19" xr3:uid="{E893FB17-1972-4919-AF49-9151CC84ABDE}" name="2019" dataDxfId="51"/>
    <tableColumn id="20" xr3:uid="{1ECE67A5-98AB-4539-9F69-C26827EDA347}" name="2020" dataDxfId="50"/>
    <tableColumn id="21" xr3:uid="{441EBD87-FAB9-4E8A-8F48-5BF2BF66AB4D}" name="2021" dataDxfId="49"/>
    <tableColumn id="25" xr3:uid="{480F8754-80D0-4115-BECE-4B11AC859939}" name="2022" dataDxfId="4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a13" displayName="Tabla13" ref="A5:T26" totalsRowShown="0" headerRowDxfId="47" dataDxfId="46" headerRowBorderDxfId="44" tableBorderDxfId="45" headerRowCellStyle="Normal 2">
  <autoFilter ref="A5:T26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tableColumns count="20">
    <tableColumn id="1" xr3:uid="{00000000-0010-0000-0100-000001000000}" name="Ambos sexos" dataDxfId="43" dataCellStyle="Normal 2"/>
    <tableColumn id="2" xr3:uid="{00000000-0010-0000-0100-000002000000}" name="2002" dataDxfId="42"/>
    <tableColumn id="3" xr3:uid="{00000000-0010-0000-0100-000003000000}" name="2003" dataDxfId="41"/>
    <tableColumn id="4" xr3:uid="{00000000-0010-0000-0100-000004000000}" name="2004" dataDxfId="40"/>
    <tableColumn id="5" xr3:uid="{00000000-0010-0000-0100-000005000000}" name="2005" dataDxfId="39"/>
    <tableColumn id="6" xr3:uid="{00000000-0010-0000-0100-000006000000}" name="2006" dataDxfId="38"/>
    <tableColumn id="7" xr3:uid="{00000000-0010-0000-0100-000007000000}" name="2007" dataDxfId="37"/>
    <tableColumn id="8" xr3:uid="{00000000-0010-0000-0100-000008000000}" name="2008" dataDxfId="36"/>
    <tableColumn id="9" xr3:uid="{00000000-0010-0000-0100-000009000000}" name="2009" dataDxfId="35"/>
    <tableColumn id="10" xr3:uid="{00000000-0010-0000-0100-00000A000000}" name="2010" dataDxfId="34"/>
    <tableColumn id="11" xr3:uid="{00000000-0010-0000-0100-00000B000000}" name="2011" dataDxfId="33"/>
    <tableColumn id="12" xr3:uid="{00000000-0010-0000-0100-00000C000000}" name="2012" dataDxfId="32"/>
    <tableColumn id="13" xr3:uid="{00000000-0010-0000-0100-00000D000000}" name="2013" dataDxfId="31"/>
    <tableColumn id="14" xr3:uid="{00000000-0010-0000-0100-00000E000000}" name="2014" dataDxfId="30"/>
    <tableColumn id="15" xr3:uid="{00000000-0010-0000-0100-00000F000000}" name="2015" dataDxfId="29"/>
    <tableColumn id="16" xr3:uid="{00000000-0010-0000-0100-000010000000}" name="2016" dataDxfId="28"/>
    <tableColumn id="17" xr3:uid="{00000000-0010-0000-0100-000011000000}" name="2017" dataDxfId="27"/>
    <tableColumn id="18" xr3:uid="{00000000-0010-0000-0100-000012000000}" name="2018" dataDxfId="26"/>
    <tableColumn id="19" xr3:uid="{00000000-0010-0000-0100-000013000000}" name="2019" dataDxfId="25"/>
    <tableColumn id="20" xr3:uid="{00000000-0010-0000-0100-000014000000}" name="2020" dataDxfId="2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a134" displayName="Tabla134" ref="A5:T26" totalsRowShown="0" headerRowDxfId="23" dataDxfId="22" headerRowBorderDxfId="20" tableBorderDxfId="21" headerRowCellStyle="Normal 2">
  <autoFilter ref="A5:T26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tableColumns count="20">
    <tableColumn id="1" xr3:uid="{00000000-0010-0000-0200-000001000000}" name="Ambos sexos" dataDxfId="19" dataCellStyle="Normal 2"/>
    <tableColumn id="2" xr3:uid="{00000000-0010-0000-0200-000002000000}" name="2002" dataDxfId="18"/>
    <tableColumn id="3" xr3:uid="{00000000-0010-0000-0200-000003000000}" name="2003" dataDxfId="17"/>
    <tableColumn id="4" xr3:uid="{00000000-0010-0000-0200-000004000000}" name="2004" dataDxfId="16"/>
    <tableColumn id="5" xr3:uid="{00000000-0010-0000-0200-000005000000}" name="2005" dataDxfId="15"/>
    <tableColumn id="6" xr3:uid="{00000000-0010-0000-0200-000006000000}" name="2006" dataDxfId="14"/>
    <tableColumn id="7" xr3:uid="{00000000-0010-0000-0200-000007000000}" name="2007" dataDxfId="13"/>
    <tableColumn id="8" xr3:uid="{00000000-0010-0000-0200-000008000000}" name="2008" dataDxfId="12"/>
    <tableColumn id="9" xr3:uid="{00000000-0010-0000-0200-000009000000}" name="2009" dataDxfId="11"/>
    <tableColumn id="10" xr3:uid="{00000000-0010-0000-0200-00000A000000}" name="2010" dataDxfId="10"/>
    <tableColumn id="11" xr3:uid="{00000000-0010-0000-0200-00000B000000}" name="2011" dataDxfId="9"/>
    <tableColumn id="12" xr3:uid="{00000000-0010-0000-0200-00000C000000}" name="2012" dataDxfId="8"/>
    <tableColumn id="13" xr3:uid="{00000000-0010-0000-0200-00000D000000}" name="2013" dataDxfId="7"/>
    <tableColumn id="14" xr3:uid="{00000000-0010-0000-0200-00000E000000}" name="2014" dataDxfId="6"/>
    <tableColumn id="15" xr3:uid="{00000000-0010-0000-0200-00000F000000}" name="2015" dataDxfId="5"/>
    <tableColumn id="16" xr3:uid="{00000000-0010-0000-0200-000010000000}" name="2016" dataDxfId="4"/>
    <tableColumn id="17" xr3:uid="{00000000-0010-0000-0200-000011000000}" name="2017" dataDxfId="3"/>
    <tableColumn id="18" xr3:uid="{00000000-0010-0000-0200-000012000000}" name="2018" dataDxfId="2"/>
    <tableColumn id="19" xr3:uid="{00000000-0010-0000-0200-000013000000}" name="2019" dataDxfId="1"/>
    <tableColumn id="20" xr3:uid="{00000000-0010-0000-0200-000014000000}" name="2020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="50" workbookViewId="0">
      <selection activeCell="F62" sqref="F62"/>
    </sheetView>
  </sheetViews>
  <sheetFormatPr defaultColWidth="10.875" defaultRowHeight="15.95"/>
  <cols>
    <col min="1" max="16384" width="10.875" style="2"/>
  </cols>
  <sheetData/>
  <pageMargins left="0.7" right="0.7" top="0.75" bottom="0.75" header="0.3" footer="0.3"/>
  <pageSetup paperSize="9" orientation="portrait" horizontalDpi="0" verticalDpi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74"/>
  <sheetViews>
    <sheetView zoomScale="70" zoomScaleNormal="70" zoomScalePageLayoutView="70" workbookViewId="0">
      <selection activeCell="H10" sqref="H10"/>
    </sheetView>
  </sheetViews>
  <sheetFormatPr defaultColWidth="10.875" defaultRowHeight="15"/>
  <cols>
    <col min="1" max="1" width="19" style="5" customWidth="1"/>
    <col min="2" max="21" width="10.875" style="5" customWidth="1"/>
    <col min="22" max="16384" width="10.875" style="5"/>
  </cols>
  <sheetData>
    <row r="1" spans="1:22" ht="30" customHeight="1">
      <c r="A1" s="20" t="s">
        <v>0</v>
      </c>
      <c r="B1" s="10"/>
      <c r="C1" s="10"/>
      <c r="D1" s="10"/>
      <c r="E1" s="11"/>
    </row>
    <row r="2" spans="1:22" ht="30" customHeight="1">
      <c r="A2" s="10" t="s">
        <v>94</v>
      </c>
      <c r="B2" s="10"/>
      <c r="C2" s="10"/>
      <c r="D2" s="10"/>
      <c r="E2" s="11"/>
    </row>
    <row r="5" spans="1:22" ht="18" customHeight="1">
      <c r="A5" s="58" t="s">
        <v>14</v>
      </c>
      <c r="B5" s="89" t="s">
        <v>18</v>
      </c>
      <c r="C5" s="89" t="s">
        <v>19</v>
      </c>
      <c r="D5" s="89" t="s">
        <v>20</v>
      </c>
      <c r="E5" s="89" t="s">
        <v>21</v>
      </c>
      <c r="F5" s="89" t="s">
        <v>22</v>
      </c>
      <c r="G5" s="89" t="s">
        <v>23</v>
      </c>
      <c r="H5" s="89" t="s">
        <v>24</v>
      </c>
      <c r="I5" s="89" t="s">
        <v>25</v>
      </c>
      <c r="J5" s="89" t="s">
        <v>26</v>
      </c>
      <c r="K5" s="89" t="s">
        <v>27</v>
      </c>
      <c r="L5" s="89" t="s">
        <v>28</v>
      </c>
      <c r="M5" s="89" t="s">
        <v>29</v>
      </c>
      <c r="N5" s="89" t="s">
        <v>30</v>
      </c>
      <c r="O5" s="89" t="s">
        <v>31</v>
      </c>
      <c r="P5" s="89" t="s">
        <v>32</v>
      </c>
      <c r="Q5" s="89" t="s">
        <v>33</v>
      </c>
      <c r="R5" s="89" t="s">
        <v>34</v>
      </c>
      <c r="S5" s="89" t="s">
        <v>35</v>
      </c>
      <c r="T5" s="89" t="s">
        <v>36</v>
      </c>
      <c r="U5" s="89" t="s">
        <v>37</v>
      </c>
      <c r="V5" s="112" t="s">
        <v>51</v>
      </c>
    </row>
    <row r="6" spans="1:22" ht="18" customHeight="1">
      <c r="A6" s="90" t="s">
        <v>95</v>
      </c>
      <c r="B6" s="16">
        <v>1885</v>
      </c>
      <c r="C6" s="16">
        <v>1980</v>
      </c>
      <c r="D6" s="16">
        <v>1982</v>
      </c>
      <c r="E6" s="16">
        <v>2088</v>
      </c>
      <c r="F6" s="16">
        <v>2166</v>
      </c>
      <c r="G6" s="16">
        <v>2292</v>
      </c>
      <c r="H6" s="16">
        <v>2474</v>
      </c>
      <c r="I6" s="16">
        <v>2574</v>
      </c>
      <c r="J6" s="16">
        <v>2610</v>
      </c>
      <c r="K6" s="16">
        <v>2347</v>
      </c>
      <c r="L6" s="16">
        <v>2352</v>
      </c>
      <c r="M6" s="16">
        <v>2302</v>
      </c>
      <c r="N6" s="16">
        <v>2229</v>
      </c>
      <c r="O6" s="16">
        <v>2276</v>
      </c>
      <c r="P6" s="16">
        <v>2330</v>
      </c>
      <c r="Q6" s="16">
        <v>2234</v>
      </c>
      <c r="R6" s="16">
        <v>2301</v>
      </c>
      <c r="S6" s="16">
        <v>2366</v>
      </c>
      <c r="T6" s="16">
        <v>2367</v>
      </c>
      <c r="U6" s="16">
        <v>2323</v>
      </c>
      <c r="V6" s="113">
        <v>2412</v>
      </c>
    </row>
    <row r="7" spans="1:22" ht="18" customHeight="1">
      <c r="A7" s="91" t="s">
        <v>96</v>
      </c>
      <c r="B7" s="16">
        <v>762</v>
      </c>
      <c r="C7" s="16">
        <v>1487</v>
      </c>
      <c r="D7" s="16">
        <v>1998</v>
      </c>
      <c r="E7" s="16">
        <v>2488</v>
      </c>
      <c r="F7" s="16">
        <v>2828</v>
      </c>
      <c r="G7" s="16">
        <v>2705</v>
      </c>
      <c r="H7" s="16">
        <v>3334</v>
      </c>
      <c r="I7" s="16">
        <v>3625</v>
      </c>
      <c r="J7" s="16">
        <v>3647</v>
      </c>
      <c r="K7" s="16">
        <v>3341</v>
      </c>
      <c r="L7" s="16">
        <v>3449</v>
      </c>
      <c r="M7" s="16">
        <v>3241</v>
      </c>
      <c r="N7" s="16">
        <v>2969</v>
      </c>
      <c r="O7" s="16">
        <v>3060</v>
      </c>
      <c r="P7" s="16">
        <v>3124</v>
      </c>
      <c r="Q7" s="16">
        <v>2761</v>
      </c>
      <c r="R7" s="16">
        <v>2633</v>
      </c>
      <c r="S7" s="16">
        <v>2555</v>
      </c>
      <c r="T7" s="16">
        <v>2460</v>
      </c>
      <c r="U7" s="16">
        <v>2264</v>
      </c>
      <c r="V7" s="114">
        <v>2286</v>
      </c>
    </row>
    <row r="8" spans="1:22" ht="18" customHeight="1">
      <c r="A8" s="91" t="s">
        <v>97</v>
      </c>
      <c r="B8" s="16">
        <v>4830</v>
      </c>
      <c r="C8" s="16">
        <v>4994</v>
      </c>
      <c r="D8" s="16">
        <v>4915</v>
      </c>
      <c r="E8" s="16">
        <v>5042</v>
      </c>
      <c r="F8" s="16">
        <v>5184</v>
      </c>
      <c r="G8" s="16">
        <v>5335</v>
      </c>
      <c r="H8" s="16">
        <v>5608</v>
      </c>
      <c r="I8" s="16">
        <v>5770</v>
      </c>
      <c r="J8" s="16">
        <v>5820</v>
      </c>
      <c r="K8" s="16">
        <v>5279</v>
      </c>
      <c r="L8" s="16">
        <v>5328</v>
      </c>
      <c r="M8" s="16">
        <v>5194</v>
      </c>
      <c r="N8" s="16">
        <v>5053</v>
      </c>
      <c r="O8" s="16">
        <v>5195</v>
      </c>
      <c r="P8" s="16">
        <v>5367</v>
      </c>
      <c r="Q8" s="16">
        <v>5276</v>
      </c>
      <c r="R8" s="16">
        <v>5399</v>
      </c>
      <c r="S8" s="16">
        <v>5541</v>
      </c>
      <c r="T8" s="16">
        <v>5684</v>
      </c>
      <c r="U8" s="16">
        <v>5673</v>
      </c>
      <c r="V8" s="114">
        <v>5873</v>
      </c>
    </row>
    <row r="9" spans="1:22" ht="18" customHeight="1">
      <c r="A9" s="91" t="s">
        <v>98</v>
      </c>
      <c r="B9" s="16">
        <v>737</v>
      </c>
      <c r="C9" s="16">
        <v>924</v>
      </c>
      <c r="D9" s="16">
        <v>1031</v>
      </c>
      <c r="E9" s="16">
        <v>1251</v>
      </c>
      <c r="F9" s="16">
        <v>1583</v>
      </c>
      <c r="G9" s="16">
        <v>1890</v>
      </c>
      <c r="H9" s="16">
        <v>2556</v>
      </c>
      <c r="I9" s="16">
        <v>3015</v>
      </c>
      <c r="J9" s="16">
        <v>3183</v>
      </c>
      <c r="K9" s="16">
        <v>3038</v>
      </c>
      <c r="L9" s="16">
        <v>3404</v>
      </c>
      <c r="M9" s="16">
        <v>3546</v>
      </c>
      <c r="N9" s="16">
        <v>3479</v>
      </c>
      <c r="O9" s="16">
        <v>3826</v>
      </c>
      <c r="P9" s="16">
        <v>4294</v>
      </c>
      <c r="Q9" s="16">
        <v>4105</v>
      </c>
      <c r="R9" s="16">
        <v>4346</v>
      </c>
      <c r="S9" s="16">
        <v>4783</v>
      </c>
      <c r="T9" s="16">
        <v>4930</v>
      </c>
      <c r="U9" s="16">
        <v>4843</v>
      </c>
      <c r="V9" s="114">
        <v>5090</v>
      </c>
    </row>
    <row r="10" spans="1:22" ht="18" customHeight="1">
      <c r="A10" s="91" t="s">
        <v>99</v>
      </c>
      <c r="B10" s="16">
        <v>1051</v>
      </c>
      <c r="C10" s="16">
        <v>1988</v>
      </c>
      <c r="D10" s="16">
        <v>3045</v>
      </c>
      <c r="E10" s="16">
        <v>4425</v>
      </c>
      <c r="F10" s="16">
        <v>5729</v>
      </c>
      <c r="G10" s="16">
        <v>6336</v>
      </c>
      <c r="H10" s="16">
        <v>9324</v>
      </c>
      <c r="I10" s="16">
        <v>10507</v>
      </c>
      <c r="J10" s="16">
        <v>10544</v>
      </c>
      <c r="K10" s="16">
        <v>10943</v>
      </c>
      <c r="L10" s="16">
        <v>11931</v>
      </c>
      <c r="M10" s="16">
        <v>11330</v>
      </c>
      <c r="N10" s="16">
        <v>10604</v>
      </c>
      <c r="O10" s="16">
        <v>11040</v>
      </c>
      <c r="P10" s="16">
        <v>11263</v>
      </c>
      <c r="Q10" s="16">
        <v>9180</v>
      </c>
      <c r="R10" s="16">
        <v>8509</v>
      </c>
      <c r="S10" s="16">
        <v>8042</v>
      </c>
      <c r="T10" s="16">
        <v>7543</v>
      </c>
      <c r="U10" s="16">
        <v>6829</v>
      </c>
      <c r="V10" s="114">
        <v>6769</v>
      </c>
    </row>
    <row r="11" spans="1:22" ht="18" customHeight="1">
      <c r="A11" s="91" t="s">
        <v>100</v>
      </c>
      <c r="B11" s="16">
        <v>952</v>
      </c>
      <c r="C11" s="16">
        <v>1386</v>
      </c>
      <c r="D11" s="16">
        <v>1558</v>
      </c>
      <c r="E11" s="16">
        <v>1725</v>
      </c>
      <c r="F11" s="16">
        <v>1903</v>
      </c>
      <c r="G11" s="16">
        <v>1787</v>
      </c>
      <c r="H11" s="16">
        <v>1890</v>
      </c>
      <c r="I11" s="16">
        <v>2033</v>
      </c>
      <c r="J11" s="16">
        <v>2037</v>
      </c>
      <c r="K11" s="16">
        <v>1959</v>
      </c>
      <c r="L11" s="16">
        <v>2006</v>
      </c>
      <c r="M11" s="16">
        <v>1968</v>
      </c>
      <c r="N11" s="16">
        <v>1980</v>
      </c>
      <c r="O11" s="16">
        <v>2114</v>
      </c>
      <c r="P11" s="16">
        <v>2475</v>
      </c>
      <c r="Q11" s="16">
        <v>2697</v>
      </c>
      <c r="R11" s="16">
        <v>2958</v>
      </c>
      <c r="S11" s="16">
        <v>3219</v>
      </c>
      <c r="T11" s="16">
        <v>3440</v>
      </c>
      <c r="U11" s="16">
        <v>3354</v>
      </c>
      <c r="V11" s="114">
        <v>3628</v>
      </c>
    </row>
    <row r="12" spans="1:22" ht="18" customHeight="1">
      <c r="A12" s="91" t="s">
        <v>101</v>
      </c>
      <c r="B12" s="16">
        <v>3401</v>
      </c>
      <c r="C12" s="16">
        <v>3860</v>
      </c>
      <c r="D12" s="16">
        <v>4065</v>
      </c>
      <c r="E12" s="16">
        <v>4459</v>
      </c>
      <c r="F12" s="16">
        <v>4838</v>
      </c>
      <c r="G12" s="16">
        <v>4436</v>
      </c>
      <c r="H12" s="16">
        <v>4608</v>
      </c>
      <c r="I12" s="16">
        <v>4898</v>
      </c>
      <c r="J12" s="16">
        <v>4858</v>
      </c>
      <c r="K12" s="16">
        <v>4698</v>
      </c>
      <c r="L12" s="16">
        <v>4754</v>
      </c>
      <c r="M12" s="16">
        <v>4647</v>
      </c>
      <c r="N12" s="16">
        <v>4525</v>
      </c>
      <c r="O12" s="16">
        <v>4530</v>
      </c>
      <c r="P12" s="16">
        <v>4624</v>
      </c>
      <c r="Q12" s="16">
        <v>4546</v>
      </c>
      <c r="R12" s="16">
        <v>4599</v>
      </c>
      <c r="S12" s="16">
        <v>4534</v>
      </c>
      <c r="T12" s="16">
        <v>4644</v>
      </c>
      <c r="U12" s="16">
        <v>4495</v>
      </c>
      <c r="V12" s="114">
        <v>4772</v>
      </c>
    </row>
    <row r="13" spans="1:22" ht="18" customHeight="1">
      <c r="A13" s="91" t="s">
        <v>102</v>
      </c>
      <c r="B13" s="16" t="s">
        <v>103</v>
      </c>
      <c r="C13" s="16" t="s">
        <v>103</v>
      </c>
      <c r="D13" s="16" t="s">
        <v>103</v>
      </c>
      <c r="E13" s="16" t="s">
        <v>103</v>
      </c>
      <c r="F13" s="16" t="s">
        <v>103</v>
      </c>
      <c r="G13" s="16">
        <v>411</v>
      </c>
      <c r="H13" s="16">
        <v>789</v>
      </c>
      <c r="I13" s="16">
        <v>945</v>
      </c>
      <c r="J13" s="16">
        <v>991</v>
      </c>
      <c r="K13" s="16">
        <v>1074</v>
      </c>
      <c r="L13" s="16">
        <v>1365</v>
      </c>
      <c r="M13" s="16">
        <v>1470</v>
      </c>
      <c r="N13" s="16">
        <v>1499</v>
      </c>
      <c r="O13" s="16">
        <v>1642</v>
      </c>
      <c r="P13" s="16">
        <v>1951</v>
      </c>
      <c r="Q13" s="16">
        <v>2433</v>
      </c>
      <c r="R13" s="16">
        <v>3214</v>
      </c>
      <c r="S13" s="16">
        <v>4001</v>
      </c>
      <c r="T13" s="16">
        <v>4814</v>
      </c>
      <c r="U13" s="16">
        <v>5008</v>
      </c>
      <c r="V13" s="114">
        <v>5424</v>
      </c>
    </row>
    <row r="14" spans="1:22" ht="18" customHeight="1">
      <c r="A14" s="91" t="s">
        <v>104</v>
      </c>
      <c r="B14" s="16">
        <v>2538</v>
      </c>
      <c r="C14" s="16">
        <v>4891</v>
      </c>
      <c r="D14" s="16">
        <v>6101</v>
      </c>
      <c r="E14" s="16">
        <v>7264</v>
      </c>
      <c r="F14" s="16">
        <v>7943</v>
      </c>
      <c r="G14" s="16">
        <v>7520</v>
      </c>
      <c r="H14" s="16">
        <v>7861</v>
      </c>
      <c r="I14" s="16">
        <v>8013</v>
      </c>
      <c r="J14" s="16">
        <v>7829</v>
      </c>
      <c r="K14" s="16">
        <v>6955</v>
      </c>
      <c r="L14" s="16">
        <v>6578</v>
      </c>
      <c r="M14" s="16">
        <v>6276</v>
      </c>
      <c r="N14" s="16">
        <v>6037</v>
      </c>
      <c r="O14" s="16">
        <v>6042</v>
      </c>
      <c r="P14" s="16">
        <v>6063</v>
      </c>
      <c r="Q14" s="16">
        <v>5927</v>
      </c>
      <c r="R14" s="16">
        <v>6039</v>
      </c>
      <c r="S14" s="16">
        <v>6272</v>
      </c>
      <c r="T14" s="16">
        <v>6934</v>
      </c>
      <c r="U14" s="16">
        <v>7361</v>
      </c>
      <c r="V14" s="114">
        <v>9476</v>
      </c>
    </row>
    <row r="15" spans="1:22" ht="18" customHeight="1">
      <c r="A15" s="91" t="s">
        <v>105</v>
      </c>
      <c r="B15" s="16">
        <v>573</v>
      </c>
      <c r="C15" s="16">
        <v>1426</v>
      </c>
      <c r="D15" s="16">
        <v>2831</v>
      </c>
      <c r="E15" s="16">
        <v>5180</v>
      </c>
      <c r="F15" s="16">
        <v>8045</v>
      </c>
      <c r="G15" s="16">
        <v>12348</v>
      </c>
      <c r="H15" s="16">
        <v>15251</v>
      </c>
      <c r="I15" s="16">
        <v>14973</v>
      </c>
      <c r="J15" s="16">
        <v>13442</v>
      </c>
      <c r="K15" s="16">
        <v>11864</v>
      </c>
      <c r="L15" s="16">
        <v>11302</v>
      </c>
      <c r="M15" s="16">
        <v>10609</v>
      </c>
      <c r="N15" s="16">
        <v>9947</v>
      </c>
      <c r="O15" s="16">
        <v>9497</v>
      </c>
      <c r="P15" s="16">
        <v>9421</v>
      </c>
      <c r="Q15" s="16">
        <v>9076</v>
      </c>
      <c r="R15" s="16">
        <v>9099</v>
      </c>
      <c r="S15" s="16">
        <v>9014</v>
      </c>
      <c r="T15" s="16">
        <v>8945</v>
      </c>
      <c r="U15" s="16">
        <v>8630</v>
      </c>
      <c r="V15" s="114">
        <v>8794</v>
      </c>
    </row>
    <row r="16" spans="1:22" ht="18" customHeight="1">
      <c r="A16" s="91" t="s">
        <v>106</v>
      </c>
      <c r="B16" s="16">
        <v>1068</v>
      </c>
      <c r="C16" s="16">
        <v>1231</v>
      </c>
      <c r="D16" s="16">
        <v>1337</v>
      </c>
      <c r="E16" s="16">
        <v>1658</v>
      </c>
      <c r="F16" s="16">
        <v>2126</v>
      </c>
      <c r="G16" s="16">
        <v>2445</v>
      </c>
      <c r="H16" s="16">
        <v>3086</v>
      </c>
      <c r="I16" s="16">
        <v>3449</v>
      </c>
      <c r="J16" s="16">
        <v>3250</v>
      </c>
      <c r="K16" s="16">
        <v>2753</v>
      </c>
      <c r="L16" s="16">
        <v>2624</v>
      </c>
      <c r="M16" s="16">
        <v>2432</v>
      </c>
      <c r="N16" s="16">
        <v>2240</v>
      </c>
      <c r="O16" s="16">
        <v>2185</v>
      </c>
      <c r="P16" s="16">
        <v>2309</v>
      </c>
      <c r="Q16" s="16">
        <v>2449</v>
      </c>
      <c r="R16" s="16">
        <v>2720</v>
      </c>
      <c r="S16" s="16">
        <v>3107</v>
      </c>
      <c r="T16" s="16">
        <v>3471</v>
      </c>
      <c r="U16" s="16">
        <v>3431</v>
      </c>
      <c r="V16" s="114">
        <v>3548</v>
      </c>
    </row>
    <row r="17" spans="1:22" ht="18" customHeight="1">
      <c r="A17" s="91" t="s">
        <v>107</v>
      </c>
      <c r="B17" s="16">
        <v>6790</v>
      </c>
      <c r="C17" s="16">
        <v>8933</v>
      </c>
      <c r="D17" s="16">
        <v>9013</v>
      </c>
      <c r="E17" s="16">
        <v>9859</v>
      </c>
      <c r="F17" s="16">
        <v>10704</v>
      </c>
      <c r="G17" s="16">
        <v>10238</v>
      </c>
      <c r="H17" s="16">
        <v>11179</v>
      </c>
      <c r="I17" s="16">
        <v>12282</v>
      </c>
      <c r="J17" s="16">
        <v>12406</v>
      </c>
      <c r="K17" s="16">
        <v>11893</v>
      </c>
      <c r="L17" s="16">
        <v>11776</v>
      </c>
      <c r="M17" s="16">
        <v>11491</v>
      </c>
      <c r="N17" s="16">
        <v>11277</v>
      </c>
      <c r="O17" s="16">
        <v>11034</v>
      </c>
      <c r="P17" s="16">
        <v>11059</v>
      </c>
      <c r="Q17" s="16">
        <v>11160</v>
      </c>
      <c r="R17" s="16">
        <v>11863</v>
      </c>
      <c r="S17" s="16">
        <v>13082</v>
      </c>
      <c r="T17" s="16">
        <v>15087</v>
      </c>
      <c r="U17" s="16">
        <v>15544</v>
      </c>
      <c r="V17" s="114">
        <v>16742</v>
      </c>
    </row>
    <row r="18" spans="1:22" ht="18" customHeight="1">
      <c r="A18" s="91" t="s">
        <v>108</v>
      </c>
      <c r="B18" s="16">
        <v>9729</v>
      </c>
      <c r="C18" s="16">
        <v>15098</v>
      </c>
      <c r="D18" s="16">
        <v>17844</v>
      </c>
      <c r="E18" s="16">
        <v>18104</v>
      </c>
      <c r="F18" s="16">
        <v>18119</v>
      </c>
      <c r="G18" s="16">
        <v>16268</v>
      </c>
      <c r="H18" s="16">
        <v>16582</v>
      </c>
      <c r="I18" s="16">
        <v>17452</v>
      </c>
      <c r="J18" s="16">
        <v>17517</v>
      </c>
      <c r="K18" s="16">
        <v>16625</v>
      </c>
      <c r="L18" s="16">
        <v>16188</v>
      </c>
      <c r="M18" s="16">
        <v>15610</v>
      </c>
      <c r="N18" s="16">
        <v>14886</v>
      </c>
      <c r="O18" s="16">
        <v>14316</v>
      </c>
      <c r="P18" s="16">
        <v>14133</v>
      </c>
      <c r="Q18" s="16">
        <v>13551</v>
      </c>
      <c r="R18" s="16">
        <v>13549</v>
      </c>
      <c r="S18" s="16">
        <v>13300</v>
      </c>
      <c r="T18" s="16">
        <v>13277</v>
      </c>
      <c r="U18" s="16">
        <v>12963</v>
      </c>
      <c r="V18" s="114">
        <v>12944</v>
      </c>
    </row>
    <row r="19" spans="1:22" ht="18" customHeight="1">
      <c r="A19" s="91" t="s">
        <v>109</v>
      </c>
      <c r="B19" s="16">
        <v>927</v>
      </c>
      <c r="C19" s="16">
        <v>1190</v>
      </c>
      <c r="D19" s="16">
        <v>1602</v>
      </c>
      <c r="E19" s="16">
        <v>2043</v>
      </c>
      <c r="F19" s="16">
        <v>2442</v>
      </c>
      <c r="G19" s="16">
        <v>2453</v>
      </c>
      <c r="H19" s="16">
        <v>2770</v>
      </c>
      <c r="I19" s="16">
        <v>2946</v>
      </c>
      <c r="J19" s="16">
        <v>2930</v>
      </c>
      <c r="K19" s="16">
        <v>2829</v>
      </c>
      <c r="L19" s="16">
        <v>2933</v>
      </c>
      <c r="M19" s="16">
        <v>2922</v>
      </c>
      <c r="N19" s="16">
        <v>2906</v>
      </c>
      <c r="O19" s="16">
        <v>3099</v>
      </c>
      <c r="P19" s="16">
        <v>3662</v>
      </c>
      <c r="Q19" s="16">
        <v>4683</v>
      </c>
      <c r="R19" s="16">
        <v>6214</v>
      </c>
      <c r="S19" s="16">
        <v>8776</v>
      </c>
      <c r="T19" s="16">
        <v>11128</v>
      </c>
      <c r="U19" s="16">
        <v>11501</v>
      </c>
      <c r="V19" s="114">
        <v>12982</v>
      </c>
    </row>
    <row r="20" spans="1:22" ht="18" customHeight="1">
      <c r="A20" s="91" t="s">
        <v>110</v>
      </c>
      <c r="B20" s="16">
        <v>1632</v>
      </c>
      <c r="C20" s="16">
        <v>1913</v>
      </c>
      <c r="D20" s="16">
        <v>2170</v>
      </c>
      <c r="E20" s="16">
        <v>2841</v>
      </c>
      <c r="F20" s="16">
        <v>3420</v>
      </c>
      <c r="G20" s="16">
        <v>3232</v>
      </c>
      <c r="H20" s="16">
        <v>3681</v>
      </c>
      <c r="I20" s="16">
        <v>4295</v>
      </c>
      <c r="J20" s="16">
        <v>4579</v>
      </c>
      <c r="K20" s="16">
        <v>4798</v>
      </c>
      <c r="L20" s="16">
        <v>4968</v>
      </c>
      <c r="M20" s="16">
        <v>4988</v>
      </c>
      <c r="N20" s="16">
        <v>5107</v>
      </c>
      <c r="O20" s="16">
        <v>5307</v>
      </c>
      <c r="P20" s="16">
        <v>5688</v>
      </c>
      <c r="Q20" s="16">
        <v>5928</v>
      </c>
      <c r="R20" s="16">
        <v>6308</v>
      </c>
      <c r="S20" s="16">
        <v>6676</v>
      </c>
      <c r="T20" s="16">
        <v>7009</v>
      </c>
      <c r="U20" s="16">
        <v>6783</v>
      </c>
      <c r="V20" s="114">
        <v>6727</v>
      </c>
    </row>
    <row r="21" spans="1:22" ht="18" customHeight="1">
      <c r="A21" s="91" t="s">
        <v>111</v>
      </c>
      <c r="B21" s="16">
        <v>683</v>
      </c>
      <c r="C21" s="16">
        <v>1024</v>
      </c>
      <c r="D21" s="16">
        <v>1264</v>
      </c>
      <c r="E21" s="16">
        <v>2053</v>
      </c>
      <c r="F21" s="16">
        <v>3915</v>
      </c>
      <c r="G21" s="16">
        <v>3516</v>
      </c>
      <c r="H21" s="16">
        <v>3316</v>
      </c>
      <c r="I21" s="16">
        <v>3545</v>
      </c>
      <c r="J21" s="16">
        <v>3495</v>
      </c>
      <c r="K21" s="16">
        <v>4287</v>
      </c>
      <c r="L21" s="16">
        <v>5142</v>
      </c>
      <c r="M21" s="16">
        <v>5451</v>
      </c>
      <c r="N21" s="16">
        <v>5261</v>
      </c>
      <c r="O21" s="16">
        <v>5317</v>
      </c>
      <c r="P21" s="16">
        <v>5416</v>
      </c>
      <c r="Q21" s="16">
        <v>5427</v>
      </c>
      <c r="R21" s="16">
        <v>5500</v>
      </c>
      <c r="S21" s="16">
        <v>5368</v>
      </c>
      <c r="T21" s="16">
        <v>5692</v>
      </c>
      <c r="U21" s="16">
        <v>5621</v>
      </c>
      <c r="V21" s="114">
        <v>5898</v>
      </c>
    </row>
    <row r="22" spans="1:22" ht="18" customHeight="1">
      <c r="A22" s="98" t="s">
        <v>112</v>
      </c>
      <c r="B22" s="99">
        <f>SUM(B6:B21)</f>
        <v>37558</v>
      </c>
      <c r="C22" s="99">
        <f t="shared" ref="C22:U22" si="0">SUM(C6:C21)</f>
        <v>52325</v>
      </c>
      <c r="D22" s="99">
        <f t="shared" si="0"/>
        <v>60756</v>
      </c>
      <c r="E22" s="99">
        <f t="shared" si="0"/>
        <v>70480</v>
      </c>
      <c r="F22" s="99">
        <f t="shared" si="0"/>
        <v>80945</v>
      </c>
      <c r="G22" s="99">
        <f t="shared" si="0"/>
        <v>83212</v>
      </c>
      <c r="H22" s="99">
        <f t="shared" si="0"/>
        <v>94309</v>
      </c>
      <c r="I22" s="99">
        <f t="shared" si="0"/>
        <v>100322</v>
      </c>
      <c r="J22" s="99">
        <f t="shared" si="0"/>
        <v>99138</v>
      </c>
      <c r="K22" s="99">
        <f t="shared" si="0"/>
        <v>94683</v>
      </c>
      <c r="L22" s="99">
        <f t="shared" si="0"/>
        <v>96100</v>
      </c>
      <c r="M22" s="99">
        <f t="shared" si="0"/>
        <v>93477</v>
      </c>
      <c r="N22" s="99">
        <f t="shared" si="0"/>
        <v>89999</v>
      </c>
      <c r="O22" s="99">
        <f t="shared" si="0"/>
        <v>90480</v>
      </c>
      <c r="P22" s="99">
        <f t="shared" si="0"/>
        <v>93179</v>
      </c>
      <c r="Q22" s="99">
        <f t="shared" si="0"/>
        <v>91433</v>
      </c>
      <c r="R22" s="99">
        <f t="shared" si="0"/>
        <v>95251</v>
      </c>
      <c r="S22" s="99">
        <f t="shared" si="0"/>
        <v>100636</v>
      </c>
      <c r="T22" s="99">
        <f t="shared" si="0"/>
        <v>107425</v>
      </c>
      <c r="U22" s="99">
        <f t="shared" si="0"/>
        <v>106623</v>
      </c>
      <c r="V22" s="115">
        <f>SUM(V6:V21)</f>
        <v>113365</v>
      </c>
    </row>
    <row r="23" spans="1:22" ht="18" customHeight="1">
      <c r="A23" s="96" t="s">
        <v>113</v>
      </c>
      <c r="B23" s="97">
        <f>B24-B22</f>
        <v>15714</v>
      </c>
      <c r="C23" s="97">
        <f t="shared" ref="C23:U23" si="1">C24-C22</f>
        <v>19552</v>
      </c>
      <c r="D23" s="97">
        <f t="shared" si="1"/>
        <v>21639</v>
      </c>
      <c r="E23" s="97">
        <f t="shared" si="1"/>
        <v>26210</v>
      </c>
      <c r="F23" s="97">
        <f t="shared" si="1"/>
        <v>31506</v>
      </c>
      <c r="G23" s="97">
        <f t="shared" si="1"/>
        <v>31789</v>
      </c>
      <c r="H23" s="97">
        <f t="shared" si="1"/>
        <v>35856</v>
      </c>
      <c r="I23" s="97">
        <f t="shared" si="1"/>
        <v>39796</v>
      </c>
      <c r="J23" s="97">
        <f t="shared" si="1"/>
        <v>39800</v>
      </c>
      <c r="K23" s="97">
        <f t="shared" si="1"/>
        <v>36759</v>
      </c>
      <c r="L23" s="97">
        <f t="shared" si="1"/>
        <v>36876</v>
      </c>
      <c r="M23" s="97">
        <f t="shared" si="1"/>
        <v>36274</v>
      </c>
      <c r="N23" s="97">
        <f t="shared" si="1"/>
        <v>35958</v>
      </c>
      <c r="O23" s="97">
        <f t="shared" si="1"/>
        <v>36900</v>
      </c>
      <c r="P23" s="97">
        <f t="shared" si="1"/>
        <v>38575</v>
      </c>
      <c r="Q23" s="97">
        <f t="shared" si="1"/>
        <v>38648</v>
      </c>
      <c r="R23" s="97">
        <f t="shared" si="1"/>
        <v>40484</v>
      </c>
      <c r="S23" s="97">
        <f t="shared" si="1"/>
        <v>42454</v>
      </c>
      <c r="T23" s="97">
        <f t="shared" si="1"/>
        <v>45210</v>
      </c>
      <c r="U23" s="97">
        <f t="shared" si="1"/>
        <v>44461</v>
      </c>
      <c r="V23" s="114">
        <f>V24-V22</f>
        <v>47119</v>
      </c>
    </row>
    <row r="24" spans="1:22" ht="18" customHeight="1">
      <c r="A24" s="92" t="s">
        <v>38</v>
      </c>
      <c r="B24" s="61">
        <v>53272</v>
      </c>
      <c r="C24" s="61">
        <v>71877</v>
      </c>
      <c r="D24" s="61">
        <v>82395</v>
      </c>
      <c r="E24" s="61">
        <v>96690</v>
      </c>
      <c r="F24" s="61">
        <v>112451</v>
      </c>
      <c r="G24" s="61">
        <v>115001</v>
      </c>
      <c r="H24" s="61">
        <v>130165</v>
      </c>
      <c r="I24" s="61">
        <v>140118</v>
      </c>
      <c r="J24" s="61">
        <v>138938</v>
      </c>
      <c r="K24" s="61">
        <v>131442</v>
      </c>
      <c r="L24" s="61">
        <v>132976</v>
      </c>
      <c r="M24" s="61">
        <v>129751</v>
      </c>
      <c r="N24" s="61">
        <v>125957</v>
      </c>
      <c r="O24" s="61">
        <v>127380</v>
      </c>
      <c r="P24" s="61">
        <v>131754</v>
      </c>
      <c r="Q24" s="61">
        <v>130081</v>
      </c>
      <c r="R24" s="61">
        <v>135735</v>
      </c>
      <c r="S24" s="61">
        <v>143090</v>
      </c>
      <c r="T24" s="61">
        <v>152635</v>
      </c>
      <c r="U24" s="61">
        <v>151084</v>
      </c>
      <c r="V24" s="116">
        <v>160484</v>
      </c>
    </row>
    <row r="25" spans="1:22" ht="18" customHeight="1">
      <c r="A25" s="32" t="s">
        <v>52</v>
      </c>
      <c r="B25" s="33"/>
      <c r="C25" s="33"/>
      <c r="D25" s="33"/>
      <c r="E25" s="33"/>
      <c r="F25" s="32"/>
      <c r="G25" s="33"/>
      <c r="H25" s="33"/>
      <c r="I25" s="33"/>
      <c r="J25" s="33"/>
      <c r="K25" s="32"/>
      <c r="L25" s="33"/>
      <c r="M25" s="33"/>
      <c r="N25" s="33"/>
      <c r="O25" s="33"/>
      <c r="P25" s="32"/>
      <c r="Q25" s="33"/>
      <c r="R25" s="33"/>
      <c r="S25" s="33"/>
      <c r="T25" s="33"/>
      <c r="U25" s="33"/>
      <c r="V25" s="114"/>
    </row>
    <row r="26" spans="1:22" s="60" customFormat="1" ht="18" customHeight="1">
      <c r="A26" s="5" t="s">
        <v>114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114"/>
    </row>
    <row r="27" spans="1:22" ht="18" customHeight="1"/>
    <row r="28" spans="1:22" ht="18" customHeight="1"/>
    <row r="29" spans="1:22" ht="18" customHeight="1">
      <c r="A29" s="59" t="s">
        <v>48</v>
      </c>
      <c r="B29" s="89">
        <v>2002</v>
      </c>
      <c r="C29" s="89">
        <v>2003</v>
      </c>
      <c r="D29" s="89">
        <v>2004</v>
      </c>
      <c r="E29" s="89">
        <v>2005</v>
      </c>
      <c r="F29" s="89">
        <v>2006</v>
      </c>
      <c r="G29" s="89">
        <v>2007</v>
      </c>
      <c r="H29" s="89">
        <v>2008</v>
      </c>
      <c r="I29" s="89">
        <v>2009</v>
      </c>
      <c r="J29" s="89">
        <v>2010</v>
      </c>
      <c r="K29" s="89">
        <v>2011</v>
      </c>
      <c r="L29" s="89">
        <v>2012</v>
      </c>
      <c r="M29" s="89">
        <v>2013</v>
      </c>
      <c r="N29" s="89">
        <v>2014</v>
      </c>
      <c r="O29" s="89">
        <v>2015</v>
      </c>
      <c r="P29" s="89">
        <v>2016</v>
      </c>
      <c r="Q29" s="89">
        <v>2017</v>
      </c>
      <c r="R29" s="89">
        <v>2018</v>
      </c>
      <c r="S29" s="89">
        <v>2019</v>
      </c>
      <c r="T29" s="89">
        <v>2020</v>
      </c>
      <c r="U29" s="89">
        <v>2021</v>
      </c>
      <c r="V29" s="89">
        <v>2022</v>
      </c>
    </row>
    <row r="30" spans="1:22" ht="18" customHeight="1">
      <c r="A30" s="90" t="s">
        <v>95</v>
      </c>
      <c r="B30" s="16">
        <v>926</v>
      </c>
      <c r="C30" s="16">
        <v>97</v>
      </c>
      <c r="D30" s="16">
        <v>977</v>
      </c>
      <c r="E30" s="16">
        <v>1029</v>
      </c>
      <c r="F30" s="16">
        <v>1070</v>
      </c>
      <c r="G30" s="16">
        <v>1132</v>
      </c>
      <c r="H30" s="16">
        <v>1220</v>
      </c>
      <c r="I30" s="16">
        <v>1251</v>
      </c>
      <c r="J30" s="16">
        <v>1264</v>
      </c>
      <c r="K30" s="16">
        <v>1137</v>
      </c>
      <c r="L30" s="16">
        <v>1138</v>
      </c>
      <c r="M30" s="16">
        <v>1104</v>
      </c>
      <c r="N30" s="16">
        <v>1058</v>
      </c>
      <c r="O30" s="16">
        <v>1085</v>
      </c>
      <c r="P30" s="16">
        <v>1120</v>
      </c>
      <c r="Q30" s="16">
        <v>1092</v>
      </c>
      <c r="R30" s="16">
        <v>1143</v>
      </c>
      <c r="S30" s="16">
        <v>1183</v>
      </c>
      <c r="T30" s="16">
        <v>1172</v>
      </c>
      <c r="U30" s="16">
        <v>1148</v>
      </c>
      <c r="V30" s="62">
        <v>1191</v>
      </c>
    </row>
    <row r="31" spans="1:22" ht="18" customHeight="1">
      <c r="A31" s="91" t="s">
        <v>96</v>
      </c>
      <c r="B31" s="16">
        <v>440</v>
      </c>
      <c r="C31" s="16">
        <v>837</v>
      </c>
      <c r="D31" s="16">
        <v>1121</v>
      </c>
      <c r="E31" s="16">
        <v>1363</v>
      </c>
      <c r="F31" s="16">
        <v>1532</v>
      </c>
      <c r="G31" s="16">
        <v>1425</v>
      </c>
      <c r="H31" s="16">
        <v>1782</v>
      </c>
      <c r="I31" s="16">
        <v>1915</v>
      </c>
      <c r="J31" s="16">
        <v>1933</v>
      </c>
      <c r="K31" s="16">
        <v>1723</v>
      </c>
      <c r="L31" s="16">
        <v>1778</v>
      </c>
      <c r="M31" s="16">
        <v>1620</v>
      </c>
      <c r="N31" s="16">
        <v>1449</v>
      </c>
      <c r="O31" s="16">
        <v>1470</v>
      </c>
      <c r="P31" s="16">
        <v>1481</v>
      </c>
      <c r="Q31" s="16">
        <v>1264</v>
      </c>
      <c r="R31" s="16">
        <v>1201</v>
      </c>
      <c r="S31" s="16">
        <v>1154</v>
      </c>
      <c r="T31" s="16">
        <v>1109</v>
      </c>
      <c r="U31" s="16">
        <v>1010</v>
      </c>
      <c r="V31" s="16">
        <v>1026</v>
      </c>
    </row>
    <row r="32" spans="1:22" ht="18" customHeight="1">
      <c r="A32" s="91" t="s">
        <v>97</v>
      </c>
      <c r="B32" s="16">
        <v>2199</v>
      </c>
      <c r="C32" s="16">
        <v>2295</v>
      </c>
      <c r="D32" s="16">
        <v>2255</v>
      </c>
      <c r="E32" s="16">
        <v>2326</v>
      </c>
      <c r="F32" s="16">
        <v>2442</v>
      </c>
      <c r="G32" s="16">
        <v>2532</v>
      </c>
      <c r="H32" s="16">
        <v>2665</v>
      </c>
      <c r="I32" s="16">
        <v>2736</v>
      </c>
      <c r="J32" s="16">
        <v>2761</v>
      </c>
      <c r="K32" s="16">
        <v>2506</v>
      </c>
      <c r="L32" s="16">
        <v>2492</v>
      </c>
      <c r="M32" s="16">
        <v>2436</v>
      </c>
      <c r="N32" s="16">
        <v>2383</v>
      </c>
      <c r="O32" s="16">
        <v>2502</v>
      </c>
      <c r="P32" s="16">
        <v>2578</v>
      </c>
      <c r="Q32" s="16">
        <v>2516</v>
      </c>
      <c r="R32" s="16">
        <v>2554</v>
      </c>
      <c r="S32" s="16">
        <v>2625</v>
      </c>
      <c r="T32" s="16">
        <v>2658</v>
      </c>
      <c r="U32" s="16">
        <v>2632</v>
      </c>
      <c r="V32" s="16">
        <v>2743</v>
      </c>
    </row>
    <row r="33" spans="1:22" ht="18" customHeight="1">
      <c r="A33" s="91" t="s">
        <v>98</v>
      </c>
      <c r="B33" s="16">
        <v>504</v>
      </c>
      <c r="C33" s="16">
        <v>638</v>
      </c>
      <c r="D33" s="16">
        <v>701</v>
      </c>
      <c r="E33" s="16">
        <v>859</v>
      </c>
      <c r="F33" s="16">
        <v>1074</v>
      </c>
      <c r="G33" s="16">
        <v>1272</v>
      </c>
      <c r="H33" s="16">
        <v>1683</v>
      </c>
      <c r="I33" s="16">
        <v>1931</v>
      </c>
      <c r="J33" s="16">
        <v>2017</v>
      </c>
      <c r="K33" s="16">
        <v>1933</v>
      </c>
      <c r="L33" s="16">
        <v>2142</v>
      </c>
      <c r="M33" s="16">
        <v>2214</v>
      </c>
      <c r="N33" s="16">
        <v>2127</v>
      </c>
      <c r="O33" s="16">
        <v>2327</v>
      </c>
      <c r="P33" s="16">
        <v>2597</v>
      </c>
      <c r="Q33" s="16">
        <v>2480</v>
      </c>
      <c r="R33" s="16">
        <v>2561</v>
      </c>
      <c r="S33" s="16">
        <v>2802</v>
      </c>
      <c r="T33" s="16">
        <v>2888</v>
      </c>
      <c r="U33" s="16">
        <v>2799</v>
      </c>
      <c r="V33" s="16">
        <v>2939</v>
      </c>
    </row>
    <row r="34" spans="1:22" ht="18" customHeight="1">
      <c r="A34" s="91" t="s">
        <v>99</v>
      </c>
      <c r="B34" s="16">
        <v>661</v>
      </c>
      <c r="C34" s="16">
        <v>1179</v>
      </c>
      <c r="D34" s="16">
        <v>1650</v>
      </c>
      <c r="E34" s="16">
        <v>2343</v>
      </c>
      <c r="F34" s="16">
        <v>2957</v>
      </c>
      <c r="G34" s="16">
        <v>3131</v>
      </c>
      <c r="H34" s="16">
        <v>4815</v>
      </c>
      <c r="I34" s="16">
        <v>5407</v>
      </c>
      <c r="J34" s="16">
        <v>5363</v>
      </c>
      <c r="K34" s="16">
        <v>5690</v>
      </c>
      <c r="L34" s="16">
        <v>6219</v>
      </c>
      <c r="M34" s="16">
        <v>5698</v>
      </c>
      <c r="N34" s="16">
        <v>5192</v>
      </c>
      <c r="O34" s="16">
        <v>5423</v>
      </c>
      <c r="P34" s="16">
        <v>5525</v>
      </c>
      <c r="Q34" s="16">
        <v>4263</v>
      </c>
      <c r="R34" s="16">
        <v>3886</v>
      </c>
      <c r="S34" s="16">
        <v>3654</v>
      </c>
      <c r="T34" s="16">
        <v>3354</v>
      </c>
      <c r="U34" s="16">
        <v>3025</v>
      </c>
      <c r="V34" s="16">
        <v>2973</v>
      </c>
    </row>
    <row r="35" spans="1:22" ht="18" customHeight="1">
      <c r="A35" s="91" t="s">
        <v>100</v>
      </c>
      <c r="B35" s="16">
        <v>485</v>
      </c>
      <c r="C35" s="16">
        <v>702</v>
      </c>
      <c r="D35" s="16">
        <v>767</v>
      </c>
      <c r="E35" s="16">
        <v>852</v>
      </c>
      <c r="F35" s="16">
        <v>931</v>
      </c>
      <c r="G35" s="16">
        <v>836</v>
      </c>
      <c r="H35" s="16">
        <v>870</v>
      </c>
      <c r="I35" s="16">
        <v>938</v>
      </c>
      <c r="J35" s="16">
        <v>922</v>
      </c>
      <c r="K35" s="16">
        <v>865</v>
      </c>
      <c r="L35" s="16">
        <v>875</v>
      </c>
      <c r="M35" s="16">
        <v>837</v>
      </c>
      <c r="N35" s="16">
        <v>847</v>
      </c>
      <c r="O35" s="16">
        <v>895</v>
      </c>
      <c r="P35" s="16">
        <v>1045</v>
      </c>
      <c r="Q35" s="16">
        <v>1111</v>
      </c>
      <c r="R35" s="16">
        <v>1220</v>
      </c>
      <c r="S35" s="16">
        <v>1341</v>
      </c>
      <c r="T35" s="16">
        <v>1422</v>
      </c>
      <c r="U35" s="16">
        <v>1379</v>
      </c>
      <c r="V35" s="16">
        <v>1524</v>
      </c>
    </row>
    <row r="36" spans="1:22" ht="18" customHeight="1">
      <c r="A36" s="91" t="s">
        <v>101</v>
      </c>
      <c r="B36" s="16">
        <v>1873</v>
      </c>
      <c r="C36" s="16">
        <v>2204</v>
      </c>
      <c r="D36" s="16">
        <v>2329</v>
      </c>
      <c r="E36" s="16">
        <v>2590</v>
      </c>
      <c r="F36" s="16">
        <v>2871</v>
      </c>
      <c r="G36" s="16">
        <v>2570</v>
      </c>
      <c r="H36" s="16">
        <v>2638</v>
      </c>
      <c r="I36" s="16">
        <v>2778</v>
      </c>
      <c r="J36" s="16">
        <v>2737</v>
      </c>
      <c r="K36" s="16">
        <v>2580</v>
      </c>
      <c r="L36" s="16">
        <v>2589</v>
      </c>
      <c r="M36" s="16">
        <v>2495</v>
      </c>
      <c r="N36" s="16">
        <v>2402</v>
      </c>
      <c r="O36" s="16">
        <v>2407</v>
      </c>
      <c r="P36" s="16">
        <v>2458</v>
      </c>
      <c r="Q36" s="16">
        <v>2362</v>
      </c>
      <c r="R36" s="16">
        <v>2381</v>
      </c>
      <c r="S36" s="16">
        <v>2328</v>
      </c>
      <c r="T36" s="16">
        <v>2382</v>
      </c>
      <c r="U36" s="16">
        <v>2329</v>
      </c>
      <c r="V36" s="16">
        <v>2547</v>
      </c>
    </row>
    <row r="37" spans="1:22" ht="18" customHeight="1">
      <c r="A37" s="91" t="s">
        <v>102</v>
      </c>
      <c r="B37" s="16" t="s">
        <v>103</v>
      </c>
      <c r="C37" s="16" t="s">
        <v>103</v>
      </c>
      <c r="D37" s="16" t="s">
        <v>103</v>
      </c>
      <c r="E37" s="16" t="s">
        <v>103</v>
      </c>
      <c r="F37" s="16" t="s">
        <v>103</v>
      </c>
      <c r="G37" s="16">
        <v>131</v>
      </c>
      <c r="H37" s="16">
        <v>235</v>
      </c>
      <c r="I37" s="16">
        <v>276</v>
      </c>
      <c r="J37" s="16">
        <v>269</v>
      </c>
      <c r="K37" s="16">
        <v>261</v>
      </c>
      <c r="L37" s="16">
        <v>310</v>
      </c>
      <c r="M37" s="16">
        <v>322</v>
      </c>
      <c r="N37" s="16">
        <v>351</v>
      </c>
      <c r="O37" s="16">
        <v>388</v>
      </c>
      <c r="P37" s="16">
        <v>468</v>
      </c>
      <c r="Q37" s="16">
        <v>574</v>
      </c>
      <c r="R37" s="16">
        <v>759</v>
      </c>
      <c r="S37" s="16">
        <v>978</v>
      </c>
      <c r="T37" s="16">
        <v>1318</v>
      </c>
      <c r="U37" s="16">
        <v>1407</v>
      </c>
      <c r="V37" s="16">
        <v>1603</v>
      </c>
    </row>
    <row r="38" spans="1:22" ht="18" customHeight="1">
      <c r="A38" s="91" t="s">
        <v>104</v>
      </c>
      <c r="B38" s="16">
        <v>1282</v>
      </c>
      <c r="C38" s="16">
        <v>2546</v>
      </c>
      <c r="D38" s="16">
        <v>3182</v>
      </c>
      <c r="E38" s="16">
        <v>3816</v>
      </c>
      <c r="F38" s="16">
        <v>4179</v>
      </c>
      <c r="G38" s="16">
        <v>3912</v>
      </c>
      <c r="H38" s="16">
        <v>4087</v>
      </c>
      <c r="I38" s="16">
        <v>4156</v>
      </c>
      <c r="J38" s="16">
        <v>4053</v>
      </c>
      <c r="K38" s="16">
        <v>3567</v>
      </c>
      <c r="L38" s="16">
        <v>3392</v>
      </c>
      <c r="M38" s="16">
        <v>3202</v>
      </c>
      <c r="N38" s="16">
        <v>3037</v>
      </c>
      <c r="O38" s="16">
        <v>3048</v>
      </c>
      <c r="P38" s="16">
        <v>3055</v>
      </c>
      <c r="Q38" s="16">
        <v>2991</v>
      </c>
      <c r="R38" s="16">
        <v>3067</v>
      </c>
      <c r="S38" s="16">
        <v>3182</v>
      </c>
      <c r="T38" s="16">
        <v>3543</v>
      </c>
      <c r="U38" s="16">
        <v>3748</v>
      </c>
      <c r="V38" s="16">
        <v>4759</v>
      </c>
    </row>
    <row r="39" spans="1:22" ht="18" customHeight="1">
      <c r="A39" s="91" t="s">
        <v>105</v>
      </c>
      <c r="B39" s="16">
        <v>223</v>
      </c>
      <c r="C39" s="16">
        <v>609</v>
      </c>
      <c r="D39" s="16">
        <v>1206</v>
      </c>
      <c r="E39" s="16">
        <v>2227</v>
      </c>
      <c r="F39" s="16">
        <v>3470</v>
      </c>
      <c r="G39" s="16">
        <v>5289</v>
      </c>
      <c r="H39" s="16">
        <v>6700</v>
      </c>
      <c r="I39" s="16">
        <v>6459</v>
      </c>
      <c r="J39" s="16">
        <v>5568</v>
      </c>
      <c r="K39" s="16">
        <v>4721</v>
      </c>
      <c r="L39" s="16">
        <v>4409</v>
      </c>
      <c r="M39" s="16">
        <v>4131</v>
      </c>
      <c r="N39" s="16">
        <v>3800</v>
      </c>
      <c r="O39" s="16">
        <v>3582</v>
      </c>
      <c r="P39" s="16">
        <v>3571</v>
      </c>
      <c r="Q39" s="16">
        <v>3433</v>
      </c>
      <c r="R39" s="16">
        <v>3453</v>
      </c>
      <c r="S39" s="16">
        <v>3402</v>
      </c>
      <c r="T39" s="16">
        <v>3394</v>
      </c>
      <c r="U39" s="16">
        <v>3277</v>
      </c>
      <c r="V39" s="16">
        <v>3343</v>
      </c>
    </row>
    <row r="40" spans="1:22" ht="18" customHeight="1">
      <c r="A40" s="91" t="s">
        <v>106</v>
      </c>
      <c r="B40" s="16">
        <v>353</v>
      </c>
      <c r="C40" s="16">
        <v>416</v>
      </c>
      <c r="D40" s="16">
        <v>483</v>
      </c>
      <c r="E40" s="16">
        <v>619</v>
      </c>
      <c r="F40" s="16">
        <v>838</v>
      </c>
      <c r="G40" s="16">
        <v>1010</v>
      </c>
      <c r="H40" s="16">
        <v>1289</v>
      </c>
      <c r="I40" s="16">
        <v>1421</v>
      </c>
      <c r="J40" s="16">
        <v>1282</v>
      </c>
      <c r="K40" s="16">
        <v>1046</v>
      </c>
      <c r="L40" s="16">
        <v>984</v>
      </c>
      <c r="M40" s="16">
        <v>902</v>
      </c>
      <c r="N40" s="16">
        <v>789</v>
      </c>
      <c r="O40" s="16">
        <v>768</v>
      </c>
      <c r="P40" s="16">
        <v>813</v>
      </c>
      <c r="Q40" s="16">
        <v>887</v>
      </c>
      <c r="R40" s="16">
        <v>1003</v>
      </c>
      <c r="S40" s="16">
        <v>1199</v>
      </c>
      <c r="T40" s="16">
        <v>1378</v>
      </c>
      <c r="U40" s="16">
        <v>1386</v>
      </c>
      <c r="V40" s="16">
        <v>1425</v>
      </c>
    </row>
    <row r="41" spans="1:22" ht="18" customHeight="1">
      <c r="A41" s="91" t="s">
        <v>107</v>
      </c>
      <c r="B41" s="16">
        <v>3068</v>
      </c>
      <c r="C41" s="16">
        <v>4010</v>
      </c>
      <c r="D41" s="16">
        <v>4032</v>
      </c>
      <c r="E41" s="16">
        <v>4435</v>
      </c>
      <c r="F41" s="16">
        <v>4823</v>
      </c>
      <c r="G41" s="16">
        <v>4586</v>
      </c>
      <c r="H41" s="16">
        <v>5067</v>
      </c>
      <c r="I41" s="16">
        <v>5632</v>
      </c>
      <c r="J41" s="16">
        <v>5657</v>
      </c>
      <c r="K41" s="16">
        <v>5352</v>
      </c>
      <c r="L41" s="16">
        <v>5307</v>
      </c>
      <c r="M41" s="16">
        <v>5062</v>
      </c>
      <c r="N41" s="16">
        <v>4882</v>
      </c>
      <c r="O41" s="16">
        <v>4752</v>
      </c>
      <c r="P41" s="16">
        <v>4756</v>
      </c>
      <c r="Q41" s="16">
        <v>4777</v>
      </c>
      <c r="R41" s="16">
        <v>5088</v>
      </c>
      <c r="S41" s="16">
        <v>5556</v>
      </c>
      <c r="T41" s="16">
        <v>6479</v>
      </c>
      <c r="U41" s="16">
        <v>6705</v>
      </c>
      <c r="V41" s="16">
        <v>7250</v>
      </c>
    </row>
    <row r="42" spans="1:22" ht="18" customHeight="1">
      <c r="A42" s="91" t="s">
        <v>108</v>
      </c>
      <c r="B42" s="16">
        <v>4852</v>
      </c>
      <c r="C42" s="16">
        <v>7446</v>
      </c>
      <c r="D42" s="16">
        <v>8716</v>
      </c>
      <c r="E42" s="16">
        <v>8864</v>
      </c>
      <c r="F42" s="16">
        <v>8858</v>
      </c>
      <c r="G42" s="16">
        <v>7925</v>
      </c>
      <c r="H42" s="16">
        <v>8094</v>
      </c>
      <c r="I42" s="16">
        <v>8597</v>
      </c>
      <c r="J42" s="16">
        <v>8656</v>
      </c>
      <c r="K42" s="16">
        <v>8136</v>
      </c>
      <c r="L42" s="16">
        <v>7880</v>
      </c>
      <c r="M42" s="16">
        <v>7593</v>
      </c>
      <c r="N42" s="16">
        <v>7212</v>
      </c>
      <c r="O42" s="16">
        <v>6922</v>
      </c>
      <c r="P42" s="16">
        <v>6813</v>
      </c>
      <c r="Q42" s="16">
        <v>6500</v>
      </c>
      <c r="R42" s="16">
        <v>6439</v>
      </c>
      <c r="S42" s="16">
        <v>6266</v>
      </c>
      <c r="T42" s="16">
        <v>6252</v>
      </c>
      <c r="U42" s="16">
        <v>6082</v>
      </c>
      <c r="V42" s="16">
        <v>6065</v>
      </c>
    </row>
    <row r="43" spans="1:22" ht="18" customHeight="1">
      <c r="A43" s="91" t="s">
        <v>109</v>
      </c>
      <c r="B43" s="16">
        <v>424</v>
      </c>
      <c r="C43" s="16">
        <v>556</v>
      </c>
      <c r="D43" s="16">
        <v>781</v>
      </c>
      <c r="E43" s="16">
        <v>980</v>
      </c>
      <c r="F43" s="16">
        <v>1170</v>
      </c>
      <c r="G43" s="16">
        <v>1188</v>
      </c>
      <c r="H43" s="16">
        <v>1335</v>
      </c>
      <c r="I43" s="16">
        <v>1416</v>
      </c>
      <c r="J43" s="16">
        <v>1379</v>
      </c>
      <c r="K43" s="16">
        <v>1309</v>
      </c>
      <c r="L43" s="16">
        <v>1344</v>
      </c>
      <c r="M43" s="16">
        <v>1310</v>
      </c>
      <c r="N43" s="16">
        <v>1321</v>
      </c>
      <c r="O43" s="16">
        <v>1390</v>
      </c>
      <c r="P43" s="16">
        <v>1674</v>
      </c>
      <c r="Q43" s="16">
        <v>2155</v>
      </c>
      <c r="R43" s="16">
        <v>2854</v>
      </c>
      <c r="S43" s="16">
        <v>4015</v>
      </c>
      <c r="T43" s="16">
        <v>5069</v>
      </c>
      <c r="U43" s="16">
        <v>5258</v>
      </c>
      <c r="V43" s="16">
        <v>5911</v>
      </c>
    </row>
    <row r="44" spans="1:22" ht="18" customHeight="1">
      <c r="A44" s="91" t="s">
        <v>110</v>
      </c>
      <c r="B44" s="16">
        <v>953</v>
      </c>
      <c r="C44" s="16">
        <v>1069</v>
      </c>
      <c r="D44" s="16">
        <v>1203</v>
      </c>
      <c r="E44" s="16">
        <v>622</v>
      </c>
      <c r="F44" s="16">
        <v>1885</v>
      </c>
      <c r="G44" s="16">
        <v>1701</v>
      </c>
      <c r="H44" s="16">
        <v>1910</v>
      </c>
      <c r="I44" s="16">
        <v>2197</v>
      </c>
      <c r="J44" s="16">
        <v>2300</v>
      </c>
      <c r="K44" s="16">
        <v>2386</v>
      </c>
      <c r="L44" s="16">
        <v>2423</v>
      </c>
      <c r="M44" s="16">
        <v>2399</v>
      </c>
      <c r="N44" s="16">
        <v>2424</v>
      </c>
      <c r="O44" s="16">
        <v>2506</v>
      </c>
      <c r="P44" s="16">
        <v>2682</v>
      </c>
      <c r="Q44" s="16">
        <v>2771</v>
      </c>
      <c r="R44" s="16">
        <v>2955</v>
      </c>
      <c r="S44" s="16">
        <v>3060</v>
      </c>
      <c r="T44" s="16">
        <v>3188</v>
      </c>
      <c r="U44" s="16">
        <v>3104</v>
      </c>
      <c r="V44" s="16">
        <v>3058</v>
      </c>
    </row>
    <row r="45" spans="1:22" ht="18" customHeight="1">
      <c r="A45" s="91" t="s">
        <v>111</v>
      </c>
      <c r="B45" s="16">
        <v>646</v>
      </c>
      <c r="C45" s="16">
        <v>967</v>
      </c>
      <c r="D45" s="16">
        <v>1183</v>
      </c>
      <c r="E45" s="16">
        <v>1930</v>
      </c>
      <c r="F45" s="16">
        <v>3732</v>
      </c>
      <c r="G45" s="16">
        <v>3320</v>
      </c>
      <c r="H45" s="16">
        <v>3104</v>
      </c>
      <c r="I45" s="16">
        <v>3262</v>
      </c>
      <c r="J45" s="16">
        <v>3145</v>
      </c>
      <c r="K45" s="16">
        <v>3600</v>
      </c>
      <c r="L45" s="16">
        <v>4279</v>
      </c>
      <c r="M45" s="16">
        <v>4520</v>
      </c>
      <c r="N45" s="16">
        <v>4294</v>
      </c>
      <c r="O45" s="16">
        <v>4334</v>
      </c>
      <c r="P45" s="16">
        <v>4379</v>
      </c>
      <c r="Q45" s="16">
        <v>4264</v>
      </c>
      <c r="R45" s="16">
        <v>4271</v>
      </c>
      <c r="S45" s="16">
        <v>4057</v>
      </c>
      <c r="T45" s="16">
        <v>4277</v>
      </c>
      <c r="U45" s="16">
        <v>4222</v>
      </c>
      <c r="V45" s="16">
        <v>4281</v>
      </c>
    </row>
    <row r="46" spans="1:22" ht="18" customHeight="1">
      <c r="A46" s="100" t="s">
        <v>112</v>
      </c>
      <c r="B46" s="102">
        <f>SUM(B30:B45)</f>
        <v>18889</v>
      </c>
      <c r="C46" s="102">
        <f t="shared" ref="C46:U46" si="2">SUM(C30:C45)</f>
        <v>25571</v>
      </c>
      <c r="D46" s="102">
        <f t="shared" si="2"/>
        <v>30586</v>
      </c>
      <c r="E46" s="102">
        <f t="shared" si="2"/>
        <v>34855</v>
      </c>
      <c r="F46" s="102">
        <f t="shared" si="2"/>
        <v>41832</v>
      </c>
      <c r="G46" s="102">
        <f t="shared" si="2"/>
        <v>41960</v>
      </c>
      <c r="H46" s="102">
        <f t="shared" si="2"/>
        <v>47494</v>
      </c>
      <c r="I46" s="102">
        <f t="shared" si="2"/>
        <v>50372</v>
      </c>
      <c r="J46" s="102">
        <f t="shared" si="2"/>
        <v>49306</v>
      </c>
      <c r="K46" s="102">
        <f t="shared" si="2"/>
        <v>46812</v>
      </c>
      <c r="L46" s="102">
        <f t="shared" si="2"/>
        <v>47561</v>
      </c>
      <c r="M46" s="102">
        <f t="shared" si="2"/>
        <v>45845</v>
      </c>
      <c r="N46" s="102">
        <f t="shared" si="2"/>
        <v>43568</v>
      </c>
      <c r="O46" s="102">
        <f t="shared" si="2"/>
        <v>43799</v>
      </c>
      <c r="P46" s="102">
        <f t="shared" si="2"/>
        <v>45015</v>
      </c>
      <c r="Q46" s="102">
        <f t="shared" si="2"/>
        <v>43440</v>
      </c>
      <c r="R46" s="102">
        <f t="shared" si="2"/>
        <v>44835</v>
      </c>
      <c r="S46" s="102">
        <f t="shared" si="2"/>
        <v>46802</v>
      </c>
      <c r="T46" s="102">
        <f t="shared" si="2"/>
        <v>49883</v>
      </c>
      <c r="U46" s="102">
        <f t="shared" si="2"/>
        <v>49511</v>
      </c>
      <c r="V46" s="102">
        <f>SUM(V30:V45)</f>
        <v>52638</v>
      </c>
    </row>
    <row r="47" spans="1:22" ht="18" customHeight="1">
      <c r="A47" s="101" t="s">
        <v>113</v>
      </c>
      <c r="B47" s="16">
        <f>B48-B46</f>
        <v>8787</v>
      </c>
      <c r="C47" s="16">
        <f t="shared" ref="C47:U47" si="3">C48-C46</f>
        <v>11883</v>
      </c>
      <c r="D47" s="16">
        <f t="shared" si="3"/>
        <v>12256</v>
      </c>
      <c r="E47" s="16">
        <f t="shared" si="3"/>
        <v>15921</v>
      </c>
      <c r="F47" s="16">
        <f t="shared" si="3"/>
        <v>18411</v>
      </c>
      <c r="G47" s="16">
        <f t="shared" si="3"/>
        <v>18459</v>
      </c>
      <c r="H47" s="16">
        <f t="shared" si="3"/>
        <v>20771</v>
      </c>
      <c r="I47" s="16">
        <f t="shared" si="3"/>
        <v>23314</v>
      </c>
      <c r="J47" s="16">
        <f t="shared" si="3"/>
        <v>23041</v>
      </c>
      <c r="K47" s="16">
        <f t="shared" si="3"/>
        <v>20776</v>
      </c>
      <c r="L47" s="16">
        <f t="shared" si="3"/>
        <v>20506</v>
      </c>
      <c r="M47" s="16">
        <f t="shared" si="3"/>
        <v>19767</v>
      </c>
      <c r="N47" s="16">
        <f t="shared" si="3"/>
        <v>19427</v>
      </c>
      <c r="O47" s="16">
        <f t="shared" si="3"/>
        <v>19758</v>
      </c>
      <c r="P47" s="16">
        <f t="shared" si="3"/>
        <v>20444</v>
      </c>
      <c r="Q47" s="16">
        <f t="shared" si="3"/>
        <v>20200</v>
      </c>
      <c r="R47" s="16">
        <f t="shared" si="3"/>
        <v>21070</v>
      </c>
      <c r="S47" s="16">
        <f t="shared" si="3"/>
        <v>21851</v>
      </c>
      <c r="T47" s="16">
        <f t="shared" si="3"/>
        <v>23254</v>
      </c>
      <c r="U47" s="16">
        <f t="shared" si="3"/>
        <v>22733</v>
      </c>
      <c r="V47" s="16">
        <f>V48-V46</f>
        <v>23961</v>
      </c>
    </row>
    <row r="48" spans="1:22" ht="18" customHeight="1">
      <c r="A48" s="93" t="s">
        <v>38</v>
      </c>
      <c r="B48" s="61">
        <v>27676</v>
      </c>
      <c r="C48" s="61">
        <v>37454</v>
      </c>
      <c r="D48" s="61">
        <v>42842</v>
      </c>
      <c r="E48" s="61">
        <v>50776</v>
      </c>
      <c r="F48" s="61">
        <v>60243</v>
      </c>
      <c r="G48" s="61">
        <v>60419</v>
      </c>
      <c r="H48" s="61">
        <v>68265</v>
      </c>
      <c r="I48" s="61">
        <v>73686</v>
      </c>
      <c r="J48" s="61">
        <v>72347</v>
      </c>
      <c r="K48" s="61">
        <v>67588</v>
      </c>
      <c r="L48" s="61">
        <v>68067</v>
      </c>
      <c r="M48" s="61">
        <v>65612</v>
      </c>
      <c r="N48" s="61">
        <v>62995</v>
      </c>
      <c r="O48" s="61">
        <v>63557</v>
      </c>
      <c r="P48" s="61">
        <v>65459</v>
      </c>
      <c r="Q48" s="61">
        <v>63640</v>
      </c>
      <c r="R48" s="61">
        <v>65905</v>
      </c>
      <c r="S48" s="61">
        <v>68653</v>
      </c>
      <c r="T48" s="61">
        <v>73137</v>
      </c>
      <c r="U48" s="61">
        <v>72244</v>
      </c>
      <c r="V48" s="117">
        <v>76599</v>
      </c>
    </row>
    <row r="49" spans="1:22" ht="18" customHeight="1">
      <c r="A49" s="57" t="s">
        <v>52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</row>
    <row r="50" spans="1:22" ht="18" customHeight="1">
      <c r="A50" s="72" t="s">
        <v>114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</row>
    <row r="51" spans="1:22" ht="18" customHeight="1">
      <c r="A51" s="14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</row>
    <row r="53" spans="1:22" ht="18" customHeight="1">
      <c r="A53" s="59" t="s">
        <v>49</v>
      </c>
      <c r="B53" s="89">
        <v>2002</v>
      </c>
      <c r="C53" s="89">
        <v>2003</v>
      </c>
      <c r="D53" s="89">
        <v>2004</v>
      </c>
      <c r="E53" s="89">
        <v>2005</v>
      </c>
      <c r="F53" s="89">
        <v>2006</v>
      </c>
      <c r="G53" s="89">
        <v>2007</v>
      </c>
      <c r="H53" s="89">
        <v>2008</v>
      </c>
      <c r="I53" s="89">
        <v>2009</v>
      </c>
      <c r="J53" s="89">
        <v>2010</v>
      </c>
      <c r="K53" s="89">
        <v>2011</v>
      </c>
      <c r="L53" s="89">
        <v>2012</v>
      </c>
      <c r="M53" s="89">
        <v>2013</v>
      </c>
      <c r="N53" s="89">
        <v>2014</v>
      </c>
      <c r="O53" s="89">
        <v>2015</v>
      </c>
      <c r="P53" s="89">
        <v>2016</v>
      </c>
      <c r="Q53" s="89">
        <v>2017</v>
      </c>
      <c r="R53" s="89">
        <v>2018</v>
      </c>
      <c r="S53" s="89">
        <v>2019</v>
      </c>
      <c r="T53" s="89">
        <v>2020</v>
      </c>
      <c r="U53" s="89">
        <v>2021</v>
      </c>
      <c r="V53" s="89">
        <v>2022</v>
      </c>
    </row>
    <row r="54" spans="1:22" ht="18" customHeight="1">
      <c r="A54" s="90" t="s">
        <v>95</v>
      </c>
      <c r="B54" s="16">
        <v>959</v>
      </c>
      <c r="C54" s="16">
        <v>1883</v>
      </c>
      <c r="D54" s="16">
        <v>1005</v>
      </c>
      <c r="E54" s="16">
        <v>1059</v>
      </c>
      <c r="F54" s="16">
        <v>1096</v>
      </c>
      <c r="G54" s="16">
        <v>1160</v>
      </c>
      <c r="H54" s="16">
        <v>1254</v>
      </c>
      <c r="I54" s="16">
        <v>1323</v>
      </c>
      <c r="J54" s="16">
        <v>1346</v>
      </c>
      <c r="K54" s="16">
        <v>1210</v>
      </c>
      <c r="L54" s="16">
        <v>1214</v>
      </c>
      <c r="M54" s="16">
        <v>1198</v>
      </c>
      <c r="N54" s="16">
        <v>1171</v>
      </c>
      <c r="O54" s="16">
        <v>1191</v>
      </c>
      <c r="P54" s="16">
        <v>1210</v>
      </c>
      <c r="Q54" s="16">
        <v>1142</v>
      </c>
      <c r="R54" s="16">
        <v>1158</v>
      </c>
      <c r="S54" s="16">
        <v>1183</v>
      </c>
      <c r="T54" s="16">
        <v>1195</v>
      </c>
      <c r="U54" s="16">
        <v>1175</v>
      </c>
      <c r="V54" s="16">
        <v>1221</v>
      </c>
    </row>
    <row r="55" spans="1:22" ht="18" customHeight="1">
      <c r="A55" s="91" t="s">
        <v>96</v>
      </c>
      <c r="B55" s="16">
        <v>322</v>
      </c>
      <c r="C55" s="16">
        <v>650</v>
      </c>
      <c r="D55" s="16">
        <v>877</v>
      </c>
      <c r="E55" s="16">
        <v>1125</v>
      </c>
      <c r="F55" s="16">
        <v>1296</v>
      </c>
      <c r="G55" s="16">
        <v>1280</v>
      </c>
      <c r="H55" s="16">
        <v>1552</v>
      </c>
      <c r="I55" s="16">
        <v>1710</v>
      </c>
      <c r="J55" s="16">
        <v>1714</v>
      </c>
      <c r="K55" s="16">
        <v>1618</v>
      </c>
      <c r="L55" s="16">
        <v>1671</v>
      </c>
      <c r="M55" s="16">
        <v>1621</v>
      </c>
      <c r="N55" s="16">
        <v>1520</v>
      </c>
      <c r="O55" s="16">
        <v>1590</v>
      </c>
      <c r="P55" s="16">
        <v>1643</v>
      </c>
      <c r="Q55" s="16">
        <v>1497</v>
      </c>
      <c r="R55" s="16">
        <v>1432</v>
      </c>
      <c r="S55" s="16">
        <v>1401</v>
      </c>
      <c r="T55" s="16">
        <v>1351</v>
      </c>
      <c r="U55" s="16">
        <v>1254</v>
      </c>
      <c r="V55" s="16">
        <v>1260</v>
      </c>
    </row>
    <row r="56" spans="1:22" ht="18" customHeight="1">
      <c r="A56" s="91" t="s">
        <v>97</v>
      </c>
      <c r="B56" s="16">
        <v>2631</v>
      </c>
      <c r="C56" s="16">
        <v>2699</v>
      </c>
      <c r="D56" s="16">
        <v>2660</v>
      </c>
      <c r="E56" s="16">
        <v>2716</v>
      </c>
      <c r="F56" s="16">
        <v>2742</v>
      </c>
      <c r="G56" s="16">
        <v>2803</v>
      </c>
      <c r="H56" s="16">
        <v>2943</v>
      </c>
      <c r="I56" s="16">
        <v>3034</v>
      </c>
      <c r="J56" s="16">
        <v>3059</v>
      </c>
      <c r="K56" s="16">
        <v>2773</v>
      </c>
      <c r="L56" s="16">
        <v>2836</v>
      </c>
      <c r="M56" s="16">
        <v>2758</v>
      </c>
      <c r="N56" s="16">
        <v>2670</v>
      </c>
      <c r="O56" s="16">
        <v>2693</v>
      </c>
      <c r="P56" s="16">
        <v>2789</v>
      </c>
      <c r="Q56" s="16">
        <v>2760</v>
      </c>
      <c r="R56" s="16">
        <v>2845</v>
      </c>
      <c r="S56" s="16">
        <v>2916</v>
      </c>
      <c r="T56" s="16">
        <v>3026</v>
      </c>
      <c r="U56" s="16">
        <v>3041</v>
      </c>
      <c r="V56" s="16">
        <v>3130</v>
      </c>
    </row>
    <row r="57" spans="1:22" ht="18" customHeight="1">
      <c r="A57" s="91" t="s">
        <v>98</v>
      </c>
      <c r="B57" s="16">
        <v>233</v>
      </c>
      <c r="C57" s="16">
        <v>286</v>
      </c>
      <c r="D57" s="16">
        <v>330</v>
      </c>
      <c r="E57" s="16">
        <v>392</v>
      </c>
      <c r="F57" s="16">
        <v>509</v>
      </c>
      <c r="G57" s="16">
        <v>618</v>
      </c>
      <c r="H57" s="16">
        <v>873</v>
      </c>
      <c r="I57" s="16">
        <v>1084</v>
      </c>
      <c r="J57" s="16">
        <v>1166</v>
      </c>
      <c r="K57" s="16">
        <v>1105</v>
      </c>
      <c r="L57" s="16">
        <v>1262</v>
      </c>
      <c r="M57" s="16">
        <v>1332</v>
      </c>
      <c r="N57" s="16">
        <v>1352</v>
      </c>
      <c r="O57" s="16">
        <v>1499</v>
      </c>
      <c r="P57" s="16">
        <v>1697</v>
      </c>
      <c r="Q57" s="16">
        <v>1625</v>
      </c>
      <c r="R57" s="16">
        <v>1785</v>
      </c>
      <c r="S57" s="16">
        <v>1981</v>
      </c>
      <c r="T57" s="16">
        <v>2042</v>
      </c>
      <c r="U57" s="16">
        <v>2044</v>
      </c>
      <c r="V57" s="16">
        <v>2151</v>
      </c>
    </row>
    <row r="58" spans="1:22" ht="18" customHeight="1">
      <c r="A58" s="91" t="s">
        <v>99</v>
      </c>
      <c r="B58" s="16">
        <v>390</v>
      </c>
      <c r="C58" s="16">
        <v>809</v>
      </c>
      <c r="D58" s="16">
        <v>1395</v>
      </c>
      <c r="E58" s="16">
        <v>2082</v>
      </c>
      <c r="F58" s="16">
        <v>2772</v>
      </c>
      <c r="G58" s="16">
        <v>3205</v>
      </c>
      <c r="H58" s="16">
        <v>4509</v>
      </c>
      <c r="I58" s="16">
        <v>5100</v>
      </c>
      <c r="J58" s="16">
        <v>5181</v>
      </c>
      <c r="K58" s="16">
        <v>5253</v>
      </c>
      <c r="L58" s="16">
        <v>5712</v>
      </c>
      <c r="M58" s="16">
        <v>5632</v>
      </c>
      <c r="N58" s="16">
        <v>5412</v>
      </c>
      <c r="O58" s="16">
        <v>5617</v>
      </c>
      <c r="P58" s="16">
        <v>5738</v>
      </c>
      <c r="Q58" s="16">
        <v>4917</v>
      </c>
      <c r="R58" s="16">
        <v>4623</v>
      </c>
      <c r="S58" s="16">
        <v>4388</v>
      </c>
      <c r="T58" s="16">
        <v>4189</v>
      </c>
      <c r="U58" s="16">
        <v>3804</v>
      </c>
      <c r="V58" s="16">
        <v>3796</v>
      </c>
    </row>
    <row r="59" spans="1:22" ht="18" customHeight="1">
      <c r="A59" s="91" t="s">
        <v>100</v>
      </c>
      <c r="B59" s="16">
        <v>467</v>
      </c>
      <c r="C59" s="16">
        <v>684</v>
      </c>
      <c r="D59" s="16">
        <v>791</v>
      </c>
      <c r="E59" s="16">
        <v>873</v>
      </c>
      <c r="F59" s="16">
        <v>972</v>
      </c>
      <c r="G59" s="16">
        <v>951</v>
      </c>
      <c r="H59" s="16">
        <v>1020</v>
      </c>
      <c r="I59" s="16">
        <v>1095</v>
      </c>
      <c r="J59" s="16">
        <v>1115</v>
      </c>
      <c r="K59" s="16">
        <v>1094</v>
      </c>
      <c r="L59" s="16">
        <v>1131</v>
      </c>
      <c r="M59" s="16">
        <v>1131</v>
      </c>
      <c r="N59" s="16">
        <v>1133</v>
      </c>
      <c r="O59" s="16">
        <v>1219</v>
      </c>
      <c r="P59" s="16">
        <v>1430</v>
      </c>
      <c r="Q59" s="16">
        <v>1586</v>
      </c>
      <c r="R59" s="16">
        <v>1738</v>
      </c>
      <c r="S59" s="16">
        <v>1878</v>
      </c>
      <c r="T59" s="16">
        <v>2018</v>
      </c>
      <c r="U59" s="16">
        <v>1975</v>
      </c>
      <c r="V59" s="16">
        <v>2104</v>
      </c>
    </row>
    <row r="60" spans="1:22" ht="18" customHeight="1">
      <c r="A60" s="91" t="s">
        <v>101</v>
      </c>
      <c r="B60" s="16">
        <v>1528</v>
      </c>
      <c r="C60" s="16">
        <v>1656</v>
      </c>
      <c r="D60" s="16">
        <v>1736</v>
      </c>
      <c r="E60" s="16">
        <v>1869</v>
      </c>
      <c r="F60" s="16">
        <v>1967</v>
      </c>
      <c r="G60" s="16">
        <v>1866</v>
      </c>
      <c r="H60" s="16">
        <v>1970</v>
      </c>
      <c r="I60" s="16">
        <v>2120</v>
      </c>
      <c r="J60" s="16">
        <v>2121</v>
      </c>
      <c r="K60" s="16">
        <v>2118</v>
      </c>
      <c r="L60" s="16">
        <v>2165</v>
      </c>
      <c r="M60" s="16">
        <v>2152</v>
      </c>
      <c r="N60" s="16">
        <v>2123</v>
      </c>
      <c r="O60" s="16">
        <v>2123</v>
      </c>
      <c r="P60" s="16">
        <v>2166</v>
      </c>
      <c r="Q60" s="16">
        <v>2184</v>
      </c>
      <c r="R60" s="16">
        <v>2218</v>
      </c>
      <c r="S60" s="16">
        <v>2206</v>
      </c>
      <c r="T60" s="16">
        <v>2262</v>
      </c>
      <c r="U60" s="16">
        <v>2166</v>
      </c>
      <c r="V60" s="16">
        <v>2225</v>
      </c>
    </row>
    <row r="61" spans="1:22" ht="18" customHeight="1">
      <c r="A61" s="91" t="s">
        <v>102</v>
      </c>
      <c r="B61" s="16" t="s">
        <v>103</v>
      </c>
      <c r="C61" s="16" t="s">
        <v>103</v>
      </c>
      <c r="D61" s="16" t="s">
        <v>103</v>
      </c>
      <c r="E61" s="16" t="s">
        <v>103</v>
      </c>
      <c r="F61" s="16" t="s">
        <v>103</v>
      </c>
      <c r="G61" s="16">
        <v>280</v>
      </c>
      <c r="H61" s="16">
        <v>554</v>
      </c>
      <c r="I61" s="16">
        <v>669</v>
      </c>
      <c r="J61" s="16">
        <v>722</v>
      </c>
      <c r="K61" s="16">
        <v>813</v>
      </c>
      <c r="L61" s="16">
        <v>1055</v>
      </c>
      <c r="M61" s="16">
        <v>1148</v>
      </c>
      <c r="N61" s="16">
        <v>1148</v>
      </c>
      <c r="O61" s="16">
        <v>1254</v>
      </c>
      <c r="P61" s="16">
        <v>1483</v>
      </c>
      <c r="Q61" s="16">
        <v>1859</v>
      </c>
      <c r="R61" s="16">
        <v>2455</v>
      </c>
      <c r="S61" s="16">
        <v>3023</v>
      </c>
      <c r="T61" s="16">
        <v>3496</v>
      </c>
      <c r="U61" s="16">
        <v>3601</v>
      </c>
      <c r="V61" s="16">
        <v>3821</v>
      </c>
    </row>
    <row r="62" spans="1:22" ht="18" customHeight="1">
      <c r="A62" s="91" t="s">
        <v>104</v>
      </c>
      <c r="B62" s="16">
        <v>1256</v>
      </c>
      <c r="C62" s="16">
        <v>2345</v>
      </c>
      <c r="D62" s="16">
        <v>2919</v>
      </c>
      <c r="E62" s="16">
        <v>3448</v>
      </c>
      <c r="F62" s="16">
        <v>3764</v>
      </c>
      <c r="G62" s="16">
        <v>3608</v>
      </c>
      <c r="H62" s="16">
        <v>3774</v>
      </c>
      <c r="I62" s="16">
        <v>3857</v>
      </c>
      <c r="J62" s="16">
        <v>3776</v>
      </c>
      <c r="K62" s="16">
        <v>3388</v>
      </c>
      <c r="L62" s="16">
        <v>3186</v>
      </c>
      <c r="M62" s="16">
        <v>3074</v>
      </c>
      <c r="N62" s="16">
        <v>3000</v>
      </c>
      <c r="O62" s="16">
        <v>2994</v>
      </c>
      <c r="P62" s="16">
        <v>3008</v>
      </c>
      <c r="Q62" s="16">
        <v>2936</v>
      </c>
      <c r="R62" s="16">
        <v>2972</v>
      </c>
      <c r="S62" s="16">
        <v>3090</v>
      </c>
      <c r="T62" s="16">
        <v>3391</v>
      </c>
      <c r="U62" s="16">
        <v>3613</v>
      </c>
      <c r="V62" s="16">
        <v>4717</v>
      </c>
    </row>
    <row r="63" spans="1:22" ht="18" customHeight="1">
      <c r="A63" s="91" t="s">
        <v>105</v>
      </c>
      <c r="B63" s="16">
        <v>350</v>
      </c>
      <c r="C63" s="16">
        <v>817</v>
      </c>
      <c r="D63" s="16">
        <v>1625</v>
      </c>
      <c r="E63" s="16">
        <v>2953</v>
      </c>
      <c r="F63" s="16">
        <v>4575</v>
      </c>
      <c r="G63" s="16">
        <v>7059</v>
      </c>
      <c r="H63" s="16">
        <v>8551</v>
      </c>
      <c r="I63" s="16">
        <v>8514</v>
      </c>
      <c r="J63" s="16">
        <v>7874</v>
      </c>
      <c r="K63" s="16">
        <v>7143</v>
      </c>
      <c r="L63" s="16">
        <v>6893</v>
      </c>
      <c r="M63" s="16">
        <v>6478</v>
      </c>
      <c r="N63" s="16">
        <v>6147</v>
      </c>
      <c r="O63" s="16">
        <v>5915</v>
      </c>
      <c r="P63" s="16">
        <v>5850</v>
      </c>
      <c r="Q63" s="16">
        <v>5643</v>
      </c>
      <c r="R63" s="16">
        <v>5646</v>
      </c>
      <c r="S63" s="16">
        <v>5612</v>
      </c>
      <c r="T63" s="16">
        <v>5551</v>
      </c>
      <c r="U63" s="16">
        <v>5353</v>
      </c>
      <c r="V63" s="16">
        <v>5451</v>
      </c>
    </row>
    <row r="64" spans="1:22" ht="18" customHeight="1">
      <c r="A64" s="91" t="s">
        <v>106</v>
      </c>
      <c r="B64" s="16">
        <v>715</v>
      </c>
      <c r="C64" s="16">
        <v>815</v>
      </c>
      <c r="D64" s="16">
        <v>854</v>
      </c>
      <c r="E64" s="16">
        <v>1039</v>
      </c>
      <c r="F64" s="16">
        <v>1288</v>
      </c>
      <c r="G64" s="16">
        <v>1435</v>
      </c>
      <c r="H64" s="16">
        <v>1797</v>
      </c>
      <c r="I64" s="16">
        <v>2028</v>
      </c>
      <c r="J64" s="16">
        <v>1968</v>
      </c>
      <c r="K64" s="16">
        <v>1707</v>
      </c>
      <c r="L64" s="16">
        <v>1640</v>
      </c>
      <c r="M64" s="16">
        <v>1530</v>
      </c>
      <c r="N64" s="16">
        <v>1451</v>
      </c>
      <c r="O64" s="16">
        <v>1417</v>
      </c>
      <c r="P64" s="16">
        <v>1496</v>
      </c>
      <c r="Q64" s="16">
        <v>1562</v>
      </c>
      <c r="R64" s="16">
        <v>1717</v>
      </c>
      <c r="S64" s="16">
        <v>1908</v>
      </c>
      <c r="T64" s="16">
        <v>2093</v>
      </c>
      <c r="U64" s="16">
        <v>2045</v>
      </c>
      <c r="V64" s="16">
        <v>2123</v>
      </c>
    </row>
    <row r="65" spans="1:22" ht="18" customHeight="1">
      <c r="A65" s="91" t="s">
        <v>107</v>
      </c>
      <c r="B65" s="16">
        <v>3722</v>
      </c>
      <c r="C65" s="16">
        <v>4923</v>
      </c>
      <c r="D65" s="16">
        <v>4981</v>
      </c>
      <c r="E65" s="16">
        <v>5424</v>
      </c>
      <c r="F65" s="16">
        <v>5881</v>
      </c>
      <c r="G65" s="16">
        <v>5652</v>
      </c>
      <c r="H65" s="16">
        <v>6112</v>
      </c>
      <c r="I65" s="16">
        <v>6650</v>
      </c>
      <c r="J65" s="16">
        <v>6749</v>
      </c>
      <c r="K65" s="16">
        <v>6541</v>
      </c>
      <c r="L65" s="16">
        <v>6469</v>
      </c>
      <c r="M65" s="16">
        <v>6429</v>
      </c>
      <c r="N65" s="16">
        <v>6395</v>
      </c>
      <c r="O65" s="16">
        <v>6282</v>
      </c>
      <c r="P65" s="16">
        <v>6303</v>
      </c>
      <c r="Q65" s="16">
        <v>6383</v>
      </c>
      <c r="R65" s="16">
        <v>6775</v>
      </c>
      <c r="S65" s="16">
        <v>7526</v>
      </c>
      <c r="T65" s="16">
        <v>8608</v>
      </c>
      <c r="U65" s="16">
        <v>8839</v>
      </c>
      <c r="V65" s="16">
        <v>9492</v>
      </c>
    </row>
    <row r="66" spans="1:22" ht="18" customHeight="1">
      <c r="A66" s="91" t="s">
        <v>108</v>
      </c>
      <c r="B66" s="16">
        <v>4877</v>
      </c>
      <c r="C66" s="16">
        <v>7652</v>
      </c>
      <c r="D66" s="16">
        <v>9128</v>
      </c>
      <c r="E66" s="16">
        <v>9240</v>
      </c>
      <c r="F66" s="16">
        <v>9261</v>
      </c>
      <c r="G66" s="16">
        <v>8343</v>
      </c>
      <c r="H66" s="16">
        <v>8488</v>
      </c>
      <c r="I66" s="16">
        <v>8855</v>
      </c>
      <c r="J66" s="16">
        <v>8861</v>
      </c>
      <c r="K66" s="16">
        <v>8489</v>
      </c>
      <c r="L66" s="16">
        <v>8308</v>
      </c>
      <c r="M66" s="16">
        <v>8017</v>
      </c>
      <c r="N66" s="16">
        <v>7674</v>
      </c>
      <c r="O66" s="16">
        <v>7394</v>
      </c>
      <c r="P66" s="16">
        <v>7320</v>
      </c>
      <c r="Q66" s="16">
        <v>7051</v>
      </c>
      <c r="R66" s="16">
        <v>7110</v>
      </c>
      <c r="S66" s="16">
        <v>7034</v>
      </c>
      <c r="T66" s="16">
        <v>7025</v>
      </c>
      <c r="U66" s="16">
        <v>6881</v>
      </c>
      <c r="V66" s="16">
        <v>6879</v>
      </c>
    </row>
    <row r="67" spans="1:22" ht="18" customHeight="1">
      <c r="A67" s="91" t="s">
        <v>109</v>
      </c>
      <c r="B67" s="16">
        <v>503</v>
      </c>
      <c r="C67" s="16">
        <v>634</v>
      </c>
      <c r="D67" s="16">
        <v>821</v>
      </c>
      <c r="E67" s="16">
        <v>1063</v>
      </c>
      <c r="F67" s="16">
        <v>1272</v>
      </c>
      <c r="G67" s="16">
        <v>1265</v>
      </c>
      <c r="H67" s="16">
        <v>1435</v>
      </c>
      <c r="I67" s="16">
        <v>1530</v>
      </c>
      <c r="J67" s="16">
        <v>1551</v>
      </c>
      <c r="K67" s="16">
        <v>1520</v>
      </c>
      <c r="L67" s="16">
        <v>1589</v>
      </c>
      <c r="M67" s="16">
        <v>1612</v>
      </c>
      <c r="N67" s="16">
        <v>1585</v>
      </c>
      <c r="O67" s="16">
        <v>1709</v>
      </c>
      <c r="P67" s="16">
        <v>1988</v>
      </c>
      <c r="Q67" s="16">
        <v>2528</v>
      </c>
      <c r="R67" s="16">
        <v>3360</v>
      </c>
      <c r="S67" s="16">
        <v>4761</v>
      </c>
      <c r="T67" s="16">
        <v>6059</v>
      </c>
      <c r="U67" s="16">
        <v>6243</v>
      </c>
      <c r="V67" s="16">
        <v>7071</v>
      </c>
    </row>
    <row r="68" spans="1:22" ht="18" customHeight="1">
      <c r="A68" s="91" t="s">
        <v>110</v>
      </c>
      <c r="B68" s="16">
        <v>679</v>
      </c>
      <c r="C68" s="16">
        <v>844</v>
      </c>
      <c r="D68" s="16">
        <v>967</v>
      </c>
      <c r="E68" s="16">
        <v>2219</v>
      </c>
      <c r="F68" s="16">
        <v>1535</v>
      </c>
      <c r="G68" s="16">
        <v>1531</v>
      </c>
      <c r="H68" s="16">
        <v>1771</v>
      </c>
      <c r="I68" s="16">
        <v>2098</v>
      </c>
      <c r="J68" s="16">
        <v>2279</v>
      </c>
      <c r="K68" s="16">
        <v>2412</v>
      </c>
      <c r="L68" s="16">
        <v>2545</v>
      </c>
      <c r="M68" s="16">
        <v>2589</v>
      </c>
      <c r="N68" s="16">
        <v>2683</v>
      </c>
      <c r="O68" s="16">
        <v>2801</v>
      </c>
      <c r="P68" s="16">
        <v>3006</v>
      </c>
      <c r="Q68" s="16">
        <v>3157</v>
      </c>
      <c r="R68" s="16">
        <v>3353</v>
      </c>
      <c r="S68" s="16">
        <v>3616</v>
      </c>
      <c r="T68" s="16">
        <v>3821</v>
      </c>
      <c r="U68" s="16">
        <v>3679</v>
      </c>
      <c r="V68" s="16">
        <v>3669</v>
      </c>
    </row>
    <row r="69" spans="1:22" ht="18" customHeight="1">
      <c r="A69" s="91" t="s">
        <v>111</v>
      </c>
      <c r="B69" s="16">
        <v>37</v>
      </c>
      <c r="C69" s="16">
        <v>57</v>
      </c>
      <c r="D69" s="16">
        <v>81</v>
      </c>
      <c r="E69" s="16">
        <v>123</v>
      </c>
      <c r="F69" s="16">
        <v>183</v>
      </c>
      <c r="G69" s="16">
        <v>196</v>
      </c>
      <c r="H69" s="16">
        <v>212</v>
      </c>
      <c r="I69" s="16">
        <v>283</v>
      </c>
      <c r="J69" s="16">
        <v>350</v>
      </c>
      <c r="K69" s="16">
        <v>687</v>
      </c>
      <c r="L69" s="16">
        <v>863</v>
      </c>
      <c r="M69" s="16">
        <v>931</v>
      </c>
      <c r="N69" s="16">
        <v>967</v>
      </c>
      <c r="O69" s="16">
        <v>983</v>
      </c>
      <c r="P69" s="16">
        <v>1037</v>
      </c>
      <c r="Q69" s="16">
        <v>1163</v>
      </c>
      <c r="R69" s="16">
        <v>1229</v>
      </c>
      <c r="S69" s="16">
        <v>1311</v>
      </c>
      <c r="T69" s="16">
        <v>1415</v>
      </c>
      <c r="U69" s="16">
        <v>1399</v>
      </c>
      <c r="V69" s="16">
        <v>1617</v>
      </c>
    </row>
    <row r="70" spans="1:22" ht="18" customHeight="1">
      <c r="A70" s="100" t="s">
        <v>112</v>
      </c>
      <c r="B70" s="102">
        <f>SUM(B54:B69)</f>
        <v>18669</v>
      </c>
      <c r="C70" s="102">
        <f t="shared" ref="C70:U70" si="4">SUM(C54:C69)</f>
        <v>26754</v>
      </c>
      <c r="D70" s="102">
        <f t="shared" si="4"/>
        <v>30170</v>
      </c>
      <c r="E70" s="102">
        <f t="shared" si="4"/>
        <v>35625</v>
      </c>
      <c r="F70" s="102">
        <f t="shared" si="4"/>
        <v>39113</v>
      </c>
      <c r="G70" s="102">
        <f t="shared" si="4"/>
        <v>41252</v>
      </c>
      <c r="H70" s="102">
        <f t="shared" si="4"/>
        <v>46815</v>
      </c>
      <c r="I70" s="102">
        <f t="shared" si="4"/>
        <v>49950</v>
      </c>
      <c r="J70" s="102">
        <f t="shared" si="4"/>
        <v>49832</v>
      </c>
      <c r="K70" s="102">
        <f t="shared" si="4"/>
        <v>47871</v>
      </c>
      <c r="L70" s="102">
        <f t="shared" si="4"/>
        <v>48539</v>
      </c>
      <c r="M70" s="102">
        <f t="shared" si="4"/>
        <v>47632</v>
      </c>
      <c r="N70" s="102">
        <f t="shared" si="4"/>
        <v>46431</v>
      </c>
      <c r="O70" s="102">
        <f t="shared" si="4"/>
        <v>46681</v>
      </c>
      <c r="P70" s="102">
        <f t="shared" si="4"/>
        <v>48164</v>
      </c>
      <c r="Q70" s="102">
        <f t="shared" si="4"/>
        <v>47993</v>
      </c>
      <c r="R70" s="102">
        <f t="shared" si="4"/>
        <v>50416</v>
      </c>
      <c r="S70" s="102">
        <f t="shared" si="4"/>
        <v>53834</v>
      </c>
      <c r="T70" s="102">
        <f t="shared" si="4"/>
        <v>57542</v>
      </c>
      <c r="U70" s="102">
        <f t="shared" si="4"/>
        <v>57112</v>
      </c>
      <c r="V70" s="102">
        <f>SUM(V54:V69)</f>
        <v>60727</v>
      </c>
    </row>
    <row r="71" spans="1:22" ht="18" customHeight="1">
      <c r="A71" s="101" t="s">
        <v>113</v>
      </c>
      <c r="B71" s="16">
        <f>B72-B70</f>
        <v>6927</v>
      </c>
      <c r="C71" s="16">
        <f t="shared" ref="C71:U71" si="5">C72-C70</f>
        <v>7669</v>
      </c>
      <c r="D71" s="16">
        <f t="shared" si="5"/>
        <v>9383</v>
      </c>
      <c r="E71" s="16">
        <f t="shared" si="5"/>
        <v>10289</v>
      </c>
      <c r="F71" s="16">
        <f t="shared" si="5"/>
        <v>13095</v>
      </c>
      <c r="G71" s="16">
        <f t="shared" si="5"/>
        <v>13330</v>
      </c>
      <c r="H71" s="16">
        <f t="shared" si="5"/>
        <v>15085</v>
      </c>
      <c r="I71" s="16">
        <f t="shared" si="5"/>
        <v>16482</v>
      </c>
      <c r="J71" s="16">
        <f t="shared" si="5"/>
        <v>16759</v>
      </c>
      <c r="K71" s="16">
        <f t="shared" si="5"/>
        <v>15983</v>
      </c>
      <c r="L71" s="16">
        <f t="shared" si="5"/>
        <v>16370</v>
      </c>
      <c r="M71" s="16">
        <f t="shared" si="5"/>
        <v>16507</v>
      </c>
      <c r="N71" s="16">
        <f t="shared" si="5"/>
        <v>16531</v>
      </c>
      <c r="O71" s="16">
        <f t="shared" si="5"/>
        <v>17142</v>
      </c>
      <c r="P71" s="16">
        <f t="shared" si="5"/>
        <v>18131</v>
      </c>
      <c r="Q71" s="16">
        <f t="shared" si="5"/>
        <v>18448</v>
      </c>
      <c r="R71" s="16">
        <f t="shared" si="5"/>
        <v>19414</v>
      </c>
      <c r="S71" s="16">
        <f t="shared" si="5"/>
        <v>20603</v>
      </c>
      <c r="T71" s="16">
        <f t="shared" si="5"/>
        <v>21956</v>
      </c>
      <c r="U71" s="16">
        <f t="shared" si="5"/>
        <v>21728</v>
      </c>
      <c r="V71" s="16">
        <f>V72-V70</f>
        <v>23158</v>
      </c>
    </row>
    <row r="72" spans="1:22" ht="18" customHeight="1">
      <c r="A72" s="93" t="s">
        <v>38</v>
      </c>
      <c r="B72" s="61">
        <v>25596</v>
      </c>
      <c r="C72" s="61">
        <v>34423</v>
      </c>
      <c r="D72" s="61">
        <v>39553</v>
      </c>
      <c r="E72" s="61">
        <v>45914</v>
      </c>
      <c r="F72" s="61">
        <v>52208</v>
      </c>
      <c r="G72" s="61">
        <v>54582</v>
      </c>
      <c r="H72" s="61">
        <v>61900</v>
      </c>
      <c r="I72" s="61">
        <v>66432</v>
      </c>
      <c r="J72" s="61">
        <v>66591</v>
      </c>
      <c r="K72" s="61">
        <v>63854</v>
      </c>
      <c r="L72" s="61">
        <v>64909</v>
      </c>
      <c r="M72" s="61">
        <v>64139</v>
      </c>
      <c r="N72" s="61">
        <v>62962</v>
      </c>
      <c r="O72" s="61">
        <v>63823</v>
      </c>
      <c r="P72" s="61">
        <v>66295</v>
      </c>
      <c r="Q72" s="61">
        <v>66441</v>
      </c>
      <c r="R72" s="61">
        <v>69830</v>
      </c>
      <c r="S72" s="61">
        <v>74437</v>
      </c>
      <c r="T72" s="61">
        <v>79498</v>
      </c>
      <c r="U72" s="61">
        <v>78840</v>
      </c>
      <c r="V72" s="117">
        <v>83885</v>
      </c>
    </row>
    <row r="73" spans="1:22" ht="18" customHeight="1">
      <c r="A73" s="57" t="s">
        <v>52</v>
      </c>
    </row>
    <row r="74" spans="1:22">
      <c r="A74" s="72" t="s">
        <v>114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74"/>
  <sheetViews>
    <sheetView zoomScale="70" zoomScaleNormal="70" zoomScalePageLayoutView="70" workbookViewId="0">
      <selection activeCell="K21" sqref="K21"/>
    </sheetView>
  </sheetViews>
  <sheetFormatPr defaultColWidth="10.875" defaultRowHeight="15"/>
  <cols>
    <col min="1" max="1" width="19" style="5" customWidth="1"/>
    <col min="2" max="21" width="10.875" style="5" customWidth="1"/>
    <col min="22" max="16384" width="10.875" style="5"/>
  </cols>
  <sheetData>
    <row r="1" spans="1:22" ht="30" customHeight="1">
      <c r="A1" s="20" t="s">
        <v>0</v>
      </c>
      <c r="B1" s="10"/>
      <c r="C1" s="10"/>
      <c r="D1" s="10"/>
      <c r="E1" s="11"/>
    </row>
    <row r="2" spans="1:22" ht="30" customHeight="1">
      <c r="A2" s="10" t="s">
        <v>115</v>
      </c>
      <c r="B2" s="10"/>
      <c r="C2" s="10"/>
      <c r="D2" s="10"/>
      <c r="E2" s="11"/>
    </row>
    <row r="5" spans="1:22" ht="18" customHeight="1">
      <c r="A5" s="58" t="s">
        <v>14</v>
      </c>
      <c r="B5" s="89" t="s">
        <v>18</v>
      </c>
      <c r="C5" s="89" t="s">
        <v>19</v>
      </c>
      <c r="D5" s="89" t="s">
        <v>20</v>
      </c>
      <c r="E5" s="89" t="s">
        <v>21</v>
      </c>
      <c r="F5" s="89" t="s">
        <v>22</v>
      </c>
      <c r="G5" s="89" t="s">
        <v>23</v>
      </c>
      <c r="H5" s="89" t="s">
        <v>24</v>
      </c>
      <c r="I5" s="89" t="s">
        <v>25</v>
      </c>
      <c r="J5" s="89" t="s">
        <v>26</v>
      </c>
      <c r="K5" s="89" t="s">
        <v>27</v>
      </c>
      <c r="L5" s="89" t="s">
        <v>28</v>
      </c>
      <c r="M5" s="89" t="s">
        <v>29</v>
      </c>
      <c r="N5" s="89" t="s">
        <v>30</v>
      </c>
      <c r="O5" s="89" t="s">
        <v>31</v>
      </c>
      <c r="P5" s="89" t="s">
        <v>32</v>
      </c>
      <c r="Q5" s="89" t="s">
        <v>33</v>
      </c>
      <c r="R5" s="89" t="s">
        <v>34</v>
      </c>
      <c r="S5" s="89" t="s">
        <v>35</v>
      </c>
      <c r="T5" s="89" t="s">
        <v>36</v>
      </c>
      <c r="U5" s="89" t="s">
        <v>37</v>
      </c>
      <c r="V5" s="112" t="s">
        <v>51</v>
      </c>
    </row>
    <row r="6" spans="1:22" ht="18" customHeight="1">
      <c r="A6" s="90" t="s">
        <v>96</v>
      </c>
      <c r="B6" s="62">
        <v>758</v>
      </c>
      <c r="C6" s="62">
        <v>1475</v>
      </c>
      <c r="D6" s="62">
        <v>1993</v>
      </c>
      <c r="E6" s="62">
        <v>2497</v>
      </c>
      <c r="F6" s="62">
        <v>2860</v>
      </c>
      <c r="G6" s="62">
        <v>2740</v>
      </c>
      <c r="H6" s="62">
        <v>3424</v>
      </c>
      <c r="I6" s="62">
        <v>3753</v>
      </c>
      <c r="J6" s="62">
        <v>3797</v>
      </c>
      <c r="K6" s="62">
        <v>3485</v>
      </c>
      <c r="L6" s="62">
        <v>3596</v>
      </c>
      <c r="M6" s="62">
        <v>3399</v>
      </c>
      <c r="N6" s="62">
        <v>3139</v>
      </c>
      <c r="O6" s="62">
        <v>3215</v>
      </c>
      <c r="P6" s="62">
        <v>3277</v>
      </c>
      <c r="Q6" s="62">
        <v>2905</v>
      </c>
      <c r="R6" s="62">
        <v>2768</v>
      </c>
      <c r="S6" s="62">
        <v>2686</v>
      </c>
      <c r="T6" s="62">
        <v>2584</v>
      </c>
      <c r="U6" s="62">
        <v>2369</v>
      </c>
      <c r="V6" s="113">
        <v>2406</v>
      </c>
    </row>
    <row r="7" spans="1:22" ht="18" customHeight="1">
      <c r="A7" s="91" t="s">
        <v>97</v>
      </c>
      <c r="B7" s="16">
        <v>1141</v>
      </c>
      <c r="C7" s="16">
        <v>1334</v>
      </c>
      <c r="D7" s="16">
        <v>1292</v>
      </c>
      <c r="E7" s="16">
        <v>1511</v>
      </c>
      <c r="F7" s="16">
        <v>1747</v>
      </c>
      <c r="G7" s="16">
        <v>2035</v>
      </c>
      <c r="H7" s="16">
        <v>2417</v>
      </c>
      <c r="I7" s="16">
        <v>2636</v>
      </c>
      <c r="J7" s="16">
        <v>2738</v>
      </c>
      <c r="K7" s="16">
        <v>2153</v>
      </c>
      <c r="L7" s="16">
        <v>2226</v>
      </c>
      <c r="M7" s="16">
        <v>2122</v>
      </c>
      <c r="N7" s="16">
        <v>2008</v>
      </c>
      <c r="O7" s="16">
        <v>2176</v>
      </c>
      <c r="P7" s="16">
        <v>2359</v>
      </c>
      <c r="Q7" s="16">
        <v>2238</v>
      </c>
      <c r="R7" s="63">
        <v>2424</v>
      </c>
      <c r="S7" s="63">
        <v>2621</v>
      </c>
      <c r="T7" s="63">
        <v>2826</v>
      </c>
      <c r="U7" s="16">
        <v>2878</v>
      </c>
      <c r="V7" s="114">
        <v>3204</v>
      </c>
    </row>
    <row r="8" spans="1:22" ht="18" customHeight="1">
      <c r="A8" s="91" t="s">
        <v>98</v>
      </c>
      <c r="B8" s="16">
        <v>1043</v>
      </c>
      <c r="C8" s="16">
        <v>1771</v>
      </c>
      <c r="D8" s="16">
        <v>2316</v>
      </c>
      <c r="E8" s="16">
        <v>2969</v>
      </c>
      <c r="F8" s="16">
        <v>3695</v>
      </c>
      <c r="G8" s="16">
        <v>4355</v>
      </c>
      <c r="H8" s="16">
        <v>5281</v>
      </c>
      <c r="I8" s="16">
        <v>5994</v>
      </c>
      <c r="J8" s="16">
        <v>6241</v>
      </c>
      <c r="K8" s="16">
        <v>5636</v>
      </c>
      <c r="L8" s="16">
        <v>5914</v>
      </c>
      <c r="M8" s="16">
        <v>5950</v>
      </c>
      <c r="N8" s="16">
        <v>5737</v>
      </c>
      <c r="O8" s="16">
        <v>6072</v>
      </c>
      <c r="P8" s="16">
        <v>6665</v>
      </c>
      <c r="Q8" s="16">
        <v>6436</v>
      </c>
      <c r="R8" s="16">
        <v>6933</v>
      </c>
      <c r="S8" s="16">
        <v>7925</v>
      </c>
      <c r="T8" s="16">
        <v>8781</v>
      </c>
      <c r="U8" s="16">
        <v>9063</v>
      </c>
      <c r="V8" s="114">
        <v>10457</v>
      </c>
    </row>
    <row r="9" spans="1:22" ht="18" customHeight="1">
      <c r="A9" s="91" t="s">
        <v>99</v>
      </c>
      <c r="B9" s="63">
        <v>1006</v>
      </c>
      <c r="C9" s="16">
        <v>1924</v>
      </c>
      <c r="D9" s="16">
        <v>3024</v>
      </c>
      <c r="E9" s="16">
        <v>4484</v>
      </c>
      <c r="F9" s="16">
        <v>5879</v>
      </c>
      <c r="G9" s="16">
        <v>6515</v>
      </c>
      <c r="H9" s="16">
        <v>9651</v>
      </c>
      <c r="I9" s="16">
        <v>11011</v>
      </c>
      <c r="J9" s="16">
        <v>11149</v>
      </c>
      <c r="K9" s="16">
        <v>11563</v>
      </c>
      <c r="L9" s="16">
        <v>12659</v>
      </c>
      <c r="M9" s="16">
        <v>12166</v>
      </c>
      <c r="N9" s="16">
        <v>11495</v>
      </c>
      <c r="O9" s="16">
        <v>12035</v>
      </c>
      <c r="P9" s="16">
        <v>12328</v>
      </c>
      <c r="Q9" s="16">
        <v>10216</v>
      </c>
      <c r="R9" s="16">
        <v>9573</v>
      </c>
      <c r="S9" s="16">
        <v>9098</v>
      </c>
      <c r="T9" s="16">
        <v>8578</v>
      </c>
      <c r="U9" s="16">
        <v>7781</v>
      </c>
      <c r="V9" s="114">
        <v>7739</v>
      </c>
    </row>
    <row r="10" spans="1:22" ht="18" customHeight="1">
      <c r="A10" s="91" t="s">
        <v>100</v>
      </c>
      <c r="B10" s="16">
        <v>929</v>
      </c>
      <c r="C10" s="16">
        <v>1357</v>
      </c>
      <c r="D10" s="16">
        <v>1524</v>
      </c>
      <c r="E10" s="16">
        <v>1707</v>
      </c>
      <c r="F10" s="16">
        <v>1887</v>
      </c>
      <c r="G10" s="16">
        <v>1760</v>
      </c>
      <c r="H10" s="16">
        <v>1848</v>
      </c>
      <c r="I10" s="16">
        <v>2001</v>
      </c>
      <c r="J10" s="16">
        <v>2022</v>
      </c>
      <c r="K10" s="16">
        <v>1940</v>
      </c>
      <c r="L10" s="16">
        <v>1980</v>
      </c>
      <c r="M10" s="16">
        <v>1933</v>
      </c>
      <c r="N10" s="16">
        <v>1934</v>
      </c>
      <c r="O10" s="16">
        <v>2024</v>
      </c>
      <c r="P10" s="16">
        <v>2372</v>
      </c>
      <c r="Q10" s="16">
        <v>2569</v>
      </c>
      <c r="R10" s="16">
        <v>2822</v>
      </c>
      <c r="S10" s="16">
        <v>3039</v>
      </c>
      <c r="T10" s="16">
        <v>3198</v>
      </c>
      <c r="U10" s="16">
        <v>3062</v>
      </c>
      <c r="V10" s="114">
        <v>3310</v>
      </c>
    </row>
    <row r="11" spans="1:22" ht="18" customHeight="1">
      <c r="A11" s="91" t="s">
        <v>101</v>
      </c>
      <c r="B11" s="63">
        <v>1712</v>
      </c>
      <c r="C11" s="63">
        <v>2144</v>
      </c>
      <c r="D11" s="16">
        <v>2387</v>
      </c>
      <c r="E11" s="16">
        <v>2814</v>
      </c>
      <c r="F11" s="16">
        <v>3237</v>
      </c>
      <c r="G11" s="16">
        <v>2867</v>
      </c>
      <c r="H11" s="16">
        <v>3092</v>
      </c>
      <c r="I11" s="16">
        <v>3416</v>
      </c>
      <c r="J11" s="16">
        <v>3419</v>
      </c>
      <c r="K11" s="16">
        <v>3340</v>
      </c>
      <c r="L11" s="16">
        <v>3373</v>
      </c>
      <c r="M11" s="16">
        <v>3300</v>
      </c>
      <c r="N11" s="16">
        <v>3125</v>
      </c>
      <c r="O11" s="16">
        <v>2982</v>
      </c>
      <c r="P11" s="16">
        <v>3038</v>
      </c>
      <c r="Q11" s="16">
        <v>2906</v>
      </c>
      <c r="R11" s="16">
        <v>2991</v>
      </c>
      <c r="S11" s="16">
        <v>2920</v>
      </c>
      <c r="T11" s="16">
        <v>3022</v>
      </c>
      <c r="U11" s="16">
        <v>2855</v>
      </c>
      <c r="V11" s="114">
        <v>3063</v>
      </c>
    </row>
    <row r="12" spans="1:22" ht="18" customHeight="1">
      <c r="A12" s="91" t="s">
        <v>102</v>
      </c>
      <c r="B12" s="63" t="s">
        <v>103</v>
      </c>
      <c r="C12" s="63" t="s">
        <v>103</v>
      </c>
      <c r="D12" s="63" t="s">
        <v>103</v>
      </c>
      <c r="E12" s="16" t="s">
        <v>103</v>
      </c>
      <c r="F12" s="16" t="s">
        <v>103</v>
      </c>
      <c r="G12" s="16">
        <v>393</v>
      </c>
      <c r="H12" s="16">
        <v>771</v>
      </c>
      <c r="I12" s="16">
        <v>934</v>
      </c>
      <c r="J12" s="16">
        <v>975</v>
      </c>
      <c r="K12" s="16">
        <v>1041</v>
      </c>
      <c r="L12" s="16">
        <v>1331</v>
      </c>
      <c r="M12" s="16">
        <v>1442</v>
      </c>
      <c r="N12" s="16">
        <v>1442</v>
      </c>
      <c r="O12" s="16">
        <v>1516</v>
      </c>
      <c r="P12" s="16">
        <v>1767</v>
      </c>
      <c r="Q12" s="16">
        <v>2157</v>
      </c>
      <c r="R12" s="16">
        <v>2920</v>
      </c>
      <c r="S12" s="16">
        <v>3666</v>
      </c>
      <c r="T12" s="16">
        <v>4446</v>
      </c>
      <c r="U12" s="16">
        <v>4571</v>
      </c>
      <c r="V12" s="114">
        <v>4957</v>
      </c>
    </row>
    <row r="13" spans="1:22" ht="18" customHeight="1">
      <c r="A13" s="91" t="s">
        <v>104</v>
      </c>
      <c r="B13" s="63">
        <v>1265</v>
      </c>
      <c r="C13" s="63">
        <v>2828</v>
      </c>
      <c r="D13" s="63">
        <v>3517</v>
      </c>
      <c r="E13" s="16">
        <v>4194</v>
      </c>
      <c r="F13" s="16">
        <v>4455</v>
      </c>
      <c r="G13" s="16">
        <v>3735</v>
      </c>
      <c r="H13" s="16">
        <v>3890</v>
      </c>
      <c r="I13" s="16">
        <v>3826</v>
      </c>
      <c r="J13" s="16">
        <v>3472</v>
      </c>
      <c r="K13" s="16">
        <v>2897</v>
      </c>
      <c r="L13" s="16">
        <v>2443</v>
      </c>
      <c r="M13" s="16">
        <v>2169</v>
      </c>
      <c r="N13" s="16">
        <v>1957</v>
      </c>
      <c r="O13" s="16">
        <v>1801</v>
      </c>
      <c r="P13" s="16">
        <v>1800</v>
      </c>
      <c r="Q13" s="16">
        <v>1671</v>
      </c>
      <c r="R13" s="16">
        <v>1723</v>
      </c>
      <c r="S13" s="16">
        <v>1787</v>
      </c>
      <c r="T13" s="16">
        <v>2101</v>
      </c>
      <c r="U13" s="16">
        <v>2133</v>
      </c>
      <c r="V13" s="114">
        <v>2936</v>
      </c>
    </row>
    <row r="14" spans="1:22" ht="18" customHeight="1">
      <c r="A14" s="91" t="s">
        <v>105</v>
      </c>
      <c r="B14" s="16">
        <v>528</v>
      </c>
      <c r="C14" s="16">
        <v>1388</v>
      </c>
      <c r="D14" s="16">
        <v>2790</v>
      </c>
      <c r="E14" s="16">
        <v>5177</v>
      </c>
      <c r="F14" s="16">
        <v>8121</v>
      </c>
      <c r="G14" s="16">
        <v>12560</v>
      </c>
      <c r="H14" s="16">
        <v>15641</v>
      </c>
      <c r="I14" s="16">
        <v>15095</v>
      </c>
      <c r="J14" s="16">
        <v>13450</v>
      </c>
      <c r="K14" s="16">
        <v>11848</v>
      </c>
      <c r="L14" s="16">
        <v>11028</v>
      </c>
      <c r="M14" s="16">
        <v>10267</v>
      </c>
      <c r="N14" s="16">
        <v>8958</v>
      </c>
      <c r="O14" s="16">
        <v>7283</v>
      </c>
      <c r="P14" s="16">
        <v>6677</v>
      </c>
      <c r="Q14" s="16">
        <v>5197</v>
      </c>
      <c r="R14" s="16">
        <v>4962</v>
      </c>
      <c r="S14" s="16">
        <v>4503</v>
      </c>
      <c r="T14" s="16">
        <v>4220</v>
      </c>
      <c r="U14" s="16">
        <v>3655</v>
      </c>
      <c r="V14" s="114">
        <v>3564</v>
      </c>
    </row>
    <row r="15" spans="1:22" ht="18" customHeight="1">
      <c r="A15" s="91" t="s">
        <v>106</v>
      </c>
      <c r="B15" s="16">
        <v>667</v>
      </c>
      <c r="C15" s="16">
        <v>813</v>
      </c>
      <c r="D15" s="16">
        <v>880</v>
      </c>
      <c r="E15" s="16">
        <v>1187</v>
      </c>
      <c r="F15" s="16">
        <v>1636</v>
      </c>
      <c r="G15" s="16">
        <v>1893</v>
      </c>
      <c r="H15" s="16">
        <v>2473</v>
      </c>
      <c r="I15" s="16">
        <v>2788</v>
      </c>
      <c r="J15" s="16">
        <v>2570</v>
      </c>
      <c r="K15" s="16">
        <v>2089</v>
      </c>
      <c r="L15" s="16">
        <v>1919</v>
      </c>
      <c r="M15" s="16">
        <v>1742</v>
      </c>
      <c r="N15" s="16">
        <v>1494</v>
      </c>
      <c r="O15" s="16">
        <v>1353</v>
      </c>
      <c r="P15" s="16">
        <v>1409</v>
      </c>
      <c r="Q15" s="16">
        <v>1443</v>
      </c>
      <c r="R15" s="16">
        <v>1636</v>
      </c>
      <c r="S15" s="16">
        <v>1900</v>
      </c>
      <c r="T15" s="16">
        <v>2068</v>
      </c>
      <c r="U15" s="16">
        <v>1993</v>
      </c>
      <c r="V15" s="114">
        <v>2010</v>
      </c>
    </row>
    <row r="16" spans="1:22" ht="18" customHeight="1">
      <c r="A16" s="91" t="s">
        <v>107</v>
      </c>
      <c r="B16" s="16">
        <v>6382</v>
      </c>
      <c r="C16" s="16">
        <v>8473</v>
      </c>
      <c r="D16" s="16">
        <v>8526</v>
      </c>
      <c r="E16" s="16">
        <v>9333</v>
      </c>
      <c r="F16" s="16">
        <v>10097</v>
      </c>
      <c r="G16" s="16">
        <v>9403</v>
      </c>
      <c r="H16" s="16">
        <v>9966</v>
      </c>
      <c r="I16" s="16">
        <v>10553</v>
      </c>
      <c r="J16" s="16">
        <v>10102</v>
      </c>
      <c r="K16" s="16">
        <v>8827</v>
      </c>
      <c r="L16" s="16">
        <v>7526</v>
      </c>
      <c r="M16" s="16">
        <v>6908</v>
      </c>
      <c r="N16" s="16">
        <v>5769</v>
      </c>
      <c r="O16" s="16">
        <v>4879</v>
      </c>
      <c r="P16" s="16">
        <v>4697</v>
      </c>
      <c r="Q16" s="16">
        <v>4449</v>
      </c>
      <c r="R16" s="16">
        <v>5135</v>
      </c>
      <c r="S16" s="16">
        <v>6352</v>
      </c>
      <c r="T16" s="16">
        <v>8253</v>
      </c>
      <c r="U16" s="16">
        <v>8672</v>
      </c>
      <c r="V16" s="114">
        <v>9802</v>
      </c>
    </row>
    <row r="17" spans="1:22" ht="18" customHeight="1">
      <c r="A17" s="91" t="s">
        <v>108</v>
      </c>
      <c r="B17" s="63">
        <v>9798</v>
      </c>
      <c r="C17" s="63">
        <v>15246</v>
      </c>
      <c r="D17" s="63">
        <v>18015</v>
      </c>
      <c r="E17" s="63">
        <v>18360</v>
      </c>
      <c r="F17" s="63">
        <v>18176</v>
      </c>
      <c r="G17" s="16">
        <v>16117</v>
      </c>
      <c r="H17" s="16">
        <v>15739</v>
      </c>
      <c r="I17" s="16">
        <v>15569</v>
      </c>
      <c r="J17" s="16">
        <v>14502</v>
      </c>
      <c r="K17" s="16">
        <v>12356</v>
      </c>
      <c r="L17" s="16">
        <v>9951</v>
      </c>
      <c r="M17" s="16">
        <v>8854</v>
      </c>
      <c r="N17" s="16">
        <v>7443</v>
      </c>
      <c r="O17" s="63">
        <v>6101</v>
      </c>
      <c r="P17" s="63">
        <v>5756</v>
      </c>
      <c r="Q17" s="63">
        <v>4784</v>
      </c>
      <c r="R17" s="63">
        <v>4708</v>
      </c>
      <c r="S17" s="63">
        <v>4369</v>
      </c>
      <c r="T17" s="63">
        <v>4254</v>
      </c>
      <c r="U17" s="16">
        <v>3771</v>
      </c>
      <c r="V17" s="114">
        <v>3713</v>
      </c>
    </row>
    <row r="18" spans="1:22" ht="18" customHeight="1">
      <c r="A18" s="91" t="s">
        <v>109</v>
      </c>
      <c r="B18" s="16">
        <v>388</v>
      </c>
      <c r="C18" s="16">
        <v>572</v>
      </c>
      <c r="D18" s="16">
        <v>801</v>
      </c>
      <c r="E18" s="16">
        <v>1125</v>
      </c>
      <c r="F18" s="16">
        <v>1416</v>
      </c>
      <c r="G18" s="16">
        <v>1312</v>
      </c>
      <c r="H18" s="16">
        <v>1546</v>
      </c>
      <c r="I18" s="16">
        <v>1662</v>
      </c>
      <c r="J18" s="16">
        <v>1632</v>
      </c>
      <c r="K18" s="16">
        <v>1472</v>
      </c>
      <c r="L18" s="16">
        <v>1445</v>
      </c>
      <c r="M18" s="16">
        <v>1396</v>
      </c>
      <c r="N18" s="16">
        <v>1232</v>
      </c>
      <c r="O18" s="16">
        <v>1230</v>
      </c>
      <c r="P18" s="16">
        <v>1499</v>
      </c>
      <c r="Q18" s="16">
        <v>1968</v>
      </c>
      <c r="R18" s="16">
        <v>2791</v>
      </c>
      <c r="S18" s="16">
        <v>4274</v>
      </c>
      <c r="T18" s="16">
        <v>5846</v>
      </c>
      <c r="U18" s="16">
        <v>6013</v>
      </c>
      <c r="V18" s="114">
        <v>6972</v>
      </c>
    </row>
    <row r="19" spans="1:22" ht="18" customHeight="1">
      <c r="A19" s="91" t="s">
        <v>110</v>
      </c>
      <c r="B19" s="16">
        <v>1650</v>
      </c>
      <c r="C19" s="16">
        <v>1934</v>
      </c>
      <c r="D19" s="16">
        <v>2191</v>
      </c>
      <c r="E19" s="16">
        <v>2942</v>
      </c>
      <c r="F19" s="16">
        <v>3600</v>
      </c>
      <c r="G19" s="16">
        <v>3312</v>
      </c>
      <c r="H19" s="16">
        <v>3721</v>
      </c>
      <c r="I19" s="16">
        <v>4374</v>
      </c>
      <c r="J19" s="16">
        <v>4756</v>
      </c>
      <c r="K19" s="16">
        <v>5053</v>
      </c>
      <c r="L19" s="16">
        <v>5260</v>
      </c>
      <c r="M19" s="16">
        <v>5337</v>
      </c>
      <c r="N19" s="16">
        <v>5488</v>
      </c>
      <c r="O19" s="16">
        <v>5773</v>
      </c>
      <c r="P19" s="16">
        <v>6234</v>
      </c>
      <c r="Q19" s="16">
        <v>6557</v>
      </c>
      <c r="R19" s="16">
        <v>7019</v>
      </c>
      <c r="S19" s="16">
        <v>7452</v>
      </c>
      <c r="T19" s="16">
        <v>7793</v>
      </c>
      <c r="U19" s="16">
        <v>7606</v>
      </c>
      <c r="V19" s="114">
        <v>7550</v>
      </c>
    </row>
    <row r="20" spans="1:22" ht="18" customHeight="1">
      <c r="A20" s="91" t="s">
        <v>116</v>
      </c>
      <c r="B20" s="63" t="s">
        <v>103</v>
      </c>
      <c r="C20" s="63" t="s">
        <v>103</v>
      </c>
      <c r="D20" s="63" t="s">
        <v>103</v>
      </c>
      <c r="E20" s="63">
        <v>689</v>
      </c>
      <c r="F20" s="63">
        <v>1230</v>
      </c>
      <c r="G20" s="63">
        <v>1181</v>
      </c>
      <c r="H20" s="63">
        <v>1391</v>
      </c>
      <c r="I20" s="63">
        <v>1663</v>
      </c>
      <c r="J20" s="63">
        <v>1767</v>
      </c>
      <c r="K20" s="63">
        <v>1762</v>
      </c>
      <c r="L20" s="63">
        <v>2010</v>
      </c>
      <c r="M20" s="63">
        <v>2062</v>
      </c>
      <c r="N20" s="63">
        <v>2012</v>
      </c>
      <c r="O20" s="63">
        <v>1990</v>
      </c>
      <c r="P20" s="63">
        <v>2081</v>
      </c>
      <c r="Q20" s="63">
        <v>2112</v>
      </c>
      <c r="R20" s="16">
        <v>2314</v>
      </c>
      <c r="S20" s="16">
        <v>2482</v>
      </c>
      <c r="T20" s="16">
        <v>2671</v>
      </c>
      <c r="U20" s="16">
        <v>2482</v>
      </c>
      <c r="V20" s="114">
        <v>2436</v>
      </c>
    </row>
    <row r="21" spans="1:22" ht="18" customHeight="1">
      <c r="A21" s="91" t="s">
        <v>111</v>
      </c>
      <c r="B21" s="63">
        <v>660</v>
      </c>
      <c r="C21" s="63">
        <v>1001</v>
      </c>
      <c r="D21" s="63">
        <v>1245</v>
      </c>
      <c r="E21" s="63">
        <v>2026</v>
      </c>
      <c r="F21" s="63">
        <v>3885</v>
      </c>
      <c r="G21" s="63">
        <v>3475</v>
      </c>
      <c r="H21" s="16">
        <v>3282</v>
      </c>
      <c r="I21" s="16">
        <v>3500</v>
      </c>
      <c r="J21" s="16">
        <v>3493</v>
      </c>
      <c r="K21" s="16">
        <v>4330</v>
      </c>
      <c r="L21" s="16">
        <v>5252</v>
      </c>
      <c r="M21" s="16">
        <v>5595</v>
      </c>
      <c r="N21" s="16">
        <v>5388</v>
      </c>
      <c r="O21" s="16">
        <v>5369</v>
      </c>
      <c r="P21" s="16">
        <v>5493</v>
      </c>
      <c r="Q21" s="16">
        <v>5404</v>
      </c>
      <c r="R21" s="16">
        <v>5511</v>
      </c>
      <c r="S21" s="16">
        <v>5371</v>
      </c>
      <c r="T21" s="16">
        <v>5611</v>
      </c>
      <c r="U21" s="16">
        <v>5410</v>
      </c>
      <c r="V21" s="114">
        <v>5586</v>
      </c>
    </row>
    <row r="22" spans="1:22" ht="18" customHeight="1">
      <c r="A22" s="104" t="s">
        <v>112</v>
      </c>
      <c r="B22" s="99">
        <f>SUM(B6:B21)</f>
        <v>27927</v>
      </c>
      <c r="C22" s="99">
        <f t="shared" ref="C22:U22" si="0">SUM(C6:C21)</f>
        <v>42260</v>
      </c>
      <c r="D22" s="99">
        <f t="shared" si="0"/>
        <v>50501</v>
      </c>
      <c r="E22" s="99">
        <f t="shared" si="0"/>
        <v>61015</v>
      </c>
      <c r="F22" s="99">
        <f t="shared" si="0"/>
        <v>71921</v>
      </c>
      <c r="G22" s="99">
        <f t="shared" si="0"/>
        <v>73653</v>
      </c>
      <c r="H22" s="99">
        <f t="shared" si="0"/>
        <v>84133</v>
      </c>
      <c r="I22" s="99">
        <f t="shared" si="0"/>
        <v>88775</v>
      </c>
      <c r="J22" s="99">
        <f t="shared" si="0"/>
        <v>86085</v>
      </c>
      <c r="K22" s="99">
        <f t="shared" si="0"/>
        <v>79792</v>
      </c>
      <c r="L22" s="99">
        <f t="shared" si="0"/>
        <v>77913</v>
      </c>
      <c r="M22" s="99">
        <f t="shared" si="0"/>
        <v>74642</v>
      </c>
      <c r="N22" s="99">
        <f t="shared" si="0"/>
        <v>68621</v>
      </c>
      <c r="O22" s="99">
        <f t="shared" si="0"/>
        <v>65799</v>
      </c>
      <c r="P22" s="99">
        <f t="shared" si="0"/>
        <v>67452</v>
      </c>
      <c r="Q22" s="99">
        <f t="shared" si="0"/>
        <v>63012</v>
      </c>
      <c r="R22" s="99">
        <f t="shared" si="0"/>
        <v>66230</v>
      </c>
      <c r="S22" s="99">
        <f t="shared" si="0"/>
        <v>70445</v>
      </c>
      <c r="T22" s="99">
        <f t="shared" si="0"/>
        <v>76252</v>
      </c>
      <c r="U22" s="99">
        <f t="shared" si="0"/>
        <v>74314</v>
      </c>
      <c r="V22" s="115">
        <f>SUM(V6:V21)</f>
        <v>79705</v>
      </c>
    </row>
    <row r="23" spans="1:22" ht="18" customHeight="1">
      <c r="A23" s="103" t="s">
        <v>113</v>
      </c>
      <c r="B23" s="97">
        <f>B24-B22</f>
        <v>11891</v>
      </c>
      <c r="C23" s="97">
        <f t="shared" ref="C23:U23" si="1">C24-C22</f>
        <v>15245</v>
      </c>
      <c r="D23" s="97">
        <f t="shared" si="1"/>
        <v>17083</v>
      </c>
      <c r="E23" s="97">
        <f t="shared" si="1"/>
        <v>20998</v>
      </c>
      <c r="F23" s="97">
        <f t="shared" si="1"/>
        <v>25787</v>
      </c>
      <c r="G23" s="97">
        <f t="shared" si="1"/>
        <v>26037</v>
      </c>
      <c r="H23" s="97">
        <f t="shared" si="1"/>
        <v>30127</v>
      </c>
      <c r="I23" s="97">
        <f t="shared" si="1"/>
        <v>33853</v>
      </c>
      <c r="J23" s="97">
        <f t="shared" si="1"/>
        <v>33684</v>
      </c>
      <c r="K23" s="97">
        <f t="shared" si="1"/>
        <v>29987</v>
      </c>
      <c r="L23" s="97">
        <f t="shared" si="1"/>
        <v>29139</v>
      </c>
      <c r="M23" s="97">
        <f t="shared" si="1"/>
        <v>28472</v>
      </c>
      <c r="N23" s="97">
        <f t="shared" si="1"/>
        <v>27467</v>
      </c>
      <c r="O23" s="97">
        <f t="shared" si="1"/>
        <v>27448</v>
      </c>
      <c r="P23" s="97">
        <f t="shared" si="1"/>
        <v>28604</v>
      </c>
      <c r="Q23" s="97">
        <f t="shared" si="1"/>
        <v>27709</v>
      </c>
      <c r="R23" s="97">
        <f t="shared" si="1"/>
        <v>29401</v>
      </c>
      <c r="S23" s="97">
        <f t="shared" si="1"/>
        <v>31132</v>
      </c>
      <c r="T23" s="97">
        <f t="shared" si="1"/>
        <v>33366</v>
      </c>
      <c r="U23" s="97">
        <f t="shared" si="1"/>
        <v>32195</v>
      </c>
      <c r="V23" s="114">
        <f>V24-V22</f>
        <v>34631</v>
      </c>
    </row>
    <row r="24" spans="1:22" ht="18" customHeight="1">
      <c r="A24" s="92" t="s">
        <v>38</v>
      </c>
      <c r="B24" s="61">
        <v>39818</v>
      </c>
      <c r="C24" s="61">
        <v>57505</v>
      </c>
      <c r="D24" s="61">
        <v>67584</v>
      </c>
      <c r="E24" s="61">
        <v>82013</v>
      </c>
      <c r="F24" s="61">
        <v>97708</v>
      </c>
      <c r="G24" s="61">
        <v>99690</v>
      </c>
      <c r="H24" s="61">
        <v>114260</v>
      </c>
      <c r="I24" s="61">
        <v>122628</v>
      </c>
      <c r="J24" s="61">
        <v>119769</v>
      </c>
      <c r="K24" s="61">
        <v>109779</v>
      </c>
      <c r="L24" s="61">
        <v>107052</v>
      </c>
      <c r="M24" s="61">
        <v>103114</v>
      </c>
      <c r="N24" s="61">
        <v>96088</v>
      </c>
      <c r="O24" s="61">
        <v>93247</v>
      </c>
      <c r="P24" s="61">
        <v>96056</v>
      </c>
      <c r="Q24" s="61">
        <v>90721</v>
      </c>
      <c r="R24" s="61">
        <v>95631</v>
      </c>
      <c r="S24" s="61">
        <v>101577</v>
      </c>
      <c r="T24" s="61">
        <v>109618</v>
      </c>
      <c r="U24" s="61">
        <v>106509</v>
      </c>
      <c r="V24" s="116">
        <v>114336</v>
      </c>
    </row>
    <row r="25" spans="1:22" ht="18" customHeight="1">
      <c r="A25" s="32" t="s">
        <v>52</v>
      </c>
      <c r="B25" s="68"/>
      <c r="C25" s="68"/>
      <c r="D25" s="68"/>
      <c r="E25" s="68"/>
      <c r="F25" s="67"/>
      <c r="G25" s="68"/>
      <c r="H25" s="68"/>
      <c r="I25" s="68"/>
      <c r="J25" s="68"/>
      <c r="K25" s="67"/>
      <c r="L25" s="68"/>
      <c r="M25" s="68"/>
      <c r="N25" s="68"/>
      <c r="O25" s="68"/>
      <c r="P25" s="67"/>
      <c r="Q25" s="68"/>
      <c r="R25" s="68"/>
      <c r="S25" s="68"/>
      <c r="T25" s="68"/>
      <c r="U25" s="68"/>
      <c r="V25" s="114"/>
    </row>
    <row r="26" spans="1:22" s="60" customFormat="1" ht="18" customHeight="1">
      <c r="A26" s="5" t="s">
        <v>117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114"/>
    </row>
    <row r="27" spans="1:22" ht="18" customHeight="1"/>
    <row r="28" spans="1:22" ht="18" customHeight="1"/>
    <row r="29" spans="1:22" ht="18" customHeight="1">
      <c r="A29" s="59" t="s">
        <v>48</v>
      </c>
      <c r="B29" s="89">
        <v>2002</v>
      </c>
      <c r="C29" s="89">
        <v>2003</v>
      </c>
      <c r="D29" s="89">
        <v>2004</v>
      </c>
      <c r="E29" s="89">
        <v>2005</v>
      </c>
      <c r="F29" s="89">
        <v>2006</v>
      </c>
      <c r="G29" s="89">
        <v>2007</v>
      </c>
      <c r="H29" s="89">
        <v>2008</v>
      </c>
      <c r="I29" s="89">
        <v>2009</v>
      </c>
      <c r="J29" s="89">
        <v>2010</v>
      </c>
      <c r="K29" s="89">
        <v>2011</v>
      </c>
      <c r="L29" s="89">
        <v>2012</v>
      </c>
      <c r="M29" s="89">
        <v>2013</v>
      </c>
      <c r="N29" s="89">
        <v>2014</v>
      </c>
      <c r="O29" s="89">
        <v>2015</v>
      </c>
      <c r="P29" s="89">
        <v>2016</v>
      </c>
      <c r="Q29" s="89">
        <v>2017</v>
      </c>
      <c r="R29" s="89">
        <v>2018</v>
      </c>
      <c r="S29" s="89">
        <v>2019</v>
      </c>
      <c r="T29" s="89">
        <v>2020</v>
      </c>
      <c r="U29" s="89">
        <v>2021</v>
      </c>
      <c r="V29" s="118" t="s">
        <v>51</v>
      </c>
    </row>
    <row r="30" spans="1:22" ht="18" customHeight="1">
      <c r="A30" s="90" t="s">
        <v>96</v>
      </c>
      <c r="B30" s="62">
        <v>435</v>
      </c>
      <c r="C30" s="62">
        <v>829</v>
      </c>
      <c r="D30" s="62">
        <v>1115</v>
      </c>
      <c r="E30" s="62">
        <v>1364</v>
      </c>
      <c r="F30" s="62">
        <v>1547</v>
      </c>
      <c r="G30" s="64">
        <v>1449</v>
      </c>
      <c r="H30" s="64">
        <v>1832</v>
      </c>
      <c r="I30" s="64">
        <v>1985</v>
      </c>
      <c r="J30" s="64">
        <v>2015</v>
      </c>
      <c r="K30" s="62">
        <v>1804</v>
      </c>
      <c r="L30" s="62">
        <v>1861</v>
      </c>
      <c r="M30" s="62">
        <v>1705</v>
      </c>
      <c r="N30" s="64">
        <v>1537</v>
      </c>
      <c r="O30" s="64">
        <v>1553</v>
      </c>
      <c r="P30" s="64">
        <v>1562</v>
      </c>
      <c r="Q30" s="64">
        <v>1344</v>
      </c>
      <c r="R30" s="64">
        <v>1273</v>
      </c>
      <c r="S30" s="64">
        <v>1232</v>
      </c>
      <c r="T30" s="64">
        <v>1190</v>
      </c>
      <c r="U30" s="64">
        <v>1190</v>
      </c>
      <c r="V30" s="64">
        <v>1099</v>
      </c>
    </row>
    <row r="31" spans="1:22" ht="18" customHeight="1">
      <c r="A31" s="91" t="s">
        <v>97</v>
      </c>
      <c r="B31" s="16">
        <v>523</v>
      </c>
      <c r="C31" s="16">
        <v>631</v>
      </c>
      <c r="D31" s="63">
        <v>621</v>
      </c>
      <c r="E31" s="16">
        <v>734</v>
      </c>
      <c r="F31" s="16">
        <v>883</v>
      </c>
      <c r="G31" s="63">
        <v>1042</v>
      </c>
      <c r="H31" s="63">
        <v>1234</v>
      </c>
      <c r="I31" s="63">
        <v>1335</v>
      </c>
      <c r="J31" s="63">
        <v>1393</v>
      </c>
      <c r="K31" s="63">
        <v>1100</v>
      </c>
      <c r="L31" s="63">
        <v>1102</v>
      </c>
      <c r="M31" s="63">
        <v>1046</v>
      </c>
      <c r="N31" s="63">
        <v>981</v>
      </c>
      <c r="O31" s="63">
        <v>1100</v>
      </c>
      <c r="P31" s="63">
        <v>1168</v>
      </c>
      <c r="Q31" s="63">
        <v>1094</v>
      </c>
      <c r="R31" s="63">
        <v>1177</v>
      </c>
      <c r="S31" s="63">
        <v>1263</v>
      </c>
      <c r="T31" s="63">
        <v>1329</v>
      </c>
      <c r="U31" s="63">
        <v>1329</v>
      </c>
      <c r="V31" s="16">
        <v>1501</v>
      </c>
    </row>
    <row r="32" spans="1:22" ht="18" customHeight="1">
      <c r="A32" s="91" t="s">
        <v>98</v>
      </c>
      <c r="B32" s="63">
        <v>691</v>
      </c>
      <c r="C32" s="16">
        <v>1139</v>
      </c>
      <c r="D32" s="16">
        <v>1449</v>
      </c>
      <c r="E32" s="16">
        <v>1826</v>
      </c>
      <c r="F32" s="16">
        <v>2251</v>
      </c>
      <c r="G32" s="16">
        <v>2633</v>
      </c>
      <c r="H32" s="16">
        <v>3169</v>
      </c>
      <c r="I32" s="16">
        <v>3543</v>
      </c>
      <c r="J32" s="16">
        <v>3678</v>
      </c>
      <c r="K32" s="16">
        <v>3319</v>
      </c>
      <c r="L32" s="16">
        <v>3476</v>
      </c>
      <c r="M32" s="16">
        <v>3475</v>
      </c>
      <c r="N32" s="16">
        <v>3294</v>
      </c>
      <c r="O32" s="16">
        <v>3487</v>
      </c>
      <c r="P32" s="16">
        <v>3811</v>
      </c>
      <c r="Q32" s="16">
        <v>3655</v>
      </c>
      <c r="R32" s="16">
        <v>3853</v>
      </c>
      <c r="S32" s="16">
        <v>4377</v>
      </c>
      <c r="T32" s="16">
        <v>4828</v>
      </c>
      <c r="U32" s="16">
        <v>4828</v>
      </c>
      <c r="V32" s="16">
        <v>5679</v>
      </c>
    </row>
    <row r="33" spans="1:22" ht="18" customHeight="1">
      <c r="A33" s="91" t="s">
        <v>99</v>
      </c>
      <c r="B33" s="63">
        <v>634</v>
      </c>
      <c r="C33" s="63">
        <v>1142</v>
      </c>
      <c r="D33" s="16">
        <v>1635</v>
      </c>
      <c r="E33" s="16">
        <v>2371</v>
      </c>
      <c r="F33" s="16">
        <v>3026</v>
      </c>
      <c r="G33" s="16">
        <v>3215</v>
      </c>
      <c r="H33" s="16">
        <v>4983</v>
      </c>
      <c r="I33" s="16">
        <v>5663</v>
      </c>
      <c r="J33" s="16">
        <v>5674</v>
      </c>
      <c r="K33" s="16">
        <v>5997</v>
      </c>
      <c r="L33" s="16">
        <v>6583</v>
      </c>
      <c r="M33" s="16">
        <v>6140</v>
      </c>
      <c r="N33" s="16">
        <v>5677</v>
      </c>
      <c r="O33" s="16">
        <v>5962</v>
      </c>
      <c r="P33" s="16">
        <v>6105</v>
      </c>
      <c r="Q33" s="16">
        <v>4822</v>
      </c>
      <c r="R33" s="16">
        <v>4451</v>
      </c>
      <c r="S33" s="16">
        <v>4229</v>
      </c>
      <c r="T33" s="16">
        <v>3924</v>
      </c>
      <c r="U33" s="16">
        <v>3924</v>
      </c>
      <c r="V33" s="16">
        <v>3538</v>
      </c>
    </row>
    <row r="34" spans="1:22" ht="18" customHeight="1">
      <c r="A34" s="91" t="s">
        <v>100</v>
      </c>
      <c r="B34" s="63">
        <v>474</v>
      </c>
      <c r="C34" s="63">
        <v>691</v>
      </c>
      <c r="D34" s="16">
        <v>749</v>
      </c>
      <c r="E34" s="16">
        <v>841</v>
      </c>
      <c r="F34" s="16">
        <v>927</v>
      </c>
      <c r="G34" s="16">
        <v>827</v>
      </c>
      <c r="H34" s="16">
        <v>856</v>
      </c>
      <c r="I34" s="16">
        <v>923</v>
      </c>
      <c r="J34" s="16">
        <v>916</v>
      </c>
      <c r="K34" s="16">
        <v>857</v>
      </c>
      <c r="L34" s="16">
        <v>861</v>
      </c>
      <c r="M34" s="16">
        <v>820</v>
      </c>
      <c r="N34" s="16">
        <v>817</v>
      </c>
      <c r="O34" s="16">
        <v>853</v>
      </c>
      <c r="P34" s="16">
        <v>1006</v>
      </c>
      <c r="Q34" s="16">
        <v>1068</v>
      </c>
      <c r="R34" s="16">
        <v>1173</v>
      </c>
      <c r="S34" s="16">
        <v>1277</v>
      </c>
      <c r="T34" s="16">
        <v>1340</v>
      </c>
      <c r="U34" s="16">
        <v>1340</v>
      </c>
      <c r="V34" s="16">
        <v>1415</v>
      </c>
    </row>
    <row r="35" spans="1:22" ht="18" customHeight="1">
      <c r="A35" s="91" t="s">
        <v>101</v>
      </c>
      <c r="B35" s="63">
        <v>1109</v>
      </c>
      <c r="C35" s="63">
        <v>1419</v>
      </c>
      <c r="D35" s="63">
        <v>1569</v>
      </c>
      <c r="E35" s="63">
        <v>1846</v>
      </c>
      <c r="F35" s="16">
        <v>2135</v>
      </c>
      <c r="G35" s="16">
        <v>1851</v>
      </c>
      <c r="H35" s="16">
        <v>1953</v>
      </c>
      <c r="I35" s="16">
        <v>2096</v>
      </c>
      <c r="J35" s="16">
        <v>2079</v>
      </c>
      <c r="K35" s="16">
        <v>1973</v>
      </c>
      <c r="L35" s="16">
        <v>1970</v>
      </c>
      <c r="M35" s="16">
        <v>1898</v>
      </c>
      <c r="N35" s="16">
        <v>1751</v>
      </c>
      <c r="O35" s="16">
        <v>1696</v>
      </c>
      <c r="P35" s="16">
        <v>1736</v>
      </c>
      <c r="Q35" s="16">
        <v>1619</v>
      </c>
      <c r="R35" s="16">
        <v>1653</v>
      </c>
      <c r="S35" s="16">
        <v>1598</v>
      </c>
      <c r="T35" s="16">
        <v>1637</v>
      </c>
      <c r="U35" s="16">
        <v>1637</v>
      </c>
      <c r="V35" s="16">
        <v>1732</v>
      </c>
    </row>
    <row r="36" spans="1:22" ht="18" customHeight="1">
      <c r="A36" s="91" t="s">
        <v>102</v>
      </c>
      <c r="B36" s="63" t="s">
        <v>103</v>
      </c>
      <c r="C36" s="63" t="s">
        <v>103</v>
      </c>
      <c r="D36" s="63" t="s">
        <v>103</v>
      </c>
      <c r="E36" s="63" t="s">
        <v>103</v>
      </c>
      <c r="F36" s="63" t="s">
        <v>103</v>
      </c>
      <c r="G36" s="63">
        <v>125</v>
      </c>
      <c r="H36" s="63">
        <v>229</v>
      </c>
      <c r="I36" s="63">
        <v>276</v>
      </c>
      <c r="J36" s="63">
        <v>273</v>
      </c>
      <c r="K36" s="63">
        <v>259</v>
      </c>
      <c r="L36" s="63">
        <v>315</v>
      </c>
      <c r="M36" s="63">
        <v>333</v>
      </c>
      <c r="N36" s="63">
        <v>345</v>
      </c>
      <c r="O36" s="63">
        <v>372</v>
      </c>
      <c r="P36" s="63">
        <v>444</v>
      </c>
      <c r="Q36" s="63">
        <v>541</v>
      </c>
      <c r="R36" s="16">
        <v>714</v>
      </c>
      <c r="S36" s="16">
        <v>929</v>
      </c>
      <c r="T36" s="16">
        <v>1278</v>
      </c>
      <c r="U36" s="16">
        <v>1278</v>
      </c>
      <c r="V36" s="16">
        <v>1553</v>
      </c>
    </row>
    <row r="37" spans="1:22" ht="18" customHeight="1">
      <c r="A37" s="91" t="s">
        <v>104</v>
      </c>
      <c r="B37" s="63">
        <v>619</v>
      </c>
      <c r="C37" s="63">
        <v>1448</v>
      </c>
      <c r="D37" s="63">
        <v>1798</v>
      </c>
      <c r="E37" s="63">
        <v>2178</v>
      </c>
      <c r="F37" s="63">
        <v>2330</v>
      </c>
      <c r="G37" s="63">
        <v>1928</v>
      </c>
      <c r="H37" s="63">
        <v>2022</v>
      </c>
      <c r="I37" s="63">
        <v>1991</v>
      </c>
      <c r="J37" s="63">
        <v>1796</v>
      </c>
      <c r="K37" s="63">
        <v>1488</v>
      </c>
      <c r="L37" s="63">
        <v>1278</v>
      </c>
      <c r="M37" s="63">
        <v>1111</v>
      </c>
      <c r="N37" s="63">
        <v>973</v>
      </c>
      <c r="O37" s="63">
        <v>909</v>
      </c>
      <c r="P37" s="63">
        <v>911</v>
      </c>
      <c r="Q37" s="63">
        <v>842</v>
      </c>
      <c r="R37" s="63">
        <v>863</v>
      </c>
      <c r="S37" s="16">
        <v>898</v>
      </c>
      <c r="T37" s="16">
        <v>1073</v>
      </c>
      <c r="U37" s="16">
        <v>1073</v>
      </c>
      <c r="V37" s="16">
        <v>1438</v>
      </c>
    </row>
    <row r="38" spans="1:22" ht="18" customHeight="1">
      <c r="A38" s="91" t="s">
        <v>105</v>
      </c>
      <c r="B38" s="16">
        <v>206</v>
      </c>
      <c r="C38" s="16">
        <v>595</v>
      </c>
      <c r="D38" s="16">
        <v>1193</v>
      </c>
      <c r="E38" s="16">
        <v>2225</v>
      </c>
      <c r="F38" s="16">
        <v>3509</v>
      </c>
      <c r="G38" s="16">
        <v>5400</v>
      </c>
      <c r="H38" s="16">
        <v>6894</v>
      </c>
      <c r="I38" s="16">
        <v>6513</v>
      </c>
      <c r="J38" s="16">
        <v>5568</v>
      </c>
      <c r="K38" s="16">
        <v>4720</v>
      </c>
      <c r="L38" s="16">
        <v>4327</v>
      </c>
      <c r="M38" s="16">
        <v>4039</v>
      </c>
      <c r="N38" s="16">
        <v>3494</v>
      </c>
      <c r="O38" s="16">
        <v>2864</v>
      </c>
      <c r="P38" s="16">
        <v>2682</v>
      </c>
      <c r="Q38" s="16">
        <v>2179</v>
      </c>
      <c r="R38" s="16">
        <v>2070</v>
      </c>
      <c r="S38" s="16">
        <v>1896</v>
      </c>
      <c r="T38" s="16">
        <v>1823</v>
      </c>
      <c r="U38" s="16">
        <v>1823</v>
      </c>
      <c r="V38" s="16">
        <v>1615</v>
      </c>
    </row>
    <row r="39" spans="1:22" ht="18" customHeight="1">
      <c r="A39" s="91" t="s">
        <v>106</v>
      </c>
      <c r="B39" s="63">
        <v>171</v>
      </c>
      <c r="C39" s="16">
        <v>231</v>
      </c>
      <c r="D39" s="16">
        <v>282</v>
      </c>
      <c r="E39" s="16">
        <v>410</v>
      </c>
      <c r="F39" s="16">
        <v>618</v>
      </c>
      <c r="G39" s="16">
        <v>773</v>
      </c>
      <c r="H39" s="16">
        <v>1021</v>
      </c>
      <c r="I39" s="16">
        <v>1136</v>
      </c>
      <c r="J39" s="16">
        <v>988</v>
      </c>
      <c r="K39" s="16">
        <v>754</v>
      </c>
      <c r="L39" s="16">
        <v>683</v>
      </c>
      <c r="M39" s="16">
        <v>608</v>
      </c>
      <c r="N39" s="16">
        <v>482</v>
      </c>
      <c r="O39" s="16">
        <v>430</v>
      </c>
      <c r="P39" s="16">
        <v>462</v>
      </c>
      <c r="Q39" s="16">
        <v>489</v>
      </c>
      <c r="R39" s="16">
        <v>561</v>
      </c>
      <c r="S39" s="16">
        <v>705</v>
      </c>
      <c r="T39" s="16">
        <v>784</v>
      </c>
      <c r="U39" s="16">
        <v>784</v>
      </c>
      <c r="V39" s="16">
        <v>782</v>
      </c>
    </row>
    <row r="40" spans="1:22" ht="18" customHeight="1">
      <c r="A40" s="91" t="s">
        <v>107</v>
      </c>
      <c r="B40" s="63">
        <v>2896</v>
      </c>
      <c r="C40" s="16">
        <v>3819</v>
      </c>
      <c r="D40" s="16">
        <v>3831</v>
      </c>
      <c r="E40" s="16">
        <v>4217</v>
      </c>
      <c r="F40" s="16">
        <v>4568</v>
      </c>
      <c r="G40" s="16">
        <v>4246</v>
      </c>
      <c r="H40" s="16">
        <v>4583</v>
      </c>
      <c r="I40" s="16">
        <v>4951</v>
      </c>
      <c r="J40" s="16">
        <v>4716</v>
      </c>
      <c r="K40" s="16">
        <v>4072</v>
      </c>
      <c r="L40" s="16">
        <v>3569</v>
      </c>
      <c r="M40" s="16">
        <v>3206</v>
      </c>
      <c r="N40" s="16">
        <v>2685</v>
      </c>
      <c r="O40" s="16">
        <v>2290</v>
      </c>
      <c r="P40" s="63">
        <v>2227</v>
      </c>
      <c r="Q40" s="63">
        <v>2090</v>
      </c>
      <c r="R40" s="63">
        <v>2363</v>
      </c>
      <c r="S40" s="16">
        <v>2869</v>
      </c>
      <c r="T40" s="16">
        <v>3744</v>
      </c>
      <c r="U40" s="16">
        <v>3744</v>
      </c>
      <c r="V40" s="16">
        <v>4479</v>
      </c>
    </row>
    <row r="41" spans="1:22" ht="18" customHeight="1">
      <c r="A41" s="91" t="s">
        <v>108</v>
      </c>
      <c r="B41" s="63">
        <v>4885</v>
      </c>
      <c r="C41" s="63">
        <v>7521</v>
      </c>
      <c r="D41" s="63">
        <v>8803</v>
      </c>
      <c r="E41" s="63">
        <v>9014</v>
      </c>
      <c r="F41" s="63">
        <v>8921</v>
      </c>
      <c r="G41" s="63">
        <v>7894</v>
      </c>
      <c r="H41" s="63">
        <v>7757</v>
      </c>
      <c r="I41" s="63">
        <v>7751</v>
      </c>
      <c r="J41" s="63">
        <v>7305</v>
      </c>
      <c r="K41" s="63">
        <v>6237</v>
      </c>
      <c r="L41" s="63">
        <v>5115</v>
      </c>
      <c r="M41" s="63">
        <v>4595</v>
      </c>
      <c r="N41" s="63">
        <v>3945</v>
      </c>
      <c r="O41" s="63">
        <v>3358</v>
      </c>
      <c r="P41" s="63">
        <v>3184</v>
      </c>
      <c r="Q41" s="63">
        <v>2691</v>
      </c>
      <c r="R41" s="63">
        <v>2623</v>
      </c>
      <c r="S41" s="63">
        <v>2409</v>
      </c>
      <c r="T41" s="63">
        <v>2362</v>
      </c>
      <c r="U41" s="63">
        <v>2362</v>
      </c>
      <c r="V41" s="16">
        <v>2100</v>
      </c>
    </row>
    <row r="42" spans="1:22" ht="18" customHeight="1">
      <c r="A42" s="91" t="s">
        <v>109</v>
      </c>
      <c r="B42" s="16">
        <v>178</v>
      </c>
      <c r="C42" s="16">
        <v>265</v>
      </c>
      <c r="D42" s="16">
        <v>394</v>
      </c>
      <c r="E42" s="16">
        <v>529</v>
      </c>
      <c r="F42" s="16">
        <v>656</v>
      </c>
      <c r="G42" s="16">
        <v>614</v>
      </c>
      <c r="H42" s="16">
        <v>709</v>
      </c>
      <c r="I42" s="16">
        <v>754</v>
      </c>
      <c r="J42" s="16">
        <v>724</v>
      </c>
      <c r="K42" s="16">
        <v>628</v>
      </c>
      <c r="L42" s="16">
        <v>631</v>
      </c>
      <c r="M42" s="16">
        <v>584</v>
      </c>
      <c r="N42" s="16">
        <v>529</v>
      </c>
      <c r="O42" s="16">
        <v>523</v>
      </c>
      <c r="P42" s="16">
        <v>651</v>
      </c>
      <c r="Q42" s="16">
        <v>883</v>
      </c>
      <c r="R42" s="16">
        <v>1240</v>
      </c>
      <c r="S42" s="16">
        <v>1894</v>
      </c>
      <c r="T42" s="16">
        <v>2579</v>
      </c>
      <c r="U42" s="16">
        <v>2579</v>
      </c>
      <c r="V42" s="16">
        <v>3096</v>
      </c>
    </row>
    <row r="43" spans="1:22" ht="18" customHeight="1">
      <c r="A43" s="91" t="s">
        <v>110</v>
      </c>
      <c r="B43" s="16">
        <v>981</v>
      </c>
      <c r="C43" s="16">
        <v>1128</v>
      </c>
      <c r="D43" s="16">
        <v>1275</v>
      </c>
      <c r="E43" s="16">
        <v>1713</v>
      </c>
      <c r="F43" s="16">
        <v>2083</v>
      </c>
      <c r="G43" s="16">
        <v>1872</v>
      </c>
      <c r="H43" s="16">
        <v>2090</v>
      </c>
      <c r="I43" s="16">
        <v>2425</v>
      </c>
      <c r="J43" s="16">
        <v>2599</v>
      </c>
      <c r="K43" s="16">
        <v>2733</v>
      </c>
      <c r="L43" s="16">
        <v>2786</v>
      </c>
      <c r="M43" s="16">
        <v>2789</v>
      </c>
      <c r="N43" s="16">
        <v>2841</v>
      </c>
      <c r="O43" s="16">
        <v>2980</v>
      </c>
      <c r="P43" s="63">
        <v>3190</v>
      </c>
      <c r="Q43" s="63">
        <v>3323</v>
      </c>
      <c r="R43" s="63">
        <v>3555</v>
      </c>
      <c r="S43" s="63">
        <v>3691</v>
      </c>
      <c r="T43" s="63">
        <v>3829</v>
      </c>
      <c r="U43" s="63">
        <v>3829</v>
      </c>
      <c r="V43" s="63">
        <v>3735</v>
      </c>
    </row>
    <row r="44" spans="1:22" ht="18" customHeight="1">
      <c r="A44" s="91" t="s">
        <v>116</v>
      </c>
      <c r="B44" s="63" t="s">
        <v>103</v>
      </c>
      <c r="C44" s="63" t="s">
        <v>103</v>
      </c>
      <c r="D44" s="63" t="s">
        <v>103</v>
      </c>
      <c r="E44" s="63">
        <v>603</v>
      </c>
      <c r="F44" s="63">
        <v>1127</v>
      </c>
      <c r="G44" s="63">
        <v>1073</v>
      </c>
      <c r="H44" s="63">
        <v>1207</v>
      </c>
      <c r="I44" s="63">
        <v>1400</v>
      </c>
      <c r="J44" s="63">
        <v>1427</v>
      </c>
      <c r="K44" s="63">
        <v>1361</v>
      </c>
      <c r="L44" s="63">
        <v>1515</v>
      </c>
      <c r="M44" s="63">
        <v>1526</v>
      </c>
      <c r="N44" s="63">
        <v>1460</v>
      </c>
      <c r="O44" s="63">
        <v>1412</v>
      </c>
      <c r="P44" s="63">
        <v>1464</v>
      </c>
      <c r="Q44" s="63">
        <v>1459</v>
      </c>
      <c r="R44" s="63">
        <v>1572</v>
      </c>
      <c r="S44" s="63">
        <v>1663</v>
      </c>
      <c r="T44" s="16">
        <v>1781</v>
      </c>
      <c r="U44" s="16">
        <v>1781</v>
      </c>
      <c r="V44" s="16">
        <v>1540</v>
      </c>
    </row>
    <row r="45" spans="1:22" ht="18" customHeight="1">
      <c r="A45" s="91" t="s">
        <v>111</v>
      </c>
      <c r="B45" s="63">
        <v>631</v>
      </c>
      <c r="C45" s="63">
        <v>949</v>
      </c>
      <c r="D45" s="63">
        <v>1164</v>
      </c>
      <c r="E45" s="63">
        <v>1898</v>
      </c>
      <c r="F45" s="63">
        <v>3692</v>
      </c>
      <c r="G45" s="63">
        <v>3263</v>
      </c>
      <c r="H45" s="63">
        <v>3048</v>
      </c>
      <c r="I45" s="63">
        <v>3188</v>
      </c>
      <c r="J45" s="63">
        <v>3091</v>
      </c>
      <c r="K45" s="63">
        <v>3573</v>
      </c>
      <c r="L45" s="63">
        <v>4266</v>
      </c>
      <c r="M45" s="63">
        <v>4513</v>
      </c>
      <c r="N45" s="63">
        <v>4253</v>
      </c>
      <c r="O45" s="63">
        <v>4222</v>
      </c>
      <c r="P45" s="16">
        <v>4268</v>
      </c>
      <c r="Q45" s="16">
        <v>4085</v>
      </c>
      <c r="R45" s="16">
        <v>4111</v>
      </c>
      <c r="S45" s="16">
        <v>3878</v>
      </c>
      <c r="T45" s="16">
        <v>4036</v>
      </c>
      <c r="U45" s="16">
        <v>4036</v>
      </c>
      <c r="V45" s="16">
        <v>3887</v>
      </c>
    </row>
    <row r="46" spans="1:22" ht="18" customHeight="1">
      <c r="A46" s="104" t="s">
        <v>112</v>
      </c>
      <c r="B46" s="102">
        <f>SUM(B30:B45)</f>
        <v>14433</v>
      </c>
      <c r="C46" s="102">
        <f t="shared" ref="C46:U46" si="2">SUM(C30:C45)</f>
        <v>21807</v>
      </c>
      <c r="D46" s="102">
        <f t="shared" si="2"/>
        <v>25878</v>
      </c>
      <c r="E46" s="102">
        <f t="shared" si="2"/>
        <v>31769</v>
      </c>
      <c r="F46" s="102">
        <f t="shared" si="2"/>
        <v>38273</v>
      </c>
      <c r="G46" s="102">
        <f t="shared" si="2"/>
        <v>38205</v>
      </c>
      <c r="H46" s="102">
        <f t="shared" si="2"/>
        <v>43587</v>
      </c>
      <c r="I46" s="102">
        <f t="shared" si="2"/>
        <v>45930</v>
      </c>
      <c r="J46" s="102">
        <f t="shared" si="2"/>
        <v>44242</v>
      </c>
      <c r="K46" s="102">
        <f t="shared" si="2"/>
        <v>40875</v>
      </c>
      <c r="L46" s="102">
        <f t="shared" si="2"/>
        <v>40338</v>
      </c>
      <c r="M46" s="102">
        <f t="shared" si="2"/>
        <v>38388</v>
      </c>
      <c r="N46" s="102">
        <f t="shared" si="2"/>
        <v>35064</v>
      </c>
      <c r="O46" s="102">
        <f t="shared" si="2"/>
        <v>34011</v>
      </c>
      <c r="P46" s="102">
        <f t="shared" si="2"/>
        <v>34871</v>
      </c>
      <c r="Q46" s="102">
        <f t="shared" si="2"/>
        <v>32184</v>
      </c>
      <c r="R46" s="102">
        <f t="shared" si="2"/>
        <v>33252</v>
      </c>
      <c r="S46" s="102">
        <f t="shared" si="2"/>
        <v>34808</v>
      </c>
      <c r="T46" s="102">
        <f t="shared" si="2"/>
        <v>37537</v>
      </c>
      <c r="U46" s="102">
        <f t="shared" si="2"/>
        <v>37537</v>
      </c>
      <c r="V46" s="102">
        <f>SUM(V30:V45)</f>
        <v>39189</v>
      </c>
    </row>
    <row r="47" spans="1:22" ht="18" customHeight="1">
      <c r="A47" s="103" t="s">
        <v>113</v>
      </c>
      <c r="B47" s="16">
        <f>B48-B46</f>
        <v>6932</v>
      </c>
      <c r="C47" s="16">
        <f t="shared" ref="C47:U47" si="3">C48-C46</f>
        <v>8893</v>
      </c>
      <c r="D47" s="16">
        <f t="shared" si="3"/>
        <v>10016</v>
      </c>
      <c r="E47" s="16">
        <f t="shared" si="3"/>
        <v>12170</v>
      </c>
      <c r="F47" s="16">
        <f t="shared" si="3"/>
        <v>15127</v>
      </c>
      <c r="G47" s="16">
        <f t="shared" si="3"/>
        <v>15211</v>
      </c>
      <c r="H47" s="16">
        <f t="shared" si="3"/>
        <v>17534</v>
      </c>
      <c r="I47" s="16">
        <f t="shared" si="3"/>
        <v>19923</v>
      </c>
      <c r="J47" s="16">
        <f t="shared" si="3"/>
        <v>19578</v>
      </c>
      <c r="K47" s="16">
        <f t="shared" si="3"/>
        <v>17060</v>
      </c>
      <c r="L47" s="16">
        <f t="shared" si="3"/>
        <v>16292</v>
      </c>
      <c r="M47" s="16">
        <f t="shared" si="3"/>
        <v>15579</v>
      </c>
      <c r="N47" s="16">
        <f t="shared" si="3"/>
        <v>14991</v>
      </c>
      <c r="O47" s="16">
        <f t="shared" si="3"/>
        <v>14881</v>
      </c>
      <c r="P47" s="16">
        <f t="shared" si="3"/>
        <v>15341</v>
      </c>
      <c r="Q47" s="16">
        <f t="shared" si="3"/>
        <v>14698</v>
      </c>
      <c r="R47" s="16">
        <f t="shared" si="3"/>
        <v>15494</v>
      </c>
      <c r="S47" s="16">
        <f t="shared" si="3"/>
        <v>16204</v>
      </c>
      <c r="T47" s="16">
        <f t="shared" si="3"/>
        <v>17338</v>
      </c>
      <c r="U47" s="16">
        <f t="shared" si="3"/>
        <v>17338</v>
      </c>
      <c r="V47" s="16">
        <f>V48-V46</f>
        <v>17842</v>
      </c>
    </row>
    <row r="48" spans="1:22" ht="18" customHeight="1">
      <c r="A48" s="93" t="s">
        <v>38</v>
      </c>
      <c r="B48" s="61">
        <v>21365</v>
      </c>
      <c r="C48" s="61">
        <v>30700</v>
      </c>
      <c r="D48" s="61">
        <v>35894</v>
      </c>
      <c r="E48" s="61">
        <v>43939</v>
      </c>
      <c r="F48" s="61">
        <v>53400</v>
      </c>
      <c r="G48" s="61">
        <v>53416</v>
      </c>
      <c r="H48" s="61">
        <v>61121</v>
      </c>
      <c r="I48" s="61">
        <v>65853</v>
      </c>
      <c r="J48" s="61">
        <v>63820</v>
      </c>
      <c r="K48" s="61">
        <v>57935</v>
      </c>
      <c r="L48" s="61">
        <v>56630</v>
      </c>
      <c r="M48" s="61">
        <v>53967</v>
      </c>
      <c r="N48" s="61">
        <v>50055</v>
      </c>
      <c r="O48" s="61">
        <v>48892</v>
      </c>
      <c r="P48" s="61">
        <v>50212</v>
      </c>
      <c r="Q48" s="61">
        <v>46882</v>
      </c>
      <c r="R48" s="61">
        <v>48746</v>
      </c>
      <c r="S48" s="61">
        <v>51012</v>
      </c>
      <c r="T48" s="61">
        <v>54875</v>
      </c>
      <c r="U48" s="61">
        <v>54875</v>
      </c>
      <c r="V48" s="117">
        <v>57031</v>
      </c>
    </row>
    <row r="49" spans="1:22" ht="18" customHeight="1">
      <c r="A49" s="57" t="s">
        <v>52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</row>
    <row r="50" spans="1:22" ht="18" customHeight="1">
      <c r="A50" s="72" t="s">
        <v>117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</row>
    <row r="51" spans="1:22" ht="18" customHeight="1">
      <c r="A51" s="14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</row>
    <row r="53" spans="1:22" ht="18" customHeight="1">
      <c r="A53" s="59" t="s">
        <v>49</v>
      </c>
      <c r="B53" s="89">
        <v>2002</v>
      </c>
      <c r="C53" s="89">
        <v>2003</v>
      </c>
      <c r="D53" s="89">
        <v>2004</v>
      </c>
      <c r="E53" s="89">
        <v>2005</v>
      </c>
      <c r="F53" s="89">
        <v>2006</v>
      </c>
      <c r="G53" s="89">
        <v>2007</v>
      </c>
      <c r="H53" s="89">
        <v>2008</v>
      </c>
      <c r="I53" s="89">
        <v>2009</v>
      </c>
      <c r="J53" s="89">
        <v>2010</v>
      </c>
      <c r="K53" s="89">
        <v>2011</v>
      </c>
      <c r="L53" s="89">
        <v>2012</v>
      </c>
      <c r="M53" s="89">
        <v>2013</v>
      </c>
      <c r="N53" s="89">
        <v>2014</v>
      </c>
      <c r="O53" s="89">
        <v>2015</v>
      </c>
      <c r="P53" s="89">
        <v>2016</v>
      </c>
      <c r="Q53" s="89">
        <v>2017</v>
      </c>
      <c r="R53" s="89">
        <v>2018</v>
      </c>
      <c r="S53" s="89">
        <v>2019</v>
      </c>
      <c r="T53" s="89">
        <v>2020</v>
      </c>
      <c r="U53" s="89">
        <v>2021</v>
      </c>
      <c r="V53" s="118" t="s">
        <v>51</v>
      </c>
    </row>
    <row r="54" spans="1:22" ht="18" customHeight="1">
      <c r="A54" s="90" t="s">
        <v>96</v>
      </c>
      <c r="B54" s="16">
        <v>323</v>
      </c>
      <c r="C54" s="16">
        <v>646</v>
      </c>
      <c r="D54" s="16">
        <v>878</v>
      </c>
      <c r="E54" s="16">
        <v>1133</v>
      </c>
      <c r="F54" s="16">
        <v>1313</v>
      </c>
      <c r="G54" s="16">
        <v>1291</v>
      </c>
      <c r="H54" s="16">
        <v>1592</v>
      </c>
      <c r="I54" s="16">
        <v>1768</v>
      </c>
      <c r="J54" s="16">
        <v>1782</v>
      </c>
      <c r="K54" s="16">
        <v>1681</v>
      </c>
      <c r="L54" s="16">
        <v>1735</v>
      </c>
      <c r="M54" s="16">
        <v>1694</v>
      </c>
      <c r="N54" s="16">
        <v>1602</v>
      </c>
      <c r="O54" s="16">
        <v>1662</v>
      </c>
      <c r="P54" s="16">
        <v>1715</v>
      </c>
      <c r="Q54" s="16">
        <v>1561</v>
      </c>
      <c r="R54" s="16">
        <v>1495</v>
      </c>
      <c r="S54" s="16">
        <v>1454</v>
      </c>
      <c r="T54" s="16">
        <v>1394</v>
      </c>
      <c r="U54" s="16">
        <v>1394</v>
      </c>
      <c r="V54" s="16">
        <v>1307</v>
      </c>
    </row>
    <row r="55" spans="1:22" ht="18" customHeight="1">
      <c r="A55" s="91" t="s">
        <v>97</v>
      </c>
      <c r="B55" s="16">
        <v>618</v>
      </c>
      <c r="C55" s="16">
        <v>703</v>
      </c>
      <c r="D55" s="16">
        <v>671</v>
      </c>
      <c r="E55" s="16">
        <v>777</v>
      </c>
      <c r="F55" s="16">
        <v>864</v>
      </c>
      <c r="G55" s="16">
        <v>993</v>
      </c>
      <c r="H55" s="16">
        <v>1183</v>
      </c>
      <c r="I55" s="16">
        <v>1301</v>
      </c>
      <c r="J55" s="16">
        <v>1345</v>
      </c>
      <c r="K55" s="16">
        <v>1053</v>
      </c>
      <c r="L55" s="16">
        <v>1124</v>
      </c>
      <c r="M55" s="16">
        <v>1076</v>
      </c>
      <c r="N55" s="16">
        <v>1027</v>
      </c>
      <c r="O55" s="16">
        <v>1076</v>
      </c>
      <c r="P55" s="16">
        <v>1191</v>
      </c>
      <c r="Q55" s="16">
        <v>1144</v>
      </c>
      <c r="R55" s="16">
        <v>1247</v>
      </c>
      <c r="S55" s="16">
        <v>1358</v>
      </c>
      <c r="T55" s="16">
        <v>1497</v>
      </c>
      <c r="U55" s="16">
        <v>1497</v>
      </c>
      <c r="V55" s="16">
        <v>1703</v>
      </c>
    </row>
    <row r="56" spans="1:22" ht="18" customHeight="1">
      <c r="A56" s="91" t="s">
        <v>98</v>
      </c>
      <c r="B56" s="16">
        <v>352</v>
      </c>
      <c r="C56" s="16">
        <v>632</v>
      </c>
      <c r="D56" s="16">
        <v>867</v>
      </c>
      <c r="E56" s="16">
        <v>1143</v>
      </c>
      <c r="F56" s="16">
        <v>1444</v>
      </c>
      <c r="G56" s="16">
        <v>1722</v>
      </c>
      <c r="H56" s="16">
        <v>2112</v>
      </c>
      <c r="I56" s="16">
        <v>2451</v>
      </c>
      <c r="J56" s="16">
        <v>2563</v>
      </c>
      <c r="K56" s="16">
        <v>2317</v>
      </c>
      <c r="L56" s="16">
        <v>2438</v>
      </c>
      <c r="M56" s="16">
        <v>2475</v>
      </c>
      <c r="N56" s="16">
        <v>2443</v>
      </c>
      <c r="O56" s="16">
        <v>2585</v>
      </c>
      <c r="P56" s="16">
        <v>2854</v>
      </c>
      <c r="Q56" s="16">
        <v>2781</v>
      </c>
      <c r="R56" s="16">
        <v>3080</v>
      </c>
      <c r="S56" s="16">
        <v>3548</v>
      </c>
      <c r="T56" s="16">
        <v>3953</v>
      </c>
      <c r="U56" s="16">
        <v>3953</v>
      </c>
      <c r="V56" s="16">
        <v>4778</v>
      </c>
    </row>
    <row r="57" spans="1:22" ht="18" customHeight="1">
      <c r="A57" s="91" t="s">
        <v>99</v>
      </c>
      <c r="B57" s="16">
        <v>372</v>
      </c>
      <c r="C57" s="16">
        <v>782</v>
      </c>
      <c r="D57" s="16">
        <v>1389</v>
      </c>
      <c r="E57" s="16">
        <v>2113</v>
      </c>
      <c r="F57" s="16">
        <v>2853</v>
      </c>
      <c r="G57" s="16">
        <v>3300</v>
      </c>
      <c r="H57" s="16">
        <v>4668</v>
      </c>
      <c r="I57" s="16">
        <v>5348</v>
      </c>
      <c r="J57" s="16">
        <v>5475</v>
      </c>
      <c r="K57" s="16">
        <v>5566</v>
      </c>
      <c r="L57" s="16">
        <v>6076</v>
      </c>
      <c r="M57" s="16">
        <v>6026</v>
      </c>
      <c r="N57" s="16">
        <v>5818</v>
      </c>
      <c r="O57" s="16">
        <v>6073</v>
      </c>
      <c r="P57" s="16">
        <v>6223</v>
      </c>
      <c r="Q57" s="16">
        <v>5394</v>
      </c>
      <c r="R57" s="16">
        <v>5122</v>
      </c>
      <c r="S57" s="16">
        <v>4869</v>
      </c>
      <c r="T57" s="16">
        <v>4654</v>
      </c>
      <c r="U57" s="16">
        <v>4654</v>
      </c>
      <c r="V57" s="16">
        <v>4201</v>
      </c>
    </row>
    <row r="58" spans="1:22" ht="18" customHeight="1">
      <c r="A58" s="91" t="s">
        <v>100</v>
      </c>
      <c r="B58" s="16">
        <v>455</v>
      </c>
      <c r="C58" s="16">
        <v>666</v>
      </c>
      <c r="D58" s="16">
        <v>775</v>
      </c>
      <c r="E58" s="16">
        <v>866</v>
      </c>
      <c r="F58" s="16">
        <v>960</v>
      </c>
      <c r="G58" s="16">
        <v>933</v>
      </c>
      <c r="H58" s="16">
        <v>992</v>
      </c>
      <c r="I58" s="16">
        <v>1078</v>
      </c>
      <c r="J58" s="16">
        <v>1106</v>
      </c>
      <c r="K58" s="16">
        <v>1083</v>
      </c>
      <c r="L58" s="16">
        <v>1119</v>
      </c>
      <c r="M58" s="16">
        <v>1113</v>
      </c>
      <c r="N58" s="16">
        <v>1117</v>
      </c>
      <c r="O58" s="16">
        <v>1171</v>
      </c>
      <c r="P58" s="16">
        <v>1366</v>
      </c>
      <c r="Q58" s="16">
        <v>1501</v>
      </c>
      <c r="R58" s="16">
        <v>1649</v>
      </c>
      <c r="S58" s="16">
        <v>1762</v>
      </c>
      <c r="T58" s="16">
        <v>1858</v>
      </c>
      <c r="U58" s="16">
        <v>1858</v>
      </c>
      <c r="V58" s="16">
        <v>1895</v>
      </c>
    </row>
    <row r="59" spans="1:22" ht="18" customHeight="1">
      <c r="A59" s="91" t="s">
        <v>101</v>
      </c>
      <c r="B59" s="16">
        <v>603</v>
      </c>
      <c r="C59" s="16">
        <v>725</v>
      </c>
      <c r="D59" s="16">
        <v>818</v>
      </c>
      <c r="E59" s="16">
        <v>968</v>
      </c>
      <c r="F59" s="16">
        <v>1102</v>
      </c>
      <c r="G59" s="16">
        <v>1016</v>
      </c>
      <c r="H59" s="16">
        <v>1139</v>
      </c>
      <c r="I59" s="16">
        <v>1320</v>
      </c>
      <c r="J59" s="16">
        <v>1340</v>
      </c>
      <c r="K59" s="16">
        <v>1367</v>
      </c>
      <c r="L59" s="16">
        <v>1403</v>
      </c>
      <c r="M59" s="16">
        <v>1402</v>
      </c>
      <c r="N59" s="16">
        <v>1374</v>
      </c>
      <c r="O59" s="16">
        <v>1286</v>
      </c>
      <c r="P59" s="16">
        <v>1302</v>
      </c>
      <c r="Q59" s="16">
        <v>1287</v>
      </c>
      <c r="R59" s="16">
        <v>1338</v>
      </c>
      <c r="S59" s="16">
        <v>1322</v>
      </c>
      <c r="T59" s="16">
        <v>1385</v>
      </c>
      <c r="U59" s="16">
        <v>1385</v>
      </c>
      <c r="V59" s="16">
        <v>1331</v>
      </c>
    </row>
    <row r="60" spans="1:22" ht="18" customHeight="1">
      <c r="A60" s="91" t="s">
        <v>102</v>
      </c>
      <c r="B60" s="16" t="s">
        <v>103</v>
      </c>
      <c r="C60" s="16" t="s">
        <v>103</v>
      </c>
      <c r="D60" s="16" t="s">
        <v>103</v>
      </c>
      <c r="E60" s="16" t="s">
        <v>103</v>
      </c>
      <c r="F60" s="16" t="s">
        <v>103</v>
      </c>
      <c r="G60" s="16">
        <v>268</v>
      </c>
      <c r="H60" s="16">
        <v>542</v>
      </c>
      <c r="I60" s="16">
        <v>658</v>
      </c>
      <c r="J60" s="16">
        <v>702</v>
      </c>
      <c r="K60" s="16">
        <v>782</v>
      </c>
      <c r="L60" s="16">
        <v>1016</v>
      </c>
      <c r="M60" s="16">
        <v>1109</v>
      </c>
      <c r="N60" s="16">
        <v>1097</v>
      </c>
      <c r="O60" s="16">
        <v>1144</v>
      </c>
      <c r="P60" s="16">
        <v>1323</v>
      </c>
      <c r="Q60" s="16">
        <v>1616</v>
      </c>
      <c r="R60" s="16">
        <v>2206</v>
      </c>
      <c r="S60" s="16">
        <v>2737</v>
      </c>
      <c r="T60" s="16">
        <v>3168</v>
      </c>
      <c r="U60" s="16">
        <v>3168</v>
      </c>
      <c r="V60" s="16">
        <v>3404</v>
      </c>
    </row>
    <row r="61" spans="1:22" ht="18" customHeight="1">
      <c r="A61" s="91" t="s">
        <v>104</v>
      </c>
      <c r="B61" s="16">
        <v>646</v>
      </c>
      <c r="C61" s="16">
        <v>1380</v>
      </c>
      <c r="D61" s="16">
        <v>1719</v>
      </c>
      <c r="E61" s="16">
        <v>2016</v>
      </c>
      <c r="F61" s="16">
        <v>2125</v>
      </c>
      <c r="G61" s="16">
        <v>1807</v>
      </c>
      <c r="H61" s="16">
        <v>1868</v>
      </c>
      <c r="I61" s="16">
        <v>1835</v>
      </c>
      <c r="J61" s="16">
        <v>1676</v>
      </c>
      <c r="K61" s="16">
        <v>1409</v>
      </c>
      <c r="L61" s="16">
        <v>1165</v>
      </c>
      <c r="M61" s="16">
        <v>1058</v>
      </c>
      <c r="N61" s="16">
        <v>984</v>
      </c>
      <c r="O61" s="16">
        <v>892</v>
      </c>
      <c r="P61" s="16">
        <v>889</v>
      </c>
      <c r="Q61" s="16">
        <v>829</v>
      </c>
      <c r="R61" s="16">
        <v>860</v>
      </c>
      <c r="S61" s="16">
        <v>889</v>
      </c>
      <c r="T61" s="16">
        <v>1028</v>
      </c>
      <c r="U61" s="16">
        <v>1028</v>
      </c>
      <c r="V61" s="16">
        <v>1498</v>
      </c>
    </row>
    <row r="62" spans="1:22" ht="18" customHeight="1">
      <c r="A62" s="91" t="s">
        <v>105</v>
      </c>
      <c r="B62" s="16">
        <v>322</v>
      </c>
      <c r="C62" s="16">
        <v>793</v>
      </c>
      <c r="D62" s="16">
        <v>1597</v>
      </c>
      <c r="E62" s="16">
        <v>2952</v>
      </c>
      <c r="F62" s="16">
        <v>4612</v>
      </c>
      <c r="G62" s="16">
        <v>7160</v>
      </c>
      <c r="H62" s="16">
        <v>8747</v>
      </c>
      <c r="I62" s="16">
        <v>8582</v>
      </c>
      <c r="J62" s="16">
        <v>7882</v>
      </c>
      <c r="K62" s="16">
        <v>7128</v>
      </c>
      <c r="L62" s="16">
        <v>6701</v>
      </c>
      <c r="M62" s="16">
        <v>6228</v>
      </c>
      <c r="N62" s="16">
        <v>5464</v>
      </c>
      <c r="O62" s="16">
        <v>4419</v>
      </c>
      <c r="P62" s="16">
        <v>3995</v>
      </c>
      <c r="Q62" s="16">
        <v>3018</v>
      </c>
      <c r="R62" s="16">
        <v>2892</v>
      </c>
      <c r="S62" s="16">
        <v>2607</v>
      </c>
      <c r="T62" s="16">
        <v>2397</v>
      </c>
      <c r="U62" s="16">
        <v>2397</v>
      </c>
      <c r="V62" s="16">
        <v>1949</v>
      </c>
    </row>
    <row r="63" spans="1:22" ht="18" customHeight="1">
      <c r="A63" s="91" t="s">
        <v>106</v>
      </c>
      <c r="B63" s="16">
        <v>496</v>
      </c>
      <c r="C63" s="16">
        <v>582</v>
      </c>
      <c r="D63" s="16">
        <v>598</v>
      </c>
      <c r="E63" s="16">
        <v>777</v>
      </c>
      <c r="F63" s="16">
        <v>1018</v>
      </c>
      <c r="G63" s="16">
        <v>1120</v>
      </c>
      <c r="H63" s="16">
        <v>1452</v>
      </c>
      <c r="I63" s="16">
        <v>1652</v>
      </c>
      <c r="J63" s="16">
        <v>1582</v>
      </c>
      <c r="K63" s="16">
        <v>1335</v>
      </c>
      <c r="L63" s="16">
        <v>1236</v>
      </c>
      <c r="M63" s="16">
        <v>1134</v>
      </c>
      <c r="N63" s="16">
        <v>1012</v>
      </c>
      <c r="O63" s="16">
        <v>923</v>
      </c>
      <c r="P63" s="16">
        <v>947</v>
      </c>
      <c r="Q63" s="16">
        <v>954</v>
      </c>
      <c r="R63" s="16">
        <v>1075</v>
      </c>
      <c r="S63" s="16">
        <v>1195</v>
      </c>
      <c r="T63" s="16">
        <v>1284</v>
      </c>
      <c r="U63" s="16">
        <v>1284</v>
      </c>
      <c r="V63" s="16">
        <v>1228</v>
      </c>
    </row>
    <row r="64" spans="1:22" ht="18" customHeight="1">
      <c r="A64" s="91" t="s">
        <v>107</v>
      </c>
      <c r="B64" s="16">
        <v>3486</v>
      </c>
      <c r="C64" s="16">
        <v>4654</v>
      </c>
      <c r="D64" s="16">
        <v>4695</v>
      </c>
      <c r="E64" s="16">
        <v>5116</v>
      </c>
      <c r="F64" s="16">
        <v>5529</v>
      </c>
      <c r="G64" s="16">
        <v>5157</v>
      </c>
      <c r="H64" s="16">
        <v>5383</v>
      </c>
      <c r="I64" s="16">
        <v>5602</v>
      </c>
      <c r="J64" s="16">
        <v>5386</v>
      </c>
      <c r="K64" s="16">
        <v>4755</v>
      </c>
      <c r="L64" s="16">
        <v>3957</v>
      </c>
      <c r="M64" s="16">
        <v>3702</v>
      </c>
      <c r="N64" s="16">
        <v>3084</v>
      </c>
      <c r="O64" s="16">
        <v>2589</v>
      </c>
      <c r="P64" s="16">
        <v>2470</v>
      </c>
      <c r="Q64" s="16">
        <v>2359</v>
      </c>
      <c r="R64" s="16">
        <v>2772</v>
      </c>
      <c r="S64" s="16">
        <v>3483</v>
      </c>
      <c r="T64" s="16">
        <v>4509</v>
      </c>
      <c r="U64" s="16">
        <v>4509</v>
      </c>
      <c r="V64" s="16">
        <v>5323</v>
      </c>
    </row>
    <row r="65" spans="1:22" ht="18" customHeight="1">
      <c r="A65" s="91" t="s">
        <v>108</v>
      </c>
      <c r="B65" s="16">
        <v>4913</v>
      </c>
      <c r="C65" s="16">
        <v>7725</v>
      </c>
      <c r="D65" s="16">
        <v>9212</v>
      </c>
      <c r="E65" s="16">
        <v>9346</v>
      </c>
      <c r="F65" s="16">
        <v>9255</v>
      </c>
      <c r="G65" s="16">
        <v>8223</v>
      </c>
      <c r="H65" s="16">
        <v>7982</v>
      </c>
      <c r="I65" s="16">
        <v>7818</v>
      </c>
      <c r="J65" s="16">
        <v>7197</v>
      </c>
      <c r="K65" s="16">
        <v>6119</v>
      </c>
      <c r="L65" s="16">
        <v>4836</v>
      </c>
      <c r="M65" s="16">
        <v>4259</v>
      </c>
      <c r="N65" s="16">
        <v>3498</v>
      </c>
      <c r="O65" s="16">
        <v>2743</v>
      </c>
      <c r="P65" s="16">
        <v>2572</v>
      </c>
      <c r="Q65" s="16">
        <v>2093</v>
      </c>
      <c r="R65" s="16">
        <v>2085</v>
      </c>
      <c r="S65" s="16">
        <v>1960</v>
      </c>
      <c r="T65" s="16">
        <v>1892</v>
      </c>
      <c r="U65" s="16">
        <v>1892</v>
      </c>
      <c r="V65" s="16">
        <v>1613</v>
      </c>
    </row>
    <row r="66" spans="1:22" ht="18" customHeight="1">
      <c r="A66" s="91" t="s">
        <v>109</v>
      </c>
      <c r="B66" s="16">
        <v>210</v>
      </c>
      <c r="C66" s="16">
        <v>307</v>
      </c>
      <c r="D66" s="16">
        <v>407</v>
      </c>
      <c r="E66" s="16">
        <v>596</v>
      </c>
      <c r="F66" s="16">
        <v>760</v>
      </c>
      <c r="G66" s="16">
        <v>698</v>
      </c>
      <c r="H66" s="16">
        <v>837</v>
      </c>
      <c r="I66" s="16">
        <v>908</v>
      </c>
      <c r="J66" s="16">
        <v>908</v>
      </c>
      <c r="K66" s="16">
        <v>844</v>
      </c>
      <c r="L66" s="16">
        <v>814</v>
      </c>
      <c r="M66" s="16">
        <v>812</v>
      </c>
      <c r="N66" s="16">
        <v>703</v>
      </c>
      <c r="O66" s="16">
        <v>707</v>
      </c>
      <c r="P66" s="16">
        <v>848</v>
      </c>
      <c r="Q66" s="16">
        <v>1085</v>
      </c>
      <c r="R66" s="16">
        <v>1551</v>
      </c>
      <c r="S66" s="16">
        <v>2380</v>
      </c>
      <c r="T66" s="16">
        <v>3267</v>
      </c>
      <c r="U66" s="16">
        <v>3267</v>
      </c>
      <c r="V66" s="16">
        <v>3876</v>
      </c>
    </row>
    <row r="67" spans="1:22" ht="18" customHeight="1">
      <c r="A67" s="91" t="s">
        <v>110</v>
      </c>
      <c r="B67" s="16">
        <v>669</v>
      </c>
      <c r="C67" s="16">
        <v>806</v>
      </c>
      <c r="D67" s="16">
        <v>916</v>
      </c>
      <c r="E67" s="16">
        <v>1229</v>
      </c>
      <c r="F67" s="16">
        <v>1517</v>
      </c>
      <c r="G67" s="16">
        <v>1440</v>
      </c>
      <c r="H67" s="16">
        <v>1631</v>
      </c>
      <c r="I67" s="16">
        <v>1949</v>
      </c>
      <c r="J67" s="16">
        <v>2157</v>
      </c>
      <c r="K67" s="16">
        <v>2320</v>
      </c>
      <c r="L67" s="16">
        <v>2474</v>
      </c>
      <c r="M67" s="16">
        <v>2548</v>
      </c>
      <c r="N67" s="16">
        <v>2647</v>
      </c>
      <c r="O67" s="16">
        <v>2793</v>
      </c>
      <c r="P67" s="16">
        <v>3044</v>
      </c>
      <c r="Q67" s="16">
        <v>3234</v>
      </c>
      <c r="R67" s="16">
        <v>3464</v>
      </c>
      <c r="S67" s="16">
        <v>3761</v>
      </c>
      <c r="T67" s="16">
        <v>3964</v>
      </c>
      <c r="U67" s="16">
        <v>3964</v>
      </c>
      <c r="V67" s="16">
        <v>3815</v>
      </c>
    </row>
    <row r="68" spans="1:22" ht="18" customHeight="1">
      <c r="A68" s="91" t="s">
        <v>116</v>
      </c>
      <c r="B68" s="16" t="s">
        <v>103</v>
      </c>
      <c r="C68" s="16" t="s">
        <v>103</v>
      </c>
      <c r="D68" s="16" t="s">
        <v>103</v>
      </c>
      <c r="E68" s="16">
        <v>86</v>
      </c>
      <c r="F68" s="16">
        <v>103</v>
      </c>
      <c r="G68" s="16">
        <v>108</v>
      </c>
      <c r="H68" s="16">
        <v>184</v>
      </c>
      <c r="I68" s="16">
        <v>263</v>
      </c>
      <c r="J68" s="16">
        <v>340</v>
      </c>
      <c r="K68" s="16">
        <v>401</v>
      </c>
      <c r="L68" s="16">
        <v>495</v>
      </c>
      <c r="M68" s="16">
        <v>536</v>
      </c>
      <c r="N68" s="16">
        <v>552</v>
      </c>
      <c r="O68" s="16">
        <v>578</v>
      </c>
      <c r="P68" s="16">
        <v>617</v>
      </c>
      <c r="Q68" s="16">
        <v>653</v>
      </c>
      <c r="R68" s="16">
        <v>742</v>
      </c>
      <c r="S68" s="16">
        <v>819</v>
      </c>
      <c r="T68" s="16">
        <v>890</v>
      </c>
      <c r="U68" s="16">
        <v>890</v>
      </c>
      <c r="V68" s="16">
        <v>896</v>
      </c>
    </row>
    <row r="69" spans="1:22" ht="18" customHeight="1">
      <c r="A69" s="91" t="s">
        <v>111</v>
      </c>
      <c r="B69" s="16">
        <v>29</v>
      </c>
      <c r="C69" s="16">
        <v>52</v>
      </c>
      <c r="D69" s="16">
        <v>81</v>
      </c>
      <c r="E69" s="16">
        <v>128</v>
      </c>
      <c r="F69" s="16">
        <v>193</v>
      </c>
      <c r="G69" s="16">
        <v>212</v>
      </c>
      <c r="H69" s="16">
        <v>234</v>
      </c>
      <c r="I69" s="16">
        <v>312</v>
      </c>
      <c r="J69" s="16">
        <v>402</v>
      </c>
      <c r="K69" s="16">
        <v>757</v>
      </c>
      <c r="L69" s="16">
        <v>986</v>
      </c>
      <c r="M69" s="16">
        <v>1082</v>
      </c>
      <c r="N69" s="16">
        <v>1135</v>
      </c>
      <c r="O69" s="16">
        <v>1147</v>
      </c>
      <c r="P69" s="16">
        <v>1225</v>
      </c>
      <c r="Q69" s="16">
        <v>1319</v>
      </c>
      <c r="R69" s="16">
        <v>1400</v>
      </c>
      <c r="S69" s="16">
        <v>1493</v>
      </c>
      <c r="T69" s="16">
        <v>1575</v>
      </c>
      <c r="U69" s="16">
        <v>1575</v>
      </c>
      <c r="V69" s="16">
        <v>1699</v>
      </c>
    </row>
    <row r="70" spans="1:22" ht="18" customHeight="1">
      <c r="A70" s="104" t="s">
        <v>112</v>
      </c>
      <c r="B70" s="102">
        <f>SUM(B54:B69)</f>
        <v>13494</v>
      </c>
      <c r="C70" s="102">
        <f t="shared" ref="C70:U70" si="4">SUM(C54:C69)</f>
        <v>20453</v>
      </c>
      <c r="D70" s="102">
        <f t="shared" si="4"/>
        <v>24623</v>
      </c>
      <c r="E70" s="102">
        <f t="shared" si="4"/>
        <v>29246</v>
      </c>
      <c r="F70" s="102">
        <f t="shared" si="4"/>
        <v>33648</v>
      </c>
      <c r="G70" s="102">
        <f t="shared" si="4"/>
        <v>35448</v>
      </c>
      <c r="H70" s="102">
        <f t="shared" si="4"/>
        <v>40546</v>
      </c>
      <c r="I70" s="102">
        <f t="shared" si="4"/>
        <v>42845</v>
      </c>
      <c r="J70" s="102">
        <f t="shared" si="4"/>
        <v>41843</v>
      </c>
      <c r="K70" s="102">
        <f t="shared" si="4"/>
        <v>38917</v>
      </c>
      <c r="L70" s="102">
        <f t="shared" si="4"/>
        <v>37575</v>
      </c>
      <c r="M70" s="102">
        <f t="shared" si="4"/>
        <v>36254</v>
      </c>
      <c r="N70" s="102">
        <f t="shared" si="4"/>
        <v>33557</v>
      </c>
      <c r="O70" s="102">
        <f t="shared" si="4"/>
        <v>31788</v>
      </c>
      <c r="P70" s="102">
        <f t="shared" si="4"/>
        <v>32581</v>
      </c>
      <c r="Q70" s="102">
        <f t="shared" si="4"/>
        <v>30828</v>
      </c>
      <c r="R70" s="102">
        <f t="shared" si="4"/>
        <v>32978</v>
      </c>
      <c r="S70" s="102">
        <f t="shared" si="4"/>
        <v>35637</v>
      </c>
      <c r="T70" s="102">
        <f t="shared" si="4"/>
        <v>38715</v>
      </c>
      <c r="U70" s="102">
        <f t="shared" si="4"/>
        <v>38715</v>
      </c>
      <c r="V70" s="102">
        <f>SUM(V54:V69)</f>
        <v>40516</v>
      </c>
    </row>
    <row r="71" spans="1:22" ht="18" customHeight="1">
      <c r="A71" s="103" t="s">
        <v>113</v>
      </c>
      <c r="B71" s="16">
        <f>B72-B70</f>
        <v>4959</v>
      </c>
      <c r="C71" s="16">
        <f t="shared" ref="C71:U71" si="5">C72-C70</f>
        <v>6352</v>
      </c>
      <c r="D71" s="16">
        <f t="shared" si="5"/>
        <v>7067</v>
      </c>
      <c r="E71" s="16">
        <f t="shared" si="5"/>
        <v>8828</v>
      </c>
      <c r="F71" s="16">
        <f t="shared" si="5"/>
        <v>10660</v>
      </c>
      <c r="G71" s="16">
        <f t="shared" si="5"/>
        <v>10826</v>
      </c>
      <c r="H71" s="16">
        <f t="shared" si="5"/>
        <v>12593</v>
      </c>
      <c r="I71" s="16">
        <f t="shared" si="5"/>
        <v>13930</v>
      </c>
      <c r="J71" s="16">
        <f t="shared" si="5"/>
        <v>14106</v>
      </c>
      <c r="K71" s="16">
        <f t="shared" si="5"/>
        <v>12927</v>
      </c>
      <c r="L71" s="16">
        <f t="shared" si="5"/>
        <v>12847</v>
      </c>
      <c r="M71" s="16">
        <f t="shared" si="5"/>
        <v>12893</v>
      </c>
      <c r="N71" s="16">
        <f t="shared" si="5"/>
        <v>12476</v>
      </c>
      <c r="O71" s="16">
        <f t="shared" si="5"/>
        <v>12567</v>
      </c>
      <c r="P71" s="16">
        <f t="shared" si="5"/>
        <v>13263</v>
      </c>
      <c r="Q71" s="16">
        <f t="shared" si="5"/>
        <v>13011</v>
      </c>
      <c r="R71" s="16">
        <f t="shared" si="5"/>
        <v>13907</v>
      </c>
      <c r="S71" s="16">
        <f t="shared" si="5"/>
        <v>14928</v>
      </c>
      <c r="T71" s="16">
        <f t="shared" si="5"/>
        <v>16028</v>
      </c>
      <c r="U71" s="16">
        <f t="shared" si="5"/>
        <v>16028</v>
      </c>
      <c r="V71" s="16">
        <f>V72-V70</f>
        <v>16789</v>
      </c>
    </row>
    <row r="72" spans="1:22" ht="18" customHeight="1">
      <c r="A72" s="93" t="s">
        <v>38</v>
      </c>
      <c r="B72" s="61">
        <v>18453</v>
      </c>
      <c r="C72" s="61">
        <v>26805</v>
      </c>
      <c r="D72" s="61">
        <v>31690</v>
      </c>
      <c r="E72" s="61">
        <v>38074</v>
      </c>
      <c r="F72" s="61">
        <v>44308</v>
      </c>
      <c r="G72" s="61">
        <v>46274</v>
      </c>
      <c r="H72" s="61">
        <v>53139</v>
      </c>
      <c r="I72" s="61">
        <v>56775</v>
      </c>
      <c r="J72" s="61">
        <v>55949</v>
      </c>
      <c r="K72" s="61">
        <v>51844</v>
      </c>
      <c r="L72" s="61">
        <v>50422</v>
      </c>
      <c r="M72" s="61">
        <v>49147</v>
      </c>
      <c r="N72" s="61">
        <v>46033</v>
      </c>
      <c r="O72" s="61">
        <v>44355</v>
      </c>
      <c r="P72" s="61">
        <v>45844</v>
      </c>
      <c r="Q72" s="61">
        <v>43839</v>
      </c>
      <c r="R72" s="61">
        <v>46885</v>
      </c>
      <c r="S72" s="61">
        <v>50565</v>
      </c>
      <c r="T72" s="61">
        <v>54743</v>
      </c>
      <c r="U72" s="61">
        <v>54743</v>
      </c>
      <c r="V72" s="117">
        <v>57305</v>
      </c>
    </row>
    <row r="73" spans="1:22" ht="18" customHeight="1">
      <c r="A73" s="57" t="s">
        <v>52</v>
      </c>
    </row>
    <row r="74" spans="1:22" ht="18" customHeight="1">
      <c r="A74" s="72" t="s">
        <v>117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21"/>
  <sheetViews>
    <sheetView zoomScale="70" zoomScaleNormal="70" zoomScalePageLayoutView="70" workbookViewId="0">
      <selection activeCell="U8" sqref="U8:V9"/>
    </sheetView>
  </sheetViews>
  <sheetFormatPr defaultColWidth="10.875" defaultRowHeight="15"/>
  <cols>
    <col min="1" max="1" width="25" style="5" customWidth="1"/>
    <col min="2" max="16384" width="10.875" style="5"/>
  </cols>
  <sheetData>
    <row r="1" spans="1:22" ht="29.1">
      <c r="A1" s="20" t="s">
        <v>0</v>
      </c>
    </row>
    <row r="2" spans="1:22" ht="24">
      <c r="A2" s="10" t="s">
        <v>11</v>
      </c>
    </row>
    <row r="3" spans="1:22" ht="18" customHeight="1"/>
    <row r="4" spans="1:22" ht="18" customHeight="1">
      <c r="A4" s="33" t="s">
        <v>118</v>
      </c>
    </row>
    <row r="5" spans="1:22" ht="18" customHeight="1"/>
    <row r="6" spans="1:22" ht="18" customHeight="1">
      <c r="A6" s="65"/>
      <c r="B6" s="94">
        <v>2002</v>
      </c>
      <c r="C6" s="94">
        <v>2003</v>
      </c>
      <c r="D6" s="94">
        <v>2004</v>
      </c>
      <c r="E6" s="94">
        <v>2005</v>
      </c>
      <c r="F6" s="94">
        <v>2006</v>
      </c>
      <c r="G6" s="94">
        <v>2007</v>
      </c>
      <c r="H6" s="94">
        <v>2008</v>
      </c>
      <c r="I6" s="94">
        <v>2009</v>
      </c>
      <c r="J6" s="94">
        <v>2010</v>
      </c>
      <c r="K6" s="94">
        <v>2011</v>
      </c>
      <c r="L6" s="94">
        <v>2012</v>
      </c>
      <c r="M6" s="94">
        <v>2013</v>
      </c>
      <c r="N6" s="94">
        <v>2014</v>
      </c>
      <c r="O6" s="94">
        <v>2015</v>
      </c>
      <c r="P6" s="94">
        <v>2016</v>
      </c>
      <c r="Q6" s="94">
        <v>2017</v>
      </c>
      <c r="R6" s="94">
        <v>2018</v>
      </c>
      <c r="S6" s="94">
        <v>2019</v>
      </c>
      <c r="T6" s="94">
        <v>2020</v>
      </c>
      <c r="U6" s="94">
        <v>2021</v>
      </c>
      <c r="V6" s="94">
        <v>2022</v>
      </c>
    </row>
    <row r="7" spans="1:22" ht="18" customHeight="1">
      <c r="A7" s="66" t="s">
        <v>38</v>
      </c>
      <c r="B7" s="24">
        <v>7663</v>
      </c>
      <c r="C7" s="24">
        <v>8065</v>
      </c>
      <c r="D7" s="24">
        <v>8198</v>
      </c>
      <c r="E7" s="24">
        <v>8444</v>
      </c>
      <c r="F7" s="24">
        <v>8578</v>
      </c>
      <c r="G7" s="24">
        <v>8766</v>
      </c>
      <c r="H7" s="24">
        <v>8939</v>
      </c>
      <c r="I7" s="24">
        <v>8035</v>
      </c>
      <c r="J7" s="24">
        <v>7812</v>
      </c>
      <c r="K7" s="24">
        <v>7596</v>
      </c>
      <c r="L7" s="24">
        <v>7344</v>
      </c>
      <c r="M7" s="24">
        <v>6743</v>
      </c>
      <c r="N7" s="24">
        <v>6743</v>
      </c>
      <c r="O7" s="24">
        <v>6523</v>
      </c>
      <c r="P7" s="24">
        <v>6637</v>
      </c>
      <c r="Q7" s="24">
        <v>6196</v>
      </c>
      <c r="R7" s="24">
        <v>6014</v>
      </c>
      <c r="S7" s="24">
        <v>7344</v>
      </c>
      <c r="T7" s="24">
        <v>5655</v>
      </c>
      <c r="U7" s="24">
        <f>SUM(U8:U9)</f>
        <v>5642</v>
      </c>
      <c r="V7" s="24">
        <f>SUM(V8:V9)</f>
        <v>5607</v>
      </c>
    </row>
    <row r="8" spans="1:22" ht="18" customHeight="1">
      <c r="A8" s="75" t="s">
        <v>61</v>
      </c>
      <c r="B8" s="16">
        <v>6722</v>
      </c>
      <c r="C8" s="16">
        <v>6877</v>
      </c>
      <c r="D8" s="16">
        <v>6803</v>
      </c>
      <c r="E8" s="16">
        <v>6837</v>
      </c>
      <c r="F8" s="16">
        <v>6837</v>
      </c>
      <c r="G8" s="16">
        <v>6701</v>
      </c>
      <c r="H8" s="16">
        <v>6655</v>
      </c>
      <c r="I8" s="16">
        <v>6103</v>
      </c>
      <c r="J8" s="16">
        <v>5995</v>
      </c>
      <c r="K8" s="16">
        <v>5834</v>
      </c>
      <c r="L8" s="16">
        <v>5712</v>
      </c>
      <c r="M8" s="16">
        <v>5301</v>
      </c>
      <c r="N8" s="16">
        <v>5402</v>
      </c>
      <c r="O8" s="16">
        <v>5203</v>
      </c>
      <c r="P8" s="16">
        <v>5240</v>
      </c>
      <c r="Q8" s="16">
        <v>4896</v>
      </c>
      <c r="R8" s="63">
        <v>4565</v>
      </c>
      <c r="S8" s="63">
        <v>5712</v>
      </c>
      <c r="T8" s="16">
        <v>4236</v>
      </c>
      <c r="U8" s="16">
        <v>4260</v>
      </c>
      <c r="V8" s="16">
        <v>4040</v>
      </c>
    </row>
    <row r="9" spans="1:22" ht="18" customHeight="1">
      <c r="A9" s="76" t="s">
        <v>62</v>
      </c>
      <c r="B9" s="18">
        <v>941</v>
      </c>
      <c r="C9" s="18">
        <v>1188</v>
      </c>
      <c r="D9" s="18">
        <v>1395</v>
      </c>
      <c r="E9" s="18">
        <v>1607</v>
      </c>
      <c r="F9" s="18">
        <v>1741</v>
      </c>
      <c r="G9" s="18">
        <v>2065</v>
      </c>
      <c r="H9" s="18">
        <v>2284</v>
      </c>
      <c r="I9" s="18">
        <v>1932</v>
      </c>
      <c r="J9" s="18">
        <v>1817</v>
      </c>
      <c r="K9" s="18">
        <v>1762</v>
      </c>
      <c r="L9" s="18">
        <v>1632</v>
      </c>
      <c r="M9" s="18">
        <v>1442</v>
      </c>
      <c r="N9" s="18">
        <v>1341</v>
      </c>
      <c r="O9" s="18">
        <v>1320</v>
      </c>
      <c r="P9" s="18">
        <v>1397</v>
      </c>
      <c r="Q9" s="18">
        <v>1300</v>
      </c>
      <c r="R9" s="18">
        <v>1449</v>
      </c>
      <c r="S9" s="18">
        <v>1632</v>
      </c>
      <c r="T9" s="18">
        <v>1419</v>
      </c>
      <c r="U9" s="18">
        <v>1382</v>
      </c>
      <c r="V9" s="18">
        <v>1567</v>
      </c>
    </row>
    <row r="10" spans="1:22" ht="18" customHeight="1">
      <c r="A10" s="32" t="s">
        <v>47</v>
      </c>
    </row>
    <row r="11" spans="1:22" ht="18" customHeight="1"/>
    <row r="12" spans="1:22" ht="18" customHeight="1">
      <c r="A12" s="33" t="s">
        <v>119</v>
      </c>
    </row>
    <row r="13" spans="1:22" ht="18" customHeight="1"/>
    <row r="14" spans="1:22" ht="18" customHeight="1">
      <c r="A14" s="65"/>
      <c r="B14" s="94">
        <v>2002</v>
      </c>
      <c r="C14" s="94">
        <v>2003</v>
      </c>
      <c r="D14" s="94">
        <v>2004</v>
      </c>
      <c r="E14" s="94">
        <v>2005</v>
      </c>
      <c r="F14" s="94">
        <v>2006</v>
      </c>
      <c r="G14" s="94">
        <v>2007</v>
      </c>
      <c r="H14" s="94">
        <v>2008</v>
      </c>
      <c r="I14" s="94">
        <v>2009</v>
      </c>
      <c r="J14" s="94">
        <v>2010</v>
      </c>
      <c r="K14" s="94">
        <v>2011</v>
      </c>
      <c r="L14" s="94">
        <v>2012</v>
      </c>
      <c r="M14" s="94">
        <v>2013</v>
      </c>
      <c r="N14" s="94">
        <v>2014</v>
      </c>
      <c r="O14" s="94">
        <v>2015</v>
      </c>
      <c r="P14" s="94">
        <v>2016</v>
      </c>
      <c r="Q14" s="94">
        <v>2017</v>
      </c>
      <c r="R14" s="94">
        <v>2018</v>
      </c>
      <c r="S14" s="94">
        <v>2019</v>
      </c>
      <c r="T14" s="94">
        <v>2020</v>
      </c>
      <c r="U14" s="94">
        <v>2021</v>
      </c>
      <c r="V14" s="94">
        <v>2022</v>
      </c>
    </row>
    <row r="15" spans="1:22" ht="18" customHeight="1">
      <c r="A15" s="66" t="s">
        <v>38</v>
      </c>
      <c r="B15" s="69">
        <v>1</v>
      </c>
      <c r="C15" s="69">
        <v>1</v>
      </c>
      <c r="D15" s="69">
        <v>1</v>
      </c>
      <c r="E15" s="69">
        <v>1</v>
      </c>
      <c r="F15" s="69">
        <v>1</v>
      </c>
      <c r="G15" s="69">
        <v>1</v>
      </c>
      <c r="H15" s="69">
        <v>1</v>
      </c>
      <c r="I15" s="69">
        <v>1</v>
      </c>
      <c r="J15" s="69">
        <v>1</v>
      </c>
      <c r="K15" s="69">
        <v>1</v>
      </c>
      <c r="L15" s="69">
        <v>1</v>
      </c>
      <c r="M15" s="69">
        <v>1</v>
      </c>
      <c r="N15" s="69">
        <v>1</v>
      </c>
      <c r="O15" s="69">
        <v>1</v>
      </c>
      <c r="P15" s="69">
        <v>1</v>
      </c>
      <c r="Q15" s="69">
        <v>1</v>
      </c>
      <c r="R15" s="69">
        <v>1</v>
      </c>
      <c r="S15" s="69">
        <v>1</v>
      </c>
      <c r="T15" s="69">
        <v>1</v>
      </c>
      <c r="U15" s="69">
        <f>SUM(U16:U17)</f>
        <v>1</v>
      </c>
      <c r="V15" s="69">
        <f t="shared" ref="V15" si="0">SUM(V16:V17)</f>
        <v>1</v>
      </c>
    </row>
    <row r="16" spans="1:22" ht="18" customHeight="1">
      <c r="A16" s="75" t="s">
        <v>61</v>
      </c>
      <c r="B16" s="70">
        <v>0.87720214015398668</v>
      </c>
      <c r="C16" s="70">
        <v>0.85269683818970865</v>
      </c>
      <c r="D16" s="70">
        <v>0.82983654549890218</v>
      </c>
      <c r="E16" s="70">
        <v>0.80968735196589292</v>
      </c>
      <c r="F16" s="70">
        <v>0.7970389368151084</v>
      </c>
      <c r="G16" s="70">
        <v>0.76443075519050874</v>
      </c>
      <c r="H16" s="70">
        <v>0.74449043517171942</v>
      </c>
      <c r="I16" s="70">
        <v>0.75955196017423776</v>
      </c>
      <c r="J16" s="70">
        <v>0.76740911418330771</v>
      </c>
      <c r="K16" s="70">
        <v>0.76803580832016849</v>
      </c>
      <c r="L16" s="70">
        <v>0.77777777777777779</v>
      </c>
      <c r="M16" s="70">
        <v>0.78614859854664099</v>
      </c>
      <c r="N16" s="70">
        <v>0.80112709476494137</v>
      </c>
      <c r="O16" s="70">
        <v>0.79763912310286678</v>
      </c>
      <c r="P16" s="70">
        <v>0.78951333433780324</v>
      </c>
      <c r="Q16" s="70">
        <v>0.79018721755971599</v>
      </c>
      <c r="R16" s="70">
        <v>0.75906218822746929</v>
      </c>
      <c r="S16" s="70">
        <v>0.77777777777777779</v>
      </c>
      <c r="T16" s="70">
        <f>T8/$T$7</f>
        <v>0.74907161803713529</v>
      </c>
      <c r="U16" s="70">
        <f>U8/U7</f>
        <v>0.75505140021269057</v>
      </c>
      <c r="V16" s="70">
        <f t="shared" ref="V16" si="1">V8/V7</f>
        <v>0.72052791153914753</v>
      </c>
    </row>
    <row r="17" spans="1:22" ht="18" customHeight="1">
      <c r="A17" s="76" t="s">
        <v>62</v>
      </c>
      <c r="B17" s="71">
        <v>0.12279785984601331</v>
      </c>
      <c r="C17" s="71">
        <v>0.14730316181029138</v>
      </c>
      <c r="D17" s="71">
        <v>0.17016345450109782</v>
      </c>
      <c r="E17" s="71">
        <v>0.19031264803410705</v>
      </c>
      <c r="F17" s="71">
        <v>0.20296106318489157</v>
      </c>
      <c r="G17" s="71">
        <v>0.23556924480949121</v>
      </c>
      <c r="H17" s="71">
        <v>0.25550956482828058</v>
      </c>
      <c r="I17" s="71">
        <v>0.24044803982576229</v>
      </c>
      <c r="J17" s="71">
        <v>0.23259088581669227</v>
      </c>
      <c r="K17" s="71">
        <v>0.23196419167983148</v>
      </c>
      <c r="L17" s="71">
        <v>0.22222222222222221</v>
      </c>
      <c r="M17" s="71">
        <v>0.21385140145335904</v>
      </c>
      <c r="N17" s="71">
        <v>0.19887290523505857</v>
      </c>
      <c r="O17" s="71">
        <v>0.20236087689713322</v>
      </c>
      <c r="P17" s="71">
        <v>0.21048666566219679</v>
      </c>
      <c r="Q17" s="71">
        <v>0.20981278244028406</v>
      </c>
      <c r="R17" s="71">
        <v>0.24093781177253076</v>
      </c>
      <c r="S17" s="71">
        <v>0.22222222222222221</v>
      </c>
      <c r="T17" s="105">
        <f>T9/$T$7</f>
        <v>0.25092838196286471</v>
      </c>
      <c r="U17" s="105">
        <f>U9/U7</f>
        <v>0.24494859978730946</v>
      </c>
      <c r="V17" s="105">
        <f t="shared" ref="V17" si="2">V9/V7</f>
        <v>0.27947208846085253</v>
      </c>
    </row>
    <row r="18" spans="1:22" ht="18" customHeight="1">
      <c r="A18" s="57" t="s">
        <v>52</v>
      </c>
    </row>
    <row r="19" spans="1:22" ht="18" customHeight="1"/>
    <row r="20" spans="1:22" ht="18" customHeight="1"/>
    <row r="21" spans="1:22" ht="18" customHeight="1"/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4"/>
  <sheetViews>
    <sheetView zoomScaleNormal="327" zoomScalePageLayoutView="327" workbookViewId="0">
      <selection activeCell="B24" sqref="B24:H24"/>
    </sheetView>
  </sheetViews>
  <sheetFormatPr defaultColWidth="10.875" defaultRowHeight="15.95"/>
  <cols>
    <col min="1" max="16384" width="10.875" style="2"/>
  </cols>
  <sheetData>
    <row r="1" spans="1:10">
      <c r="A1" s="1" t="s">
        <v>0</v>
      </c>
    </row>
    <row r="4" spans="1:10" ht="26.1">
      <c r="B4" s="3" t="s">
        <v>1</v>
      </c>
    </row>
    <row r="6" spans="1:10" ht="15.95" customHeight="1">
      <c r="B6" s="137" t="s">
        <v>2</v>
      </c>
      <c r="C6" s="137"/>
      <c r="D6" s="137"/>
      <c r="E6" s="137"/>
      <c r="F6" s="137"/>
      <c r="G6" s="137"/>
      <c r="H6" s="137"/>
      <c r="I6" s="137"/>
      <c r="J6" s="137"/>
    </row>
    <row r="8" spans="1:10">
      <c r="B8" s="135" t="s">
        <v>3</v>
      </c>
      <c r="C8" s="135"/>
      <c r="D8" s="135"/>
      <c r="E8" s="135"/>
      <c r="F8" s="135"/>
      <c r="G8" s="135"/>
    </row>
    <row r="9" spans="1:10">
      <c r="E9" s="4"/>
    </row>
    <row r="10" spans="1:10">
      <c r="B10" s="135" t="s">
        <v>4</v>
      </c>
      <c r="C10" s="135"/>
      <c r="D10" s="135"/>
      <c r="E10" s="135"/>
      <c r="F10" s="135"/>
      <c r="G10" s="135"/>
    </row>
    <row r="12" spans="1:10">
      <c r="B12" s="135" t="s">
        <v>5</v>
      </c>
      <c r="C12" s="135"/>
      <c r="D12" s="135"/>
      <c r="E12" s="135"/>
      <c r="F12" s="135"/>
      <c r="G12" s="135"/>
    </row>
    <row r="14" spans="1:10">
      <c r="B14" s="135" t="s">
        <v>6</v>
      </c>
      <c r="C14" s="135"/>
      <c r="D14" s="135"/>
      <c r="E14" s="135"/>
      <c r="F14" s="135"/>
      <c r="G14" s="135"/>
      <c r="H14" s="135"/>
      <c r="I14" s="135"/>
      <c r="J14" s="135"/>
    </row>
    <row r="16" spans="1:10">
      <c r="B16" s="135" t="s">
        <v>7</v>
      </c>
      <c r="C16" s="135"/>
      <c r="D16" s="135"/>
      <c r="E16" s="135"/>
      <c r="F16" s="135"/>
      <c r="G16" s="135"/>
      <c r="H16" s="135"/>
      <c r="I16" s="135"/>
    </row>
    <row r="18" spans="2:10">
      <c r="B18" s="135" t="s">
        <v>8</v>
      </c>
      <c r="C18" s="135"/>
      <c r="D18" s="135"/>
      <c r="E18" s="135"/>
      <c r="F18" s="135"/>
      <c r="G18" s="135"/>
      <c r="H18" s="135"/>
      <c r="I18" s="135"/>
    </row>
    <row r="20" spans="2:10">
      <c r="B20" s="135" t="s">
        <v>9</v>
      </c>
      <c r="C20" s="135"/>
      <c r="D20" s="135"/>
      <c r="E20" s="135"/>
      <c r="F20" s="135"/>
      <c r="G20" s="135"/>
      <c r="H20" s="135"/>
      <c r="I20" s="135"/>
      <c r="J20" s="135"/>
    </row>
    <row r="22" spans="2:10">
      <c r="B22" s="135" t="s">
        <v>10</v>
      </c>
      <c r="C22" s="135"/>
      <c r="D22" s="135"/>
      <c r="E22" s="135"/>
      <c r="F22" s="135"/>
      <c r="G22" s="135"/>
      <c r="H22" s="135"/>
      <c r="I22" s="135"/>
    </row>
    <row r="24" spans="2:10">
      <c r="B24" s="136" t="s">
        <v>11</v>
      </c>
      <c r="C24" s="136"/>
      <c r="D24" s="136"/>
      <c r="E24" s="136"/>
      <c r="F24" s="136"/>
      <c r="G24" s="136"/>
      <c r="H24" s="136"/>
    </row>
  </sheetData>
  <mergeCells count="10">
    <mergeCell ref="B6:J6"/>
    <mergeCell ref="B8:G8"/>
    <mergeCell ref="B10:G10"/>
    <mergeCell ref="B12:G12"/>
    <mergeCell ref="B14:J14"/>
    <mergeCell ref="B18:I18"/>
    <mergeCell ref="B20:J20"/>
    <mergeCell ref="B22:I22"/>
    <mergeCell ref="B16:I16"/>
    <mergeCell ref="B24:H24"/>
  </mergeCells>
  <hyperlinks>
    <hyperlink ref="C14" location="'Grupos de edad'!A1" display="'5. Grandes grupos de edad de los residentes con nacionalidad extranjera. Evolución 2002-2020" xr:uid="{00000000-0004-0000-0100-000000000000}"/>
    <hyperlink ref="D14" location="'Grupos de edad'!A1" display="'5. Grandes grupos de edad de los residentes con nacionalidad extranjera. Evolución 2002-2020" xr:uid="{00000000-0004-0000-0100-000001000000}"/>
    <hyperlink ref="E14" location="'Grupos de edad'!A1" display="'5. Grandes grupos de edad de los residentes con nacionalidad extranjera. Evolución 2002-2020" xr:uid="{00000000-0004-0000-0100-000002000000}"/>
    <hyperlink ref="F14" location="'Grupos de edad'!A1" display="'5. Grandes grupos de edad de los residentes con nacionalidad extranjera. Evolución 2002-2020" xr:uid="{00000000-0004-0000-0100-000003000000}"/>
    <hyperlink ref="G14" location="'Grupos de edad'!A1" display="'5. Grandes grupos de edad de los residentes con nacionalidad extranjera. Evolución 2002-2020" xr:uid="{00000000-0004-0000-0100-000004000000}"/>
    <hyperlink ref="H14" location="'Grupos de edad'!A1" display="'5. Grandes grupos de edad de los residentes con nacionalidad extranjera. Evolución 2002-2020" xr:uid="{00000000-0004-0000-0100-000005000000}"/>
    <hyperlink ref="I14" location="'Grupos de edad'!A1" display="'5. Grandes grupos de edad de los residentes con nacionalidad extranjera. Evolución 2002-2020" xr:uid="{00000000-0004-0000-0100-000006000000}"/>
    <hyperlink ref="J14" location="'Grupos de edad'!A1" display="'5. Grandes grupos de edad de los residentes con nacionalidad extranjera. Evolución 2002-2020" xr:uid="{00000000-0004-0000-0100-000007000000}"/>
    <hyperlink ref="C18" location="'Continente de nacionalidad'!A1" display="'7. Residentes con nacionalidad extranjera según continentes. Evolución 2002-2020" xr:uid="{00000000-0004-0000-0100-000008000000}"/>
    <hyperlink ref="D18" location="'Continente de nacionalidad'!A1" display="'7. Residentes con nacionalidad extranjera según continentes. Evolución 2002-2020" xr:uid="{00000000-0004-0000-0100-000009000000}"/>
    <hyperlink ref="E18" location="'Continente de nacionalidad'!A1" display="'7. Residentes con nacionalidad extranjera según continentes. Evolución 2002-2020" xr:uid="{00000000-0004-0000-0100-00000A000000}"/>
    <hyperlink ref="F18" location="'Continente de nacionalidad'!A1" display="'7. Residentes con nacionalidad extranjera según continentes. Evolución 2002-2020" xr:uid="{00000000-0004-0000-0100-00000B000000}"/>
    <hyperlink ref="G18" location="'Continente de nacionalidad'!A1" display="'7. Residentes con nacionalidad extranjera según continentes. Evolución 2002-2020" xr:uid="{00000000-0004-0000-0100-00000C000000}"/>
    <hyperlink ref="H18" location="'Continente de nacionalidad'!A1" display="'7. Residentes con nacionalidad extranjera según continentes. Evolución 2002-2020" xr:uid="{00000000-0004-0000-0100-00000D000000}"/>
    <hyperlink ref="I18" location="'Continente de nacionalidad'!A1" display="'7. Residentes con nacionalidad extranjera según continentes. Evolución 2002-2020" xr:uid="{00000000-0004-0000-0100-00000E000000}"/>
    <hyperlink ref="C20" location="'Principales países nacimiento'!A1" display="'8. Residentes nacidos en el extranjero, según los 16 principales países de nacimiento. Evolución 2002-2020" xr:uid="{00000000-0004-0000-0100-00000F000000}"/>
    <hyperlink ref="D20" location="'Principales países nacimiento'!A1" display="'8. Residentes nacidos en el extranjero, según los 16 principales países de nacimiento. Evolución 2002-2020" xr:uid="{00000000-0004-0000-0100-000010000000}"/>
    <hyperlink ref="E20" location="'Principales países nacimiento'!A1" display="'8. Residentes nacidos en el extranjero, según los 16 principales países de nacimiento. Evolución 2002-2020" xr:uid="{00000000-0004-0000-0100-000011000000}"/>
    <hyperlink ref="F20" location="'Principales países nacimiento'!A1" display="'8. Residentes nacidos en el extranjero, según los 16 principales países de nacimiento. Evolución 2002-2020" xr:uid="{00000000-0004-0000-0100-000012000000}"/>
    <hyperlink ref="G20" location="'Principales países nacimiento'!A1" display="'8. Residentes nacidos en el extranjero, según los 16 principales países de nacimiento. Evolución 2002-2020" xr:uid="{00000000-0004-0000-0100-000013000000}"/>
    <hyperlink ref="H20" location="'Principales países nacimiento'!A1" display="'8. Residentes nacidos en el extranjero, según los 16 principales países de nacimiento. Evolución 2002-2020" xr:uid="{00000000-0004-0000-0100-000014000000}"/>
    <hyperlink ref="I20" location="'Principales países nacimiento'!A1" display="'8. Residentes nacidos en el extranjero, según los 16 principales países de nacimiento. Evolución 2002-2020" xr:uid="{00000000-0004-0000-0100-000015000000}"/>
    <hyperlink ref="J20" location="'Principales países nacimiento'!A1" display="'8. Residentes nacidos en el extranjero, según los 16 principales países de nacimiento. Evolución 2002-2020" xr:uid="{00000000-0004-0000-0100-000016000000}"/>
    <hyperlink ref="C22" location="'Principales nacionalidades'!A1" display="'9. Residentes nacidos en el extranjero, según las 16 principales nacionalidades. Evolución 2002-2020" xr:uid="{00000000-0004-0000-0100-000017000000}"/>
    <hyperlink ref="D22" location="'Principales nacionalidades'!A1" display="'9. Residentes nacidos en el extranjero, según las 16 principales nacionalidades. Evolución 2002-2020" xr:uid="{00000000-0004-0000-0100-000018000000}"/>
    <hyperlink ref="E22" location="'Principales nacionalidades'!A1" display="'9. Residentes nacidos en el extranjero, según las 16 principales nacionalidades. Evolución 2002-2020" xr:uid="{00000000-0004-0000-0100-000019000000}"/>
    <hyperlink ref="F22" location="'Principales nacionalidades'!A1" display="'9. Residentes nacidos en el extranjero, según las 16 principales nacionalidades. Evolución 2002-2020" xr:uid="{00000000-0004-0000-0100-00001A000000}"/>
    <hyperlink ref="G22" location="'Principales nacionalidades'!A1" display="'9. Residentes nacidos en el extranjero, según las 16 principales nacionalidades. Evolución 2002-2020" xr:uid="{00000000-0004-0000-0100-00001B000000}"/>
    <hyperlink ref="H22" location="'Principales nacionalidades'!A1" display="'9. Residentes nacidos en el extranjero, según las 16 principales nacionalidades. Evolución 2002-2020" xr:uid="{00000000-0004-0000-0100-00001C000000}"/>
    <hyperlink ref="I22" location="'Principales nacionalidades'!A1" display="'9. Residentes nacidos en el extranjero, según las 16 principales nacionalidades. Evolución 2002-2020" xr:uid="{00000000-0004-0000-0100-00001D000000}"/>
    <hyperlink ref="C24" location="Nacimientos!A1" display="10. Total de nacimientos según la nacionalidad de la madre. Evolución 2002-2019 " xr:uid="{00000000-0004-0000-0100-00001E000000}"/>
    <hyperlink ref="D24" location="Nacimientos!A1" display="10. Total de nacimientos según la nacionalidad de la madre. Evolución 2002-2019 " xr:uid="{00000000-0004-0000-0100-00001F000000}"/>
    <hyperlink ref="E24" location="Nacimientos!A1" display="10. Total de nacimientos según la nacionalidad de la madre. Evolución 2002-2019 " xr:uid="{00000000-0004-0000-0100-000020000000}"/>
    <hyperlink ref="F24" location="Nacimientos!A1" display="10. Total de nacimientos según la nacionalidad de la madre. Evolución 2002-2019 " xr:uid="{00000000-0004-0000-0100-000021000000}"/>
    <hyperlink ref="G24" location="Nacimientos!A1" display="10. Total de nacimientos según la nacionalidad de la madre. Evolución 2002-2019 " xr:uid="{00000000-0004-0000-0100-000022000000}"/>
    <hyperlink ref="H24" location="Nacimientos!A1" display="10. Total de nacimientos según la nacionalidad de la madre. Evolución 2002-2019 " xr:uid="{00000000-0004-0000-0100-000023000000}"/>
    <hyperlink ref="B6" location="'Lugar nacimiento'!A1" display="'1. Lugar de nacimiento del total de población. Evolución 2002-2020" xr:uid="{00000000-0004-0000-0100-000024000000}"/>
    <hyperlink ref="C6" location="'Lugar nacimiento'!A1" display="'1. Lugar de nacimiento del total de población. Evolución 2002-2020" xr:uid="{00000000-0004-0000-0100-000025000000}"/>
    <hyperlink ref="D6" location="'Lugar nacimiento'!A1" display="'1. Lugar de nacimiento del total de población. Evolución 2002-2020" xr:uid="{00000000-0004-0000-0100-000026000000}"/>
    <hyperlink ref="E6" location="'Lugar nacimiento'!A1" display="'1. Lugar de nacimiento del total de población. Evolución 2002-2020" xr:uid="{00000000-0004-0000-0100-000027000000}"/>
    <hyperlink ref="F6" location="'Lugar nacimiento'!A1" display="'1. Lugar de nacimiento del total de población. Evolución 2002-2020" xr:uid="{00000000-0004-0000-0100-000028000000}"/>
    <hyperlink ref="G6" location="'Lugar nacimiento'!A1" display="'1. Lugar de nacimiento del total de población. Evolución 2002-2020" xr:uid="{00000000-0004-0000-0100-000029000000}"/>
    <hyperlink ref="H6" location="'Lugar nacimiento'!A1" display="'1. Lugar de nacimiento del total de población. Evolución 2002-2020" xr:uid="{00000000-0004-0000-0100-00002A000000}"/>
    <hyperlink ref="I6" location="'Lugar nacimiento'!A1" display="'1. Lugar de nacimiento del total de población. Evolución 2002-2020" xr:uid="{00000000-0004-0000-0100-00002B000000}"/>
    <hyperlink ref="J6" location="'Lugar nacimiento'!A1" display="'1. Lugar de nacimiento del total de población. Evolución 2002-2020" xr:uid="{00000000-0004-0000-0100-00002C000000}"/>
    <hyperlink ref="C8" location="'Nacimiento (Esp-ext)'!A1" display="'2. Nacidos en España o en el extranjero. Evolución 2002-2020" xr:uid="{00000000-0004-0000-0100-00002E000000}"/>
    <hyperlink ref="D8" location="'Nacimiento (Esp-ext)'!A1" display="'2. Nacidos en España o en el extranjero. Evolución 2002-2020" xr:uid="{00000000-0004-0000-0100-00002F000000}"/>
    <hyperlink ref="E8" location="'Nacimiento (Esp-ext)'!A1" display="'2. Nacidos en España o en el extranjero. Evolución 2002-2020" xr:uid="{00000000-0004-0000-0100-000030000000}"/>
    <hyperlink ref="F8" location="'Nacimiento (Esp-ext)'!A1" display="'2. Nacidos en España o en el extranjero. Evolución 2002-2020" xr:uid="{00000000-0004-0000-0100-000031000000}"/>
    <hyperlink ref="G8" location="'Nacimiento (Esp-ext)'!A1" display="'2. Nacidos en España o en el extranjero. Evolución 2002-2020" xr:uid="{00000000-0004-0000-0100-000032000000}"/>
    <hyperlink ref="B10" location="'Nacionalidad (esp-extr)'!A1" display="'3. Nacionalidad española o extranjera. Evolución 2002-2020" xr:uid="{00000000-0004-0000-0100-000033000000}"/>
    <hyperlink ref="C10" location="'Nacionalidad (esp-extr)'!A1" display="'3. Nacionalidad española o extranjera. Evolución 2002-2020" xr:uid="{00000000-0004-0000-0100-000034000000}"/>
    <hyperlink ref="D10" location="'Nacionalidad (esp-extr)'!A1" display="'3. Nacionalidad española o extranjera. Evolución 2002-2020" xr:uid="{00000000-0004-0000-0100-000035000000}"/>
    <hyperlink ref="E10" location="'Nacionalidad (esp-extr)'!A1" display="'3. Nacionalidad española o extranjera. Evolución 2002-2020" xr:uid="{00000000-0004-0000-0100-000036000000}"/>
    <hyperlink ref="F10" location="'Nacionalidad (esp-extr)'!A1" display="'3. Nacionalidad española o extranjera. Evolución 2002-2020" xr:uid="{00000000-0004-0000-0100-000037000000}"/>
    <hyperlink ref="G10" location="'Nacionalidad (esp-extr)'!A1" display="'3. Nacionalidad española o extranjera. Evolución 2002-2020" xr:uid="{00000000-0004-0000-0100-000038000000}"/>
    <hyperlink ref="B12" location="'Variación interanual'!A1" display="'4. Variación interanual de los españoles y extranjeros. Evolución 2003-2020" xr:uid="{00000000-0004-0000-0100-000039000000}"/>
    <hyperlink ref="C12" location="'Variación interanual'!A1" display="'4. Variación interanual de los españoles y extranjeros. Evolución 2003-2020" xr:uid="{00000000-0004-0000-0100-00003A000000}"/>
    <hyperlink ref="D12" location="'Variación interanual'!A1" display="'4. Variación interanual de los españoles y extranjeros. Evolución 2003-2020" xr:uid="{00000000-0004-0000-0100-00003B000000}"/>
    <hyperlink ref="E12" location="'Variación interanual'!A1" display="'4. Variación interanual de los españoles y extranjeros. Evolución 2003-2020" xr:uid="{00000000-0004-0000-0100-00003C000000}"/>
    <hyperlink ref="F12" location="'Variación interanual'!A1" display="'4. Variación interanual de los españoles y extranjeros. Evolución 2003-2020" xr:uid="{00000000-0004-0000-0100-00003D000000}"/>
    <hyperlink ref="G12" location="'Variación interanual'!A1" display="'4. Variación interanual de los españoles y extranjeros. Evolución 2003-2020" xr:uid="{00000000-0004-0000-0100-00003E000000}"/>
    <hyperlink ref="B14" location="'Grupos de edad'!A1" display="'5. Grandes grupos de edad de los residentes con nacionalidad extranjera. Evolución 2002-2020" xr:uid="{00000000-0004-0000-0100-00003F000000}"/>
    <hyperlink ref="B16" location="'Continente de nacimiento'!A1" display="'6. Residentes nacidos en el extranjero según continentes. Evolución 2002-2020" xr:uid="{00000000-0004-0000-0100-000040000000}"/>
    <hyperlink ref="C16" location="'Continente de nacimiento'!A1" display="'6. Residentes nacidos en el extranjero según continentes. Evolución 2002-2020" xr:uid="{00000000-0004-0000-0100-000041000000}"/>
    <hyperlink ref="D16" location="'Continente de nacimiento'!A1" display="'6. Residentes nacidos en el extranjero según continentes. Evolución 2002-2020" xr:uid="{00000000-0004-0000-0100-000042000000}"/>
    <hyperlink ref="E16" location="'Continente de nacimiento'!A1" display="'6. Residentes nacidos en el extranjero según continentes. Evolución 2002-2020" xr:uid="{00000000-0004-0000-0100-000043000000}"/>
    <hyperlink ref="F16" location="'Continente de nacimiento'!A1" display="'6. Residentes nacidos en el extranjero según continentes. Evolución 2002-2020" xr:uid="{00000000-0004-0000-0100-000044000000}"/>
    <hyperlink ref="G16" location="'Continente de nacimiento'!A1" display="'6. Residentes nacidos en el extranjero según continentes. Evolución 2002-2020" xr:uid="{00000000-0004-0000-0100-000045000000}"/>
    <hyperlink ref="H16" location="'Continente de nacimiento'!A1" display="'6. Residentes nacidos en el extranjero según continentes. Evolución 2002-2020" xr:uid="{00000000-0004-0000-0100-000046000000}"/>
    <hyperlink ref="I16" location="'Continente de nacimiento'!A1" display="'6. Residentes nacidos en el extranjero según continentes. Evolución 2002-2020" xr:uid="{00000000-0004-0000-0100-000047000000}"/>
    <hyperlink ref="B18" location="'Continente de nacionalidad'!A1" display="'7. Residentes con nacionalidad extranjera según continentes. Evolución 2002-2020" xr:uid="{00000000-0004-0000-0100-000048000000}"/>
    <hyperlink ref="B20" location="'Principales países nacimiento'!A1" display="'8. Residentes nacidos en el extranjero, según los 16 principales países de nacimiento. Evolución 2002-2020" xr:uid="{00000000-0004-0000-0100-000049000000}"/>
    <hyperlink ref="B22" location="'Principales nacionalidades'!A1" display="'9. Residentes nacidos en el extranjero, según las 16 principales nacionalidades. Evolución 2002-2020" xr:uid="{00000000-0004-0000-0100-00004A000000}"/>
    <hyperlink ref="B24" location="Nacimientos!A1" display="10. Total de nacimientos según la nacionalidad de la madre. Evolución 2002-2019 " xr:uid="{00000000-0004-0000-0100-00004B000000}"/>
    <hyperlink ref="B8" location="'Nacimiento (Esp-ext)'!A1" display="'2. Nacidos en España o en el extranjero. Evolución 2002-2020" xr:uid="{00000000-0004-0000-0100-00002D000000}"/>
  </hyperlinks>
  <pageMargins left="0.7" right="0.7" top="0.75" bottom="0.75" header="0.3" footer="0.3"/>
  <pageSetup paperSize="9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85"/>
  <sheetViews>
    <sheetView tabSelected="1" topLeftCell="A27" zoomScale="70" zoomScaleNormal="70" zoomScalePageLayoutView="70" workbookViewId="0">
      <selection activeCell="A48" sqref="A48"/>
    </sheetView>
  </sheetViews>
  <sheetFormatPr defaultColWidth="10.875" defaultRowHeight="15"/>
  <cols>
    <col min="1" max="1" width="37.875" style="5" customWidth="1"/>
    <col min="2" max="4" width="10.875" style="5" customWidth="1"/>
    <col min="5" max="16384" width="10.875" style="5"/>
  </cols>
  <sheetData>
    <row r="1" spans="1:25" ht="30" customHeight="1">
      <c r="A1" s="20" t="s">
        <v>0</v>
      </c>
      <c r="B1" s="20"/>
      <c r="C1" s="20"/>
      <c r="D1" s="20"/>
      <c r="E1" s="10"/>
      <c r="F1" s="10"/>
      <c r="G1" s="10"/>
      <c r="H1" s="11"/>
    </row>
    <row r="2" spans="1:25" ht="30" customHeight="1">
      <c r="A2" s="10" t="s">
        <v>12</v>
      </c>
      <c r="B2" s="10"/>
      <c r="C2" s="10"/>
      <c r="D2" s="10"/>
      <c r="E2" s="10"/>
      <c r="F2" s="10"/>
      <c r="G2" s="10"/>
      <c r="H2" s="11"/>
    </row>
    <row r="3" spans="1:25" ht="15" customHeight="1">
      <c r="A3" s="10"/>
      <c r="B3" s="10"/>
      <c r="C3" s="10"/>
      <c r="D3" s="10"/>
      <c r="E3" s="10"/>
      <c r="F3" s="10"/>
      <c r="G3" s="10"/>
      <c r="H3" s="11"/>
    </row>
    <row r="4" spans="1:25" ht="15" customHeight="1">
      <c r="A4" s="10"/>
      <c r="B4" s="10"/>
      <c r="C4" s="10"/>
      <c r="D4" s="10"/>
      <c r="E4" s="10"/>
      <c r="F4" s="10"/>
      <c r="G4" s="10"/>
      <c r="H4" s="11"/>
    </row>
    <row r="5" spans="1:25" ht="18" customHeight="1">
      <c r="A5" s="8" t="s">
        <v>13</v>
      </c>
      <c r="B5" s="8"/>
      <c r="C5" s="8"/>
      <c r="D5" s="8"/>
      <c r="E5" s="8"/>
      <c r="F5" s="8"/>
      <c r="G5" s="8"/>
      <c r="H5" s="8"/>
    </row>
    <row r="6" spans="1:25" ht="15" customHeight="1"/>
    <row r="7" spans="1:25" ht="18" customHeight="1">
      <c r="A7" s="21" t="s">
        <v>14</v>
      </c>
      <c r="B7" s="73" t="s">
        <v>15</v>
      </c>
      <c r="C7" s="73" t="s">
        <v>16</v>
      </c>
      <c r="D7" s="73" t="s">
        <v>17</v>
      </c>
      <c r="E7" s="73" t="s">
        <v>18</v>
      </c>
      <c r="F7" s="73" t="s">
        <v>19</v>
      </c>
      <c r="G7" s="73" t="s">
        <v>20</v>
      </c>
      <c r="H7" s="73" t="s">
        <v>21</v>
      </c>
      <c r="I7" s="73" t="s">
        <v>22</v>
      </c>
      <c r="J7" s="73" t="s">
        <v>23</v>
      </c>
      <c r="K7" s="73" t="s">
        <v>24</v>
      </c>
      <c r="L7" s="73" t="s">
        <v>25</v>
      </c>
      <c r="M7" s="73" t="s">
        <v>26</v>
      </c>
      <c r="N7" s="73" t="s">
        <v>27</v>
      </c>
      <c r="O7" s="73" t="s">
        <v>28</v>
      </c>
      <c r="P7" s="73" t="s">
        <v>29</v>
      </c>
      <c r="Q7" s="73" t="s">
        <v>30</v>
      </c>
      <c r="R7" s="73" t="s">
        <v>31</v>
      </c>
      <c r="S7" s="73" t="s">
        <v>32</v>
      </c>
      <c r="T7" s="73" t="s">
        <v>33</v>
      </c>
      <c r="U7" s="73" t="s">
        <v>34</v>
      </c>
      <c r="V7" s="73" t="s">
        <v>35</v>
      </c>
      <c r="W7" s="73" t="s">
        <v>36</v>
      </c>
      <c r="X7" s="73" t="s">
        <v>37</v>
      </c>
      <c r="Y7" s="73">
        <v>2022</v>
      </c>
    </row>
    <row r="8" spans="1:25" ht="18" customHeight="1">
      <c r="A8" s="15" t="s">
        <v>38</v>
      </c>
      <c r="B8" s="24">
        <v>739412</v>
      </c>
      <c r="C8" s="24">
        <v>739014</v>
      </c>
      <c r="D8" s="24">
        <v>746612</v>
      </c>
      <c r="E8" s="24">
        <v>761871</v>
      </c>
      <c r="F8" s="24">
        <v>780653</v>
      </c>
      <c r="G8" s="24">
        <v>785732</v>
      </c>
      <c r="H8" s="24">
        <v>796549</v>
      </c>
      <c r="I8" s="24">
        <v>805304</v>
      </c>
      <c r="J8" s="24">
        <v>797654</v>
      </c>
      <c r="K8" s="24">
        <v>807200</v>
      </c>
      <c r="L8" s="24">
        <v>814208</v>
      </c>
      <c r="M8" s="24">
        <v>809267</v>
      </c>
      <c r="N8" s="24">
        <v>798033</v>
      </c>
      <c r="O8" s="24">
        <v>797028</v>
      </c>
      <c r="P8" s="24">
        <v>792303</v>
      </c>
      <c r="Q8" s="24">
        <v>786424</v>
      </c>
      <c r="R8" s="24">
        <v>786189</v>
      </c>
      <c r="S8" s="24">
        <v>790201</v>
      </c>
      <c r="T8" s="24">
        <v>787808</v>
      </c>
      <c r="U8" s="24">
        <v>791413</v>
      </c>
      <c r="V8" s="24">
        <v>794288</v>
      </c>
      <c r="W8" s="24">
        <v>800215</v>
      </c>
      <c r="X8" s="24">
        <v>789744</v>
      </c>
      <c r="Y8" s="24">
        <v>792492</v>
      </c>
    </row>
    <row r="9" spans="1:25" ht="18" customHeight="1">
      <c r="A9" s="12" t="s">
        <v>39</v>
      </c>
      <c r="B9" s="23">
        <v>536984</v>
      </c>
      <c r="C9" s="23">
        <v>534656</v>
      </c>
      <c r="D9" s="23">
        <v>532780</v>
      </c>
      <c r="E9" s="23">
        <v>532245</v>
      </c>
      <c r="F9" s="23">
        <v>532857</v>
      </c>
      <c r="G9" s="23">
        <v>529919</v>
      </c>
      <c r="H9" s="23">
        <v>528195</v>
      </c>
      <c r="I9" s="23">
        <v>524158</v>
      </c>
      <c r="J9" s="23">
        <v>517660</v>
      </c>
      <c r="K9" s="23">
        <v>514807</v>
      </c>
      <c r="L9" s="23">
        <v>514345</v>
      </c>
      <c r="M9" s="23">
        <v>513456</v>
      </c>
      <c r="N9" s="23">
        <v>512372</v>
      </c>
      <c r="O9" s="23">
        <v>512404</v>
      </c>
      <c r="P9" s="23">
        <v>513033</v>
      </c>
      <c r="Q9" s="23">
        <v>512903</v>
      </c>
      <c r="R9" s="23">
        <v>513134</v>
      </c>
      <c r="S9" s="23">
        <v>514900</v>
      </c>
      <c r="T9" s="23">
        <v>516095</v>
      </c>
      <c r="U9" s="23">
        <v>516279</v>
      </c>
      <c r="V9" s="23">
        <v>514456</v>
      </c>
      <c r="W9" s="23">
        <v>512835</v>
      </c>
      <c r="X9" s="23">
        <v>507397</v>
      </c>
      <c r="Y9" s="23">
        <v>503542</v>
      </c>
    </row>
    <row r="10" spans="1:25" ht="18" customHeight="1">
      <c r="A10" s="13" t="s">
        <v>40</v>
      </c>
      <c r="B10" s="16">
        <v>442823</v>
      </c>
      <c r="C10" s="16">
        <v>441429</v>
      </c>
      <c r="D10" s="16">
        <v>440283</v>
      </c>
      <c r="E10" s="16">
        <v>440475</v>
      </c>
      <c r="F10" s="16">
        <v>440680</v>
      </c>
      <c r="G10" s="16">
        <v>438849</v>
      </c>
      <c r="H10" s="16">
        <v>437817</v>
      </c>
      <c r="I10" s="16">
        <v>434963</v>
      </c>
      <c r="J10" s="16">
        <v>430335</v>
      </c>
      <c r="K10" s="16">
        <v>428649</v>
      </c>
      <c r="L10" s="16">
        <v>428556</v>
      </c>
      <c r="M10" s="16">
        <v>428437</v>
      </c>
      <c r="N10" s="16">
        <v>428027</v>
      </c>
      <c r="O10" s="16">
        <v>428440</v>
      </c>
      <c r="P10" s="16">
        <v>429568</v>
      </c>
      <c r="Q10" s="16">
        <v>430005</v>
      </c>
      <c r="R10" s="16">
        <v>430990</v>
      </c>
      <c r="S10" s="16">
        <v>432727</v>
      </c>
      <c r="T10" s="16">
        <v>433789</v>
      </c>
      <c r="U10" s="16">
        <v>434047</v>
      </c>
      <c r="V10" s="16">
        <v>432739</v>
      </c>
      <c r="W10" s="16">
        <v>431451</v>
      </c>
      <c r="X10" s="16">
        <v>427569</v>
      </c>
      <c r="Y10" s="16">
        <v>424567</v>
      </c>
    </row>
    <row r="11" spans="1:25" ht="18" customHeight="1">
      <c r="A11" s="13" t="s">
        <v>41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</row>
    <row r="12" spans="1:25" ht="18" customHeight="1">
      <c r="A12" s="13" t="s">
        <v>42</v>
      </c>
      <c r="B12" s="16">
        <v>72475</v>
      </c>
      <c r="C12" s="16">
        <v>71571</v>
      </c>
      <c r="D12" s="16">
        <v>71056</v>
      </c>
      <c r="E12" s="16">
        <v>70473</v>
      </c>
      <c r="F12" s="16">
        <v>70828</v>
      </c>
      <c r="G12" s="16">
        <v>69951</v>
      </c>
      <c r="H12" s="16">
        <v>69430</v>
      </c>
      <c r="I12" s="16">
        <v>68463</v>
      </c>
      <c r="J12" s="16">
        <v>66969</v>
      </c>
      <c r="K12" s="16">
        <v>66048</v>
      </c>
      <c r="L12" s="16">
        <v>65767</v>
      </c>
      <c r="M12" s="16">
        <v>65208</v>
      </c>
      <c r="N12" s="16">
        <v>64669</v>
      </c>
      <c r="O12" s="16">
        <v>64421</v>
      </c>
      <c r="P12" s="16">
        <v>64083</v>
      </c>
      <c r="Q12" s="16">
        <v>63616</v>
      </c>
      <c r="R12" s="16">
        <v>63122</v>
      </c>
      <c r="S12" s="16">
        <v>63194</v>
      </c>
      <c r="T12" s="16">
        <v>63300</v>
      </c>
      <c r="U12" s="16">
        <v>63286</v>
      </c>
      <c r="V12" s="16">
        <v>62750</v>
      </c>
      <c r="W12" s="16">
        <v>62437</v>
      </c>
      <c r="X12" s="16">
        <v>61230</v>
      </c>
      <c r="Y12" s="16">
        <v>60469</v>
      </c>
    </row>
    <row r="13" spans="1:25" ht="18" customHeight="1">
      <c r="A13" s="13" t="s">
        <v>43</v>
      </c>
      <c r="B13" s="16">
        <v>21686</v>
      </c>
      <c r="C13" s="16">
        <v>21656</v>
      </c>
      <c r="D13" s="16">
        <v>21441</v>
      </c>
      <c r="E13" s="16">
        <v>21297</v>
      </c>
      <c r="F13" s="16">
        <v>21349</v>
      </c>
      <c r="G13" s="16">
        <v>21119</v>
      </c>
      <c r="H13" s="16">
        <v>20948</v>
      </c>
      <c r="I13" s="16">
        <v>20732</v>
      </c>
      <c r="J13" s="16">
        <v>20356</v>
      </c>
      <c r="K13" s="16">
        <v>20110</v>
      </c>
      <c r="L13" s="16">
        <v>20022</v>
      </c>
      <c r="M13" s="16">
        <v>19811</v>
      </c>
      <c r="N13" s="16">
        <v>19676</v>
      </c>
      <c r="O13" s="16">
        <v>19543</v>
      </c>
      <c r="P13" s="16">
        <v>19382</v>
      </c>
      <c r="Q13" s="16">
        <v>19282</v>
      </c>
      <c r="R13" s="16">
        <v>19022</v>
      </c>
      <c r="S13" s="16">
        <v>18979</v>
      </c>
      <c r="T13" s="16">
        <v>19006</v>
      </c>
      <c r="U13" s="16">
        <v>18946</v>
      </c>
      <c r="V13" s="16">
        <v>18967</v>
      </c>
      <c r="W13" s="16">
        <v>18947</v>
      </c>
      <c r="X13" s="16">
        <v>18598</v>
      </c>
      <c r="Y13" s="16">
        <v>18506</v>
      </c>
    </row>
    <row r="14" spans="1:25" ht="18" customHeight="1">
      <c r="A14" s="12" t="s">
        <v>44</v>
      </c>
      <c r="B14" s="23">
        <v>202428</v>
      </c>
      <c r="C14" s="23">
        <v>204358</v>
      </c>
      <c r="D14" s="23">
        <v>213832</v>
      </c>
      <c r="E14" s="23">
        <v>229626</v>
      </c>
      <c r="F14" s="23">
        <v>247796</v>
      </c>
      <c r="G14" s="23">
        <v>255813</v>
      </c>
      <c r="H14" s="23">
        <v>268354</v>
      </c>
      <c r="I14" s="23">
        <v>281146</v>
      </c>
      <c r="J14" s="23">
        <v>279994</v>
      </c>
      <c r="K14" s="23">
        <v>292393</v>
      </c>
      <c r="L14" s="23">
        <v>299863</v>
      </c>
      <c r="M14" s="23">
        <v>295811</v>
      </c>
      <c r="N14" s="23">
        <v>285661</v>
      </c>
      <c r="O14" s="23">
        <v>284624</v>
      </c>
      <c r="P14" s="23">
        <v>279270</v>
      </c>
      <c r="Q14" s="23">
        <v>273521</v>
      </c>
      <c r="R14" s="23">
        <v>273055</v>
      </c>
      <c r="S14" s="23">
        <v>275301</v>
      </c>
      <c r="T14" s="23">
        <v>271713</v>
      </c>
      <c r="U14" s="23">
        <v>275134</v>
      </c>
      <c r="V14" s="23">
        <v>279832</v>
      </c>
      <c r="W14" s="23">
        <v>287380</v>
      </c>
      <c r="X14" s="23">
        <v>282347</v>
      </c>
      <c r="Y14" s="23">
        <v>288950</v>
      </c>
    </row>
    <row r="15" spans="1:25" ht="18" customHeight="1">
      <c r="A15" s="13" t="s">
        <v>45</v>
      </c>
      <c r="B15" s="16">
        <v>181205</v>
      </c>
      <c r="C15" s="16">
        <v>179694</v>
      </c>
      <c r="D15" s="16">
        <v>177764</v>
      </c>
      <c r="E15" s="16">
        <v>176354</v>
      </c>
      <c r="F15" s="16">
        <v>175919</v>
      </c>
      <c r="G15" s="16">
        <v>173418</v>
      </c>
      <c r="H15" s="16">
        <v>171664</v>
      </c>
      <c r="I15" s="16">
        <v>168695</v>
      </c>
      <c r="J15" s="16">
        <v>164993</v>
      </c>
      <c r="K15" s="16">
        <v>162228</v>
      </c>
      <c r="L15" s="16">
        <v>159745</v>
      </c>
      <c r="M15" s="16">
        <v>156873</v>
      </c>
      <c r="N15" s="16">
        <v>154219</v>
      </c>
      <c r="O15" s="16">
        <v>151648</v>
      </c>
      <c r="P15" s="16">
        <v>149519</v>
      </c>
      <c r="Q15" s="16">
        <v>147564</v>
      </c>
      <c r="R15" s="16">
        <v>145675</v>
      </c>
      <c r="S15" s="16">
        <v>143547</v>
      </c>
      <c r="T15" s="16">
        <v>141632</v>
      </c>
      <c r="U15" s="16">
        <v>139399</v>
      </c>
      <c r="V15" s="16">
        <v>136742</v>
      </c>
      <c r="W15" s="16">
        <v>134745</v>
      </c>
      <c r="X15" s="16">
        <v>131263</v>
      </c>
      <c r="Y15" s="16">
        <v>128466</v>
      </c>
    </row>
    <row r="16" spans="1:25" ht="18" customHeight="1">
      <c r="A16" s="17" t="s">
        <v>46</v>
      </c>
      <c r="B16" s="18">
        <v>21223</v>
      </c>
      <c r="C16" s="18">
        <v>24664</v>
      </c>
      <c r="D16" s="18">
        <v>36068</v>
      </c>
      <c r="E16" s="18">
        <v>53272</v>
      </c>
      <c r="F16" s="18">
        <v>71877</v>
      </c>
      <c r="G16" s="18">
        <v>82395</v>
      </c>
      <c r="H16" s="18">
        <v>96690</v>
      </c>
      <c r="I16" s="18">
        <v>112451</v>
      </c>
      <c r="J16" s="18">
        <v>115001</v>
      </c>
      <c r="K16" s="18">
        <v>130165</v>
      </c>
      <c r="L16" s="18">
        <v>140118</v>
      </c>
      <c r="M16" s="18">
        <v>138938</v>
      </c>
      <c r="N16" s="18">
        <v>131442</v>
      </c>
      <c r="O16" s="18">
        <v>132976</v>
      </c>
      <c r="P16" s="18">
        <v>129751</v>
      </c>
      <c r="Q16" s="18">
        <v>125957</v>
      </c>
      <c r="R16" s="18">
        <v>127380</v>
      </c>
      <c r="S16" s="18">
        <v>131754</v>
      </c>
      <c r="T16" s="18">
        <v>130081</v>
      </c>
      <c r="U16" s="18">
        <v>135735</v>
      </c>
      <c r="V16" s="18">
        <v>143090</v>
      </c>
      <c r="W16" s="18">
        <v>152635</v>
      </c>
      <c r="X16" s="18">
        <v>151084</v>
      </c>
      <c r="Y16" s="18">
        <v>160484</v>
      </c>
    </row>
    <row r="17" spans="1:25" ht="18" customHeight="1">
      <c r="A17" s="14" t="s">
        <v>47</v>
      </c>
      <c r="B17" s="14"/>
      <c r="C17" s="14"/>
      <c r="D17" s="14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spans="1:25" ht="18" customHeight="1">
      <c r="A18" s="14"/>
      <c r="B18" s="14"/>
      <c r="C18" s="14"/>
      <c r="D18" s="14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spans="1:25" ht="18" customHeight="1"/>
    <row r="20" spans="1:25" ht="18" customHeight="1">
      <c r="A20" s="22" t="s">
        <v>48</v>
      </c>
      <c r="B20" s="73" t="s">
        <v>15</v>
      </c>
      <c r="C20" s="73" t="s">
        <v>16</v>
      </c>
      <c r="D20" s="73" t="s">
        <v>17</v>
      </c>
      <c r="E20" s="73">
        <v>2002</v>
      </c>
      <c r="F20" s="73">
        <v>2003</v>
      </c>
      <c r="G20" s="73">
        <v>2004</v>
      </c>
      <c r="H20" s="73">
        <v>2005</v>
      </c>
      <c r="I20" s="73">
        <v>2006</v>
      </c>
      <c r="J20" s="73">
        <v>2007</v>
      </c>
      <c r="K20" s="73">
        <v>2008</v>
      </c>
      <c r="L20" s="73">
        <v>2009</v>
      </c>
      <c r="M20" s="73">
        <v>2010</v>
      </c>
      <c r="N20" s="73">
        <v>2011</v>
      </c>
      <c r="O20" s="73">
        <v>2012</v>
      </c>
      <c r="P20" s="73">
        <v>2013</v>
      </c>
      <c r="Q20" s="73">
        <v>2014</v>
      </c>
      <c r="R20" s="73">
        <v>2015</v>
      </c>
      <c r="S20" s="73">
        <v>2016</v>
      </c>
      <c r="T20" s="73">
        <v>2017</v>
      </c>
      <c r="U20" s="73">
        <v>2018</v>
      </c>
      <c r="V20" s="73">
        <v>2019</v>
      </c>
      <c r="W20" s="73">
        <v>2020</v>
      </c>
      <c r="X20" s="73">
        <v>2021</v>
      </c>
      <c r="Y20" s="73">
        <v>2022</v>
      </c>
    </row>
    <row r="21" spans="1:25" ht="18" customHeight="1">
      <c r="A21" s="66" t="s">
        <v>38</v>
      </c>
      <c r="B21" s="24">
        <v>351211</v>
      </c>
      <c r="C21" s="24">
        <v>350843</v>
      </c>
      <c r="D21" s="24">
        <v>355397</v>
      </c>
      <c r="E21" s="24">
        <v>363837</v>
      </c>
      <c r="F21" s="24">
        <v>373613</v>
      </c>
      <c r="G21" s="24">
        <v>376317</v>
      </c>
      <c r="H21" s="24">
        <v>382489</v>
      </c>
      <c r="I21" s="24">
        <v>388401</v>
      </c>
      <c r="J21" s="24">
        <v>383523</v>
      </c>
      <c r="K21" s="24">
        <v>388589</v>
      </c>
      <c r="L21" s="24">
        <v>392300</v>
      </c>
      <c r="M21" s="24">
        <v>389228</v>
      </c>
      <c r="N21" s="24">
        <v>382412</v>
      </c>
      <c r="O21" s="24">
        <v>381722</v>
      </c>
      <c r="P21" s="24">
        <v>378707</v>
      </c>
      <c r="Q21" s="24">
        <v>375223</v>
      </c>
      <c r="R21" s="24">
        <v>375291</v>
      </c>
      <c r="S21" s="24">
        <v>377233</v>
      </c>
      <c r="T21" s="24">
        <v>375210</v>
      </c>
      <c r="U21" s="24">
        <v>376748</v>
      </c>
      <c r="V21" s="24">
        <v>377504</v>
      </c>
      <c r="W21" s="24">
        <v>380293</v>
      </c>
      <c r="X21" s="24">
        <v>374937</v>
      </c>
      <c r="Y21" s="24">
        <v>376169</v>
      </c>
    </row>
    <row r="22" spans="1:25" ht="18" customHeight="1">
      <c r="A22" s="74" t="s">
        <v>39</v>
      </c>
      <c r="B22" s="23">
        <v>260024</v>
      </c>
      <c r="C22" s="23">
        <v>258531</v>
      </c>
      <c r="D22" s="23">
        <v>257744</v>
      </c>
      <c r="E22" s="23">
        <v>257586</v>
      </c>
      <c r="F22" s="23">
        <v>257834</v>
      </c>
      <c r="G22" s="23">
        <v>256259</v>
      </c>
      <c r="H22" s="23">
        <v>255302</v>
      </c>
      <c r="I22" s="23">
        <v>253124</v>
      </c>
      <c r="J22" s="23">
        <v>249847</v>
      </c>
      <c r="K22" s="23">
        <v>248341</v>
      </c>
      <c r="L22" s="23">
        <v>247950</v>
      </c>
      <c r="M22" s="23">
        <v>247645</v>
      </c>
      <c r="N22" s="23">
        <v>246924</v>
      </c>
      <c r="O22" s="23">
        <v>246905</v>
      </c>
      <c r="P22" s="23">
        <v>247293</v>
      </c>
      <c r="Q22" s="23">
        <v>247245</v>
      </c>
      <c r="R22" s="23">
        <v>247535</v>
      </c>
      <c r="S22" s="23">
        <v>248481</v>
      </c>
      <c r="T22" s="23">
        <v>249044</v>
      </c>
      <c r="U22" s="23">
        <v>249314</v>
      </c>
      <c r="V22" s="23">
        <v>248466</v>
      </c>
      <c r="W22" s="23">
        <v>247686</v>
      </c>
      <c r="X22" s="23">
        <v>244860</v>
      </c>
      <c r="Y22" s="23">
        <v>243025</v>
      </c>
    </row>
    <row r="23" spans="1:25" ht="18" customHeight="1">
      <c r="A23" s="75" t="s">
        <v>40</v>
      </c>
      <c r="B23" s="16">
        <v>218363</v>
      </c>
      <c r="C23" s="16">
        <v>217245</v>
      </c>
      <c r="D23" s="16">
        <v>216711</v>
      </c>
      <c r="E23" s="16">
        <v>216825</v>
      </c>
      <c r="F23" s="16">
        <v>216858</v>
      </c>
      <c r="G23" s="16">
        <v>215759</v>
      </c>
      <c r="H23" s="16">
        <v>215081</v>
      </c>
      <c r="I23" s="16">
        <v>213381</v>
      </c>
      <c r="J23" s="16">
        <v>210926</v>
      </c>
      <c r="K23" s="16">
        <v>209963</v>
      </c>
      <c r="L23" s="16">
        <v>209776</v>
      </c>
      <c r="M23" s="16">
        <v>209858</v>
      </c>
      <c r="N23" s="16">
        <v>209494</v>
      </c>
      <c r="O23" s="16">
        <v>209610</v>
      </c>
      <c r="P23" s="16">
        <v>210121</v>
      </c>
      <c r="Q23" s="16">
        <v>210363</v>
      </c>
      <c r="R23" s="16">
        <v>210901</v>
      </c>
      <c r="S23" s="16">
        <v>211812</v>
      </c>
      <c r="T23" s="16">
        <v>212314</v>
      </c>
      <c r="U23" s="16">
        <v>212498</v>
      </c>
      <c r="V23" s="16">
        <v>211911</v>
      </c>
      <c r="W23" s="16">
        <v>211248</v>
      </c>
      <c r="X23" s="16">
        <v>209120</v>
      </c>
      <c r="Y23" s="16">
        <v>207689</v>
      </c>
    </row>
    <row r="24" spans="1:25" ht="18" customHeight="1">
      <c r="A24" s="75" t="s">
        <v>41</v>
      </c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</row>
    <row r="25" spans="1:25" ht="18" customHeight="1">
      <c r="A25" s="75" t="s">
        <v>42</v>
      </c>
      <c r="B25" s="16">
        <v>32152</v>
      </c>
      <c r="C25" s="16">
        <v>31783</v>
      </c>
      <c r="D25" s="16">
        <v>31614</v>
      </c>
      <c r="E25" s="16">
        <v>31383</v>
      </c>
      <c r="F25" s="16">
        <v>31543</v>
      </c>
      <c r="G25" s="16">
        <v>31157</v>
      </c>
      <c r="H25" s="16">
        <v>30934</v>
      </c>
      <c r="I25" s="16">
        <v>30532</v>
      </c>
      <c r="J25" s="16">
        <v>29867</v>
      </c>
      <c r="K25" s="16">
        <v>29430</v>
      </c>
      <c r="L25" s="16">
        <v>29249</v>
      </c>
      <c r="M25" s="16">
        <v>28951</v>
      </c>
      <c r="N25" s="16">
        <v>28677</v>
      </c>
      <c r="O25" s="16">
        <v>28574</v>
      </c>
      <c r="P25" s="16">
        <v>28510</v>
      </c>
      <c r="Q25" s="16">
        <v>28281</v>
      </c>
      <c r="R25" s="16">
        <v>28142</v>
      </c>
      <c r="S25" s="16">
        <v>28224</v>
      </c>
      <c r="T25" s="16">
        <v>28275</v>
      </c>
      <c r="U25" s="16">
        <v>28357</v>
      </c>
      <c r="V25" s="16">
        <v>28113</v>
      </c>
      <c r="W25" s="16">
        <v>27980</v>
      </c>
      <c r="X25" s="16">
        <v>27448</v>
      </c>
      <c r="Y25" s="16">
        <v>27031</v>
      </c>
    </row>
    <row r="26" spans="1:25" ht="18" customHeight="1">
      <c r="A26" s="75" t="s">
        <v>43</v>
      </c>
      <c r="B26" s="16">
        <v>9508</v>
      </c>
      <c r="C26" s="16">
        <v>9503</v>
      </c>
      <c r="D26" s="16">
        <v>9419</v>
      </c>
      <c r="E26" s="16">
        <v>9378</v>
      </c>
      <c r="F26" s="16">
        <v>9433</v>
      </c>
      <c r="G26" s="16">
        <v>9343</v>
      </c>
      <c r="H26" s="16">
        <v>9287</v>
      </c>
      <c r="I26" s="16">
        <v>9211</v>
      </c>
      <c r="J26" s="16">
        <v>9054</v>
      </c>
      <c r="K26" s="16">
        <v>8948</v>
      </c>
      <c r="L26" s="16">
        <v>8925</v>
      </c>
      <c r="M26" s="16">
        <v>8836</v>
      </c>
      <c r="N26" s="16">
        <v>8753</v>
      </c>
      <c r="O26" s="16">
        <v>8721</v>
      </c>
      <c r="P26" s="16">
        <v>8662</v>
      </c>
      <c r="Q26" s="16">
        <v>8601</v>
      </c>
      <c r="R26" s="16">
        <v>8492</v>
      </c>
      <c r="S26" s="16">
        <v>8445</v>
      </c>
      <c r="T26" s="16">
        <v>8455</v>
      </c>
      <c r="U26" s="16">
        <v>8459</v>
      </c>
      <c r="V26" s="16">
        <v>8442</v>
      </c>
      <c r="W26" s="16">
        <v>8458</v>
      </c>
      <c r="X26" s="16">
        <v>8292</v>
      </c>
      <c r="Y26" s="16">
        <v>8305</v>
      </c>
    </row>
    <row r="27" spans="1:25" ht="18" customHeight="1">
      <c r="A27" s="74" t="s">
        <v>44</v>
      </c>
      <c r="B27" s="23">
        <v>91187</v>
      </c>
      <c r="C27" s="23">
        <v>92312</v>
      </c>
      <c r="D27" s="23">
        <v>97653</v>
      </c>
      <c r="E27" s="23">
        <v>106251</v>
      </c>
      <c r="F27" s="23">
        <v>115779</v>
      </c>
      <c r="G27" s="23">
        <v>120058</v>
      </c>
      <c r="H27" s="23">
        <v>127187</v>
      </c>
      <c r="I27" s="23">
        <v>135277</v>
      </c>
      <c r="J27" s="23">
        <v>133676</v>
      </c>
      <c r="K27" s="23">
        <v>140248</v>
      </c>
      <c r="L27" s="23">
        <v>144350</v>
      </c>
      <c r="M27" s="23">
        <v>141583</v>
      </c>
      <c r="N27" s="23">
        <v>135488</v>
      </c>
      <c r="O27" s="23">
        <v>134817</v>
      </c>
      <c r="P27" s="23">
        <v>131414</v>
      </c>
      <c r="Q27" s="23">
        <v>127978</v>
      </c>
      <c r="R27" s="23">
        <v>127756</v>
      </c>
      <c r="S27" s="23">
        <v>128752</v>
      </c>
      <c r="T27" s="23">
        <v>126166</v>
      </c>
      <c r="U27" s="23">
        <v>127434</v>
      </c>
      <c r="V27" s="23">
        <v>129038</v>
      </c>
      <c r="W27" s="23">
        <v>132607</v>
      </c>
      <c r="X27" s="23">
        <v>130077</v>
      </c>
      <c r="Y27" s="23">
        <v>133144</v>
      </c>
    </row>
    <row r="28" spans="1:25" ht="18" customHeight="1">
      <c r="A28" s="75" t="s">
        <v>45</v>
      </c>
      <c r="B28" s="16">
        <v>80679</v>
      </c>
      <c r="C28" s="16">
        <v>79988</v>
      </c>
      <c r="D28" s="16">
        <v>79119</v>
      </c>
      <c r="E28" s="16">
        <v>78575</v>
      </c>
      <c r="F28" s="16">
        <v>78325</v>
      </c>
      <c r="G28" s="16">
        <v>77216</v>
      </c>
      <c r="H28" s="16">
        <v>76411</v>
      </c>
      <c r="I28" s="16">
        <v>75034</v>
      </c>
      <c r="J28" s="16">
        <v>73257</v>
      </c>
      <c r="K28" s="16">
        <v>71983</v>
      </c>
      <c r="L28" s="16">
        <v>70664</v>
      </c>
      <c r="M28" s="16">
        <v>69236</v>
      </c>
      <c r="N28" s="16">
        <v>67900</v>
      </c>
      <c r="O28" s="16">
        <v>66750</v>
      </c>
      <c r="P28" s="16">
        <v>65802</v>
      </c>
      <c r="Q28" s="16">
        <v>64983</v>
      </c>
      <c r="R28" s="16">
        <v>64199</v>
      </c>
      <c r="S28" s="16">
        <v>63293</v>
      </c>
      <c r="T28" s="16">
        <v>62526</v>
      </c>
      <c r="U28" s="16">
        <v>61529</v>
      </c>
      <c r="V28" s="16">
        <v>60385</v>
      </c>
      <c r="W28" s="16">
        <v>59470</v>
      </c>
      <c r="X28" s="16">
        <v>57833</v>
      </c>
      <c r="Y28" s="16">
        <v>56545</v>
      </c>
    </row>
    <row r="29" spans="1:25" ht="18" customHeight="1">
      <c r="A29" s="76" t="s">
        <v>46</v>
      </c>
      <c r="B29" s="18">
        <v>10508</v>
      </c>
      <c r="C29" s="18">
        <v>12324</v>
      </c>
      <c r="D29" s="18">
        <v>18534</v>
      </c>
      <c r="E29" s="18">
        <v>27676</v>
      </c>
      <c r="F29" s="18">
        <v>37454</v>
      </c>
      <c r="G29" s="18">
        <v>42842</v>
      </c>
      <c r="H29" s="18">
        <v>50776</v>
      </c>
      <c r="I29" s="18">
        <v>60243</v>
      </c>
      <c r="J29" s="18">
        <v>60419</v>
      </c>
      <c r="K29" s="18">
        <v>68265</v>
      </c>
      <c r="L29" s="18">
        <v>73686</v>
      </c>
      <c r="M29" s="18">
        <v>72347</v>
      </c>
      <c r="N29" s="18">
        <v>67588</v>
      </c>
      <c r="O29" s="18">
        <v>68067</v>
      </c>
      <c r="P29" s="18">
        <v>65612</v>
      </c>
      <c r="Q29" s="18">
        <v>62995</v>
      </c>
      <c r="R29" s="18">
        <v>63557</v>
      </c>
      <c r="S29" s="18">
        <v>65459</v>
      </c>
      <c r="T29" s="18">
        <v>63640</v>
      </c>
      <c r="U29" s="18">
        <v>65905</v>
      </c>
      <c r="V29" s="18">
        <v>68653</v>
      </c>
      <c r="W29" s="18">
        <v>73137</v>
      </c>
      <c r="X29" s="18">
        <v>72244</v>
      </c>
      <c r="Y29" s="18">
        <v>76599</v>
      </c>
    </row>
    <row r="30" spans="1:25" ht="18" customHeight="1">
      <c r="A30" s="19" t="s">
        <v>47</v>
      </c>
      <c r="B30" s="14"/>
      <c r="C30" s="14"/>
      <c r="D30" s="14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spans="1:25" ht="18" customHeight="1">
      <c r="A31" s="14"/>
      <c r="B31" s="14"/>
      <c r="C31" s="14"/>
      <c r="D31" s="14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3" spans="1:25" ht="18" customHeight="1">
      <c r="A33" s="22" t="s">
        <v>49</v>
      </c>
      <c r="B33" s="73" t="s">
        <v>15</v>
      </c>
      <c r="C33" s="73" t="s">
        <v>16</v>
      </c>
      <c r="D33" s="73" t="s">
        <v>17</v>
      </c>
      <c r="E33" s="73">
        <v>2002</v>
      </c>
      <c r="F33" s="73">
        <v>2003</v>
      </c>
      <c r="G33" s="73">
        <v>2004</v>
      </c>
      <c r="H33" s="73">
        <v>2005</v>
      </c>
      <c r="I33" s="73">
        <v>2006</v>
      </c>
      <c r="J33" s="73">
        <v>2007</v>
      </c>
      <c r="K33" s="73">
        <v>2008</v>
      </c>
      <c r="L33" s="73">
        <v>2009</v>
      </c>
      <c r="M33" s="73">
        <v>2010</v>
      </c>
      <c r="N33" s="73">
        <v>2011</v>
      </c>
      <c r="O33" s="73">
        <v>2012</v>
      </c>
      <c r="P33" s="73">
        <v>2013</v>
      </c>
      <c r="Q33" s="73">
        <v>2014</v>
      </c>
      <c r="R33" s="73">
        <v>2015</v>
      </c>
      <c r="S33" s="73">
        <v>2016</v>
      </c>
      <c r="T33" s="73">
        <v>2017</v>
      </c>
      <c r="U33" s="73">
        <v>2018</v>
      </c>
      <c r="V33" s="73">
        <v>2019</v>
      </c>
      <c r="W33" s="73">
        <v>2020</v>
      </c>
      <c r="X33" s="73">
        <v>2021</v>
      </c>
      <c r="Y33" s="73">
        <v>2022</v>
      </c>
    </row>
    <row r="34" spans="1:25" ht="18" customHeight="1">
      <c r="A34" s="66" t="s">
        <v>38</v>
      </c>
      <c r="B34" s="24">
        <v>388201</v>
      </c>
      <c r="C34" s="24">
        <v>388171</v>
      </c>
      <c r="D34" s="24">
        <v>391215</v>
      </c>
      <c r="E34" s="24">
        <v>398034</v>
      </c>
      <c r="F34" s="24">
        <v>407040</v>
      </c>
      <c r="G34" s="24">
        <v>409415</v>
      </c>
      <c r="H34" s="24">
        <v>414060</v>
      </c>
      <c r="I34" s="24">
        <v>416903</v>
      </c>
      <c r="J34" s="24">
        <v>414131</v>
      </c>
      <c r="K34" s="24">
        <v>418611</v>
      </c>
      <c r="L34" s="24">
        <v>421908</v>
      </c>
      <c r="M34" s="24">
        <v>420039</v>
      </c>
      <c r="N34" s="24">
        <v>415621</v>
      </c>
      <c r="O34" s="24">
        <v>415306</v>
      </c>
      <c r="P34" s="24">
        <v>413596</v>
      </c>
      <c r="Q34" s="24">
        <v>411201</v>
      </c>
      <c r="R34" s="24">
        <v>410898</v>
      </c>
      <c r="S34" s="24">
        <v>412968</v>
      </c>
      <c r="T34" s="24">
        <v>412598</v>
      </c>
      <c r="U34" s="24">
        <v>414665</v>
      </c>
      <c r="V34" s="24">
        <v>416784</v>
      </c>
      <c r="W34" s="24">
        <v>419922</v>
      </c>
      <c r="X34" s="24">
        <v>414807</v>
      </c>
      <c r="Y34" s="24">
        <v>416323</v>
      </c>
    </row>
    <row r="35" spans="1:25" ht="18" customHeight="1">
      <c r="A35" s="74" t="s">
        <v>39</v>
      </c>
      <c r="B35" s="23">
        <v>276961</v>
      </c>
      <c r="C35" s="23">
        <v>276125</v>
      </c>
      <c r="D35" s="23">
        <v>275036</v>
      </c>
      <c r="E35" s="23">
        <v>274659</v>
      </c>
      <c r="F35" s="23">
        <v>275023</v>
      </c>
      <c r="G35" s="23">
        <v>273660</v>
      </c>
      <c r="H35" s="23">
        <v>272893</v>
      </c>
      <c r="I35" s="23">
        <v>271034</v>
      </c>
      <c r="J35" s="23">
        <v>267813</v>
      </c>
      <c r="K35" s="23">
        <v>266466</v>
      </c>
      <c r="L35" s="23">
        <v>266395</v>
      </c>
      <c r="M35" s="23">
        <v>265811</v>
      </c>
      <c r="N35" s="23">
        <v>265448</v>
      </c>
      <c r="O35" s="23">
        <v>265499</v>
      </c>
      <c r="P35" s="23">
        <v>265740</v>
      </c>
      <c r="Q35" s="23">
        <v>265658</v>
      </c>
      <c r="R35" s="23">
        <v>265599</v>
      </c>
      <c r="S35" s="23">
        <v>266419</v>
      </c>
      <c r="T35" s="23">
        <v>267051</v>
      </c>
      <c r="U35" s="23">
        <v>266965</v>
      </c>
      <c r="V35" s="23">
        <v>265990</v>
      </c>
      <c r="W35" s="23">
        <v>265149</v>
      </c>
      <c r="X35" s="23">
        <v>262537</v>
      </c>
      <c r="Y35" s="23">
        <v>260517</v>
      </c>
    </row>
    <row r="36" spans="1:25" ht="18" customHeight="1">
      <c r="A36" s="75" t="s">
        <v>40</v>
      </c>
      <c r="B36" s="16">
        <v>224460</v>
      </c>
      <c r="C36" s="16">
        <v>224184</v>
      </c>
      <c r="D36" s="16">
        <v>223572</v>
      </c>
      <c r="E36" s="16">
        <v>223650</v>
      </c>
      <c r="F36" s="16">
        <v>223822</v>
      </c>
      <c r="G36" s="16">
        <v>223090</v>
      </c>
      <c r="H36" s="16">
        <v>222736</v>
      </c>
      <c r="I36" s="16">
        <v>221582</v>
      </c>
      <c r="J36" s="16">
        <v>219409</v>
      </c>
      <c r="K36" s="16">
        <v>218686</v>
      </c>
      <c r="L36" s="16">
        <v>218780</v>
      </c>
      <c r="M36" s="16">
        <v>218579</v>
      </c>
      <c r="N36" s="16">
        <v>218533</v>
      </c>
      <c r="O36" s="16">
        <v>218830</v>
      </c>
      <c r="P36" s="16">
        <v>219447</v>
      </c>
      <c r="Q36" s="16">
        <v>219642</v>
      </c>
      <c r="R36" s="16">
        <v>220089</v>
      </c>
      <c r="S36" s="16">
        <v>220915</v>
      </c>
      <c r="T36" s="16">
        <v>221475</v>
      </c>
      <c r="U36" s="16">
        <v>221549</v>
      </c>
      <c r="V36" s="16">
        <v>220828</v>
      </c>
      <c r="W36" s="16">
        <v>220203</v>
      </c>
      <c r="X36" s="16">
        <v>218449</v>
      </c>
      <c r="Y36" s="16">
        <v>216878</v>
      </c>
    </row>
    <row r="37" spans="1:25" ht="18" customHeight="1">
      <c r="A37" s="75" t="s">
        <v>41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</row>
    <row r="38" spans="1:25" ht="18" customHeight="1">
      <c r="A38" s="75" t="s">
        <v>42</v>
      </c>
      <c r="B38" s="16">
        <v>40323</v>
      </c>
      <c r="C38" s="16">
        <v>39788</v>
      </c>
      <c r="D38" s="16">
        <v>39442</v>
      </c>
      <c r="E38" s="16">
        <v>39090</v>
      </c>
      <c r="F38" s="16">
        <v>39285</v>
      </c>
      <c r="G38" s="16">
        <v>38794</v>
      </c>
      <c r="H38" s="16">
        <v>38496</v>
      </c>
      <c r="I38" s="16">
        <v>37931</v>
      </c>
      <c r="J38" s="16">
        <v>37102</v>
      </c>
      <c r="K38" s="16">
        <v>36618</v>
      </c>
      <c r="L38" s="16">
        <v>36518</v>
      </c>
      <c r="M38" s="16">
        <v>36257</v>
      </c>
      <c r="N38" s="16">
        <v>35992</v>
      </c>
      <c r="O38" s="16">
        <v>35847</v>
      </c>
      <c r="P38" s="16">
        <v>35573</v>
      </c>
      <c r="Q38" s="16">
        <v>35335</v>
      </c>
      <c r="R38" s="16">
        <v>34980</v>
      </c>
      <c r="S38" s="16">
        <v>34970</v>
      </c>
      <c r="T38" s="16">
        <v>35025</v>
      </c>
      <c r="U38" s="16">
        <v>34929</v>
      </c>
      <c r="V38" s="16">
        <v>34637</v>
      </c>
      <c r="W38" s="16">
        <v>34457</v>
      </c>
      <c r="X38" s="16">
        <v>33782</v>
      </c>
      <c r="Y38" s="16">
        <v>33438</v>
      </c>
    </row>
    <row r="39" spans="1:25" ht="18" customHeight="1">
      <c r="A39" s="75" t="s">
        <v>43</v>
      </c>
      <c r="B39" s="16">
        <v>12178</v>
      </c>
      <c r="C39" s="16">
        <v>12153</v>
      </c>
      <c r="D39" s="16">
        <v>12022</v>
      </c>
      <c r="E39" s="16">
        <v>11919</v>
      </c>
      <c r="F39" s="16">
        <v>11916</v>
      </c>
      <c r="G39" s="16">
        <v>11776</v>
      </c>
      <c r="H39" s="16">
        <v>11661</v>
      </c>
      <c r="I39" s="16">
        <v>11521</v>
      </c>
      <c r="J39" s="16">
        <v>11302</v>
      </c>
      <c r="K39" s="16">
        <v>11162</v>
      </c>
      <c r="L39" s="16">
        <v>11097</v>
      </c>
      <c r="M39" s="16">
        <v>10975</v>
      </c>
      <c r="N39" s="16">
        <v>10923</v>
      </c>
      <c r="O39" s="16">
        <v>10822</v>
      </c>
      <c r="P39" s="16">
        <v>10720</v>
      </c>
      <c r="Q39" s="16">
        <v>10681</v>
      </c>
      <c r="R39" s="16">
        <v>10530</v>
      </c>
      <c r="S39" s="16">
        <v>10534</v>
      </c>
      <c r="T39" s="16">
        <v>10551</v>
      </c>
      <c r="U39" s="16">
        <v>10487</v>
      </c>
      <c r="V39" s="16">
        <v>10525</v>
      </c>
      <c r="W39" s="16">
        <v>10489</v>
      </c>
      <c r="X39" s="16">
        <v>10306</v>
      </c>
      <c r="Y39" s="16">
        <v>10201</v>
      </c>
    </row>
    <row r="40" spans="1:25" ht="18" customHeight="1">
      <c r="A40" s="74" t="s">
        <v>44</v>
      </c>
      <c r="B40" s="23">
        <v>111240</v>
      </c>
      <c r="C40" s="23">
        <v>112046</v>
      </c>
      <c r="D40" s="23">
        <v>116179</v>
      </c>
      <c r="E40" s="23">
        <v>123375</v>
      </c>
      <c r="F40" s="23">
        <v>132017</v>
      </c>
      <c r="G40" s="23">
        <v>135755</v>
      </c>
      <c r="H40" s="23">
        <v>141167</v>
      </c>
      <c r="I40" s="23">
        <v>145869</v>
      </c>
      <c r="J40" s="23">
        <v>146318</v>
      </c>
      <c r="K40" s="23">
        <v>152145</v>
      </c>
      <c r="L40" s="23">
        <v>155513</v>
      </c>
      <c r="M40" s="23">
        <v>154228</v>
      </c>
      <c r="N40" s="23">
        <v>150173</v>
      </c>
      <c r="O40" s="23">
        <v>149807</v>
      </c>
      <c r="P40" s="23">
        <v>147856</v>
      </c>
      <c r="Q40" s="23">
        <v>145543</v>
      </c>
      <c r="R40" s="23">
        <v>145299</v>
      </c>
      <c r="S40" s="23">
        <v>146549</v>
      </c>
      <c r="T40" s="23">
        <v>145547</v>
      </c>
      <c r="U40" s="23">
        <v>147700</v>
      </c>
      <c r="V40" s="23">
        <v>150794</v>
      </c>
      <c r="W40" s="23">
        <v>154773</v>
      </c>
      <c r="X40" s="23">
        <v>152270</v>
      </c>
      <c r="Y40" s="23">
        <v>155806</v>
      </c>
    </row>
    <row r="41" spans="1:25" ht="18" customHeight="1">
      <c r="A41" s="75" t="s">
        <v>45</v>
      </c>
      <c r="B41" s="16">
        <v>100525</v>
      </c>
      <c r="C41" s="16">
        <v>99706</v>
      </c>
      <c r="D41" s="16">
        <v>98645</v>
      </c>
      <c r="E41" s="16">
        <v>97779</v>
      </c>
      <c r="F41" s="16">
        <v>97594</v>
      </c>
      <c r="G41" s="16">
        <v>96202</v>
      </c>
      <c r="H41" s="16">
        <v>95253</v>
      </c>
      <c r="I41" s="16">
        <v>93661</v>
      </c>
      <c r="J41" s="16">
        <v>91736</v>
      </c>
      <c r="K41" s="16">
        <v>90245</v>
      </c>
      <c r="L41" s="16">
        <v>89081</v>
      </c>
      <c r="M41" s="16">
        <v>87637</v>
      </c>
      <c r="N41" s="16">
        <v>86319</v>
      </c>
      <c r="O41" s="16">
        <v>84898</v>
      </c>
      <c r="P41" s="16">
        <v>83717</v>
      </c>
      <c r="Q41" s="16">
        <v>82581</v>
      </c>
      <c r="R41" s="16">
        <v>81476</v>
      </c>
      <c r="S41" s="16">
        <v>80254</v>
      </c>
      <c r="T41" s="16">
        <v>79106</v>
      </c>
      <c r="U41" s="16">
        <v>77870</v>
      </c>
      <c r="V41" s="16">
        <v>76357</v>
      </c>
      <c r="W41" s="16">
        <v>75275</v>
      </c>
      <c r="X41" s="16">
        <v>73430</v>
      </c>
      <c r="Y41" s="16">
        <v>71921</v>
      </c>
    </row>
    <row r="42" spans="1:25" ht="18" customHeight="1">
      <c r="A42" s="76" t="s">
        <v>46</v>
      </c>
      <c r="B42" s="18">
        <v>10715</v>
      </c>
      <c r="C42" s="18">
        <v>12340</v>
      </c>
      <c r="D42" s="18">
        <v>17534</v>
      </c>
      <c r="E42" s="18">
        <v>25596</v>
      </c>
      <c r="F42" s="18">
        <v>34423</v>
      </c>
      <c r="G42" s="18">
        <v>39553</v>
      </c>
      <c r="H42" s="18">
        <v>45914</v>
      </c>
      <c r="I42" s="18">
        <v>52208</v>
      </c>
      <c r="J42" s="18">
        <v>54582</v>
      </c>
      <c r="K42" s="18">
        <v>61900</v>
      </c>
      <c r="L42" s="18">
        <v>66432</v>
      </c>
      <c r="M42" s="18">
        <v>66591</v>
      </c>
      <c r="N42" s="18">
        <v>63854</v>
      </c>
      <c r="O42" s="18">
        <v>64909</v>
      </c>
      <c r="P42" s="18">
        <v>64139</v>
      </c>
      <c r="Q42" s="18">
        <v>62962</v>
      </c>
      <c r="R42" s="18">
        <v>63823</v>
      </c>
      <c r="S42" s="18">
        <v>66295</v>
      </c>
      <c r="T42" s="18">
        <v>66441</v>
      </c>
      <c r="U42" s="18">
        <v>69830</v>
      </c>
      <c r="V42" s="18">
        <v>74437</v>
      </c>
      <c r="W42" s="18">
        <v>79498</v>
      </c>
      <c r="X42" s="18">
        <v>78840</v>
      </c>
      <c r="Y42" s="18">
        <v>83885</v>
      </c>
    </row>
    <row r="43" spans="1:25" ht="18" customHeight="1">
      <c r="A43" s="19" t="s">
        <v>47</v>
      </c>
      <c r="B43" s="14"/>
      <c r="C43" s="14"/>
      <c r="D43" s="14"/>
    </row>
    <row r="47" spans="1:25" ht="21">
      <c r="A47" s="33" t="s">
        <v>50</v>
      </c>
      <c r="B47" s="33"/>
      <c r="C47" s="33"/>
      <c r="D47" s="33"/>
      <c r="E47" s="33"/>
      <c r="F47" s="33"/>
      <c r="G47" s="33"/>
      <c r="H47" s="33"/>
      <c r="I47" s="33"/>
      <c r="J47" s="33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</row>
    <row r="48" spans="1:25" ht="21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</row>
    <row r="49" spans="1:25" ht="16.5">
      <c r="A49" s="21" t="s">
        <v>14</v>
      </c>
      <c r="B49" s="73" t="s">
        <v>15</v>
      </c>
      <c r="C49" s="73" t="s">
        <v>16</v>
      </c>
      <c r="D49" s="73" t="s">
        <v>17</v>
      </c>
      <c r="E49" s="73" t="s">
        <v>18</v>
      </c>
      <c r="F49" s="73" t="s">
        <v>19</v>
      </c>
      <c r="G49" s="73" t="s">
        <v>20</v>
      </c>
      <c r="H49" s="73" t="s">
        <v>21</v>
      </c>
      <c r="I49" s="73" t="s">
        <v>22</v>
      </c>
      <c r="J49" s="73" t="s">
        <v>23</v>
      </c>
      <c r="K49" s="73" t="s">
        <v>24</v>
      </c>
      <c r="L49" s="73" t="s">
        <v>25</v>
      </c>
      <c r="M49" s="73" t="s">
        <v>26</v>
      </c>
      <c r="N49" s="73" t="s">
        <v>27</v>
      </c>
      <c r="O49" s="73" t="s">
        <v>28</v>
      </c>
      <c r="P49" s="73" t="s">
        <v>29</v>
      </c>
      <c r="Q49" s="73" t="s">
        <v>30</v>
      </c>
      <c r="R49" s="73" t="s">
        <v>31</v>
      </c>
      <c r="S49" s="73" t="s">
        <v>32</v>
      </c>
      <c r="T49" s="73" t="s">
        <v>33</v>
      </c>
      <c r="U49" s="73" t="s">
        <v>34</v>
      </c>
      <c r="V49" s="73" t="s">
        <v>35</v>
      </c>
      <c r="W49" s="73" t="s">
        <v>36</v>
      </c>
      <c r="X49" s="119" t="s">
        <v>37</v>
      </c>
      <c r="Y49" s="120" t="s">
        <v>51</v>
      </c>
    </row>
    <row r="50" spans="1:25">
      <c r="A50" s="15" t="s">
        <v>38</v>
      </c>
      <c r="B50" s="121">
        <f>B8/B8</f>
        <v>1</v>
      </c>
      <c r="C50" s="121">
        <f t="shared" ref="C50:Y50" si="0">C8/C8</f>
        <v>1</v>
      </c>
      <c r="D50" s="121">
        <f t="shared" si="0"/>
        <v>1</v>
      </c>
      <c r="E50" s="121">
        <f t="shared" si="0"/>
        <v>1</v>
      </c>
      <c r="F50" s="121">
        <f t="shared" si="0"/>
        <v>1</v>
      </c>
      <c r="G50" s="121">
        <f t="shared" si="0"/>
        <v>1</v>
      </c>
      <c r="H50" s="121">
        <f t="shared" si="0"/>
        <v>1</v>
      </c>
      <c r="I50" s="121">
        <f t="shared" si="0"/>
        <v>1</v>
      </c>
      <c r="J50" s="121">
        <f t="shared" si="0"/>
        <v>1</v>
      </c>
      <c r="K50" s="121">
        <f t="shared" si="0"/>
        <v>1</v>
      </c>
      <c r="L50" s="121">
        <f t="shared" si="0"/>
        <v>1</v>
      </c>
      <c r="M50" s="121">
        <f t="shared" si="0"/>
        <v>1</v>
      </c>
      <c r="N50" s="121">
        <f t="shared" si="0"/>
        <v>1</v>
      </c>
      <c r="O50" s="121">
        <f t="shared" si="0"/>
        <v>1</v>
      </c>
      <c r="P50" s="121">
        <f t="shared" si="0"/>
        <v>1</v>
      </c>
      <c r="Q50" s="121">
        <f t="shared" si="0"/>
        <v>1</v>
      </c>
      <c r="R50" s="121">
        <f t="shared" si="0"/>
        <v>1</v>
      </c>
      <c r="S50" s="121">
        <f t="shared" si="0"/>
        <v>1</v>
      </c>
      <c r="T50" s="121">
        <f t="shared" si="0"/>
        <v>1</v>
      </c>
      <c r="U50" s="121">
        <f t="shared" si="0"/>
        <v>1</v>
      </c>
      <c r="V50" s="121">
        <f t="shared" si="0"/>
        <v>1</v>
      </c>
      <c r="W50" s="121">
        <f t="shared" si="0"/>
        <v>1</v>
      </c>
      <c r="X50" s="121">
        <f t="shared" si="0"/>
        <v>1</v>
      </c>
      <c r="Y50" s="121">
        <f t="shared" si="0"/>
        <v>1</v>
      </c>
    </row>
    <row r="51" spans="1:25">
      <c r="A51" s="12" t="s">
        <v>39</v>
      </c>
      <c r="B51" s="122">
        <f>B9/B8</f>
        <v>0.72623111337116519</v>
      </c>
      <c r="C51" s="122">
        <f>C9/C8</f>
        <v>0.72347208577915978</v>
      </c>
      <c r="D51" s="122">
        <f t="shared" ref="C51:Y51" si="1">D9/D8</f>
        <v>0.7135968883436109</v>
      </c>
      <c r="E51" s="122">
        <f t="shared" si="1"/>
        <v>0.69860251932413753</v>
      </c>
      <c r="F51" s="122">
        <f t="shared" si="1"/>
        <v>0.68257855923182253</v>
      </c>
      <c r="G51" s="122">
        <f t="shared" si="1"/>
        <v>0.67442715836952039</v>
      </c>
      <c r="H51" s="122">
        <f t="shared" si="1"/>
        <v>0.66310421581095447</v>
      </c>
      <c r="I51" s="122">
        <f t="shared" si="1"/>
        <v>0.65088215133663807</v>
      </c>
      <c r="J51" s="122">
        <f t="shared" si="1"/>
        <v>0.64897812836141988</v>
      </c>
      <c r="K51" s="122">
        <f t="shared" si="1"/>
        <v>0.63776883052527256</v>
      </c>
      <c r="L51" s="122">
        <f t="shared" si="1"/>
        <v>0.63171204409684012</v>
      </c>
      <c r="M51" s="122">
        <f t="shared" si="1"/>
        <v>0.6344704528913202</v>
      </c>
      <c r="N51" s="122">
        <f t="shared" si="1"/>
        <v>0.64204362476238452</v>
      </c>
      <c r="O51" s="122">
        <f t="shared" si="1"/>
        <v>0.64289334879075766</v>
      </c>
      <c r="P51" s="122">
        <f t="shared" si="1"/>
        <v>0.64752121347514779</v>
      </c>
      <c r="Q51" s="122">
        <f t="shared" si="1"/>
        <v>0.65219652502975489</v>
      </c>
      <c r="R51" s="122">
        <f t="shared" si="1"/>
        <v>0.6526852957749345</v>
      </c>
      <c r="S51" s="122">
        <f t="shared" si="1"/>
        <v>0.65160636344423761</v>
      </c>
      <c r="T51" s="122">
        <f t="shared" si="1"/>
        <v>0.6551025122872578</v>
      </c>
      <c r="U51" s="122">
        <f t="shared" si="1"/>
        <v>0.65235092170586029</v>
      </c>
      <c r="V51" s="122">
        <f t="shared" si="1"/>
        <v>0.64769453900852081</v>
      </c>
      <c r="W51" s="122">
        <f t="shared" si="1"/>
        <v>0.64087151578013413</v>
      </c>
      <c r="X51" s="122">
        <f t="shared" si="1"/>
        <v>0.64248288052837377</v>
      </c>
      <c r="Y51" s="122">
        <f t="shared" si="1"/>
        <v>0.63539064116735566</v>
      </c>
    </row>
    <row r="52" spans="1:25">
      <c r="A52" s="13" t="s">
        <v>40</v>
      </c>
      <c r="B52" s="123">
        <f>B10/B8</f>
        <v>0.59888533050586146</v>
      </c>
      <c r="C52" s="123">
        <f t="shared" ref="C52:Y52" si="2">C10/C8</f>
        <v>0.59732156630320943</v>
      </c>
      <c r="D52" s="123">
        <f t="shared" si="2"/>
        <v>0.58970790718606181</v>
      </c>
      <c r="E52" s="123">
        <f t="shared" si="2"/>
        <v>0.57814905673007633</v>
      </c>
      <c r="F52" s="123">
        <f t="shared" si="2"/>
        <v>0.5645017696723128</v>
      </c>
      <c r="G52" s="123">
        <f t="shared" si="2"/>
        <v>0.55852249876548243</v>
      </c>
      <c r="H52" s="123">
        <f t="shared" si="2"/>
        <v>0.54964226933936267</v>
      </c>
      <c r="I52" s="123">
        <f t="shared" si="2"/>
        <v>0.54012273625860541</v>
      </c>
      <c r="J52" s="123">
        <f t="shared" si="2"/>
        <v>0.53950083620216283</v>
      </c>
      <c r="K52" s="123">
        <f t="shared" si="2"/>
        <v>0.53103196233894945</v>
      </c>
      <c r="L52" s="123">
        <f t="shared" si="2"/>
        <v>0.52634707593145735</v>
      </c>
      <c r="M52" s="123">
        <f t="shared" si="2"/>
        <v>0.5294136545787731</v>
      </c>
      <c r="N52" s="123">
        <f t="shared" si="2"/>
        <v>0.53635250672591239</v>
      </c>
      <c r="O52" s="123">
        <f t="shared" si="2"/>
        <v>0.53754698705691639</v>
      </c>
      <c r="P52" s="123">
        <f t="shared" si="2"/>
        <v>0.54217641483119461</v>
      </c>
      <c r="Q52" s="123">
        <f t="shared" si="2"/>
        <v>0.54678519475499221</v>
      </c>
      <c r="R52" s="123">
        <f t="shared" si="2"/>
        <v>0.548201513885338</v>
      </c>
      <c r="S52" s="123">
        <f t="shared" si="2"/>
        <v>0.54761636596258423</v>
      </c>
      <c r="T52" s="123">
        <f t="shared" si="2"/>
        <v>0.55062781794548921</v>
      </c>
      <c r="U52" s="123">
        <f t="shared" si="2"/>
        <v>0.5484456282623611</v>
      </c>
      <c r="V52" s="123">
        <f t="shared" si="2"/>
        <v>0.54481371996051808</v>
      </c>
      <c r="W52" s="123">
        <f t="shared" si="2"/>
        <v>0.53916884837200008</v>
      </c>
      <c r="X52" s="123">
        <f t="shared" si="2"/>
        <v>0.54140202394700054</v>
      </c>
      <c r="Y52" s="123">
        <f t="shared" si="2"/>
        <v>0.53573663835092344</v>
      </c>
    </row>
    <row r="53" spans="1:25">
      <c r="A53" s="13" t="s">
        <v>41</v>
      </c>
      <c r="B53" s="123">
        <f>B11/B8</f>
        <v>0</v>
      </c>
      <c r="C53" s="123">
        <f t="shared" ref="C53:Y53" si="3">C11/C8</f>
        <v>0</v>
      </c>
      <c r="D53" s="123">
        <f t="shared" si="3"/>
        <v>0</v>
      </c>
      <c r="E53" s="123">
        <f t="shared" si="3"/>
        <v>0</v>
      </c>
      <c r="F53" s="123">
        <f t="shared" si="3"/>
        <v>0</v>
      </c>
      <c r="G53" s="123">
        <f t="shared" si="3"/>
        <v>0</v>
      </c>
      <c r="H53" s="123">
        <f t="shared" si="3"/>
        <v>0</v>
      </c>
      <c r="I53" s="123">
        <f t="shared" si="3"/>
        <v>0</v>
      </c>
      <c r="J53" s="123">
        <f t="shared" si="3"/>
        <v>0</v>
      </c>
      <c r="K53" s="123">
        <f t="shared" si="3"/>
        <v>0</v>
      </c>
      <c r="L53" s="123">
        <f t="shared" si="3"/>
        <v>0</v>
      </c>
      <c r="M53" s="123">
        <f t="shared" si="3"/>
        <v>0</v>
      </c>
      <c r="N53" s="123">
        <f t="shared" si="3"/>
        <v>0</v>
      </c>
      <c r="O53" s="123">
        <f t="shared" si="3"/>
        <v>0</v>
      </c>
      <c r="P53" s="123">
        <f t="shared" si="3"/>
        <v>0</v>
      </c>
      <c r="Q53" s="123">
        <f t="shared" si="3"/>
        <v>0</v>
      </c>
      <c r="R53" s="123">
        <f t="shared" si="3"/>
        <v>0</v>
      </c>
      <c r="S53" s="123">
        <f t="shared" si="3"/>
        <v>0</v>
      </c>
      <c r="T53" s="123">
        <f t="shared" si="3"/>
        <v>0</v>
      </c>
      <c r="U53" s="123">
        <f t="shared" si="3"/>
        <v>0</v>
      </c>
      <c r="V53" s="123">
        <f t="shared" si="3"/>
        <v>0</v>
      </c>
      <c r="W53" s="123">
        <f t="shared" si="3"/>
        <v>0</v>
      </c>
      <c r="X53" s="123">
        <f t="shared" si="3"/>
        <v>0</v>
      </c>
      <c r="Y53" s="123">
        <f t="shared" si="3"/>
        <v>0</v>
      </c>
    </row>
    <row r="54" spans="1:25">
      <c r="A54" s="13" t="s">
        <v>42</v>
      </c>
      <c r="B54" s="123">
        <f>B12/B8</f>
        <v>9.8017073025593315E-2</v>
      </c>
      <c r="C54" s="123">
        <f t="shared" ref="C54:Y54" si="4">C12/C8</f>
        <v>9.6846609130544214E-2</v>
      </c>
      <c r="D54" s="123">
        <f t="shared" si="4"/>
        <v>9.5171253609639281E-2</v>
      </c>
      <c r="E54" s="123">
        <f t="shared" si="4"/>
        <v>9.2499911402324012E-2</v>
      </c>
      <c r="F54" s="123">
        <f t="shared" si="4"/>
        <v>9.0729171603772737E-2</v>
      </c>
      <c r="G54" s="123">
        <f t="shared" si="4"/>
        <v>8.9026538310772632E-2</v>
      </c>
      <c r="H54" s="123">
        <f t="shared" si="4"/>
        <v>8.7163501554832157E-2</v>
      </c>
      <c r="I54" s="123">
        <f t="shared" si="4"/>
        <v>8.501509988774425E-2</v>
      </c>
      <c r="J54" s="123">
        <f t="shared" si="4"/>
        <v>8.3957455237483922E-2</v>
      </c>
      <c r="K54" s="123">
        <f t="shared" si="4"/>
        <v>8.1823587710604564E-2</v>
      </c>
      <c r="L54" s="123">
        <f t="shared" si="4"/>
        <v>8.0774200204370386E-2</v>
      </c>
      <c r="M54" s="123">
        <f t="shared" si="4"/>
        <v>8.0576620571455398E-2</v>
      </c>
      <c r="N54" s="123">
        <f t="shared" si="4"/>
        <v>8.1035496025853568E-2</v>
      </c>
      <c r="O54" s="123">
        <f t="shared" si="4"/>
        <v>8.0826520523745712E-2</v>
      </c>
      <c r="P54" s="123">
        <f t="shared" si="4"/>
        <v>8.0881935320199466E-2</v>
      </c>
      <c r="Q54" s="123">
        <f t="shared" si="4"/>
        <v>8.0892749966938959E-2</v>
      </c>
      <c r="R54" s="123">
        <f t="shared" si="4"/>
        <v>8.0288582007634293E-2</v>
      </c>
      <c r="S54" s="123">
        <f t="shared" si="4"/>
        <v>7.9972057742270633E-2</v>
      </c>
      <c r="T54" s="123">
        <f t="shared" si="4"/>
        <v>8.0349526788252981E-2</v>
      </c>
      <c r="U54" s="123">
        <f t="shared" si="4"/>
        <v>7.9965833262784405E-2</v>
      </c>
      <c r="V54" s="123">
        <f t="shared" si="4"/>
        <v>7.9001571218500086E-2</v>
      </c>
      <c r="W54" s="123">
        <f t="shared" si="4"/>
        <v>7.8025280705810315E-2</v>
      </c>
      <c r="X54" s="123">
        <f t="shared" si="4"/>
        <v>7.753145323041391E-2</v>
      </c>
      <c r="Y54" s="123">
        <f t="shared" si="4"/>
        <v>7.6302347531583908E-2</v>
      </c>
    </row>
    <row r="55" spans="1:25">
      <c r="A55" s="13" t="s">
        <v>43</v>
      </c>
      <c r="B55" s="123">
        <f>B13/B8</f>
        <v>2.9328709839710473E-2</v>
      </c>
      <c r="C55" s="123">
        <f t="shared" ref="C55:Y55" si="5">C13/C8</f>
        <v>2.9303910345406175E-2</v>
      </c>
      <c r="D55" s="123">
        <f t="shared" si="5"/>
        <v>2.8717727547909758E-2</v>
      </c>
      <c r="E55" s="123">
        <f t="shared" si="5"/>
        <v>2.7953551191737185E-2</v>
      </c>
      <c r="F55" s="123">
        <f t="shared" si="5"/>
        <v>2.7347617955737057E-2</v>
      </c>
      <c r="G55" s="123">
        <f t="shared" si="5"/>
        <v>2.6878121293265389E-2</v>
      </c>
      <c r="H55" s="123">
        <f t="shared" si="5"/>
        <v>2.6298444916759672E-2</v>
      </c>
      <c r="I55" s="123">
        <f t="shared" si="5"/>
        <v>2.5744315190288389E-2</v>
      </c>
      <c r="J55" s="123">
        <f t="shared" si="5"/>
        <v>2.5519836921773099E-2</v>
      </c>
      <c r="K55" s="123">
        <f t="shared" si="5"/>
        <v>2.4913280475718533E-2</v>
      </c>
      <c r="L55" s="123">
        <f t="shared" si="5"/>
        <v>2.4590767961012418E-2</v>
      </c>
      <c r="M55" s="123">
        <f t="shared" si="5"/>
        <v>2.4480177741091631E-2</v>
      </c>
      <c r="N55" s="123">
        <f t="shared" si="5"/>
        <v>2.4655622010618609E-2</v>
      </c>
      <c r="O55" s="123">
        <f t="shared" si="5"/>
        <v>2.4519841210095504E-2</v>
      </c>
      <c r="P55" s="123">
        <f t="shared" si="5"/>
        <v>2.4462863323753664E-2</v>
      </c>
      <c r="Q55" s="123">
        <f t="shared" si="5"/>
        <v>2.4518580307823768E-2</v>
      </c>
      <c r="R55" s="123">
        <f t="shared" si="5"/>
        <v>2.4195199881962226E-2</v>
      </c>
      <c r="S55" s="123">
        <f t="shared" si="5"/>
        <v>2.4017939739382765E-2</v>
      </c>
      <c r="T55" s="123">
        <f t="shared" si="5"/>
        <v>2.4125167553515577E-2</v>
      </c>
      <c r="U55" s="123">
        <f t="shared" si="5"/>
        <v>2.3939460180714748E-2</v>
      </c>
      <c r="V55" s="123">
        <f t="shared" si="5"/>
        <v>2.387924782950265E-2</v>
      </c>
      <c r="W55" s="123">
        <f t="shared" si="5"/>
        <v>2.3677386702323749E-2</v>
      </c>
      <c r="X55" s="123">
        <f t="shared" si="5"/>
        <v>2.35494033509593E-2</v>
      </c>
      <c r="Y55" s="123">
        <f t="shared" si="5"/>
        <v>2.33516552848483E-2</v>
      </c>
    </row>
    <row r="56" spans="1:25">
      <c r="A56" s="12" t="s">
        <v>44</v>
      </c>
      <c r="B56" s="122">
        <f>B14/B8</f>
        <v>0.27376888662883481</v>
      </c>
      <c r="C56" s="122">
        <f t="shared" ref="C56:Y56" si="6">C14/C8</f>
        <v>0.27652791422084022</v>
      </c>
      <c r="D56" s="122">
        <f t="shared" si="6"/>
        <v>0.28640311165638915</v>
      </c>
      <c r="E56" s="122">
        <f t="shared" si="6"/>
        <v>0.30139748067586247</v>
      </c>
      <c r="F56" s="122">
        <f t="shared" si="6"/>
        <v>0.31742144076817741</v>
      </c>
      <c r="G56" s="122">
        <f t="shared" si="6"/>
        <v>0.32557284163047961</v>
      </c>
      <c r="H56" s="122">
        <f t="shared" si="6"/>
        <v>0.33689578418904548</v>
      </c>
      <c r="I56" s="122">
        <f t="shared" si="6"/>
        <v>0.34911784866336193</v>
      </c>
      <c r="J56" s="122">
        <f t="shared" si="6"/>
        <v>0.35102187163858012</v>
      </c>
      <c r="K56" s="122">
        <f t="shared" si="6"/>
        <v>0.36223116947472744</v>
      </c>
      <c r="L56" s="122">
        <f t="shared" si="6"/>
        <v>0.36828795590315988</v>
      </c>
      <c r="M56" s="122">
        <f t="shared" si="6"/>
        <v>0.36552954710867985</v>
      </c>
      <c r="N56" s="122">
        <f t="shared" si="6"/>
        <v>0.35795637523761548</v>
      </c>
      <c r="O56" s="122">
        <f t="shared" si="6"/>
        <v>0.35710665120924234</v>
      </c>
      <c r="P56" s="122">
        <f t="shared" si="6"/>
        <v>0.35247878652485226</v>
      </c>
      <c r="Q56" s="122">
        <f t="shared" si="6"/>
        <v>0.34780347497024505</v>
      </c>
      <c r="R56" s="122">
        <f t="shared" si="6"/>
        <v>0.3473147042250655</v>
      </c>
      <c r="S56" s="122">
        <f t="shared" si="6"/>
        <v>0.34839363655576239</v>
      </c>
      <c r="T56" s="122">
        <f t="shared" si="6"/>
        <v>0.3448974877127422</v>
      </c>
      <c r="U56" s="122">
        <f t="shared" si="6"/>
        <v>0.34764907829413971</v>
      </c>
      <c r="V56" s="122">
        <f t="shared" si="6"/>
        <v>0.35230546099147914</v>
      </c>
      <c r="W56" s="122">
        <f t="shared" si="6"/>
        <v>0.35912848421986593</v>
      </c>
      <c r="X56" s="122">
        <f t="shared" si="6"/>
        <v>0.35751711947162623</v>
      </c>
      <c r="Y56" s="122">
        <f t="shared" si="6"/>
        <v>0.36460935883264439</v>
      </c>
    </row>
    <row r="57" spans="1:25">
      <c r="A57" s="13" t="s">
        <v>45</v>
      </c>
      <c r="B57" s="123">
        <f>B15/B8</f>
        <v>0.24506635001866348</v>
      </c>
      <c r="C57" s="123">
        <f t="shared" ref="C57:Y57" si="7">C15/C8</f>
        <v>0.24315371562649693</v>
      </c>
      <c r="D57" s="123">
        <f t="shared" si="7"/>
        <v>0.23809421761236091</v>
      </c>
      <c r="E57" s="123">
        <f t="shared" si="7"/>
        <v>0.23147488223071885</v>
      </c>
      <c r="F57" s="123">
        <f t="shared" si="7"/>
        <v>0.22534852232682126</v>
      </c>
      <c r="G57" s="123">
        <f t="shared" si="7"/>
        <v>0.22070884220064857</v>
      </c>
      <c r="H57" s="123">
        <f t="shared" si="7"/>
        <v>0.21550965477327824</v>
      </c>
      <c r="I57" s="123">
        <f t="shared" si="7"/>
        <v>0.20947989827444047</v>
      </c>
      <c r="J57" s="123">
        <f t="shared" si="7"/>
        <v>0.20684783126518516</v>
      </c>
      <c r="K57" s="123">
        <f t="shared" si="7"/>
        <v>0.20097621407333993</v>
      </c>
      <c r="L57" s="123">
        <f t="shared" si="7"/>
        <v>0.19619679492218206</v>
      </c>
      <c r="M57" s="123">
        <f t="shared" si="7"/>
        <v>0.1938457888434843</v>
      </c>
      <c r="N57" s="123">
        <f t="shared" si="7"/>
        <v>0.1932489007346814</v>
      </c>
      <c r="O57" s="123">
        <f t="shared" si="7"/>
        <v>0.19026684131548705</v>
      </c>
      <c r="P57" s="123">
        <f t="shared" si="7"/>
        <v>0.1887144185999548</v>
      </c>
      <c r="Q57" s="123">
        <f t="shared" si="7"/>
        <v>0.18763923786659614</v>
      </c>
      <c r="R57" s="123">
        <f t="shared" si="7"/>
        <v>0.18529259503758003</v>
      </c>
      <c r="S57" s="123">
        <f t="shared" si="7"/>
        <v>0.18165884376253635</v>
      </c>
      <c r="T57" s="123">
        <f t="shared" si="7"/>
        <v>0.1797798448352898</v>
      </c>
      <c r="U57" s="123">
        <f t="shared" si="7"/>
        <v>0.1761393861359366</v>
      </c>
      <c r="V57" s="123">
        <f t="shared" si="7"/>
        <v>0.17215669882964366</v>
      </c>
      <c r="W57" s="123">
        <f t="shared" si="7"/>
        <v>0.16838599626350417</v>
      </c>
      <c r="X57" s="123">
        <f t="shared" si="7"/>
        <v>0.1662095565145161</v>
      </c>
      <c r="Y57" s="123">
        <f t="shared" si="7"/>
        <v>0.1621038445813964</v>
      </c>
    </row>
    <row r="58" spans="1:25">
      <c r="A58" s="17" t="s">
        <v>46</v>
      </c>
      <c r="B58" s="124">
        <f>B16/B8</f>
        <v>2.8702536610171324E-2</v>
      </c>
      <c r="C58" s="124">
        <f t="shared" ref="C58:Y58" si="8">C16/C8</f>
        <v>3.3374198594343277E-2</v>
      </c>
      <c r="D58" s="124">
        <f t="shared" si="8"/>
        <v>4.8308894044028224E-2</v>
      </c>
      <c r="E58" s="124">
        <f t="shared" si="8"/>
        <v>6.9922598445143605E-2</v>
      </c>
      <c r="F58" s="124">
        <f t="shared" si="8"/>
        <v>9.207291844135615E-2</v>
      </c>
      <c r="G58" s="124">
        <f t="shared" si="8"/>
        <v>0.10486399942983103</v>
      </c>
      <c r="H58" s="124">
        <f t="shared" si="8"/>
        <v>0.12138612941576726</v>
      </c>
      <c r="I58" s="124">
        <f t="shared" si="8"/>
        <v>0.13963795038892146</v>
      </c>
      <c r="J58" s="124">
        <f t="shared" si="8"/>
        <v>0.14417404037339498</v>
      </c>
      <c r="K58" s="124">
        <f t="shared" si="8"/>
        <v>0.16125495540138751</v>
      </c>
      <c r="L58" s="124">
        <f t="shared" si="8"/>
        <v>0.17209116098097785</v>
      </c>
      <c r="M58" s="124">
        <f t="shared" si="8"/>
        <v>0.17168375826519555</v>
      </c>
      <c r="N58" s="124">
        <f t="shared" si="8"/>
        <v>0.16470747450293408</v>
      </c>
      <c r="O58" s="124">
        <f t="shared" si="8"/>
        <v>0.1668398098937553</v>
      </c>
      <c r="P58" s="124">
        <f t="shared" si="8"/>
        <v>0.16376436792489743</v>
      </c>
      <c r="Q58" s="124">
        <f t="shared" si="8"/>
        <v>0.16016423710364891</v>
      </c>
      <c r="R58" s="124">
        <f t="shared" si="8"/>
        <v>0.16202210918748544</v>
      </c>
      <c r="S58" s="124">
        <f t="shared" si="8"/>
        <v>0.16673479279322603</v>
      </c>
      <c r="T58" s="124">
        <f t="shared" si="8"/>
        <v>0.16511764287745237</v>
      </c>
      <c r="U58" s="124">
        <f t="shared" si="8"/>
        <v>0.17150969215820311</v>
      </c>
      <c r="V58" s="124">
        <f t="shared" si="8"/>
        <v>0.18014876216183551</v>
      </c>
      <c r="W58" s="124">
        <f t="shared" si="8"/>
        <v>0.19074248795636173</v>
      </c>
      <c r="X58" s="124">
        <f t="shared" si="8"/>
        <v>0.19130756295711016</v>
      </c>
      <c r="Y58" s="124">
        <f t="shared" si="8"/>
        <v>0.20250551425124796</v>
      </c>
    </row>
    <row r="59" spans="1:25">
      <c r="A59" s="14" t="s">
        <v>52</v>
      </c>
      <c r="B59" s="125"/>
      <c r="C59" s="14"/>
      <c r="D59" s="14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97"/>
      <c r="Y59" s="97"/>
    </row>
    <row r="60" spans="1:25">
      <c r="A60" s="14"/>
      <c r="B60" s="125"/>
      <c r="C60" s="14"/>
      <c r="D60" s="14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97"/>
      <c r="Y60" s="97"/>
    </row>
    <row r="61" spans="1:25">
      <c r="A61" s="14"/>
      <c r="B61" s="125"/>
      <c r="C61" s="14"/>
      <c r="D61" s="14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97"/>
      <c r="Y61" s="97"/>
    </row>
    <row r="62" spans="1:25" ht="16.5">
      <c r="A62" s="22" t="s">
        <v>48</v>
      </c>
      <c r="B62" s="73" t="s">
        <v>15</v>
      </c>
      <c r="C62" s="73" t="s">
        <v>16</v>
      </c>
      <c r="D62" s="73" t="s">
        <v>17</v>
      </c>
      <c r="E62" s="73">
        <v>2002</v>
      </c>
      <c r="F62" s="73">
        <v>2003</v>
      </c>
      <c r="G62" s="73">
        <v>2004</v>
      </c>
      <c r="H62" s="73">
        <v>2005</v>
      </c>
      <c r="I62" s="73">
        <v>2006</v>
      </c>
      <c r="J62" s="73">
        <v>2007</v>
      </c>
      <c r="K62" s="73">
        <v>2008</v>
      </c>
      <c r="L62" s="73">
        <v>2009</v>
      </c>
      <c r="M62" s="73">
        <v>2010</v>
      </c>
      <c r="N62" s="73">
        <v>2011</v>
      </c>
      <c r="O62" s="73">
        <v>2012</v>
      </c>
      <c r="P62" s="73">
        <v>2013</v>
      </c>
      <c r="Q62" s="73">
        <v>2014</v>
      </c>
      <c r="R62" s="73">
        <v>2015</v>
      </c>
      <c r="S62" s="73">
        <v>2016</v>
      </c>
      <c r="T62" s="73">
        <v>2017</v>
      </c>
      <c r="U62" s="73">
        <v>2018</v>
      </c>
      <c r="V62" s="73">
        <v>2019</v>
      </c>
      <c r="W62" s="73">
        <v>2020</v>
      </c>
      <c r="X62" s="126">
        <v>2021</v>
      </c>
      <c r="Y62" s="127" t="s">
        <v>51</v>
      </c>
    </row>
    <row r="63" spans="1:25">
      <c r="A63" s="66" t="s">
        <v>38</v>
      </c>
      <c r="B63" s="121">
        <f>B21/B21</f>
        <v>1</v>
      </c>
      <c r="C63" s="121">
        <f t="shared" ref="C63:Y63" si="9">C21/C21</f>
        <v>1</v>
      </c>
      <c r="D63" s="121">
        <f t="shared" si="9"/>
        <v>1</v>
      </c>
      <c r="E63" s="121">
        <f t="shared" si="9"/>
        <v>1</v>
      </c>
      <c r="F63" s="121">
        <f t="shared" si="9"/>
        <v>1</v>
      </c>
      <c r="G63" s="121">
        <f t="shared" si="9"/>
        <v>1</v>
      </c>
      <c r="H63" s="121">
        <f t="shared" si="9"/>
        <v>1</v>
      </c>
      <c r="I63" s="121">
        <f t="shared" si="9"/>
        <v>1</v>
      </c>
      <c r="J63" s="121">
        <f t="shared" si="9"/>
        <v>1</v>
      </c>
      <c r="K63" s="121">
        <f t="shared" si="9"/>
        <v>1</v>
      </c>
      <c r="L63" s="121">
        <f t="shared" si="9"/>
        <v>1</v>
      </c>
      <c r="M63" s="121">
        <f t="shared" si="9"/>
        <v>1</v>
      </c>
      <c r="N63" s="121">
        <f t="shared" si="9"/>
        <v>1</v>
      </c>
      <c r="O63" s="121">
        <f t="shared" si="9"/>
        <v>1</v>
      </c>
      <c r="P63" s="121">
        <f t="shared" si="9"/>
        <v>1</v>
      </c>
      <c r="Q63" s="121">
        <f t="shared" si="9"/>
        <v>1</v>
      </c>
      <c r="R63" s="121">
        <f t="shared" si="9"/>
        <v>1</v>
      </c>
      <c r="S63" s="121">
        <f t="shared" si="9"/>
        <v>1</v>
      </c>
      <c r="T63" s="121">
        <f t="shared" si="9"/>
        <v>1</v>
      </c>
      <c r="U63" s="121">
        <f t="shared" si="9"/>
        <v>1</v>
      </c>
      <c r="V63" s="121">
        <f t="shared" si="9"/>
        <v>1</v>
      </c>
      <c r="W63" s="121">
        <f t="shared" si="9"/>
        <v>1</v>
      </c>
      <c r="X63" s="128">
        <f t="shared" si="9"/>
        <v>1</v>
      </c>
      <c r="Y63" s="129">
        <f t="shared" si="9"/>
        <v>1</v>
      </c>
    </row>
    <row r="64" spans="1:25">
      <c r="A64" s="74" t="s">
        <v>39</v>
      </c>
      <c r="B64" s="122">
        <f>B22/B21</f>
        <v>0.74036405465660249</v>
      </c>
      <c r="C64" s="122">
        <f t="shared" ref="C64:Y64" si="10">C22/C21</f>
        <v>0.7368851594587893</v>
      </c>
      <c r="D64" s="122">
        <f t="shared" si="10"/>
        <v>0.72522840654254261</v>
      </c>
      <c r="E64" s="122">
        <f t="shared" si="10"/>
        <v>0.70797087706857742</v>
      </c>
      <c r="F64" s="122">
        <f t="shared" si="10"/>
        <v>0.69010981951912809</v>
      </c>
      <c r="G64" s="122">
        <f t="shared" si="10"/>
        <v>0.68096578150867482</v>
      </c>
      <c r="H64" s="122">
        <f t="shared" si="10"/>
        <v>0.66747540452143717</v>
      </c>
      <c r="I64" s="122">
        <f t="shared" si="10"/>
        <v>0.65170789982518063</v>
      </c>
      <c r="J64" s="122">
        <f t="shared" si="10"/>
        <v>0.6514524552634392</v>
      </c>
      <c r="K64" s="122">
        <f t="shared" si="10"/>
        <v>0.63908396789409894</v>
      </c>
      <c r="L64" s="122">
        <f t="shared" si="10"/>
        <v>0.63204180474126948</v>
      </c>
      <c r="M64" s="122">
        <f t="shared" si="10"/>
        <v>0.63624662151746536</v>
      </c>
      <c r="N64" s="122">
        <f t="shared" si="10"/>
        <v>0.64570149472296889</v>
      </c>
      <c r="O64" s="122">
        <f t="shared" si="10"/>
        <v>0.64681888913921648</v>
      </c>
      <c r="P64" s="122">
        <f t="shared" si="10"/>
        <v>0.65299294705405497</v>
      </c>
      <c r="Q64" s="122">
        <f t="shared" si="10"/>
        <v>0.65892815738907262</v>
      </c>
      <c r="R64" s="122">
        <f t="shared" si="10"/>
        <v>0.6595814980908149</v>
      </c>
      <c r="S64" s="122">
        <f t="shared" si="10"/>
        <v>0.65869369858946591</v>
      </c>
      <c r="T64" s="122">
        <f t="shared" si="10"/>
        <v>0.66374563577729806</v>
      </c>
      <c r="U64" s="122">
        <f t="shared" si="10"/>
        <v>0.6617526834913523</v>
      </c>
      <c r="V64" s="122">
        <f t="shared" si="10"/>
        <v>0.65818110536577101</v>
      </c>
      <c r="W64" s="122">
        <f t="shared" si="10"/>
        <v>0.65130307420857081</v>
      </c>
      <c r="X64" s="128">
        <f t="shared" si="10"/>
        <v>0.65306971571223971</v>
      </c>
      <c r="Y64" s="130">
        <f t="shared" si="10"/>
        <v>0.64605270503417345</v>
      </c>
    </row>
    <row r="65" spans="1:25">
      <c r="A65" s="75" t="s">
        <v>40</v>
      </c>
      <c r="B65" s="123">
        <f>B23/B21</f>
        <v>0.62174305474486846</v>
      </c>
      <c r="C65" s="123">
        <f t="shared" ref="C65:Y65" si="11">C23/C21</f>
        <v>0.61920859187727839</v>
      </c>
      <c r="D65" s="123">
        <f t="shared" si="11"/>
        <v>0.60977160752623127</v>
      </c>
      <c r="E65" s="123">
        <f t="shared" si="11"/>
        <v>0.59593994013802887</v>
      </c>
      <c r="F65" s="123">
        <f t="shared" si="11"/>
        <v>0.580434834976299</v>
      </c>
      <c r="G65" s="123">
        <f t="shared" si="11"/>
        <v>0.57334375008304173</v>
      </c>
      <c r="H65" s="123">
        <f t="shared" si="11"/>
        <v>0.5623194392518478</v>
      </c>
      <c r="I65" s="123">
        <f t="shared" si="11"/>
        <v>0.54938324051688847</v>
      </c>
      <c r="J65" s="123">
        <f t="shared" si="11"/>
        <v>0.54996962372530456</v>
      </c>
      <c r="K65" s="123">
        <f t="shared" si="11"/>
        <v>0.54032152222528174</v>
      </c>
      <c r="L65" s="123">
        <f t="shared" si="11"/>
        <v>0.53473362222788678</v>
      </c>
      <c r="M65" s="123">
        <f t="shared" si="11"/>
        <v>0.53916470551964402</v>
      </c>
      <c r="N65" s="123">
        <f t="shared" si="11"/>
        <v>0.54782276706797906</v>
      </c>
      <c r="O65" s="123">
        <f t="shared" si="11"/>
        <v>0.54911689658966478</v>
      </c>
      <c r="P65" s="123">
        <f t="shared" si="11"/>
        <v>0.55483790899032759</v>
      </c>
      <c r="Q65" s="123">
        <f t="shared" si="11"/>
        <v>0.5606346092856781</v>
      </c>
      <c r="R65" s="123">
        <f t="shared" si="11"/>
        <v>0.56196658060012095</v>
      </c>
      <c r="S65" s="123">
        <f t="shared" si="11"/>
        <v>0.56148852300832641</v>
      </c>
      <c r="T65" s="123">
        <f t="shared" si="11"/>
        <v>0.56585378854508139</v>
      </c>
      <c r="U65" s="123">
        <f t="shared" si="11"/>
        <v>0.56403219127905124</v>
      </c>
      <c r="V65" s="123">
        <f t="shared" si="11"/>
        <v>0.56134769432906673</v>
      </c>
      <c r="W65" s="123">
        <f t="shared" si="11"/>
        <v>0.55548747939089071</v>
      </c>
      <c r="X65" s="131">
        <f t="shared" si="11"/>
        <v>0.55774703483518562</v>
      </c>
      <c r="Y65" s="132">
        <f t="shared" si="11"/>
        <v>0.55211620308956877</v>
      </c>
    </row>
    <row r="66" spans="1:25">
      <c r="A66" s="75" t="s">
        <v>41</v>
      </c>
      <c r="B66" s="123">
        <f>B24/B21</f>
        <v>0</v>
      </c>
      <c r="C66" s="123">
        <f t="shared" ref="C66:Y66" si="12">C24/C21</f>
        <v>0</v>
      </c>
      <c r="D66" s="123">
        <f t="shared" si="12"/>
        <v>0</v>
      </c>
      <c r="E66" s="123">
        <f t="shared" si="12"/>
        <v>0</v>
      </c>
      <c r="F66" s="123">
        <f t="shared" si="12"/>
        <v>0</v>
      </c>
      <c r="G66" s="123">
        <f t="shared" si="12"/>
        <v>0</v>
      </c>
      <c r="H66" s="123">
        <f t="shared" si="12"/>
        <v>0</v>
      </c>
      <c r="I66" s="123">
        <f t="shared" si="12"/>
        <v>0</v>
      </c>
      <c r="J66" s="123">
        <f t="shared" si="12"/>
        <v>0</v>
      </c>
      <c r="K66" s="123">
        <f t="shared" si="12"/>
        <v>0</v>
      </c>
      <c r="L66" s="123">
        <f t="shared" si="12"/>
        <v>0</v>
      </c>
      <c r="M66" s="123">
        <f t="shared" si="12"/>
        <v>0</v>
      </c>
      <c r="N66" s="123">
        <f t="shared" si="12"/>
        <v>0</v>
      </c>
      <c r="O66" s="123">
        <f t="shared" si="12"/>
        <v>0</v>
      </c>
      <c r="P66" s="123">
        <f t="shared" si="12"/>
        <v>0</v>
      </c>
      <c r="Q66" s="123">
        <f t="shared" si="12"/>
        <v>0</v>
      </c>
      <c r="R66" s="123">
        <f t="shared" si="12"/>
        <v>0</v>
      </c>
      <c r="S66" s="123">
        <f t="shared" si="12"/>
        <v>0</v>
      </c>
      <c r="T66" s="123">
        <f t="shared" si="12"/>
        <v>0</v>
      </c>
      <c r="U66" s="123">
        <f t="shared" si="12"/>
        <v>0</v>
      </c>
      <c r="V66" s="123">
        <f t="shared" si="12"/>
        <v>0</v>
      </c>
      <c r="W66" s="123">
        <f t="shared" si="12"/>
        <v>0</v>
      </c>
      <c r="X66" s="131">
        <f t="shared" si="12"/>
        <v>0</v>
      </c>
      <c r="Y66" s="132">
        <f t="shared" si="12"/>
        <v>0</v>
      </c>
    </row>
    <row r="67" spans="1:25">
      <c r="A67" s="75" t="s">
        <v>42</v>
      </c>
      <c r="B67" s="123">
        <f>B25/B21</f>
        <v>9.154610761052473E-2</v>
      </c>
      <c r="C67" s="123">
        <f t="shared" ref="C67:Y67" si="13">C25/C21</f>
        <v>9.0590378032339255E-2</v>
      </c>
      <c r="D67" s="123">
        <f t="shared" si="13"/>
        <v>8.895404294352513E-2</v>
      </c>
      <c r="E67" s="123">
        <f t="shared" si="13"/>
        <v>8.6255658440455477E-2</v>
      </c>
      <c r="F67" s="123">
        <f t="shared" si="13"/>
        <v>8.4426933752305186E-2</v>
      </c>
      <c r="G67" s="123">
        <f t="shared" si="13"/>
        <v>8.2794558842677848E-2</v>
      </c>
      <c r="H67" s="123">
        <f t="shared" si="13"/>
        <v>8.08755284465697E-2</v>
      </c>
      <c r="I67" s="123">
        <f t="shared" si="13"/>
        <v>7.8609478348407966E-2</v>
      </c>
      <c r="J67" s="123">
        <f t="shared" si="13"/>
        <v>7.7875381658987858E-2</v>
      </c>
      <c r="K67" s="123">
        <f t="shared" si="13"/>
        <v>7.5735545782304695E-2</v>
      </c>
      <c r="L67" s="123">
        <f t="shared" si="13"/>
        <v>7.4557736426204432E-2</v>
      </c>
      <c r="M67" s="123">
        <f t="shared" si="13"/>
        <v>7.4380568715508646E-2</v>
      </c>
      <c r="N67" s="123">
        <f t="shared" si="13"/>
        <v>7.4989801575264373E-2</v>
      </c>
      <c r="O67" s="123">
        <f t="shared" si="13"/>
        <v>7.4855523129397833E-2</v>
      </c>
      <c r="P67" s="123">
        <f t="shared" si="13"/>
        <v>7.5282474313915507E-2</v>
      </c>
      <c r="Q67" s="123">
        <f t="shared" si="13"/>
        <v>7.5371179272059552E-2</v>
      </c>
      <c r="R67" s="123">
        <f t="shared" si="13"/>
        <v>7.4987143310124682E-2</v>
      </c>
      <c r="S67" s="123">
        <f t="shared" si="13"/>
        <v>7.4818480885818578E-2</v>
      </c>
      <c r="T67" s="123">
        <f t="shared" si="13"/>
        <v>7.5357799632205971E-2</v>
      </c>
      <c r="U67" s="123">
        <f t="shared" si="13"/>
        <v>7.5267818276407578E-2</v>
      </c>
      <c r="V67" s="123">
        <f t="shared" si="13"/>
        <v>7.4470734084936846E-2</v>
      </c>
      <c r="W67" s="123">
        <f t="shared" si="13"/>
        <v>7.3574848866531858E-2</v>
      </c>
      <c r="X67" s="131">
        <f t="shared" si="13"/>
        <v>7.3206965436860061E-2</v>
      </c>
      <c r="Y67" s="132">
        <f t="shared" si="13"/>
        <v>7.1858659272826836E-2</v>
      </c>
    </row>
    <row r="68" spans="1:25">
      <c r="A68" s="75" t="s">
        <v>43</v>
      </c>
      <c r="B68" s="123">
        <f>B26/B21</f>
        <v>2.7072045009979756E-2</v>
      </c>
      <c r="C68" s="123">
        <f t="shared" ref="C68:Y68" si="14">C26/C21</f>
        <v>2.7086189549171566E-2</v>
      </c>
      <c r="D68" s="123">
        <f t="shared" si="14"/>
        <v>2.6502756072786206E-2</v>
      </c>
      <c r="E68" s="123">
        <f t="shared" si="14"/>
        <v>2.577527849009309E-2</v>
      </c>
      <c r="F68" s="123">
        <f t="shared" si="14"/>
        <v>2.5248050790523884E-2</v>
      </c>
      <c r="G68" s="123">
        <f t="shared" si="14"/>
        <v>2.4827472582955326E-2</v>
      </c>
      <c r="H68" s="123">
        <f t="shared" si="14"/>
        <v>2.4280436823019749E-2</v>
      </c>
      <c r="I68" s="123">
        <f t="shared" si="14"/>
        <v>2.3715180959884244E-2</v>
      </c>
      <c r="J68" s="123">
        <f t="shared" si="14"/>
        <v>2.3607449879146751E-2</v>
      </c>
      <c r="K68" s="123">
        <f t="shared" si="14"/>
        <v>2.3026899886512485E-2</v>
      </c>
      <c r="L68" s="123">
        <f t="shared" si="14"/>
        <v>2.2750446087178178E-2</v>
      </c>
      <c r="M68" s="123">
        <f t="shared" si="14"/>
        <v>2.270134728231268E-2</v>
      </c>
      <c r="N68" s="123">
        <f t="shared" si="14"/>
        <v>2.2888926079725532E-2</v>
      </c>
      <c r="O68" s="123">
        <f t="shared" si="14"/>
        <v>2.2846469420153934E-2</v>
      </c>
      <c r="P68" s="123">
        <f t="shared" si="14"/>
        <v>2.287256374981186E-2</v>
      </c>
      <c r="Q68" s="123">
        <f t="shared" si="14"/>
        <v>2.2922368831334965E-2</v>
      </c>
      <c r="R68" s="123">
        <f t="shared" si="14"/>
        <v>2.2627774180569212E-2</v>
      </c>
      <c r="S68" s="123">
        <f t="shared" si="14"/>
        <v>2.2386694695320928E-2</v>
      </c>
      <c r="T68" s="123">
        <f t="shared" si="14"/>
        <v>2.2534047600010661E-2</v>
      </c>
      <c r="U68" s="123">
        <f t="shared" si="14"/>
        <v>2.2452673935893487E-2</v>
      </c>
      <c r="V68" s="123">
        <f t="shared" si="14"/>
        <v>2.2362676951767399E-2</v>
      </c>
      <c r="W68" s="123">
        <f t="shared" si="14"/>
        <v>2.2240745951148194E-2</v>
      </c>
      <c r="X68" s="131">
        <f t="shared" si="14"/>
        <v>2.2115715440193952E-2</v>
      </c>
      <c r="Y68" s="132">
        <f t="shared" si="14"/>
        <v>2.2077842671777845E-2</v>
      </c>
    </row>
    <row r="69" spans="1:25">
      <c r="A69" s="74" t="s">
        <v>44</v>
      </c>
      <c r="B69" s="122">
        <f>B27/B21</f>
        <v>0.25963594534339757</v>
      </c>
      <c r="C69" s="122">
        <f t="shared" ref="C69:Y69" si="15">C27/C21</f>
        <v>0.26311484054121076</v>
      </c>
      <c r="D69" s="122">
        <f t="shared" si="15"/>
        <v>0.27477159345745744</v>
      </c>
      <c r="E69" s="122">
        <f t="shared" si="15"/>
        <v>0.29202912293142258</v>
      </c>
      <c r="F69" s="122">
        <f t="shared" si="15"/>
        <v>0.30989018048087191</v>
      </c>
      <c r="G69" s="122">
        <f t="shared" si="15"/>
        <v>0.31903421849132513</v>
      </c>
      <c r="H69" s="122">
        <f t="shared" si="15"/>
        <v>0.33252459547856278</v>
      </c>
      <c r="I69" s="122">
        <f t="shared" si="15"/>
        <v>0.34829210017481932</v>
      </c>
      <c r="J69" s="122">
        <f t="shared" si="15"/>
        <v>0.3485475447365608</v>
      </c>
      <c r="K69" s="122">
        <f t="shared" si="15"/>
        <v>0.36091603210590112</v>
      </c>
      <c r="L69" s="122">
        <f t="shared" si="15"/>
        <v>0.36795819525873058</v>
      </c>
      <c r="M69" s="122">
        <f t="shared" si="15"/>
        <v>0.36375337848253464</v>
      </c>
      <c r="N69" s="122">
        <f t="shared" si="15"/>
        <v>0.35429850527703105</v>
      </c>
      <c r="O69" s="122">
        <f t="shared" si="15"/>
        <v>0.35318111086078352</v>
      </c>
      <c r="P69" s="122">
        <f t="shared" si="15"/>
        <v>0.34700705294594503</v>
      </c>
      <c r="Q69" s="122">
        <f t="shared" si="15"/>
        <v>0.34107184261092738</v>
      </c>
      <c r="R69" s="122">
        <f t="shared" si="15"/>
        <v>0.34041850190918516</v>
      </c>
      <c r="S69" s="122">
        <f t="shared" si="15"/>
        <v>0.34130630141053409</v>
      </c>
      <c r="T69" s="122">
        <f t="shared" si="15"/>
        <v>0.33625436422270194</v>
      </c>
      <c r="U69" s="122">
        <f t="shared" si="15"/>
        <v>0.3382473165086477</v>
      </c>
      <c r="V69" s="122">
        <f t="shared" si="15"/>
        <v>0.34181889463422904</v>
      </c>
      <c r="W69" s="122">
        <f t="shared" si="15"/>
        <v>0.34869692579142925</v>
      </c>
      <c r="X69" s="128">
        <f t="shared" si="15"/>
        <v>0.34693028428776035</v>
      </c>
      <c r="Y69" s="130">
        <f t="shared" si="15"/>
        <v>0.35394729496582655</v>
      </c>
    </row>
    <row r="70" spans="1:25">
      <c r="A70" s="75" t="s">
        <v>45</v>
      </c>
      <c r="B70" s="123">
        <f>B28/B21</f>
        <v>0.22971660910392896</v>
      </c>
      <c r="C70" s="123">
        <f t="shared" ref="C70:Y70" si="16">C28/C21</f>
        <v>0.22798801743229877</v>
      </c>
      <c r="D70" s="123">
        <f t="shared" si="16"/>
        <v>0.22262146275854888</v>
      </c>
      <c r="E70" s="123">
        <f t="shared" si="16"/>
        <v>0.21596209291523402</v>
      </c>
      <c r="F70" s="123">
        <f t="shared" si="16"/>
        <v>0.20964206277618819</v>
      </c>
      <c r="G70" s="123">
        <f t="shared" si="16"/>
        <v>0.20518871058177016</v>
      </c>
      <c r="H70" s="123">
        <f t="shared" si="16"/>
        <v>0.19977306536920017</v>
      </c>
      <c r="I70" s="123">
        <f t="shared" si="16"/>
        <v>0.19318693824166261</v>
      </c>
      <c r="J70" s="123">
        <f t="shared" si="16"/>
        <v>0.1910107086146072</v>
      </c>
      <c r="K70" s="123">
        <f t="shared" si="16"/>
        <v>0.18524199089526466</v>
      </c>
      <c r="L70" s="123">
        <f t="shared" si="16"/>
        <v>0.18012745347947998</v>
      </c>
      <c r="M70" s="123">
        <f t="shared" si="16"/>
        <v>0.17788031693506121</v>
      </c>
      <c r="N70" s="123">
        <f t="shared" si="16"/>
        <v>0.17755718962794054</v>
      </c>
      <c r="O70" s="123">
        <f t="shared" si="16"/>
        <v>0.17486547801803407</v>
      </c>
      <c r="P70" s="123">
        <f t="shared" si="16"/>
        <v>0.17375438003522511</v>
      </c>
      <c r="Q70" s="123">
        <f t="shared" si="16"/>
        <v>0.17318501264581329</v>
      </c>
      <c r="R70" s="123">
        <f t="shared" si="16"/>
        <v>0.17106458721365553</v>
      </c>
      <c r="S70" s="123">
        <f t="shared" si="16"/>
        <v>0.16778224598590261</v>
      </c>
      <c r="T70" s="123">
        <f t="shared" si="16"/>
        <v>0.16664268009914449</v>
      </c>
      <c r="U70" s="123">
        <f t="shared" si="16"/>
        <v>0.16331606272627858</v>
      </c>
      <c r="V70" s="123">
        <f t="shared" si="16"/>
        <v>0.15995856997541749</v>
      </c>
      <c r="W70" s="123">
        <f t="shared" si="16"/>
        <v>0.15637942323419049</v>
      </c>
      <c r="X70" s="131">
        <f t="shared" si="16"/>
        <v>0.15424724687080762</v>
      </c>
      <c r="Y70" s="132">
        <f t="shared" si="16"/>
        <v>0.15031807512049106</v>
      </c>
    </row>
    <row r="71" spans="1:25">
      <c r="A71" s="76" t="s">
        <v>46</v>
      </c>
      <c r="B71" s="124">
        <f>B29/B21</f>
        <v>2.9919336239468582E-2</v>
      </c>
      <c r="C71" s="124">
        <f t="shared" ref="C71:Y71" si="17">C29/C21</f>
        <v>3.5126823108911964E-2</v>
      </c>
      <c r="D71" s="124">
        <f t="shared" si="17"/>
        <v>5.2150130698908545E-2</v>
      </c>
      <c r="E71" s="124">
        <f t="shared" si="17"/>
        <v>7.6067030016188572E-2</v>
      </c>
      <c r="F71" s="124">
        <f t="shared" si="17"/>
        <v>0.10024811770468373</v>
      </c>
      <c r="G71" s="124">
        <f t="shared" si="17"/>
        <v>0.11384550790955497</v>
      </c>
      <c r="H71" s="124">
        <f t="shared" si="17"/>
        <v>0.13275153010936261</v>
      </c>
      <c r="I71" s="124">
        <f t="shared" si="17"/>
        <v>0.15510516193315671</v>
      </c>
      <c r="J71" s="124">
        <f t="shared" si="17"/>
        <v>0.15753683612195357</v>
      </c>
      <c r="K71" s="124">
        <f t="shared" si="17"/>
        <v>0.17567404121063643</v>
      </c>
      <c r="L71" s="124">
        <f t="shared" si="17"/>
        <v>0.18783074177925058</v>
      </c>
      <c r="M71" s="124">
        <f t="shared" si="17"/>
        <v>0.18587306154747346</v>
      </c>
      <c r="N71" s="124">
        <f t="shared" si="17"/>
        <v>0.17674131564909051</v>
      </c>
      <c r="O71" s="124">
        <f t="shared" si="17"/>
        <v>0.17831563284274943</v>
      </c>
      <c r="P71" s="124">
        <f t="shared" si="17"/>
        <v>0.17325267291071988</v>
      </c>
      <c r="Q71" s="124">
        <f t="shared" si="17"/>
        <v>0.16788682996511409</v>
      </c>
      <c r="R71" s="124">
        <f t="shared" si="17"/>
        <v>0.1693539146955296</v>
      </c>
      <c r="S71" s="124">
        <f t="shared" si="17"/>
        <v>0.17352405542463145</v>
      </c>
      <c r="T71" s="124">
        <f t="shared" si="17"/>
        <v>0.16961168412355748</v>
      </c>
      <c r="U71" s="124">
        <f t="shared" si="17"/>
        <v>0.17493125378236912</v>
      </c>
      <c r="V71" s="124">
        <f t="shared" si="17"/>
        <v>0.18186032465881155</v>
      </c>
      <c r="W71" s="124">
        <f t="shared" si="17"/>
        <v>0.19231750255723876</v>
      </c>
      <c r="X71" s="133">
        <f t="shared" si="17"/>
        <v>0.19268303741695272</v>
      </c>
      <c r="Y71" s="134">
        <f t="shared" si="17"/>
        <v>0.20362921984533547</v>
      </c>
    </row>
    <row r="72" spans="1:25">
      <c r="A72" s="19" t="s">
        <v>52</v>
      </c>
      <c r="B72" s="14"/>
      <c r="C72" s="14"/>
      <c r="D72" s="14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</row>
    <row r="73" spans="1:25">
      <c r="A73" s="14"/>
      <c r="B73" s="14"/>
      <c r="C73" s="14"/>
      <c r="D73" s="14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</row>
    <row r="75" spans="1:25" ht="16.5">
      <c r="A75" s="22" t="s">
        <v>49</v>
      </c>
      <c r="B75" s="73" t="s">
        <v>15</v>
      </c>
      <c r="C75" s="73" t="s">
        <v>16</v>
      </c>
      <c r="D75" s="73" t="s">
        <v>17</v>
      </c>
      <c r="E75" s="73">
        <v>2002</v>
      </c>
      <c r="F75" s="73">
        <v>2003</v>
      </c>
      <c r="G75" s="73">
        <v>2004</v>
      </c>
      <c r="H75" s="73">
        <v>2005</v>
      </c>
      <c r="I75" s="73">
        <v>2006</v>
      </c>
      <c r="J75" s="73">
        <v>2007</v>
      </c>
      <c r="K75" s="73">
        <v>2008</v>
      </c>
      <c r="L75" s="73">
        <v>2009</v>
      </c>
      <c r="M75" s="73">
        <v>2010</v>
      </c>
      <c r="N75" s="73">
        <v>2011</v>
      </c>
      <c r="O75" s="73">
        <v>2012</v>
      </c>
      <c r="P75" s="73">
        <v>2013</v>
      </c>
      <c r="Q75" s="73">
        <v>2014</v>
      </c>
      <c r="R75" s="73">
        <v>2015</v>
      </c>
      <c r="S75" s="73">
        <v>2016</v>
      </c>
      <c r="T75" s="73">
        <v>2017</v>
      </c>
      <c r="U75" s="73">
        <v>2018</v>
      </c>
      <c r="V75" s="73">
        <v>2019</v>
      </c>
      <c r="W75" s="73">
        <v>2020</v>
      </c>
      <c r="X75" s="126">
        <v>2021</v>
      </c>
      <c r="Y75" s="127" t="s">
        <v>51</v>
      </c>
    </row>
    <row r="76" spans="1:25">
      <c r="A76" s="66" t="s">
        <v>38</v>
      </c>
      <c r="B76" s="121">
        <f>B34/B34</f>
        <v>1</v>
      </c>
      <c r="C76" s="121">
        <f t="shared" ref="C76:Y76" si="18">C34/C34</f>
        <v>1</v>
      </c>
      <c r="D76" s="121">
        <f t="shared" si="18"/>
        <v>1</v>
      </c>
      <c r="E76" s="121">
        <f t="shared" si="18"/>
        <v>1</v>
      </c>
      <c r="F76" s="121">
        <f t="shared" si="18"/>
        <v>1</v>
      </c>
      <c r="G76" s="121">
        <f t="shared" si="18"/>
        <v>1</v>
      </c>
      <c r="H76" s="121">
        <f t="shared" si="18"/>
        <v>1</v>
      </c>
      <c r="I76" s="121">
        <f t="shared" si="18"/>
        <v>1</v>
      </c>
      <c r="J76" s="121">
        <f t="shared" si="18"/>
        <v>1</v>
      </c>
      <c r="K76" s="121">
        <f t="shared" si="18"/>
        <v>1</v>
      </c>
      <c r="L76" s="121">
        <f t="shared" si="18"/>
        <v>1</v>
      </c>
      <c r="M76" s="121">
        <f t="shared" si="18"/>
        <v>1</v>
      </c>
      <c r="N76" s="121">
        <f t="shared" si="18"/>
        <v>1</v>
      </c>
      <c r="O76" s="121">
        <f t="shared" si="18"/>
        <v>1</v>
      </c>
      <c r="P76" s="121">
        <f t="shared" si="18"/>
        <v>1</v>
      </c>
      <c r="Q76" s="121">
        <f t="shared" si="18"/>
        <v>1</v>
      </c>
      <c r="R76" s="121">
        <f t="shared" si="18"/>
        <v>1</v>
      </c>
      <c r="S76" s="121">
        <f t="shared" si="18"/>
        <v>1</v>
      </c>
      <c r="T76" s="121">
        <f t="shared" si="18"/>
        <v>1</v>
      </c>
      <c r="U76" s="121">
        <f t="shared" si="18"/>
        <v>1</v>
      </c>
      <c r="V76" s="121">
        <f t="shared" si="18"/>
        <v>1</v>
      </c>
      <c r="W76" s="121">
        <f t="shared" si="18"/>
        <v>1</v>
      </c>
      <c r="X76" s="128">
        <f t="shared" si="18"/>
        <v>1</v>
      </c>
      <c r="Y76" s="129">
        <f t="shared" si="18"/>
        <v>1</v>
      </c>
    </row>
    <row r="77" spans="1:25">
      <c r="A77" s="74" t="s">
        <v>39</v>
      </c>
      <c r="B77" s="122">
        <f>B35/B34</f>
        <v>0.71344741512773024</v>
      </c>
      <c r="C77" s="122">
        <f t="shared" ref="C77:Y77" si="19">C35/C34</f>
        <v>0.71134886428919208</v>
      </c>
      <c r="D77" s="122">
        <f t="shared" si="19"/>
        <v>0.70303030303030301</v>
      </c>
      <c r="E77" s="122">
        <f t="shared" si="19"/>
        <v>0.69003904189089371</v>
      </c>
      <c r="F77" s="122">
        <f t="shared" si="19"/>
        <v>0.67566578223270435</v>
      </c>
      <c r="G77" s="122">
        <f t="shared" si="19"/>
        <v>0.66841713176117146</v>
      </c>
      <c r="H77" s="122">
        <f t="shared" si="19"/>
        <v>0.65906631889098199</v>
      </c>
      <c r="I77" s="122">
        <f t="shared" si="19"/>
        <v>0.65011285598808355</v>
      </c>
      <c r="J77" s="122">
        <f t="shared" si="19"/>
        <v>0.64668667643813194</v>
      </c>
      <c r="K77" s="122">
        <f t="shared" si="19"/>
        <v>0.63654801235514591</v>
      </c>
      <c r="L77" s="122">
        <f t="shared" si="19"/>
        <v>0.63140542487935758</v>
      </c>
      <c r="M77" s="122">
        <f t="shared" si="19"/>
        <v>0.63282457105173562</v>
      </c>
      <c r="N77" s="122">
        <f t="shared" si="19"/>
        <v>0.63867802637499071</v>
      </c>
      <c r="O77" s="122">
        <f t="shared" si="19"/>
        <v>0.639285249912113</v>
      </c>
      <c r="P77" s="122">
        <f t="shared" si="19"/>
        <v>0.64251104942987847</v>
      </c>
      <c r="Q77" s="122">
        <f t="shared" si="19"/>
        <v>0.64605387632812172</v>
      </c>
      <c r="R77" s="122">
        <f t="shared" si="19"/>
        <v>0.64638669450812614</v>
      </c>
      <c r="S77" s="122">
        <f t="shared" si="19"/>
        <v>0.64513231049379127</v>
      </c>
      <c r="T77" s="122">
        <f t="shared" si="19"/>
        <v>0.64724259448664312</v>
      </c>
      <c r="U77" s="122">
        <f t="shared" si="19"/>
        <v>0.64380885775264374</v>
      </c>
      <c r="V77" s="122">
        <f t="shared" si="19"/>
        <v>0.63819628392644634</v>
      </c>
      <c r="W77" s="122">
        <f t="shared" si="19"/>
        <v>0.63142440738994388</v>
      </c>
      <c r="X77" s="128">
        <f t="shared" si="19"/>
        <v>0.63291362006909235</v>
      </c>
      <c r="Y77" s="130">
        <f t="shared" si="19"/>
        <v>0.6257569243111718</v>
      </c>
    </row>
    <row r="78" spans="1:25">
      <c r="A78" s="75" t="s">
        <v>40</v>
      </c>
      <c r="B78" s="123">
        <f>B36/B34</f>
        <v>0.5782056202843372</v>
      </c>
      <c r="C78" s="123">
        <f t="shared" ref="C78:Y78" si="20">C36/C34</f>
        <v>0.5775392803687035</v>
      </c>
      <c r="D78" s="123">
        <f t="shared" si="20"/>
        <v>0.57148115486369389</v>
      </c>
      <c r="E78" s="123">
        <f t="shared" si="20"/>
        <v>0.56188667299778405</v>
      </c>
      <c r="F78" s="123">
        <f t="shared" si="20"/>
        <v>0.5498771619496855</v>
      </c>
      <c r="G78" s="123">
        <f t="shared" si="20"/>
        <v>0.54489942967404714</v>
      </c>
      <c r="H78" s="123">
        <f t="shared" si="20"/>
        <v>0.53793170071970242</v>
      </c>
      <c r="I78" s="123">
        <f t="shared" si="20"/>
        <v>0.53149533584550845</v>
      </c>
      <c r="J78" s="123">
        <f t="shared" si="20"/>
        <v>0.52980578609184048</v>
      </c>
      <c r="K78" s="123">
        <f t="shared" si="20"/>
        <v>0.52240863235796475</v>
      </c>
      <c r="L78" s="123">
        <f t="shared" si="20"/>
        <v>0.51854906756923314</v>
      </c>
      <c r="M78" s="123">
        <f t="shared" si="20"/>
        <v>0.52037786967400645</v>
      </c>
      <c r="N78" s="123">
        <f t="shared" si="20"/>
        <v>0.52579874452927067</v>
      </c>
      <c r="O78" s="123">
        <f t="shared" si="20"/>
        <v>0.52691268606762243</v>
      </c>
      <c r="P78" s="123">
        <f t="shared" si="20"/>
        <v>0.53058298436155094</v>
      </c>
      <c r="Q78" s="123">
        <f t="shared" si="20"/>
        <v>0.53414753368790446</v>
      </c>
      <c r="R78" s="123">
        <f t="shared" si="20"/>
        <v>0.53562928025933443</v>
      </c>
      <c r="S78" s="123">
        <f t="shared" si="20"/>
        <v>0.5349445961914725</v>
      </c>
      <c r="T78" s="123">
        <f t="shared" si="20"/>
        <v>0.53678156462222304</v>
      </c>
      <c r="U78" s="123">
        <f t="shared" si="20"/>
        <v>0.5342843017857789</v>
      </c>
      <c r="V78" s="123">
        <f t="shared" si="20"/>
        <v>0.52983799761987027</v>
      </c>
      <c r="W78" s="123">
        <f t="shared" si="20"/>
        <v>0.52439024390243905</v>
      </c>
      <c r="X78" s="131">
        <f t="shared" si="20"/>
        <v>0.52662804629622928</v>
      </c>
      <c r="Y78" s="132">
        <f t="shared" si="20"/>
        <v>0.52093686872932798</v>
      </c>
    </row>
    <row r="79" spans="1:25">
      <c r="A79" s="75" t="s">
        <v>41</v>
      </c>
      <c r="B79" s="123">
        <f>B37/B34</f>
        <v>0</v>
      </c>
      <c r="C79" s="123">
        <f t="shared" ref="C79:Y79" si="21">C37/C34</f>
        <v>0</v>
      </c>
      <c r="D79" s="123">
        <f t="shared" si="21"/>
        <v>0</v>
      </c>
      <c r="E79" s="123">
        <f t="shared" si="21"/>
        <v>0</v>
      </c>
      <c r="F79" s="123">
        <f t="shared" si="21"/>
        <v>0</v>
      </c>
      <c r="G79" s="123">
        <f t="shared" si="21"/>
        <v>0</v>
      </c>
      <c r="H79" s="123">
        <f t="shared" si="21"/>
        <v>0</v>
      </c>
      <c r="I79" s="123">
        <f t="shared" si="21"/>
        <v>0</v>
      </c>
      <c r="J79" s="123">
        <f t="shared" si="21"/>
        <v>0</v>
      </c>
      <c r="K79" s="123">
        <f t="shared" si="21"/>
        <v>0</v>
      </c>
      <c r="L79" s="123">
        <f t="shared" si="21"/>
        <v>0</v>
      </c>
      <c r="M79" s="123">
        <f t="shared" si="21"/>
        <v>0</v>
      </c>
      <c r="N79" s="123">
        <f t="shared" si="21"/>
        <v>0</v>
      </c>
      <c r="O79" s="123">
        <f t="shared" si="21"/>
        <v>0</v>
      </c>
      <c r="P79" s="123">
        <f t="shared" si="21"/>
        <v>0</v>
      </c>
      <c r="Q79" s="123">
        <f t="shared" si="21"/>
        <v>0</v>
      </c>
      <c r="R79" s="123">
        <f t="shared" si="21"/>
        <v>0</v>
      </c>
      <c r="S79" s="123">
        <f t="shared" si="21"/>
        <v>0</v>
      </c>
      <c r="T79" s="123">
        <f t="shared" si="21"/>
        <v>0</v>
      </c>
      <c r="U79" s="123">
        <f t="shared" si="21"/>
        <v>0</v>
      </c>
      <c r="V79" s="123">
        <f t="shared" si="21"/>
        <v>0</v>
      </c>
      <c r="W79" s="123">
        <f t="shared" si="21"/>
        <v>0</v>
      </c>
      <c r="X79" s="131">
        <f t="shared" si="21"/>
        <v>0</v>
      </c>
      <c r="Y79" s="132">
        <f t="shared" si="21"/>
        <v>0</v>
      </c>
    </row>
    <row r="80" spans="1:25">
      <c r="A80" s="75" t="s">
        <v>42</v>
      </c>
      <c r="B80" s="123">
        <f>B38/B34</f>
        <v>0.10387144803851613</v>
      </c>
      <c r="C80" s="123">
        <f t="shared" ref="C80:Y80" si="22">C38/C34</f>
        <v>0.10250121724703803</v>
      </c>
      <c r="D80" s="123">
        <f t="shared" si="22"/>
        <v>0.10081924261595286</v>
      </c>
      <c r="E80" s="123">
        <f t="shared" si="22"/>
        <v>9.8207690800283395E-2</v>
      </c>
      <c r="F80" s="123">
        <f t="shared" si="22"/>
        <v>9.6513856132075471E-2</v>
      </c>
      <c r="G80" s="123">
        <f t="shared" si="22"/>
        <v>9.4754710990071198E-2</v>
      </c>
      <c r="H80" s="123">
        <f t="shared" si="22"/>
        <v>9.2972033038690047E-2</v>
      </c>
      <c r="I80" s="123">
        <f t="shared" si="22"/>
        <v>9.0982794558926175E-2</v>
      </c>
      <c r="J80" s="123">
        <f t="shared" si="22"/>
        <v>8.9590008958517958E-2</v>
      </c>
      <c r="K80" s="123">
        <f t="shared" si="22"/>
        <v>8.7475006629066127E-2</v>
      </c>
      <c r="L80" s="123">
        <f t="shared" si="22"/>
        <v>8.6554414706523697E-2</v>
      </c>
      <c r="M80" s="123">
        <f t="shared" si="22"/>
        <v>8.6318175217063184E-2</v>
      </c>
      <c r="N80" s="123">
        <f t="shared" si="22"/>
        <v>8.659812665866258E-2</v>
      </c>
      <c r="O80" s="123">
        <f t="shared" si="22"/>
        <v>8.6314669183686243E-2</v>
      </c>
      <c r="P80" s="123">
        <f t="shared" si="22"/>
        <v>8.6009052311917911E-2</v>
      </c>
      <c r="Q80" s="123">
        <f t="shared" si="22"/>
        <v>8.5931211256781964E-2</v>
      </c>
      <c r="R80" s="123">
        <f t="shared" si="22"/>
        <v>8.513061635734416E-2</v>
      </c>
      <c r="S80" s="123">
        <f t="shared" si="22"/>
        <v>8.4679684624474533E-2</v>
      </c>
      <c r="T80" s="123">
        <f t="shared" si="22"/>
        <v>8.488892335881415E-2</v>
      </c>
      <c r="U80" s="123">
        <f t="shared" si="22"/>
        <v>8.4234261391725851E-2</v>
      </c>
      <c r="V80" s="123">
        <f t="shared" si="22"/>
        <v>8.3105397520058355E-2</v>
      </c>
      <c r="W80" s="123">
        <f t="shared" si="22"/>
        <v>8.2055715108996438E-2</v>
      </c>
      <c r="X80" s="131">
        <f t="shared" si="22"/>
        <v>8.1440284276784139E-2</v>
      </c>
      <c r="Y80" s="132">
        <f t="shared" si="22"/>
        <v>8.0317445829320017E-2</v>
      </c>
    </row>
    <row r="81" spans="1:25">
      <c r="A81" s="75" t="s">
        <v>43</v>
      </c>
      <c r="B81" s="123">
        <f>B39/B34</f>
        <v>3.1370346804876853E-2</v>
      </c>
      <c r="C81" s="123">
        <f t="shared" ref="C81:Y81" si="23">C39/C34</f>
        <v>3.1308366673450619E-2</v>
      </c>
      <c r="D81" s="123">
        <f t="shared" si="23"/>
        <v>3.072990555065629E-2</v>
      </c>
      <c r="E81" s="123">
        <f t="shared" si="23"/>
        <v>2.9944678092826242E-2</v>
      </c>
      <c r="F81" s="123">
        <f t="shared" si="23"/>
        <v>2.9274764150943395E-2</v>
      </c>
      <c r="G81" s="123">
        <f t="shared" si="23"/>
        <v>2.8762991097053114E-2</v>
      </c>
      <c r="H81" s="123">
        <f t="shared" si="23"/>
        <v>2.8162585132589481E-2</v>
      </c>
      <c r="I81" s="123">
        <f t="shared" si="23"/>
        <v>2.7634725583648954E-2</v>
      </c>
      <c r="J81" s="123">
        <f t="shared" si="23"/>
        <v>2.7290881387773434E-2</v>
      </c>
      <c r="K81" s="123">
        <f t="shared" si="23"/>
        <v>2.666437336811503E-2</v>
      </c>
      <c r="L81" s="123">
        <f t="shared" si="23"/>
        <v>2.6301942603600786E-2</v>
      </c>
      <c r="M81" s="123">
        <f t="shared" si="23"/>
        <v>2.6128526160666032E-2</v>
      </c>
      <c r="N81" s="123">
        <f t="shared" si="23"/>
        <v>2.6281155187057439E-2</v>
      </c>
      <c r="O81" s="123">
        <f t="shared" si="23"/>
        <v>2.6057894660804323E-2</v>
      </c>
      <c r="P81" s="123">
        <f t="shared" si="23"/>
        <v>2.5919012756409638E-2</v>
      </c>
      <c r="Q81" s="123">
        <f t="shared" si="23"/>
        <v>2.5975131383435351E-2</v>
      </c>
      <c r="R81" s="123">
        <f t="shared" si="23"/>
        <v>2.5626797891447513E-2</v>
      </c>
      <c r="S81" s="123">
        <f t="shared" si="23"/>
        <v>2.5508029677844289E-2</v>
      </c>
      <c r="T81" s="123">
        <f t="shared" si="23"/>
        <v>2.557210650560594E-2</v>
      </c>
      <c r="U81" s="123">
        <f t="shared" si="23"/>
        <v>2.5290294575138969E-2</v>
      </c>
      <c r="V81" s="123">
        <f t="shared" si="23"/>
        <v>2.5252888786517717E-2</v>
      </c>
      <c r="W81" s="123">
        <f t="shared" si="23"/>
        <v>2.4978448378508388E-2</v>
      </c>
      <c r="X81" s="131">
        <f t="shared" si="23"/>
        <v>2.48452894960789E-2</v>
      </c>
      <c r="Y81" s="132">
        <f t="shared" si="23"/>
        <v>2.4502609752523882E-2</v>
      </c>
    </row>
    <row r="82" spans="1:25">
      <c r="A82" s="74" t="s">
        <v>44</v>
      </c>
      <c r="B82" s="122">
        <f>B40/B34</f>
        <v>0.28655258487226976</v>
      </c>
      <c r="C82" s="122">
        <f t="shared" ref="C82:Y82" si="24">C40/C34</f>
        <v>0.28865113571080786</v>
      </c>
      <c r="D82" s="122">
        <f t="shared" si="24"/>
        <v>0.29696969696969699</v>
      </c>
      <c r="E82" s="122">
        <f t="shared" si="24"/>
        <v>0.30996095810910623</v>
      </c>
      <c r="F82" s="122">
        <f t="shared" si="24"/>
        <v>0.3243342177672956</v>
      </c>
      <c r="G82" s="122">
        <f t="shared" si="24"/>
        <v>0.3315828682388286</v>
      </c>
      <c r="H82" s="122">
        <f t="shared" si="24"/>
        <v>0.34093368110901801</v>
      </c>
      <c r="I82" s="122">
        <f t="shared" si="24"/>
        <v>0.34988714401191645</v>
      </c>
      <c r="J82" s="122">
        <f t="shared" si="24"/>
        <v>0.35331332356186812</v>
      </c>
      <c r="K82" s="122">
        <f t="shared" si="24"/>
        <v>0.36345198764485404</v>
      </c>
      <c r="L82" s="122">
        <f t="shared" si="24"/>
        <v>0.36859457512064242</v>
      </c>
      <c r="M82" s="122">
        <f t="shared" si="24"/>
        <v>0.36717542894826433</v>
      </c>
      <c r="N82" s="122">
        <f t="shared" si="24"/>
        <v>0.36132197362500934</v>
      </c>
      <c r="O82" s="122">
        <f t="shared" si="24"/>
        <v>0.360714750087887</v>
      </c>
      <c r="P82" s="122">
        <f t="shared" si="24"/>
        <v>0.35748895057012159</v>
      </c>
      <c r="Q82" s="122">
        <f t="shared" si="24"/>
        <v>0.35394612367187822</v>
      </c>
      <c r="R82" s="122">
        <f t="shared" si="24"/>
        <v>0.35361330549187392</v>
      </c>
      <c r="S82" s="122">
        <f t="shared" si="24"/>
        <v>0.35486768950620873</v>
      </c>
      <c r="T82" s="122">
        <f t="shared" si="24"/>
        <v>0.35275740551335683</v>
      </c>
      <c r="U82" s="122">
        <f t="shared" si="24"/>
        <v>0.35619114224735632</v>
      </c>
      <c r="V82" s="122">
        <f t="shared" si="24"/>
        <v>0.36180371607355366</v>
      </c>
      <c r="W82" s="122">
        <f t="shared" si="24"/>
        <v>0.36857559261005618</v>
      </c>
      <c r="X82" s="128">
        <f t="shared" si="24"/>
        <v>0.36708637993090765</v>
      </c>
      <c r="Y82" s="130">
        <f t="shared" si="24"/>
        <v>0.37424307568882814</v>
      </c>
    </row>
    <row r="83" spans="1:25">
      <c r="A83" s="75" t="s">
        <v>45</v>
      </c>
      <c r="B83" s="123">
        <f>B41/B34</f>
        <v>0.25895090429957679</v>
      </c>
      <c r="C83" s="123">
        <f t="shared" ref="C83:Y83" si="25">C41/C34</f>
        <v>0.25686102259055932</v>
      </c>
      <c r="D83" s="123">
        <f t="shared" si="25"/>
        <v>0.25215035210817582</v>
      </c>
      <c r="E83" s="123">
        <f t="shared" si="25"/>
        <v>0.24565489380304195</v>
      </c>
      <c r="F83" s="123">
        <f t="shared" si="25"/>
        <v>0.23976513364779875</v>
      </c>
      <c r="G83" s="123">
        <f t="shared" si="25"/>
        <v>0.23497429258820512</v>
      </c>
      <c r="H83" s="123">
        <f t="shared" si="25"/>
        <v>0.23004637009129111</v>
      </c>
      <c r="I83" s="123">
        <f t="shared" si="25"/>
        <v>0.22465897343027036</v>
      </c>
      <c r="J83" s="123">
        <f t="shared" si="25"/>
        <v>0.2215144483267372</v>
      </c>
      <c r="K83" s="123">
        <f t="shared" si="25"/>
        <v>0.21558200811732134</v>
      </c>
      <c r="L83" s="123">
        <f t="shared" si="25"/>
        <v>0.21113844724442296</v>
      </c>
      <c r="M83" s="123">
        <f t="shared" si="25"/>
        <v>0.20864015008130196</v>
      </c>
      <c r="N83" s="123">
        <f t="shared" si="25"/>
        <v>0.20768681082043497</v>
      </c>
      <c r="O83" s="123">
        <f t="shared" si="25"/>
        <v>0.20442276297477041</v>
      </c>
      <c r="P83" s="123">
        <f t="shared" si="25"/>
        <v>0.20241249915376358</v>
      </c>
      <c r="Q83" s="123">
        <f t="shared" si="25"/>
        <v>0.20082879175877491</v>
      </c>
      <c r="R83" s="123">
        <f t="shared" si="25"/>
        <v>0.19828765289682598</v>
      </c>
      <c r="S83" s="123">
        <f t="shared" si="25"/>
        <v>0.19433466999864396</v>
      </c>
      <c r="T83" s="123">
        <f t="shared" si="25"/>
        <v>0.1917265716266196</v>
      </c>
      <c r="U83" s="123">
        <f t="shared" si="25"/>
        <v>0.18779014385106049</v>
      </c>
      <c r="V83" s="123">
        <f t="shared" si="25"/>
        <v>0.18320520941302929</v>
      </c>
      <c r="W83" s="123">
        <f t="shared" si="25"/>
        <v>0.179259481522759</v>
      </c>
      <c r="X83" s="131">
        <f t="shared" si="25"/>
        <v>0.17702208496963648</v>
      </c>
      <c r="Y83" s="132">
        <f t="shared" si="25"/>
        <v>0.17275288658085189</v>
      </c>
    </row>
    <row r="84" spans="1:25">
      <c r="A84" s="76" t="s">
        <v>46</v>
      </c>
      <c r="B84" s="124">
        <f>B42/B34</f>
        <v>2.7601680572693011E-2</v>
      </c>
      <c r="C84" s="124">
        <f t="shared" ref="C84:Y84" si="26">C42/C34</f>
        <v>3.1790113120248549E-2</v>
      </c>
      <c r="D84" s="124">
        <f t="shared" si="26"/>
        <v>4.4819344861521157E-2</v>
      </c>
      <c r="E84" s="124">
        <f t="shared" si="26"/>
        <v>6.4306064306064309E-2</v>
      </c>
      <c r="F84" s="124">
        <f t="shared" si="26"/>
        <v>8.456908411949686E-2</v>
      </c>
      <c r="G84" s="124">
        <f t="shared" si="26"/>
        <v>9.6608575650623446E-2</v>
      </c>
      <c r="H84" s="124">
        <f t="shared" si="26"/>
        <v>0.11088731101772691</v>
      </c>
      <c r="I84" s="124">
        <f t="shared" si="26"/>
        <v>0.12522817058164609</v>
      </c>
      <c r="J84" s="124">
        <f t="shared" si="26"/>
        <v>0.13179887523513092</v>
      </c>
      <c r="K84" s="124">
        <f t="shared" si="26"/>
        <v>0.14786997952753272</v>
      </c>
      <c r="L84" s="124">
        <f t="shared" si="26"/>
        <v>0.15745612787621946</v>
      </c>
      <c r="M84" s="124">
        <f t="shared" si="26"/>
        <v>0.15853527886696236</v>
      </c>
      <c r="N84" s="124">
        <f t="shared" si="26"/>
        <v>0.15363516280457437</v>
      </c>
      <c r="O84" s="124">
        <f t="shared" si="26"/>
        <v>0.15629198711311659</v>
      </c>
      <c r="P84" s="124">
        <f t="shared" si="26"/>
        <v>0.15507645141635798</v>
      </c>
      <c r="Q84" s="124">
        <f t="shared" si="26"/>
        <v>0.15311733191310331</v>
      </c>
      <c r="R84" s="124">
        <f t="shared" si="26"/>
        <v>0.15532565259504791</v>
      </c>
      <c r="S84" s="124">
        <f t="shared" si="26"/>
        <v>0.16053301950756474</v>
      </c>
      <c r="T84" s="124">
        <f t="shared" si="26"/>
        <v>0.16103083388673722</v>
      </c>
      <c r="U84" s="124">
        <f t="shared" si="26"/>
        <v>0.1684009983962958</v>
      </c>
      <c r="V84" s="124">
        <f t="shared" si="26"/>
        <v>0.1785985066605244</v>
      </c>
      <c r="W84" s="124">
        <f t="shared" si="26"/>
        <v>0.18931611108729715</v>
      </c>
      <c r="X84" s="133">
        <f t="shared" si="26"/>
        <v>0.19006429496127114</v>
      </c>
      <c r="Y84" s="134">
        <f>Y42/Y34</f>
        <v>0.20149018910797625</v>
      </c>
    </row>
    <row r="85" spans="1:25">
      <c r="A85" s="19" t="s">
        <v>52</v>
      </c>
      <c r="B85" s="14"/>
      <c r="C85" s="14"/>
      <c r="D85" s="14"/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76"/>
  <sheetViews>
    <sheetView zoomScale="70" zoomScaleNormal="70" zoomScalePageLayoutView="70" workbookViewId="0">
      <selection activeCell="B30" sqref="B30"/>
    </sheetView>
  </sheetViews>
  <sheetFormatPr defaultColWidth="10.875" defaultRowHeight="15"/>
  <cols>
    <col min="1" max="1" width="36" style="5" customWidth="1"/>
    <col min="2" max="4" width="10.875" style="5" customWidth="1"/>
    <col min="5" max="5" width="11.625" style="5" customWidth="1"/>
    <col min="6" max="9" width="10.875" style="5"/>
    <col min="10" max="10" width="10.875" style="5" bestFit="1" customWidth="1"/>
    <col min="11" max="16384" width="10.875" style="5"/>
  </cols>
  <sheetData>
    <row r="1" spans="1:25" ht="30.75" customHeight="1">
      <c r="A1" s="20" t="s">
        <v>0</v>
      </c>
      <c r="B1" s="20"/>
      <c r="C1" s="20"/>
      <c r="D1" s="20"/>
      <c r="E1" s="10"/>
      <c r="F1" s="10"/>
      <c r="G1" s="10"/>
      <c r="H1" s="11"/>
    </row>
    <row r="2" spans="1:25" ht="30.75" customHeight="1">
      <c r="A2" s="10" t="s">
        <v>3</v>
      </c>
      <c r="B2" s="10"/>
      <c r="C2" s="10"/>
      <c r="D2" s="10"/>
      <c r="E2" s="11"/>
      <c r="F2" s="11"/>
      <c r="G2" s="11"/>
      <c r="H2" s="11"/>
      <c r="I2" s="11"/>
      <c r="J2" s="106"/>
      <c r="K2" s="106"/>
    </row>
    <row r="4" spans="1:25">
      <c r="J4" s="6"/>
    </row>
    <row r="5" spans="1:25" ht="18" customHeight="1">
      <c r="A5" s="8" t="s">
        <v>53</v>
      </c>
      <c r="B5" s="8"/>
      <c r="C5" s="8"/>
      <c r="D5" s="8"/>
      <c r="E5" s="8"/>
      <c r="F5" s="8"/>
      <c r="G5" s="8"/>
      <c r="H5" s="8"/>
    </row>
    <row r="6" spans="1:25" ht="18" customHeight="1">
      <c r="A6" s="8"/>
      <c r="B6" s="8"/>
      <c r="C6" s="8"/>
      <c r="D6" s="8"/>
      <c r="E6" s="8"/>
      <c r="F6" s="8"/>
      <c r="G6" s="8"/>
      <c r="H6" s="8"/>
    </row>
    <row r="7" spans="1:25" s="26" customFormat="1" ht="18" customHeight="1">
      <c r="A7" s="77" t="s">
        <v>14</v>
      </c>
      <c r="B7" s="78">
        <v>1999</v>
      </c>
      <c r="C7" s="78">
        <v>2000</v>
      </c>
      <c r="D7" s="78">
        <v>2001</v>
      </c>
      <c r="E7" s="78">
        <v>2002</v>
      </c>
      <c r="F7" s="78">
        <v>2003</v>
      </c>
      <c r="G7" s="78">
        <v>2004</v>
      </c>
      <c r="H7" s="78">
        <v>2005</v>
      </c>
      <c r="I7" s="78">
        <v>2006</v>
      </c>
      <c r="J7" s="78">
        <v>2007</v>
      </c>
      <c r="K7" s="78">
        <v>2008</v>
      </c>
      <c r="L7" s="78">
        <v>2009</v>
      </c>
      <c r="M7" s="78">
        <v>2010</v>
      </c>
      <c r="N7" s="78">
        <v>2011</v>
      </c>
      <c r="O7" s="78">
        <v>2012</v>
      </c>
      <c r="P7" s="78">
        <v>2013</v>
      </c>
      <c r="Q7" s="78">
        <v>2014</v>
      </c>
      <c r="R7" s="78">
        <v>2015</v>
      </c>
      <c r="S7" s="78">
        <v>2016</v>
      </c>
      <c r="T7" s="78">
        <v>2017</v>
      </c>
      <c r="U7" s="78">
        <v>2018</v>
      </c>
      <c r="V7" s="78">
        <v>2019</v>
      </c>
      <c r="W7" s="78">
        <v>2020</v>
      </c>
      <c r="X7" s="78">
        <v>2021</v>
      </c>
      <c r="Y7" s="78">
        <v>2022</v>
      </c>
    </row>
    <row r="8" spans="1:25" s="26" customFormat="1" ht="18" customHeight="1">
      <c r="A8" s="27" t="s">
        <v>38</v>
      </c>
      <c r="B8" s="40">
        <f>B14+B21</f>
        <v>739412</v>
      </c>
      <c r="C8" s="40">
        <f t="shared" ref="C8:Y8" si="0">C14+C21</f>
        <v>739014</v>
      </c>
      <c r="D8" s="40">
        <f t="shared" si="0"/>
        <v>746612</v>
      </c>
      <c r="E8" s="40">
        <f t="shared" si="0"/>
        <v>761871</v>
      </c>
      <c r="F8" s="40">
        <f t="shared" si="0"/>
        <v>780653</v>
      </c>
      <c r="G8" s="40">
        <f t="shared" si="0"/>
        <v>785732</v>
      </c>
      <c r="H8" s="40">
        <f t="shared" si="0"/>
        <v>796549</v>
      </c>
      <c r="I8" s="40">
        <f t="shared" si="0"/>
        <v>805304</v>
      </c>
      <c r="J8" s="40">
        <f t="shared" si="0"/>
        <v>797654</v>
      </c>
      <c r="K8" s="40">
        <f t="shared" si="0"/>
        <v>807200</v>
      </c>
      <c r="L8" s="40">
        <f t="shared" si="0"/>
        <v>814208</v>
      </c>
      <c r="M8" s="40">
        <f t="shared" si="0"/>
        <v>809267</v>
      </c>
      <c r="N8" s="40">
        <f t="shared" si="0"/>
        <v>798033</v>
      </c>
      <c r="O8" s="40">
        <f t="shared" si="0"/>
        <v>797028</v>
      </c>
      <c r="P8" s="40">
        <f t="shared" si="0"/>
        <v>792303</v>
      </c>
      <c r="Q8" s="40">
        <f t="shared" si="0"/>
        <v>786424</v>
      </c>
      <c r="R8" s="40">
        <f t="shared" si="0"/>
        <v>786189</v>
      </c>
      <c r="S8" s="40">
        <f t="shared" si="0"/>
        <v>790201</v>
      </c>
      <c r="T8" s="40">
        <f t="shared" si="0"/>
        <v>787808</v>
      </c>
      <c r="U8" s="40">
        <f t="shared" si="0"/>
        <v>791413</v>
      </c>
      <c r="V8" s="40">
        <f t="shared" si="0"/>
        <v>794288</v>
      </c>
      <c r="W8" s="40">
        <f t="shared" si="0"/>
        <v>800215</v>
      </c>
      <c r="X8" s="40">
        <f t="shared" si="0"/>
        <v>789744</v>
      </c>
      <c r="Y8" s="40">
        <f t="shared" si="0"/>
        <v>792492</v>
      </c>
    </row>
    <row r="9" spans="1:25" s="26" customFormat="1" ht="18" customHeight="1">
      <c r="A9" s="28" t="s">
        <v>54</v>
      </c>
      <c r="B9" s="29">
        <f>B15+B22</f>
        <v>718189</v>
      </c>
      <c r="C9" s="29">
        <f t="shared" ref="C9:Y9" si="1">C15+C22</f>
        <v>714350</v>
      </c>
      <c r="D9" s="29">
        <f t="shared" si="1"/>
        <v>710544</v>
      </c>
      <c r="E9" s="29">
        <f t="shared" si="1"/>
        <v>708599</v>
      </c>
      <c r="F9" s="29">
        <f t="shared" si="1"/>
        <v>708776</v>
      </c>
      <c r="G9" s="29">
        <f t="shared" si="1"/>
        <v>703337</v>
      </c>
      <c r="H9" s="29">
        <f t="shared" si="1"/>
        <v>699859</v>
      </c>
      <c r="I9" s="29">
        <f t="shared" si="1"/>
        <v>692853</v>
      </c>
      <c r="J9" s="29">
        <f t="shared" si="1"/>
        <v>682653</v>
      </c>
      <c r="K9" s="29">
        <f t="shared" si="1"/>
        <v>677035</v>
      </c>
      <c r="L9" s="29">
        <f t="shared" si="1"/>
        <v>674090</v>
      </c>
      <c r="M9" s="29">
        <f t="shared" si="1"/>
        <v>670329</v>
      </c>
      <c r="N9" s="29">
        <f t="shared" si="1"/>
        <v>666591</v>
      </c>
      <c r="O9" s="29">
        <f t="shared" si="1"/>
        <v>664052</v>
      </c>
      <c r="P9" s="29">
        <f t="shared" si="1"/>
        <v>662552</v>
      </c>
      <c r="Q9" s="29">
        <f t="shared" si="1"/>
        <v>660467</v>
      </c>
      <c r="R9" s="29">
        <f t="shared" si="1"/>
        <v>658809</v>
      </c>
      <c r="S9" s="29">
        <f t="shared" si="1"/>
        <v>658447</v>
      </c>
      <c r="T9" s="29">
        <f t="shared" si="1"/>
        <v>657727</v>
      </c>
      <c r="U9" s="29">
        <f t="shared" si="1"/>
        <v>655678</v>
      </c>
      <c r="V9" s="29">
        <f t="shared" si="1"/>
        <v>651198</v>
      </c>
      <c r="W9" s="29">
        <f t="shared" si="1"/>
        <v>647580</v>
      </c>
      <c r="X9" s="29">
        <f t="shared" si="1"/>
        <v>638660</v>
      </c>
      <c r="Y9" s="29">
        <f t="shared" si="1"/>
        <v>632008</v>
      </c>
    </row>
    <row r="10" spans="1:25" s="26" customFormat="1" ht="18" customHeight="1">
      <c r="A10" s="30" t="s">
        <v>55</v>
      </c>
      <c r="B10" s="31">
        <f>B16+B23</f>
        <v>21223</v>
      </c>
      <c r="C10" s="31">
        <f t="shared" ref="C10:Y10" si="2">C16+C23</f>
        <v>24664</v>
      </c>
      <c r="D10" s="31">
        <f t="shared" si="2"/>
        <v>36068</v>
      </c>
      <c r="E10" s="31">
        <f t="shared" si="2"/>
        <v>53272</v>
      </c>
      <c r="F10" s="31">
        <f t="shared" si="2"/>
        <v>71877</v>
      </c>
      <c r="G10" s="31">
        <f t="shared" si="2"/>
        <v>82395</v>
      </c>
      <c r="H10" s="31">
        <f t="shared" si="2"/>
        <v>96690</v>
      </c>
      <c r="I10" s="31">
        <f t="shared" si="2"/>
        <v>112451</v>
      </c>
      <c r="J10" s="31">
        <f t="shared" si="2"/>
        <v>115001</v>
      </c>
      <c r="K10" s="31">
        <f t="shared" si="2"/>
        <v>130165</v>
      </c>
      <c r="L10" s="31">
        <f t="shared" si="2"/>
        <v>140118</v>
      </c>
      <c r="M10" s="31">
        <f t="shared" si="2"/>
        <v>138938</v>
      </c>
      <c r="N10" s="31">
        <f t="shared" si="2"/>
        <v>131442</v>
      </c>
      <c r="O10" s="31">
        <f t="shared" si="2"/>
        <v>132976</v>
      </c>
      <c r="P10" s="31">
        <f t="shared" si="2"/>
        <v>129751</v>
      </c>
      <c r="Q10" s="31">
        <f t="shared" si="2"/>
        <v>125957</v>
      </c>
      <c r="R10" s="31">
        <f t="shared" si="2"/>
        <v>127380</v>
      </c>
      <c r="S10" s="31">
        <f t="shared" si="2"/>
        <v>131754</v>
      </c>
      <c r="T10" s="31">
        <f t="shared" si="2"/>
        <v>130081</v>
      </c>
      <c r="U10" s="31">
        <f t="shared" si="2"/>
        <v>135735</v>
      </c>
      <c r="V10" s="31">
        <f t="shared" si="2"/>
        <v>143090</v>
      </c>
      <c r="W10" s="31">
        <f t="shared" si="2"/>
        <v>152635</v>
      </c>
      <c r="X10" s="31">
        <f t="shared" si="2"/>
        <v>151084</v>
      </c>
      <c r="Y10" s="31">
        <f t="shared" si="2"/>
        <v>160484</v>
      </c>
    </row>
    <row r="11" spans="1:25" s="26" customFormat="1" ht="18" customHeight="1">
      <c r="A11" s="32" t="s">
        <v>47</v>
      </c>
      <c r="B11" s="33"/>
      <c r="C11" s="33"/>
      <c r="D11" s="33"/>
      <c r="E11" s="33"/>
      <c r="F11" s="33"/>
      <c r="G11" s="33"/>
      <c r="H11" s="33"/>
    </row>
    <row r="12" spans="1:25" s="26" customFormat="1" ht="18" customHeight="1">
      <c r="A12" s="33"/>
      <c r="B12" s="33"/>
      <c r="C12" s="33"/>
      <c r="D12" s="33"/>
      <c r="E12" s="33"/>
      <c r="F12" s="33"/>
      <c r="G12" s="33"/>
      <c r="H12" s="33"/>
    </row>
    <row r="13" spans="1:25" s="26" customFormat="1" ht="18" customHeight="1">
      <c r="A13" s="77" t="s">
        <v>48</v>
      </c>
      <c r="B13" s="78">
        <v>1999</v>
      </c>
      <c r="C13" s="78">
        <v>2000</v>
      </c>
      <c r="D13" s="78">
        <v>2001</v>
      </c>
      <c r="E13" s="78">
        <v>2002</v>
      </c>
      <c r="F13" s="78">
        <v>2003</v>
      </c>
      <c r="G13" s="78">
        <v>2004</v>
      </c>
      <c r="H13" s="78">
        <v>2005</v>
      </c>
      <c r="I13" s="78">
        <v>2006</v>
      </c>
      <c r="J13" s="78">
        <v>2007</v>
      </c>
      <c r="K13" s="78">
        <v>2008</v>
      </c>
      <c r="L13" s="78">
        <v>2009</v>
      </c>
      <c r="M13" s="78">
        <v>2010</v>
      </c>
      <c r="N13" s="78">
        <v>2011</v>
      </c>
      <c r="O13" s="78">
        <v>2012</v>
      </c>
      <c r="P13" s="78">
        <v>2013</v>
      </c>
      <c r="Q13" s="78">
        <v>2014</v>
      </c>
      <c r="R13" s="78">
        <v>2015</v>
      </c>
      <c r="S13" s="78">
        <v>2016</v>
      </c>
      <c r="T13" s="78">
        <v>2017</v>
      </c>
      <c r="U13" s="78">
        <v>2018</v>
      </c>
      <c r="V13" s="78">
        <v>2019</v>
      </c>
      <c r="W13" s="78">
        <v>2020</v>
      </c>
      <c r="X13" s="78">
        <v>2021</v>
      </c>
      <c r="Y13" s="78">
        <v>2022</v>
      </c>
    </row>
    <row r="14" spans="1:25" s="26" customFormat="1" ht="18" customHeight="1">
      <c r="A14" s="27" t="s">
        <v>38</v>
      </c>
      <c r="B14" s="40">
        <v>351211</v>
      </c>
      <c r="C14" s="40">
        <v>350843</v>
      </c>
      <c r="D14" s="40">
        <v>355397</v>
      </c>
      <c r="E14" s="40">
        <v>363837</v>
      </c>
      <c r="F14" s="40">
        <v>373613</v>
      </c>
      <c r="G14" s="40">
        <v>376317</v>
      </c>
      <c r="H14" s="40">
        <v>382489</v>
      </c>
      <c r="I14" s="40">
        <v>388401</v>
      </c>
      <c r="J14" s="40">
        <v>383523</v>
      </c>
      <c r="K14" s="40">
        <v>388589</v>
      </c>
      <c r="L14" s="40">
        <v>392300</v>
      </c>
      <c r="M14" s="40">
        <v>389228</v>
      </c>
      <c r="N14" s="40">
        <v>382412</v>
      </c>
      <c r="O14" s="40">
        <v>381722</v>
      </c>
      <c r="P14" s="40">
        <v>378707</v>
      </c>
      <c r="Q14" s="40">
        <v>375223</v>
      </c>
      <c r="R14" s="40">
        <v>375291</v>
      </c>
      <c r="S14" s="40">
        <v>377233</v>
      </c>
      <c r="T14" s="40">
        <v>375210</v>
      </c>
      <c r="U14" s="40">
        <v>376748</v>
      </c>
      <c r="V14" s="40">
        <v>377504</v>
      </c>
      <c r="W14" s="40">
        <v>380293</v>
      </c>
      <c r="X14" s="40">
        <v>374937</v>
      </c>
      <c r="Y14" s="40">
        <v>376169</v>
      </c>
    </row>
    <row r="15" spans="1:25" s="26" customFormat="1" ht="18" customHeight="1">
      <c r="A15" s="28" t="s">
        <v>54</v>
      </c>
      <c r="B15" s="29">
        <f>B14-B16</f>
        <v>340703</v>
      </c>
      <c r="C15" s="29">
        <f t="shared" ref="C15:Y15" si="3">C14-C16</f>
        <v>338519</v>
      </c>
      <c r="D15" s="29">
        <f t="shared" si="3"/>
        <v>336863</v>
      </c>
      <c r="E15" s="29">
        <f t="shared" si="3"/>
        <v>336161</v>
      </c>
      <c r="F15" s="29">
        <f t="shared" si="3"/>
        <v>336159</v>
      </c>
      <c r="G15" s="29">
        <f t="shared" si="3"/>
        <v>333475</v>
      </c>
      <c r="H15" s="29">
        <f t="shared" si="3"/>
        <v>331713</v>
      </c>
      <c r="I15" s="29">
        <f t="shared" si="3"/>
        <v>328158</v>
      </c>
      <c r="J15" s="29">
        <f t="shared" si="3"/>
        <v>323104</v>
      </c>
      <c r="K15" s="29">
        <f t="shared" si="3"/>
        <v>320324</v>
      </c>
      <c r="L15" s="29">
        <f t="shared" si="3"/>
        <v>318614</v>
      </c>
      <c r="M15" s="29">
        <f t="shared" si="3"/>
        <v>316881</v>
      </c>
      <c r="N15" s="29">
        <f t="shared" si="3"/>
        <v>314824</v>
      </c>
      <c r="O15" s="29">
        <f t="shared" si="3"/>
        <v>313655</v>
      </c>
      <c r="P15" s="29">
        <f t="shared" si="3"/>
        <v>313095</v>
      </c>
      <c r="Q15" s="29">
        <f t="shared" si="3"/>
        <v>312228</v>
      </c>
      <c r="R15" s="29">
        <f t="shared" si="3"/>
        <v>311734</v>
      </c>
      <c r="S15" s="29">
        <f t="shared" si="3"/>
        <v>311774</v>
      </c>
      <c r="T15" s="29">
        <f t="shared" si="3"/>
        <v>311570</v>
      </c>
      <c r="U15" s="29">
        <f t="shared" si="3"/>
        <v>310843</v>
      </c>
      <c r="V15" s="29">
        <f t="shared" si="3"/>
        <v>308851</v>
      </c>
      <c r="W15" s="29">
        <f t="shared" si="3"/>
        <v>307156</v>
      </c>
      <c r="X15" s="29">
        <f t="shared" si="3"/>
        <v>302693</v>
      </c>
      <c r="Y15" s="29">
        <f t="shared" si="3"/>
        <v>299570</v>
      </c>
    </row>
    <row r="16" spans="1:25" s="26" customFormat="1" ht="18" customHeight="1">
      <c r="A16" s="30" t="s">
        <v>55</v>
      </c>
      <c r="B16" s="31">
        <v>10508</v>
      </c>
      <c r="C16" s="31">
        <v>12324</v>
      </c>
      <c r="D16" s="31">
        <v>18534</v>
      </c>
      <c r="E16" s="31">
        <v>27676</v>
      </c>
      <c r="F16" s="31">
        <v>37454</v>
      </c>
      <c r="G16" s="31">
        <v>42842</v>
      </c>
      <c r="H16" s="31">
        <v>50776</v>
      </c>
      <c r="I16" s="31">
        <v>60243</v>
      </c>
      <c r="J16" s="31">
        <v>60419</v>
      </c>
      <c r="K16" s="31">
        <v>68265</v>
      </c>
      <c r="L16" s="31">
        <v>73686</v>
      </c>
      <c r="M16" s="31">
        <v>72347</v>
      </c>
      <c r="N16" s="31">
        <v>67588</v>
      </c>
      <c r="O16" s="31">
        <v>68067</v>
      </c>
      <c r="P16" s="31">
        <v>65612</v>
      </c>
      <c r="Q16" s="31">
        <v>62995</v>
      </c>
      <c r="R16" s="31">
        <v>63557</v>
      </c>
      <c r="S16" s="31">
        <v>65459</v>
      </c>
      <c r="T16" s="31">
        <v>63640</v>
      </c>
      <c r="U16" s="31">
        <v>65905</v>
      </c>
      <c r="V16" s="31">
        <v>68653</v>
      </c>
      <c r="W16" s="31">
        <v>73137</v>
      </c>
      <c r="X16" s="31">
        <v>72244</v>
      </c>
      <c r="Y16" s="31">
        <v>76599</v>
      </c>
    </row>
    <row r="17" spans="1:25" s="26" customFormat="1" ht="18" customHeight="1">
      <c r="A17" s="32" t="s">
        <v>47</v>
      </c>
      <c r="B17" s="33"/>
      <c r="C17" s="33"/>
      <c r="D17" s="33"/>
      <c r="E17" s="33"/>
      <c r="F17" s="33"/>
      <c r="G17" s="33"/>
      <c r="H17" s="33"/>
    </row>
    <row r="18" spans="1:25" s="26" customFormat="1" ht="18" customHeight="1">
      <c r="A18" s="34"/>
      <c r="B18" s="33"/>
      <c r="C18" s="33"/>
      <c r="D18" s="33"/>
      <c r="E18" s="33"/>
      <c r="F18" s="33"/>
      <c r="G18" s="33"/>
      <c r="H18" s="33"/>
    </row>
    <row r="19" spans="1:25" s="26" customFormat="1" ht="18" customHeight="1">
      <c r="A19" s="34"/>
      <c r="B19" s="33"/>
      <c r="C19" s="33"/>
      <c r="D19" s="33"/>
      <c r="E19" s="33"/>
      <c r="F19" s="33"/>
      <c r="G19" s="33"/>
      <c r="H19" s="33"/>
    </row>
    <row r="20" spans="1:25" s="26" customFormat="1" ht="18" customHeight="1">
      <c r="A20" s="77" t="s">
        <v>49</v>
      </c>
      <c r="B20" s="78">
        <v>1999</v>
      </c>
      <c r="C20" s="78">
        <v>2000</v>
      </c>
      <c r="D20" s="78">
        <v>2001</v>
      </c>
      <c r="E20" s="78">
        <v>2002</v>
      </c>
      <c r="F20" s="78">
        <v>2003</v>
      </c>
      <c r="G20" s="78">
        <v>2004</v>
      </c>
      <c r="H20" s="78">
        <v>2005</v>
      </c>
      <c r="I20" s="78">
        <v>2006</v>
      </c>
      <c r="J20" s="78">
        <v>2007</v>
      </c>
      <c r="K20" s="78">
        <v>2008</v>
      </c>
      <c r="L20" s="78">
        <v>2009</v>
      </c>
      <c r="M20" s="78">
        <v>2010</v>
      </c>
      <c r="N20" s="78">
        <v>2011</v>
      </c>
      <c r="O20" s="78">
        <v>2012</v>
      </c>
      <c r="P20" s="78">
        <v>2013</v>
      </c>
      <c r="Q20" s="78">
        <v>2014</v>
      </c>
      <c r="R20" s="78">
        <v>2015</v>
      </c>
      <c r="S20" s="78">
        <v>2016</v>
      </c>
      <c r="T20" s="78">
        <v>2017</v>
      </c>
      <c r="U20" s="78">
        <v>2018</v>
      </c>
      <c r="V20" s="78">
        <v>2019</v>
      </c>
      <c r="W20" s="78">
        <v>2020</v>
      </c>
      <c r="X20" s="78">
        <v>2021</v>
      </c>
      <c r="Y20" s="78">
        <v>2022</v>
      </c>
    </row>
    <row r="21" spans="1:25" s="26" customFormat="1" ht="18" customHeight="1">
      <c r="A21" s="27" t="s">
        <v>38</v>
      </c>
      <c r="B21" s="40">
        <v>388201</v>
      </c>
      <c r="C21" s="40">
        <v>388171</v>
      </c>
      <c r="D21" s="40">
        <v>391215</v>
      </c>
      <c r="E21" s="40">
        <v>398034</v>
      </c>
      <c r="F21" s="40">
        <v>407040</v>
      </c>
      <c r="G21" s="40">
        <v>409415</v>
      </c>
      <c r="H21" s="40">
        <v>414060</v>
      </c>
      <c r="I21" s="40">
        <v>416903</v>
      </c>
      <c r="J21" s="40">
        <v>414131</v>
      </c>
      <c r="K21" s="40">
        <v>418611</v>
      </c>
      <c r="L21" s="40">
        <v>421908</v>
      </c>
      <c r="M21" s="40">
        <v>420039</v>
      </c>
      <c r="N21" s="40">
        <v>415621</v>
      </c>
      <c r="O21" s="40">
        <v>415306</v>
      </c>
      <c r="P21" s="40">
        <v>413596</v>
      </c>
      <c r="Q21" s="40">
        <v>411201</v>
      </c>
      <c r="R21" s="40">
        <v>410898</v>
      </c>
      <c r="S21" s="40">
        <v>412968</v>
      </c>
      <c r="T21" s="40">
        <v>412598</v>
      </c>
      <c r="U21" s="40">
        <v>414665</v>
      </c>
      <c r="V21" s="40">
        <v>416784</v>
      </c>
      <c r="W21" s="40">
        <v>419922</v>
      </c>
      <c r="X21" s="40">
        <v>414807</v>
      </c>
      <c r="Y21" s="40">
        <v>416323</v>
      </c>
    </row>
    <row r="22" spans="1:25" s="26" customFormat="1" ht="18" customHeight="1">
      <c r="A22" s="28" t="s">
        <v>54</v>
      </c>
      <c r="B22" s="29">
        <f>B21-B23</f>
        <v>377486</v>
      </c>
      <c r="C22" s="29">
        <f t="shared" ref="C22:Y22" si="4">C21-C23</f>
        <v>375831</v>
      </c>
      <c r="D22" s="29">
        <f t="shared" si="4"/>
        <v>373681</v>
      </c>
      <c r="E22" s="29">
        <f t="shared" si="4"/>
        <v>372438</v>
      </c>
      <c r="F22" s="29">
        <f t="shared" si="4"/>
        <v>372617</v>
      </c>
      <c r="G22" s="29">
        <f t="shared" si="4"/>
        <v>369862</v>
      </c>
      <c r="H22" s="29">
        <f t="shared" si="4"/>
        <v>368146</v>
      </c>
      <c r="I22" s="29">
        <f t="shared" si="4"/>
        <v>364695</v>
      </c>
      <c r="J22" s="29">
        <f t="shared" si="4"/>
        <v>359549</v>
      </c>
      <c r="K22" s="29">
        <f t="shared" si="4"/>
        <v>356711</v>
      </c>
      <c r="L22" s="29">
        <f t="shared" si="4"/>
        <v>355476</v>
      </c>
      <c r="M22" s="29">
        <f t="shared" si="4"/>
        <v>353448</v>
      </c>
      <c r="N22" s="29">
        <f t="shared" si="4"/>
        <v>351767</v>
      </c>
      <c r="O22" s="29">
        <f t="shared" si="4"/>
        <v>350397</v>
      </c>
      <c r="P22" s="29">
        <f t="shared" si="4"/>
        <v>349457</v>
      </c>
      <c r="Q22" s="29">
        <f t="shared" si="4"/>
        <v>348239</v>
      </c>
      <c r="R22" s="29">
        <f t="shared" si="4"/>
        <v>347075</v>
      </c>
      <c r="S22" s="29">
        <f t="shared" si="4"/>
        <v>346673</v>
      </c>
      <c r="T22" s="29">
        <f t="shared" si="4"/>
        <v>346157</v>
      </c>
      <c r="U22" s="29">
        <f t="shared" si="4"/>
        <v>344835</v>
      </c>
      <c r="V22" s="29">
        <f t="shared" si="4"/>
        <v>342347</v>
      </c>
      <c r="W22" s="29">
        <f t="shared" si="4"/>
        <v>340424</v>
      </c>
      <c r="X22" s="29">
        <f t="shared" si="4"/>
        <v>335967</v>
      </c>
      <c r="Y22" s="29">
        <f t="shared" si="4"/>
        <v>332438</v>
      </c>
    </row>
    <row r="23" spans="1:25" s="26" customFormat="1" ht="18" customHeight="1">
      <c r="A23" s="30" t="s">
        <v>55</v>
      </c>
      <c r="B23" s="31">
        <v>10715</v>
      </c>
      <c r="C23" s="31">
        <v>12340</v>
      </c>
      <c r="D23" s="31">
        <v>17534</v>
      </c>
      <c r="E23" s="31">
        <v>25596</v>
      </c>
      <c r="F23" s="31">
        <v>34423</v>
      </c>
      <c r="G23" s="31">
        <v>39553</v>
      </c>
      <c r="H23" s="31">
        <v>45914</v>
      </c>
      <c r="I23" s="31">
        <v>52208</v>
      </c>
      <c r="J23" s="31">
        <v>54582</v>
      </c>
      <c r="K23" s="31">
        <v>61900</v>
      </c>
      <c r="L23" s="31">
        <v>66432</v>
      </c>
      <c r="M23" s="31">
        <v>66591</v>
      </c>
      <c r="N23" s="31">
        <v>63854</v>
      </c>
      <c r="O23" s="31">
        <v>64909</v>
      </c>
      <c r="P23" s="31">
        <v>64139</v>
      </c>
      <c r="Q23" s="31">
        <v>62962</v>
      </c>
      <c r="R23" s="31">
        <v>63823</v>
      </c>
      <c r="S23" s="31">
        <v>66295</v>
      </c>
      <c r="T23" s="31">
        <v>66441</v>
      </c>
      <c r="U23" s="31">
        <v>69830</v>
      </c>
      <c r="V23" s="31">
        <v>74437</v>
      </c>
      <c r="W23" s="31">
        <v>79498</v>
      </c>
      <c r="X23" s="31">
        <v>78840</v>
      </c>
      <c r="Y23" s="31">
        <v>83885</v>
      </c>
    </row>
    <row r="24" spans="1:25" s="26" customFormat="1" ht="18" customHeight="1">
      <c r="A24" s="32" t="s">
        <v>47</v>
      </c>
      <c r="B24" s="33"/>
      <c r="C24" s="33"/>
      <c r="D24" s="33"/>
      <c r="E24" s="33"/>
      <c r="F24" s="33"/>
      <c r="G24" s="33"/>
      <c r="H24" s="33"/>
    </row>
    <row r="25" spans="1:25" s="26" customFormat="1" ht="18" customHeight="1"/>
    <row r="26" spans="1:25" s="26" customFormat="1" ht="18" customHeight="1"/>
    <row r="27" spans="1:25" s="26" customFormat="1" ht="18" customHeight="1"/>
    <row r="28" spans="1:25" s="35" customFormat="1" ht="18" customHeight="1">
      <c r="A28" s="33" t="s">
        <v>56</v>
      </c>
      <c r="B28" s="33"/>
      <c r="C28" s="33"/>
      <c r="D28" s="33"/>
      <c r="E28" s="33"/>
      <c r="F28" s="33"/>
      <c r="G28" s="33"/>
      <c r="H28" s="33"/>
      <c r="I28" s="33"/>
      <c r="J28" s="33"/>
    </row>
    <row r="29" spans="1:25" s="35" customFormat="1" ht="18" customHeight="1">
      <c r="A29" s="33"/>
      <c r="B29" s="33"/>
      <c r="C29" s="33"/>
      <c r="D29" s="33"/>
      <c r="E29" s="33"/>
      <c r="F29" s="33"/>
      <c r="G29" s="33"/>
      <c r="H29" s="33"/>
      <c r="I29" s="33"/>
      <c r="J29" s="33"/>
    </row>
    <row r="30" spans="1:25" s="35" customFormat="1" ht="18" customHeight="1">
      <c r="A30" s="79" t="s">
        <v>14</v>
      </c>
      <c r="B30" s="108">
        <v>1999</v>
      </c>
      <c r="C30" s="108">
        <v>2000</v>
      </c>
      <c r="D30" s="108">
        <v>2001</v>
      </c>
      <c r="E30" s="108">
        <v>2002</v>
      </c>
      <c r="F30" s="108">
        <v>2003</v>
      </c>
      <c r="G30" s="108">
        <v>2004</v>
      </c>
      <c r="H30" s="108">
        <v>2005</v>
      </c>
      <c r="I30" s="108">
        <v>2006</v>
      </c>
      <c r="J30" s="108">
        <v>2007</v>
      </c>
      <c r="K30" s="108">
        <v>2008</v>
      </c>
      <c r="L30" s="108">
        <v>2009</v>
      </c>
      <c r="M30" s="108">
        <v>2010</v>
      </c>
      <c r="N30" s="108">
        <v>2011</v>
      </c>
      <c r="O30" s="108">
        <v>2012</v>
      </c>
      <c r="P30" s="108">
        <v>2013</v>
      </c>
      <c r="Q30" s="108">
        <v>2014</v>
      </c>
      <c r="R30" s="108">
        <v>2015</v>
      </c>
      <c r="S30" s="108">
        <v>2016</v>
      </c>
      <c r="T30" s="108">
        <v>2017</v>
      </c>
      <c r="U30" s="108">
        <v>2018</v>
      </c>
      <c r="V30" s="108">
        <v>2019</v>
      </c>
      <c r="W30" s="108">
        <v>2020</v>
      </c>
      <c r="X30" s="108">
        <v>2021</v>
      </c>
      <c r="Y30" s="108">
        <v>2022</v>
      </c>
    </row>
    <row r="31" spans="1:25" s="35" customFormat="1" ht="18" customHeight="1">
      <c r="A31" s="36" t="s">
        <v>54</v>
      </c>
      <c r="B31" s="109">
        <f t="shared" ref="B31:W31" si="5">B9/B8</f>
        <v>0.9712974633898287</v>
      </c>
      <c r="C31" s="109">
        <f t="shared" si="5"/>
        <v>0.96662580140565668</v>
      </c>
      <c r="D31" s="109">
        <f t="shared" si="5"/>
        <v>0.95169110595597173</v>
      </c>
      <c r="E31" s="109">
        <f t="shared" si="5"/>
        <v>0.93007740155485641</v>
      </c>
      <c r="F31" s="109">
        <f t="shared" si="5"/>
        <v>0.90792708155864388</v>
      </c>
      <c r="G31" s="109">
        <f t="shared" si="5"/>
        <v>0.89513600057016895</v>
      </c>
      <c r="H31" s="109">
        <f t="shared" si="5"/>
        <v>0.87861387058423268</v>
      </c>
      <c r="I31" s="109">
        <f t="shared" si="5"/>
        <v>0.86036204961107854</v>
      </c>
      <c r="J31" s="109">
        <f t="shared" si="5"/>
        <v>0.85582595962660502</v>
      </c>
      <c r="K31" s="109">
        <f t="shared" si="5"/>
        <v>0.83874504459861243</v>
      </c>
      <c r="L31" s="109">
        <f t="shared" si="5"/>
        <v>0.82790883901902212</v>
      </c>
      <c r="M31" s="109">
        <f t="shared" si="5"/>
        <v>0.82831624173480445</v>
      </c>
      <c r="N31" s="109">
        <f t="shared" si="5"/>
        <v>0.8352925254970659</v>
      </c>
      <c r="O31" s="109">
        <f t="shared" si="5"/>
        <v>0.83316019010624465</v>
      </c>
      <c r="P31" s="109">
        <f t="shared" si="5"/>
        <v>0.83623563207510254</v>
      </c>
      <c r="Q31" s="109">
        <f t="shared" si="5"/>
        <v>0.83983576289635109</v>
      </c>
      <c r="R31" s="109">
        <f t="shared" si="5"/>
        <v>0.8379778908125145</v>
      </c>
      <c r="S31" s="109">
        <f t="shared" si="5"/>
        <v>0.83326520720677399</v>
      </c>
      <c r="T31" s="109">
        <f t="shared" si="5"/>
        <v>0.83488235712254766</v>
      </c>
      <c r="U31" s="109">
        <f t="shared" si="5"/>
        <v>0.82849030784179689</v>
      </c>
      <c r="V31" s="109">
        <f t="shared" si="5"/>
        <v>0.81985123783816449</v>
      </c>
      <c r="W31" s="109">
        <f t="shared" si="5"/>
        <v>0.80925751204363827</v>
      </c>
      <c r="X31" s="109">
        <f>X9/X8</f>
        <v>0.80869243704288984</v>
      </c>
      <c r="Y31" s="109">
        <f>Y9/Y8</f>
        <v>0.79749448574875204</v>
      </c>
    </row>
    <row r="32" spans="1:25" s="35" customFormat="1" ht="18" customHeight="1">
      <c r="A32" s="28" t="s">
        <v>55</v>
      </c>
      <c r="B32" s="109">
        <f t="shared" ref="B32:W32" si="6">B10/B8</f>
        <v>2.8702536610171324E-2</v>
      </c>
      <c r="C32" s="109">
        <f t="shared" si="6"/>
        <v>3.3374198594343277E-2</v>
      </c>
      <c r="D32" s="109">
        <f t="shared" si="6"/>
        <v>4.8308894044028224E-2</v>
      </c>
      <c r="E32" s="109">
        <f t="shared" si="6"/>
        <v>6.9922598445143605E-2</v>
      </c>
      <c r="F32" s="109">
        <f t="shared" si="6"/>
        <v>9.207291844135615E-2</v>
      </c>
      <c r="G32" s="109">
        <f t="shared" si="6"/>
        <v>0.10486399942983103</v>
      </c>
      <c r="H32" s="109">
        <f t="shared" si="6"/>
        <v>0.12138612941576726</v>
      </c>
      <c r="I32" s="109">
        <f t="shared" si="6"/>
        <v>0.13963795038892146</v>
      </c>
      <c r="J32" s="109">
        <f t="shared" si="6"/>
        <v>0.14417404037339498</v>
      </c>
      <c r="K32" s="109">
        <f t="shared" si="6"/>
        <v>0.16125495540138751</v>
      </c>
      <c r="L32" s="109">
        <f t="shared" si="6"/>
        <v>0.17209116098097785</v>
      </c>
      <c r="M32" s="109">
        <f t="shared" si="6"/>
        <v>0.17168375826519555</v>
      </c>
      <c r="N32" s="109">
        <f t="shared" si="6"/>
        <v>0.16470747450293408</v>
      </c>
      <c r="O32" s="109">
        <f t="shared" si="6"/>
        <v>0.1668398098937553</v>
      </c>
      <c r="P32" s="109">
        <f t="shared" si="6"/>
        <v>0.16376436792489743</v>
      </c>
      <c r="Q32" s="109">
        <f t="shared" si="6"/>
        <v>0.16016423710364891</v>
      </c>
      <c r="R32" s="109">
        <f t="shared" si="6"/>
        <v>0.16202210918748544</v>
      </c>
      <c r="S32" s="109">
        <f t="shared" si="6"/>
        <v>0.16673479279322603</v>
      </c>
      <c r="T32" s="109">
        <f t="shared" si="6"/>
        <v>0.16511764287745237</v>
      </c>
      <c r="U32" s="109">
        <f t="shared" si="6"/>
        <v>0.17150969215820311</v>
      </c>
      <c r="V32" s="109">
        <f t="shared" si="6"/>
        <v>0.18014876216183551</v>
      </c>
      <c r="W32" s="109">
        <f t="shared" si="6"/>
        <v>0.19074248795636173</v>
      </c>
      <c r="X32" s="109">
        <f>X10/X8</f>
        <v>0.19130756295711016</v>
      </c>
      <c r="Y32" s="109">
        <f>Y10/Y8</f>
        <v>0.20250551425124796</v>
      </c>
    </row>
    <row r="33" spans="1:25" s="35" customFormat="1" ht="18" customHeight="1">
      <c r="A33" s="30" t="s">
        <v>38</v>
      </c>
      <c r="B33" s="41">
        <f t="shared" ref="B33:W33" si="7">B31+B32</f>
        <v>1</v>
      </c>
      <c r="C33" s="41">
        <f t="shared" si="7"/>
        <v>1</v>
      </c>
      <c r="D33" s="41">
        <f t="shared" si="7"/>
        <v>1</v>
      </c>
      <c r="E33" s="41">
        <f t="shared" si="7"/>
        <v>1</v>
      </c>
      <c r="F33" s="41">
        <f t="shared" si="7"/>
        <v>1</v>
      </c>
      <c r="G33" s="41">
        <f t="shared" si="7"/>
        <v>1</v>
      </c>
      <c r="H33" s="41">
        <f t="shared" si="7"/>
        <v>1</v>
      </c>
      <c r="I33" s="41">
        <f t="shared" si="7"/>
        <v>1</v>
      </c>
      <c r="J33" s="41">
        <f t="shared" si="7"/>
        <v>1</v>
      </c>
      <c r="K33" s="41">
        <f t="shared" si="7"/>
        <v>1</v>
      </c>
      <c r="L33" s="41">
        <f t="shared" si="7"/>
        <v>1</v>
      </c>
      <c r="M33" s="41">
        <f t="shared" si="7"/>
        <v>1</v>
      </c>
      <c r="N33" s="41">
        <f t="shared" si="7"/>
        <v>1</v>
      </c>
      <c r="O33" s="41">
        <f t="shared" si="7"/>
        <v>1</v>
      </c>
      <c r="P33" s="41">
        <f t="shared" si="7"/>
        <v>1</v>
      </c>
      <c r="Q33" s="41">
        <f t="shared" si="7"/>
        <v>1</v>
      </c>
      <c r="R33" s="41">
        <f t="shared" si="7"/>
        <v>1</v>
      </c>
      <c r="S33" s="41">
        <f t="shared" si="7"/>
        <v>1</v>
      </c>
      <c r="T33" s="41">
        <f t="shared" si="7"/>
        <v>1</v>
      </c>
      <c r="U33" s="41">
        <f t="shared" si="7"/>
        <v>1</v>
      </c>
      <c r="V33" s="41">
        <f t="shared" si="7"/>
        <v>1</v>
      </c>
      <c r="W33" s="41">
        <f t="shared" si="7"/>
        <v>1</v>
      </c>
      <c r="X33" s="41">
        <f>X31+X32</f>
        <v>1</v>
      </c>
      <c r="Y33" s="41">
        <f>Y31+Y32</f>
        <v>1</v>
      </c>
    </row>
    <row r="34" spans="1:25" s="35" customFormat="1" ht="18" customHeight="1">
      <c r="A34" s="32" t="s">
        <v>52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</row>
    <row r="35" spans="1:25" s="35" customFormat="1" ht="18" customHeight="1">
      <c r="A35" s="34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</row>
    <row r="36" spans="1:25" s="35" customFormat="1" ht="18" customHeight="1">
      <c r="A36" s="34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</row>
    <row r="37" spans="1:25" s="35" customFormat="1" ht="18" customHeight="1">
      <c r="A37" s="79" t="s">
        <v>48</v>
      </c>
      <c r="B37" s="108">
        <v>1999</v>
      </c>
      <c r="C37" s="108">
        <v>2000</v>
      </c>
      <c r="D37" s="108">
        <v>2001</v>
      </c>
      <c r="E37" s="108">
        <v>2002</v>
      </c>
      <c r="F37" s="108">
        <v>2003</v>
      </c>
      <c r="G37" s="108">
        <v>2004</v>
      </c>
      <c r="H37" s="108">
        <v>2005</v>
      </c>
      <c r="I37" s="108">
        <v>2006</v>
      </c>
      <c r="J37" s="108">
        <v>2007</v>
      </c>
      <c r="K37" s="108">
        <v>2008</v>
      </c>
      <c r="L37" s="108">
        <v>2009</v>
      </c>
      <c r="M37" s="108">
        <v>2010</v>
      </c>
      <c r="N37" s="108">
        <v>2011</v>
      </c>
      <c r="O37" s="108">
        <v>2012</v>
      </c>
      <c r="P37" s="108">
        <v>2013</v>
      </c>
      <c r="Q37" s="108">
        <v>2014</v>
      </c>
      <c r="R37" s="108">
        <v>2015</v>
      </c>
      <c r="S37" s="108">
        <v>2016</v>
      </c>
      <c r="T37" s="108">
        <v>2017</v>
      </c>
      <c r="U37" s="108">
        <v>2018</v>
      </c>
      <c r="V37" s="108">
        <v>2019</v>
      </c>
      <c r="W37" s="108">
        <v>2020</v>
      </c>
      <c r="X37" s="108">
        <v>2021</v>
      </c>
      <c r="Y37" s="108">
        <v>2022</v>
      </c>
    </row>
    <row r="38" spans="1:25" s="35" customFormat="1" ht="18" customHeight="1">
      <c r="A38" s="36" t="s">
        <v>54</v>
      </c>
      <c r="B38" s="109">
        <f t="shared" ref="B38:W38" si="8">B15/B14</f>
        <v>0.97008066376053137</v>
      </c>
      <c r="C38" s="109">
        <f t="shared" si="8"/>
        <v>0.96487317689108809</v>
      </c>
      <c r="D38" s="109">
        <f t="shared" si="8"/>
        <v>0.9478498693010915</v>
      </c>
      <c r="E38" s="109">
        <f t="shared" si="8"/>
        <v>0.92393296998381147</v>
      </c>
      <c r="F38" s="109">
        <f t="shared" si="8"/>
        <v>0.89975188229531633</v>
      </c>
      <c r="G38" s="109">
        <f t="shared" si="8"/>
        <v>0.88615449209044506</v>
      </c>
      <c r="H38" s="109">
        <f t="shared" si="8"/>
        <v>0.86724846989063742</v>
      </c>
      <c r="I38" s="109">
        <f t="shared" si="8"/>
        <v>0.84489483806684329</v>
      </c>
      <c r="J38" s="109">
        <f t="shared" si="8"/>
        <v>0.84246316387804643</v>
      </c>
      <c r="K38" s="109">
        <f t="shared" si="8"/>
        <v>0.82432595878936354</v>
      </c>
      <c r="L38" s="109">
        <f t="shared" si="8"/>
        <v>0.81216925822074948</v>
      </c>
      <c r="M38" s="109">
        <f t="shared" si="8"/>
        <v>0.81412693845252659</v>
      </c>
      <c r="N38" s="109">
        <f t="shared" si="8"/>
        <v>0.82325868435090954</v>
      </c>
      <c r="O38" s="109">
        <f t="shared" si="8"/>
        <v>0.82168436715725057</v>
      </c>
      <c r="P38" s="109">
        <f t="shared" si="8"/>
        <v>0.82674732708928012</v>
      </c>
      <c r="Q38" s="109">
        <f t="shared" si="8"/>
        <v>0.83211317003488594</v>
      </c>
      <c r="R38" s="109">
        <f t="shared" si="8"/>
        <v>0.83064608530447037</v>
      </c>
      <c r="S38" s="109">
        <f t="shared" si="8"/>
        <v>0.82647594457536855</v>
      </c>
      <c r="T38" s="109">
        <f t="shared" si="8"/>
        <v>0.83038831587644257</v>
      </c>
      <c r="U38" s="109">
        <f t="shared" si="8"/>
        <v>0.82506874621763093</v>
      </c>
      <c r="V38" s="109">
        <f t="shared" si="8"/>
        <v>0.81813967534118848</v>
      </c>
      <c r="W38" s="109">
        <f t="shared" si="8"/>
        <v>0.80768249744276122</v>
      </c>
      <c r="X38" s="109">
        <f>X15/X14</f>
        <v>0.8073169625830473</v>
      </c>
      <c r="Y38" s="109">
        <f>Y15/Y14</f>
        <v>0.79637078015466456</v>
      </c>
    </row>
    <row r="39" spans="1:25" s="35" customFormat="1" ht="18" customHeight="1">
      <c r="A39" s="28" t="s">
        <v>55</v>
      </c>
      <c r="B39" s="109">
        <f t="shared" ref="B39:W39" si="9">B16/B14</f>
        <v>2.9919336239468582E-2</v>
      </c>
      <c r="C39" s="109">
        <f t="shared" si="9"/>
        <v>3.5126823108911964E-2</v>
      </c>
      <c r="D39" s="109">
        <f t="shared" si="9"/>
        <v>5.2150130698908545E-2</v>
      </c>
      <c r="E39" s="109">
        <f t="shared" si="9"/>
        <v>7.6067030016188572E-2</v>
      </c>
      <c r="F39" s="109">
        <f t="shared" si="9"/>
        <v>0.10024811770468373</v>
      </c>
      <c r="G39" s="109">
        <f t="shared" si="9"/>
        <v>0.11384550790955497</v>
      </c>
      <c r="H39" s="109">
        <f t="shared" si="9"/>
        <v>0.13275153010936261</v>
      </c>
      <c r="I39" s="109">
        <f t="shared" si="9"/>
        <v>0.15510516193315671</v>
      </c>
      <c r="J39" s="109">
        <f t="shared" si="9"/>
        <v>0.15753683612195357</v>
      </c>
      <c r="K39" s="109">
        <f t="shared" si="9"/>
        <v>0.17567404121063643</v>
      </c>
      <c r="L39" s="109">
        <f t="shared" si="9"/>
        <v>0.18783074177925058</v>
      </c>
      <c r="M39" s="109">
        <f t="shared" si="9"/>
        <v>0.18587306154747346</v>
      </c>
      <c r="N39" s="109">
        <f t="shared" si="9"/>
        <v>0.17674131564909051</v>
      </c>
      <c r="O39" s="109">
        <f t="shared" si="9"/>
        <v>0.17831563284274943</v>
      </c>
      <c r="P39" s="109">
        <f t="shared" si="9"/>
        <v>0.17325267291071988</v>
      </c>
      <c r="Q39" s="109">
        <f t="shared" si="9"/>
        <v>0.16788682996511409</v>
      </c>
      <c r="R39" s="109">
        <f t="shared" si="9"/>
        <v>0.1693539146955296</v>
      </c>
      <c r="S39" s="109">
        <f t="shared" si="9"/>
        <v>0.17352405542463145</v>
      </c>
      <c r="T39" s="109">
        <f t="shared" si="9"/>
        <v>0.16961168412355748</v>
      </c>
      <c r="U39" s="109">
        <f t="shared" si="9"/>
        <v>0.17493125378236912</v>
      </c>
      <c r="V39" s="109">
        <f t="shared" si="9"/>
        <v>0.18186032465881155</v>
      </c>
      <c r="W39" s="109">
        <f t="shared" si="9"/>
        <v>0.19231750255723876</v>
      </c>
      <c r="X39" s="109">
        <f>X16/X14</f>
        <v>0.19268303741695272</v>
      </c>
      <c r="Y39" s="109">
        <f>Y16/Y14</f>
        <v>0.20362921984533547</v>
      </c>
    </row>
    <row r="40" spans="1:25" s="35" customFormat="1" ht="18" customHeight="1">
      <c r="A40" s="30" t="s">
        <v>38</v>
      </c>
      <c r="B40" s="41">
        <f t="shared" ref="B40:W40" si="10">B38+B39</f>
        <v>1</v>
      </c>
      <c r="C40" s="41">
        <f t="shared" si="10"/>
        <v>1</v>
      </c>
      <c r="D40" s="41">
        <f t="shared" si="10"/>
        <v>1</v>
      </c>
      <c r="E40" s="41">
        <f t="shared" si="10"/>
        <v>1</v>
      </c>
      <c r="F40" s="41">
        <f t="shared" si="10"/>
        <v>1</v>
      </c>
      <c r="G40" s="41">
        <f t="shared" si="10"/>
        <v>1</v>
      </c>
      <c r="H40" s="41">
        <f t="shared" si="10"/>
        <v>1</v>
      </c>
      <c r="I40" s="41">
        <f t="shared" si="10"/>
        <v>1</v>
      </c>
      <c r="J40" s="41">
        <f t="shared" si="10"/>
        <v>1</v>
      </c>
      <c r="K40" s="41">
        <f t="shared" si="10"/>
        <v>1</v>
      </c>
      <c r="L40" s="41">
        <f t="shared" si="10"/>
        <v>1</v>
      </c>
      <c r="M40" s="41">
        <f t="shared" si="10"/>
        <v>1</v>
      </c>
      <c r="N40" s="41">
        <f t="shared" si="10"/>
        <v>1</v>
      </c>
      <c r="O40" s="41">
        <f t="shared" si="10"/>
        <v>1</v>
      </c>
      <c r="P40" s="41">
        <f t="shared" si="10"/>
        <v>1</v>
      </c>
      <c r="Q40" s="41">
        <f t="shared" si="10"/>
        <v>1</v>
      </c>
      <c r="R40" s="41">
        <f t="shared" si="10"/>
        <v>1</v>
      </c>
      <c r="S40" s="41">
        <f t="shared" si="10"/>
        <v>1</v>
      </c>
      <c r="T40" s="41">
        <f t="shared" si="10"/>
        <v>1</v>
      </c>
      <c r="U40" s="41">
        <f t="shared" si="10"/>
        <v>1</v>
      </c>
      <c r="V40" s="41">
        <f t="shared" si="10"/>
        <v>1</v>
      </c>
      <c r="W40" s="41">
        <f t="shared" si="10"/>
        <v>1</v>
      </c>
      <c r="X40" s="41">
        <f>X38+X39</f>
        <v>1</v>
      </c>
      <c r="Y40" s="41">
        <f>Y38+Y39</f>
        <v>1</v>
      </c>
    </row>
    <row r="41" spans="1:25" s="35" customFormat="1" ht="18" customHeight="1">
      <c r="A41" s="32" t="s">
        <v>52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</row>
    <row r="42" spans="1:25" s="35" customFormat="1" ht="18" customHeight="1">
      <c r="A42" s="34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</row>
    <row r="43" spans="1:25" s="35" customFormat="1" ht="18" customHeight="1">
      <c r="A43" s="34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</row>
    <row r="44" spans="1:25" s="35" customFormat="1" ht="18" customHeight="1">
      <c r="A44" s="79" t="s">
        <v>49</v>
      </c>
      <c r="B44" s="108">
        <v>1999</v>
      </c>
      <c r="C44" s="108">
        <v>2000</v>
      </c>
      <c r="D44" s="108">
        <v>2001</v>
      </c>
      <c r="E44" s="108">
        <v>2002</v>
      </c>
      <c r="F44" s="108">
        <v>2003</v>
      </c>
      <c r="G44" s="108">
        <v>2004</v>
      </c>
      <c r="H44" s="108">
        <v>2005</v>
      </c>
      <c r="I44" s="108">
        <v>2006</v>
      </c>
      <c r="J44" s="108">
        <v>2007</v>
      </c>
      <c r="K44" s="108">
        <v>2008</v>
      </c>
      <c r="L44" s="108">
        <v>2009</v>
      </c>
      <c r="M44" s="108">
        <v>2010</v>
      </c>
      <c r="N44" s="108">
        <v>2011</v>
      </c>
      <c r="O44" s="108">
        <v>2012</v>
      </c>
      <c r="P44" s="108">
        <v>2013</v>
      </c>
      <c r="Q44" s="108">
        <v>2014</v>
      </c>
      <c r="R44" s="108">
        <v>2015</v>
      </c>
      <c r="S44" s="108">
        <v>2016</v>
      </c>
      <c r="T44" s="108">
        <v>2017</v>
      </c>
      <c r="U44" s="108">
        <v>2018</v>
      </c>
      <c r="V44" s="108">
        <v>2019</v>
      </c>
      <c r="W44" s="108">
        <v>2020</v>
      </c>
      <c r="X44" s="108">
        <v>2021</v>
      </c>
      <c r="Y44" s="108">
        <v>2022</v>
      </c>
    </row>
    <row r="45" spans="1:25" s="35" customFormat="1" ht="18" customHeight="1">
      <c r="A45" s="36" t="s">
        <v>54</v>
      </c>
      <c r="B45" s="109">
        <f t="shared" ref="B45:W45" si="11">B22/B21</f>
        <v>0.97239831942730703</v>
      </c>
      <c r="C45" s="109">
        <f t="shared" si="11"/>
        <v>0.9682098868797514</v>
      </c>
      <c r="D45" s="109">
        <f t="shared" si="11"/>
        <v>0.95518065513847883</v>
      </c>
      <c r="E45" s="109">
        <f t="shared" si="11"/>
        <v>0.93569393569393566</v>
      </c>
      <c r="F45" s="109">
        <f t="shared" si="11"/>
        <v>0.91543091588050318</v>
      </c>
      <c r="G45" s="109">
        <f t="shared" si="11"/>
        <v>0.90339142434937658</v>
      </c>
      <c r="H45" s="109">
        <f t="shared" si="11"/>
        <v>0.88911268898227314</v>
      </c>
      <c r="I45" s="109">
        <f t="shared" si="11"/>
        <v>0.87477182941835396</v>
      </c>
      <c r="J45" s="109">
        <f t="shared" si="11"/>
        <v>0.8682011247648691</v>
      </c>
      <c r="K45" s="109">
        <f t="shared" si="11"/>
        <v>0.85213002047246733</v>
      </c>
      <c r="L45" s="109">
        <f t="shared" si="11"/>
        <v>0.84254387212378057</v>
      </c>
      <c r="M45" s="109">
        <f t="shared" si="11"/>
        <v>0.84146472113303761</v>
      </c>
      <c r="N45" s="109">
        <f t="shared" si="11"/>
        <v>0.84636483719542566</v>
      </c>
      <c r="O45" s="109">
        <f t="shared" si="11"/>
        <v>0.84370801288688335</v>
      </c>
      <c r="P45" s="109">
        <f t="shared" si="11"/>
        <v>0.84492354858364205</v>
      </c>
      <c r="Q45" s="109">
        <f t="shared" si="11"/>
        <v>0.84688266808689672</v>
      </c>
      <c r="R45" s="109">
        <f t="shared" si="11"/>
        <v>0.84467434740495206</v>
      </c>
      <c r="S45" s="109">
        <f t="shared" si="11"/>
        <v>0.83946698049243529</v>
      </c>
      <c r="T45" s="109">
        <f t="shared" si="11"/>
        <v>0.83896916611326278</v>
      </c>
      <c r="U45" s="109">
        <f t="shared" si="11"/>
        <v>0.83159900160370415</v>
      </c>
      <c r="V45" s="109">
        <f t="shared" si="11"/>
        <v>0.82140149333947565</v>
      </c>
      <c r="W45" s="109">
        <f t="shared" si="11"/>
        <v>0.81068388891270282</v>
      </c>
      <c r="X45" s="109">
        <f>X22/X21</f>
        <v>0.8099357050387288</v>
      </c>
      <c r="Y45" s="109">
        <f>Y22/Y21</f>
        <v>0.79850981089202377</v>
      </c>
    </row>
    <row r="46" spans="1:25" s="35" customFormat="1" ht="18" customHeight="1">
      <c r="A46" s="28" t="s">
        <v>55</v>
      </c>
      <c r="B46" s="109">
        <f t="shared" ref="B46:W46" si="12">B23/B21</f>
        <v>2.7601680572693011E-2</v>
      </c>
      <c r="C46" s="109">
        <f t="shared" si="12"/>
        <v>3.1790113120248549E-2</v>
      </c>
      <c r="D46" s="109">
        <f t="shared" si="12"/>
        <v>4.4819344861521157E-2</v>
      </c>
      <c r="E46" s="109">
        <f t="shared" si="12"/>
        <v>6.4306064306064309E-2</v>
      </c>
      <c r="F46" s="109">
        <f t="shared" si="12"/>
        <v>8.456908411949686E-2</v>
      </c>
      <c r="G46" s="109">
        <f t="shared" si="12"/>
        <v>9.6608575650623446E-2</v>
      </c>
      <c r="H46" s="109">
        <f t="shared" si="12"/>
        <v>0.11088731101772691</v>
      </c>
      <c r="I46" s="109">
        <f t="shared" si="12"/>
        <v>0.12522817058164609</v>
      </c>
      <c r="J46" s="109">
        <f t="shared" si="12"/>
        <v>0.13179887523513092</v>
      </c>
      <c r="K46" s="109">
        <f t="shared" si="12"/>
        <v>0.14786997952753272</v>
      </c>
      <c r="L46" s="109">
        <f t="shared" si="12"/>
        <v>0.15745612787621946</v>
      </c>
      <c r="M46" s="109">
        <f t="shared" si="12"/>
        <v>0.15853527886696236</v>
      </c>
      <c r="N46" s="109">
        <f t="shared" si="12"/>
        <v>0.15363516280457437</v>
      </c>
      <c r="O46" s="109">
        <f t="shared" si="12"/>
        <v>0.15629198711311659</v>
      </c>
      <c r="P46" s="109">
        <f t="shared" si="12"/>
        <v>0.15507645141635798</v>
      </c>
      <c r="Q46" s="109">
        <f t="shared" si="12"/>
        <v>0.15311733191310331</v>
      </c>
      <c r="R46" s="109">
        <f t="shared" si="12"/>
        <v>0.15532565259504791</v>
      </c>
      <c r="S46" s="109">
        <f t="shared" si="12"/>
        <v>0.16053301950756474</v>
      </c>
      <c r="T46" s="109">
        <f t="shared" si="12"/>
        <v>0.16103083388673722</v>
      </c>
      <c r="U46" s="109">
        <f t="shared" si="12"/>
        <v>0.1684009983962958</v>
      </c>
      <c r="V46" s="109">
        <f t="shared" si="12"/>
        <v>0.1785985066605244</v>
      </c>
      <c r="W46" s="109">
        <f t="shared" si="12"/>
        <v>0.18931611108729715</v>
      </c>
      <c r="X46" s="109">
        <f>X23/X21</f>
        <v>0.19006429496127114</v>
      </c>
      <c r="Y46" s="109">
        <f>Y23/Y21</f>
        <v>0.20149018910797625</v>
      </c>
    </row>
    <row r="47" spans="1:25" s="35" customFormat="1" ht="18" customHeight="1">
      <c r="A47" s="30" t="s">
        <v>38</v>
      </c>
      <c r="B47" s="41">
        <f t="shared" ref="B47:W47" si="13">B45+B46</f>
        <v>1</v>
      </c>
      <c r="C47" s="41">
        <f t="shared" si="13"/>
        <v>1</v>
      </c>
      <c r="D47" s="41">
        <f t="shared" si="13"/>
        <v>1</v>
      </c>
      <c r="E47" s="41">
        <f t="shared" si="13"/>
        <v>1</v>
      </c>
      <c r="F47" s="41">
        <f t="shared" si="13"/>
        <v>1</v>
      </c>
      <c r="G47" s="41">
        <f t="shared" si="13"/>
        <v>1</v>
      </c>
      <c r="H47" s="41">
        <f t="shared" si="13"/>
        <v>1</v>
      </c>
      <c r="I47" s="41">
        <f t="shared" si="13"/>
        <v>1</v>
      </c>
      <c r="J47" s="41">
        <f t="shared" si="13"/>
        <v>1</v>
      </c>
      <c r="K47" s="41">
        <f t="shared" si="13"/>
        <v>1</v>
      </c>
      <c r="L47" s="41">
        <f t="shared" si="13"/>
        <v>1</v>
      </c>
      <c r="M47" s="41">
        <f t="shared" si="13"/>
        <v>1</v>
      </c>
      <c r="N47" s="41">
        <f t="shared" si="13"/>
        <v>1</v>
      </c>
      <c r="O47" s="41">
        <f t="shared" si="13"/>
        <v>1</v>
      </c>
      <c r="P47" s="41">
        <f t="shared" si="13"/>
        <v>1</v>
      </c>
      <c r="Q47" s="41">
        <f t="shared" si="13"/>
        <v>1</v>
      </c>
      <c r="R47" s="41">
        <f t="shared" si="13"/>
        <v>1</v>
      </c>
      <c r="S47" s="41">
        <f t="shared" si="13"/>
        <v>1</v>
      </c>
      <c r="T47" s="41">
        <f t="shared" si="13"/>
        <v>1</v>
      </c>
      <c r="U47" s="41">
        <f t="shared" si="13"/>
        <v>1</v>
      </c>
      <c r="V47" s="41">
        <f t="shared" si="13"/>
        <v>1</v>
      </c>
      <c r="W47" s="41">
        <f t="shared" si="13"/>
        <v>1</v>
      </c>
      <c r="X47" s="41">
        <f>X45+X46</f>
        <v>1</v>
      </c>
      <c r="Y47" s="41">
        <f>Y45+Y46</f>
        <v>1</v>
      </c>
    </row>
    <row r="48" spans="1:25" s="9" customFormat="1" ht="18" customHeight="1">
      <c r="A48" s="19" t="s">
        <v>52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s="9" customFormat="1" ht="18" customHeight="1">
      <c r="A49" s="1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s="9" customFormat="1" ht="18" customHeight="1">
      <c r="A50" s="8"/>
    </row>
    <row r="51" spans="1:25" s="9" customFormat="1" ht="18" customHeight="1">
      <c r="A51" s="8"/>
    </row>
    <row r="52" spans="1:25" s="9" customFormat="1" ht="18" customHeight="1">
      <c r="A52" s="8" t="s">
        <v>57</v>
      </c>
    </row>
    <row r="53" spans="1:25" s="9" customFormat="1" ht="18" customHeight="1">
      <c r="A53" s="8"/>
    </row>
    <row r="54" spans="1:25" s="9" customFormat="1" ht="18" customHeight="1">
      <c r="B54" s="78">
        <v>1999</v>
      </c>
      <c r="C54" s="78">
        <v>2000</v>
      </c>
      <c r="D54" s="78">
        <v>2001</v>
      </c>
      <c r="E54" s="78">
        <v>2002</v>
      </c>
      <c r="F54" s="78">
        <v>2003</v>
      </c>
      <c r="G54" s="78">
        <v>2004</v>
      </c>
      <c r="H54" s="78">
        <v>2005</v>
      </c>
      <c r="I54" s="78">
        <v>2006</v>
      </c>
      <c r="J54" s="78">
        <v>2007</v>
      </c>
      <c r="K54" s="78">
        <v>2008</v>
      </c>
      <c r="L54" s="78">
        <v>2009</v>
      </c>
      <c r="M54" s="78">
        <v>2010</v>
      </c>
      <c r="N54" s="78">
        <v>2011</v>
      </c>
      <c r="O54" s="78">
        <v>2012</v>
      </c>
      <c r="P54" s="78">
        <v>2013</v>
      </c>
      <c r="Q54" s="78">
        <v>2014</v>
      </c>
      <c r="R54" s="78">
        <v>2015</v>
      </c>
      <c r="S54" s="78">
        <v>2016</v>
      </c>
      <c r="T54" s="78">
        <v>2017</v>
      </c>
      <c r="U54" s="78">
        <v>2018</v>
      </c>
      <c r="V54" s="78">
        <v>2019</v>
      </c>
      <c r="W54" s="78">
        <v>2020</v>
      </c>
      <c r="X54" s="78">
        <v>2021</v>
      </c>
      <c r="Y54" s="78">
        <v>2022</v>
      </c>
    </row>
    <row r="55" spans="1:25" s="9" customFormat="1" ht="18" customHeight="1">
      <c r="A55" s="80" t="s">
        <v>38</v>
      </c>
      <c r="B55" s="42">
        <f t="shared" ref="B55:W55" si="14">B10</f>
        <v>21223</v>
      </c>
      <c r="C55" s="42">
        <f t="shared" si="14"/>
        <v>24664</v>
      </c>
      <c r="D55" s="42">
        <f t="shared" si="14"/>
        <v>36068</v>
      </c>
      <c r="E55" s="42">
        <f t="shared" si="14"/>
        <v>53272</v>
      </c>
      <c r="F55" s="42">
        <f t="shared" si="14"/>
        <v>71877</v>
      </c>
      <c r="G55" s="42">
        <f t="shared" si="14"/>
        <v>82395</v>
      </c>
      <c r="H55" s="42">
        <f t="shared" si="14"/>
        <v>96690</v>
      </c>
      <c r="I55" s="42">
        <f t="shared" si="14"/>
        <v>112451</v>
      </c>
      <c r="J55" s="42">
        <f t="shared" si="14"/>
        <v>115001</v>
      </c>
      <c r="K55" s="42">
        <f t="shared" si="14"/>
        <v>130165</v>
      </c>
      <c r="L55" s="42">
        <f t="shared" si="14"/>
        <v>140118</v>
      </c>
      <c r="M55" s="42">
        <f t="shared" si="14"/>
        <v>138938</v>
      </c>
      <c r="N55" s="42">
        <f t="shared" si="14"/>
        <v>131442</v>
      </c>
      <c r="O55" s="42">
        <f t="shared" si="14"/>
        <v>132976</v>
      </c>
      <c r="P55" s="42">
        <f t="shared" si="14"/>
        <v>129751</v>
      </c>
      <c r="Q55" s="42">
        <f t="shared" si="14"/>
        <v>125957</v>
      </c>
      <c r="R55" s="42">
        <f t="shared" si="14"/>
        <v>127380</v>
      </c>
      <c r="S55" s="42">
        <f t="shared" si="14"/>
        <v>131754</v>
      </c>
      <c r="T55" s="42">
        <f t="shared" si="14"/>
        <v>130081</v>
      </c>
      <c r="U55" s="42">
        <f t="shared" si="14"/>
        <v>135735</v>
      </c>
      <c r="V55" s="42">
        <f t="shared" si="14"/>
        <v>143090</v>
      </c>
      <c r="W55" s="42">
        <f t="shared" si="14"/>
        <v>152635</v>
      </c>
      <c r="X55" s="42">
        <f>X10</f>
        <v>151084</v>
      </c>
      <c r="Y55" s="42">
        <f>Y10</f>
        <v>160484</v>
      </c>
    </row>
    <row r="56" spans="1:25" s="9" customFormat="1" ht="18" customHeight="1">
      <c r="A56" s="81" t="s">
        <v>58</v>
      </c>
      <c r="B56" s="38">
        <f t="shared" ref="B56:W56" si="15">B16</f>
        <v>10508</v>
      </c>
      <c r="C56" s="38">
        <f t="shared" si="15"/>
        <v>12324</v>
      </c>
      <c r="D56" s="38">
        <f t="shared" si="15"/>
        <v>18534</v>
      </c>
      <c r="E56" s="38">
        <f t="shared" si="15"/>
        <v>27676</v>
      </c>
      <c r="F56" s="38">
        <f t="shared" si="15"/>
        <v>37454</v>
      </c>
      <c r="G56" s="38">
        <f t="shared" si="15"/>
        <v>42842</v>
      </c>
      <c r="H56" s="38">
        <f t="shared" si="15"/>
        <v>50776</v>
      </c>
      <c r="I56" s="38">
        <f t="shared" si="15"/>
        <v>60243</v>
      </c>
      <c r="J56" s="38">
        <f t="shared" si="15"/>
        <v>60419</v>
      </c>
      <c r="K56" s="38">
        <f t="shared" si="15"/>
        <v>68265</v>
      </c>
      <c r="L56" s="38">
        <f t="shared" si="15"/>
        <v>73686</v>
      </c>
      <c r="M56" s="38">
        <f t="shared" si="15"/>
        <v>72347</v>
      </c>
      <c r="N56" s="38">
        <f t="shared" si="15"/>
        <v>67588</v>
      </c>
      <c r="O56" s="38">
        <f t="shared" si="15"/>
        <v>68067</v>
      </c>
      <c r="P56" s="38">
        <f t="shared" si="15"/>
        <v>65612</v>
      </c>
      <c r="Q56" s="38">
        <f t="shared" si="15"/>
        <v>62995</v>
      </c>
      <c r="R56" s="38">
        <f t="shared" si="15"/>
        <v>63557</v>
      </c>
      <c r="S56" s="38">
        <f t="shared" si="15"/>
        <v>65459</v>
      </c>
      <c r="T56" s="38">
        <f t="shared" si="15"/>
        <v>63640</v>
      </c>
      <c r="U56" s="38">
        <f t="shared" si="15"/>
        <v>65905</v>
      </c>
      <c r="V56" s="38">
        <f t="shared" si="15"/>
        <v>68653</v>
      </c>
      <c r="W56" s="38">
        <f t="shared" si="15"/>
        <v>73137</v>
      </c>
      <c r="X56" s="38">
        <f>X16</f>
        <v>72244</v>
      </c>
      <c r="Y56" s="38">
        <f>Y16</f>
        <v>76599</v>
      </c>
    </row>
    <row r="57" spans="1:25" s="9" customFormat="1" ht="18" customHeight="1">
      <c r="A57" s="82" t="s">
        <v>59</v>
      </c>
      <c r="B57" s="39">
        <f t="shared" ref="B57:W57" si="16">B23</f>
        <v>10715</v>
      </c>
      <c r="C57" s="39">
        <f t="shared" si="16"/>
        <v>12340</v>
      </c>
      <c r="D57" s="39">
        <f t="shared" si="16"/>
        <v>17534</v>
      </c>
      <c r="E57" s="39">
        <f t="shared" si="16"/>
        <v>25596</v>
      </c>
      <c r="F57" s="39">
        <f t="shared" si="16"/>
        <v>34423</v>
      </c>
      <c r="G57" s="39">
        <f t="shared" si="16"/>
        <v>39553</v>
      </c>
      <c r="H57" s="39">
        <f t="shared" si="16"/>
        <v>45914</v>
      </c>
      <c r="I57" s="39">
        <f t="shared" si="16"/>
        <v>52208</v>
      </c>
      <c r="J57" s="39">
        <f t="shared" si="16"/>
        <v>54582</v>
      </c>
      <c r="K57" s="39">
        <f t="shared" si="16"/>
        <v>61900</v>
      </c>
      <c r="L57" s="39">
        <f t="shared" si="16"/>
        <v>66432</v>
      </c>
      <c r="M57" s="39">
        <f t="shared" si="16"/>
        <v>66591</v>
      </c>
      <c r="N57" s="39">
        <f t="shared" si="16"/>
        <v>63854</v>
      </c>
      <c r="O57" s="39">
        <f t="shared" si="16"/>
        <v>64909</v>
      </c>
      <c r="P57" s="39">
        <f t="shared" si="16"/>
        <v>64139</v>
      </c>
      <c r="Q57" s="39">
        <f t="shared" si="16"/>
        <v>62962</v>
      </c>
      <c r="R57" s="39">
        <f t="shared" si="16"/>
        <v>63823</v>
      </c>
      <c r="S57" s="39">
        <f t="shared" si="16"/>
        <v>66295</v>
      </c>
      <c r="T57" s="39">
        <f t="shared" si="16"/>
        <v>66441</v>
      </c>
      <c r="U57" s="39">
        <f t="shared" si="16"/>
        <v>69830</v>
      </c>
      <c r="V57" s="39">
        <f t="shared" si="16"/>
        <v>74437</v>
      </c>
      <c r="W57" s="39">
        <f t="shared" si="16"/>
        <v>79498</v>
      </c>
      <c r="X57" s="39">
        <f>X23</f>
        <v>78840</v>
      </c>
      <c r="Y57" s="39">
        <f>Y23</f>
        <v>83885</v>
      </c>
    </row>
    <row r="58" spans="1:25" s="9" customFormat="1" ht="18" customHeight="1">
      <c r="A58" s="19" t="s">
        <v>52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s="9" customFormat="1" ht="18" customHeight="1">
      <c r="A59" s="8"/>
    </row>
    <row r="60" spans="1:25" s="9" customFormat="1" ht="18" customHeight="1">
      <c r="A60" s="8"/>
    </row>
    <row r="61" spans="1:25" s="9" customFormat="1" ht="18" customHeight="1">
      <c r="B61" s="83">
        <v>1999</v>
      </c>
      <c r="C61" s="83">
        <v>2000</v>
      </c>
      <c r="D61" s="83">
        <v>2001</v>
      </c>
      <c r="E61" s="83">
        <v>2002</v>
      </c>
      <c r="F61" s="83">
        <v>2003</v>
      </c>
      <c r="G61" s="83">
        <v>2004</v>
      </c>
      <c r="H61" s="83">
        <v>2005</v>
      </c>
      <c r="I61" s="83">
        <v>2006</v>
      </c>
      <c r="J61" s="83">
        <v>2007</v>
      </c>
      <c r="K61" s="83">
        <v>2008</v>
      </c>
      <c r="L61" s="83">
        <v>2009</v>
      </c>
      <c r="M61" s="83">
        <v>2010</v>
      </c>
      <c r="N61" s="83">
        <v>2011</v>
      </c>
      <c r="O61" s="83">
        <v>2012</v>
      </c>
      <c r="P61" s="83">
        <v>2013</v>
      </c>
      <c r="Q61" s="83">
        <v>2014</v>
      </c>
      <c r="R61" s="83">
        <v>2015</v>
      </c>
      <c r="S61" s="83">
        <v>2016</v>
      </c>
      <c r="T61" s="83">
        <v>2017</v>
      </c>
      <c r="U61" s="83">
        <v>2018</v>
      </c>
      <c r="V61" s="83">
        <v>2019</v>
      </c>
      <c r="W61" s="83">
        <v>2020</v>
      </c>
      <c r="X61" s="83">
        <v>2021</v>
      </c>
      <c r="Y61" s="83">
        <v>2022</v>
      </c>
    </row>
    <row r="62" spans="1:25" s="9" customFormat="1" ht="18" customHeight="1">
      <c r="A62" s="84" t="s">
        <v>58</v>
      </c>
      <c r="B62" s="7">
        <f t="shared" ref="B62:W62" si="17">B56/B55</f>
        <v>0.49512321537954107</v>
      </c>
      <c r="C62" s="7">
        <f t="shared" si="17"/>
        <v>0.49967564060979563</v>
      </c>
      <c r="D62" s="7">
        <f t="shared" si="17"/>
        <v>0.51386270378174559</v>
      </c>
      <c r="E62" s="7">
        <f t="shared" si="17"/>
        <v>0.51952245081844117</v>
      </c>
      <c r="F62" s="7">
        <f t="shared" si="17"/>
        <v>0.52108463068853739</v>
      </c>
      <c r="G62" s="7">
        <f t="shared" si="17"/>
        <v>0.51995873536015536</v>
      </c>
      <c r="H62" s="7">
        <f t="shared" si="17"/>
        <v>0.52514220705346981</v>
      </c>
      <c r="I62" s="7">
        <f t="shared" si="17"/>
        <v>0.53572667206160907</v>
      </c>
      <c r="J62" s="7">
        <f t="shared" si="17"/>
        <v>0.52537804019095491</v>
      </c>
      <c r="K62" s="7">
        <f t="shared" si="17"/>
        <v>0.52444973687243113</v>
      </c>
      <c r="L62" s="7">
        <f t="shared" si="17"/>
        <v>0.52588532522588105</v>
      </c>
      <c r="M62" s="7">
        <f t="shared" si="17"/>
        <v>0.52071427543220716</v>
      </c>
      <c r="N62" s="7">
        <f t="shared" si="17"/>
        <v>0.51420398350603302</v>
      </c>
      <c r="O62" s="7">
        <f t="shared" si="17"/>
        <v>0.5118743231861389</v>
      </c>
      <c r="P62" s="7">
        <f t="shared" si="17"/>
        <v>0.50567625683039052</v>
      </c>
      <c r="Q62" s="7">
        <f t="shared" si="17"/>
        <v>0.50013099708630726</v>
      </c>
      <c r="R62" s="7">
        <f t="shared" si="17"/>
        <v>0.49895588004396296</v>
      </c>
      <c r="S62" s="7">
        <f t="shared" si="17"/>
        <v>0.49682742079936854</v>
      </c>
      <c r="T62" s="7">
        <f t="shared" si="17"/>
        <v>0.48923363135277248</v>
      </c>
      <c r="U62" s="7">
        <f t="shared" si="17"/>
        <v>0.48554168048034774</v>
      </c>
      <c r="V62" s="7">
        <f t="shared" si="17"/>
        <v>0.47978894402124539</v>
      </c>
      <c r="W62" s="7">
        <f t="shared" si="17"/>
        <v>0.47916270842205261</v>
      </c>
      <c r="X62" s="7">
        <f t="shared" ref="X62:Y62" si="18">X56/X55</f>
        <v>0.47817108363559346</v>
      </c>
      <c r="Y62" s="7">
        <f t="shared" si="18"/>
        <v>0.47729991774880987</v>
      </c>
    </row>
    <row r="63" spans="1:25" s="9" customFormat="1" ht="18" customHeight="1">
      <c r="A63" s="85" t="s">
        <v>59</v>
      </c>
      <c r="B63" s="7">
        <f t="shared" ref="B63:W63" si="19">B57/B55</f>
        <v>0.50487678462045893</v>
      </c>
      <c r="C63" s="7">
        <f t="shared" si="19"/>
        <v>0.50032435939020437</v>
      </c>
      <c r="D63" s="7">
        <f t="shared" si="19"/>
        <v>0.48613729621825441</v>
      </c>
      <c r="E63" s="7">
        <f t="shared" si="19"/>
        <v>0.48047754918155877</v>
      </c>
      <c r="F63" s="7">
        <f t="shared" si="19"/>
        <v>0.47891536931146261</v>
      </c>
      <c r="G63" s="7">
        <f t="shared" si="19"/>
        <v>0.48004126463984464</v>
      </c>
      <c r="H63" s="7">
        <f t="shared" si="19"/>
        <v>0.47485779294653013</v>
      </c>
      <c r="I63" s="7">
        <f t="shared" si="19"/>
        <v>0.46427332793839093</v>
      </c>
      <c r="J63" s="7">
        <f t="shared" si="19"/>
        <v>0.47462195980904515</v>
      </c>
      <c r="K63" s="7">
        <f t="shared" si="19"/>
        <v>0.47555026312756887</v>
      </c>
      <c r="L63" s="7">
        <f t="shared" si="19"/>
        <v>0.47411467477411895</v>
      </c>
      <c r="M63" s="7">
        <f t="shared" si="19"/>
        <v>0.47928572456779284</v>
      </c>
      <c r="N63" s="7">
        <f t="shared" si="19"/>
        <v>0.48579601649396692</v>
      </c>
      <c r="O63" s="7">
        <f t="shared" si="19"/>
        <v>0.48812567681386115</v>
      </c>
      <c r="P63" s="7">
        <f t="shared" si="19"/>
        <v>0.49432374316960948</v>
      </c>
      <c r="Q63" s="7">
        <f t="shared" si="19"/>
        <v>0.49986900291369279</v>
      </c>
      <c r="R63" s="7">
        <f t="shared" si="19"/>
        <v>0.50104411995603704</v>
      </c>
      <c r="S63" s="7">
        <f t="shared" si="19"/>
        <v>0.50317257920063152</v>
      </c>
      <c r="T63" s="7">
        <f t="shared" si="19"/>
        <v>0.51076636864722746</v>
      </c>
      <c r="U63" s="7">
        <f t="shared" si="19"/>
        <v>0.51445831951965226</v>
      </c>
      <c r="V63" s="7">
        <f t="shared" si="19"/>
        <v>0.52021105597875461</v>
      </c>
      <c r="W63" s="7">
        <f t="shared" si="19"/>
        <v>0.52083729157794734</v>
      </c>
      <c r="X63" s="7">
        <f t="shared" ref="X63:Y63" si="20">X57/X55</f>
        <v>0.52182891636440654</v>
      </c>
      <c r="Y63" s="7">
        <f t="shared" si="20"/>
        <v>0.52270008225119013</v>
      </c>
    </row>
    <row r="64" spans="1:25" s="9" customFormat="1" ht="18" customHeight="1">
      <c r="A64" s="86" t="s">
        <v>38</v>
      </c>
      <c r="B64" s="41">
        <f t="shared" ref="B64:W64" si="21">SUM(B62:B63)</f>
        <v>1</v>
      </c>
      <c r="C64" s="41">
        <f t="shared" si="21"/>
        <v>1</v>
      </c>
      <c r="D64" s="41">
        <f t="shared" si="21"/>
        <v>1</v>
      </c>
      <c r="E64" s="41">
        <f t="shared" si="21"/>
        <v>1</v>
      </c>
      <c r="F64" s="41">
        <f t="shared" si="21"/>
        <v>1</v>
      </c>
      <c r="G64" s="41">
        <f t="shared" si="21"/>
        <v>1</v>
      </c>
      <c r="H64" s="41">
        <f t="shared" si="21"/>
        <v>1</v>
      </c>
      <c r="I64" s="41">
        <f t="shared" si="21"/>
        <v>1</v>
      </c>
      <c r="J64" s="41">
        <f t="shared" si="21"/>
        <v>1</v>
      </c>
      <c r="K64" s="41">
        <f t="shared" si="21"/>
        <v>1</v>
      </c>
      <c r="L64" s="41">
        <f t="shared" si="21"/>
        <v>1</v>
      </c>
      <c r="M64" s="41">
        <f t="shared" si="21"/>
        <v>1</v>
      </c>
      <c r="N64" s="41">
        <f t="shared" si="21"/>
        <v>1</v>
      </c>
      <c r="O64" s="41">
        <f t="shared" si="21"/>
        <v>1</v>
      </c>
      <c r="P64" s="41">
        <f t="shared" si="21"/>
        <v>1</v>
      </c>
      <c r="Q64" s="41">
        <f t="shared" si="21"/>
        <v>1</v>
      </c>
      <c r="R64" s="41">
        <f t="shared" si="21"/>
        <v>1</v>
      </c>
      <c r="S64" s="41">
        <f t="shared" si="21"/>
        <v>1</v>
      </c>
      <c r="T64" s="41">
        <f t="shared" si="21"/>
        <v>1</v>
      </c>
      <c r="U64" s="41">
        <f t="shared" si="21"/>
        <v>1</v>
      </c>
      <c r="V64" s="41">
        <f t="shared" si="21"/>
        <v>1</v>
      </c>
      <c r="W64" s="41">
        <f t="shared" si="21"/>
        <v>1</v>
      </c>
      <c r="X64" s="41">
        <f t="shared" ref="X64:Y64" si="22">SUM(X62:X63)</f>
        <v>1</v>
      </c>
      <c r="Y64" s="41">
        <f t="shared" si="22"/>
        <v>1</v>
      </c>
    </row>
    <row r="65" spans="1:23" s="9" customFormat="1" ht="18" customHeight="1">
      <c r="A65" s="19" t="s">
        <v>52</v>
      </c>
      <c r="B65" s="14"/>
      <c r="C65" s="14"/>
      <c r="D65" s="14"/>
      <c r="E65" s="8"/>
      <c r="F65" s="8"/>
      <c r="G65" s="8"/>
      <c r="H65" s="8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s="9" customFormat="1" ht="18" customHeight="1">
      <c r="A66" s="8"/>
      <c r="B66" s="8"/>
      <c r="C66" s="8"/>
      <c r="D66" s="8"/>
      <c r="E66" s="8"/>
      <c r="F66" s="8"/>
      <c r="G66" s="8"/>
      <c r="H66" s="8"/>
      <c r="I66" s="8"/>
      <c r="J66" s="8"/>
    </row>
    <row r="67" spans="1:23" s="9" customFormat="1" ht="18" customHeight="1">
      <c r="A67" s="8"/>
      <c r="B67" s="8"/>
      <c r="C67" s="8"/>
      <c r="D67" s="8"/>
      <c r="E67" s="8"/>
      <c r="F67" s="8"/>
      <c r="G67" s="8"/>
      <c r="H67" s="8"/>
      <c r="I67" s="8"/>
      <c r="J67" s="8"/>
    </row>
    <row r="68" spans="1:23" s="9" customFormat="1" ht="18" customHeight="1">
      <c r="A68" s="8"/>
      <c r="B68" s="8"/>
      <c r="C68" s="8"/>
      <c r="D68" s="8"/>
      <c r="E68" s="8"/>
      <c r="F68" s="8"/>
      <c r="G68" s="8"/>
      <c r="H68" s="8"/>
      <c r="I68" s="8"/>
      <c r="J68" s="8"/>
    </row>
    <row r="69" spans="1:23" s="9" customFormat="1" ht="18" customHeight="1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23" s="9" customFormat="1" ht="18" customHeight="1">
      <c r="A70" s="8"/>
      <c r="B70" s="8"/>
      <c r="C70" s="8"/>
      <c r="D70" s="8"/>
      <c r="E70" s="8"/>
      <c r="F70" s="8"/>
      <c r="G70" s="8"/>
      <c r="H70" s="8"/>
      <c r="I70" s="8"/>
      <c r="J70" s="8"/>
    </row>
    <row r="71" spans="1:23" s="9" customFormat="1" ht="18" customHeight="1">
      <c r="A71" s="8"/>
      <c r="B71" s="8"/>
      <c r="C71" s="8"/>
      <c r="D71" s="8"/>
      <c r="E71" s="8"/>
      <c r="F71" s="8"/>
      <c r="G71" s="8"/>
      <c r="H71" s="8"/>
      <c r="I71" s="8"/>
      <c r="J71" s="8"/>
    </row>
    <row r="72" spans="1:23" s="9" customFormat="1" ht="18" customHeight="1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23" s="9" customFormat="1" ht="18" customHeight="1">
      <c r="A73" s="8"/>
      <c r="B73" s="8"/>
      <c r="C73" s="8"/>
      <c r="D73" s="8"/>
      <c r="E73" s="8"/>
      <c r="F73" s="8"/>
      <c r="G73" s="8"/>
      <c r="H73" s="8"/>
      <c r="I73" s="8"/>
      <c r="J73" s="8"/>
    </row>
    <row r="74" spans="1:23" s="9" customFormat="1" ht="18" customHeight="1">
      <c r="A74" s="8"/>
      <c r="B74" s="8"/>
      <c r="C74" s="8"/>
      <c r="D74" s="8"/>
      <c r="E74" s="8"/>
      <c r="F74" s="8"/>
      <c r="G74" s="8"/>
      <c r="H74" s="8"/>
      <c r="I74" s="8"/>
      <c r="J74" s="8"/>
    </row>
    <row r="75" spans="1:23" s="9" customFormat="1" ht="18" customHeight="1">
      <c r="A75" s="8"/>
      <c r="B75" s="8"/>
      <c r="C75" s="8"/>
      <c r="D75" s="8"/>
      <c r="E75" s="8"/>
      <c r="F75" s="8"/>
      <c r="G75" s="8"/>
      <c r="H75" s="8"/>
      <c r="I75" s="8"/>
      <c r="J75" s="8"/>
    </row>
    <row r="76" spans="1:23" s="9" customFormat="1" ht="18" customHeight="1">
      <c r="A76" s="8"/>
      <c r="B76" s="8"/>
      <c r="C76" s="8"/>
      <c r="D76" s="8"/>
      <c r="E76" s="8"/>
      <c r="F76" s="8"/>
      <c r="G76" s="8"/>
      <c r="H76" s="8"/>
      <c r="I76" s="8"/>
      <c r="J76" s="8"/>
    </row>
  </sheetData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75"/>
  <sheetViews>
    <sheetView zoomScale="72" zoomScaleNormal="80" zoomScalePageLayoutView="80" workbookViewId="0">
      <selection activeCell="T74" sqref="T74"/>
    </sheetView>
  </sheetViews>
  <sheetFormatPr defaultColWidth="10.875" defaultRowHeight="15"/>
  <cols>
    <col min="1" max="1" width="29.125" style="5" customWidth="1"/>
    <col min="2" max="3" width="10.875" style="5" customWidth="1"/>
    <col min="4" max="16384" width="10.875" style="5"/>
  </cols>
  <sheetData>
    <row r="1" spans="1:24" ht="28.5">
      <c r="A1" s="43" t="s">
        <v>0</v>
      </c>
      <c r="B1" s="43"/>
      <c r="C1" s="43"/>
    </row>
    <row r="2" spans="1:24" ht="23.25">
      <c r="A2" s="44" t="s">
        <v>4</v>
      </c>
      <c r="B2" s="44"/>
      <c r="C2" s="44"/>
    </row>
    <row r="3" spans="1:24" ht="18" customHeight="1"/>
    <row r="4" spans="1:24" ht="18" customHeight="1"/>
    <row r="5" spans="1:24" ht="18" customHeight="1">
      <c r="A5" s="33" t="s">
        <v>60</v>
      </c>
      <c r="B5" s="33"/>
      <c r="C5" s="33"/>
    </row>
    <row r="6" spans="1:24" ht="18" customHeight="1"/>
    <row r="7" spans="1:24" ht="18" customHeight="1">
      <c r="A7" s="77" t="s">
        <v>14</v>
      </c>
      <c r="B7" s="78">
        <v>2000</v>
      </c>
      <c r="C7" s="78">
        <v>2001</v>
      </c>
      <c r="D7" s="78">
        <v>2002</v>
      </c>
      <c r="E7" s="78">
        <v>2003</v>
      </c>
      <c r="F7" s="78">
        <v>2004</v>
      </c>
      <c r="G7" s="78">
        <v>2005</v>
      </c>
      <c r="H7" s="78">
        <v>2006</v>
      </c>
      <c r="I7" s="78">
        <v>2007</v>
      </c>
      <c r="J7" s="78">
        <v>2008</v>
      </c>
      <c r="K7" s="78">
        <v>2009</v>
      </c>
      <c r="L7" s="78">
        <v>2010</v>
      </c>
      <c r="M7" s="78">
        <v>2011</v>
      </c>
      <c r="N7" s="78">
        <v>2012</v>
      </c>
      <c r="O7" s="78">
        <v>2013</v>
      </c>
      <c r="P7" s="78">
        <v>2014</v>
      </c>
      <c r="Q7" s="78">
        <v>2015</v>
      </c>
      <c r="R7" s="78">
        <v>2016</v>
      </c>
      <c r="S7" s="78">
        <v>2017</v>
      </c>
      <c r="T7" s="78">
        <v>2018</v>
      </c>
      <c r="U7" s="78">
        <v>2019</v>
      </c>
      <c r="V7" s="78">
        <v>2020</v>
      </c>
      <c r="W7" s="78">
        <v>2021</v>
      </c>
      <c r="X7" s="78">
        <v>2022</v>
      </c>
    </row>
    <row r="8" spans="1:24" ht="18" customHeight="1">
      <c r="A8" s="27" t="s">
        <v>38</v>
      </c>
      <c r="B8" s="40">
        <f>B9+B10</f>
        <v>739014</v>
      </c>
      <c r="C8" s="40">
        <f t="shared" ref="C8:X8" si="0">C9+C10</f>
        <v>746612</v>
      </c>
      <c r="D8" s="40">
        <f t="shared" si="0"/>
        <v>761871</v>
      </c>
      <c r="E8" s="40">
        <f t="shared" si="0"/>
        <v>780653</v>
      </c>
      <c r="F8" s="40">
        <f t="shared" si="0"/>
        <v>785732</v>
      </c>
      <c r="G8" s="40">
        <f t="shared" si="0"/>
        <v>796549</v>
      </c>
      <c r="H8" s="40">
        <f t="shared" si="0"/>
        <v>805304</v>
      </c>
      <c r="I8" s="40">
        <f t="shared" si="0"/>
        <v>797654</v>
      </c>
      <c r="J8" s="40">
        <f t="shared" si="0"/>
        <v>807200</v>
      </c>
      <c r="K8" s="40">
        <f t="shared" si="0"/>
        <v>814208</v>
      </c>
      <c r="L8" s="40">
        <f t="shared" si="0"/>
        <v>809267</v>
      </c>
      <c r="M8" s="40">
        <f t="shared" si="0"/>
        <v>798033</v>
      </c>
      <c r="N8" s="40">
        <f t="shared" si="0"/>
        <v>797028</v>
      </c>
      <c r="O8" s="40">
        <f t="shared" si="0"/>
        <v>792303</v>
      </c>
      <c r="P8" s="40">
        <f t="shared" si="0"/>
        <v>786424</v>
      </c>
      <c r="Q8" s="40">
        <f t="shared" si="0"/>
        <v>786189</v>
      </c>
      <c r="R8" s="40">
        <f t="shared" si="0"/>
        <v>790201</v>
      </c>
      <c r="S8" s="40">
        <f t="shared" si="0"/>
        <v>787808</v>
      </c>
      <c r="T8" s="40">
        <f t="shared" si="0"/>
        <v>791413</v>
      </c>
      <c r="U8" s="40">
        <f t="shared" si="0"/>
        <v>794288</v>
      </c>
      <c r="V8" s="40">
        <f t="shared" si="0"/>
        <v>800215</v>
      </c>
      <c r="W8" s="40">
        <f t="shared" si="0"/>
        <v>789744</v>
      </c>
      <c r="X8" s="40">
        <f t="shared" si="0"/>
        <v>792492</v>
      </c>
    </row>
    <row r="9" spans="1:24" ht="18" customHeight="1">
      <c r="A9" s="28" t="s">
        <v>61</v>
      </c>
      <c r="B9" s="29">
        <v>727454</v>
      </c>
      <c r="C9" s="29">
        <v>723847</v>
      </c>
      <c r="D9" s="29">
        <v>722053</v>
      </c>
      <c r="E9" s="29">
        <v>723148</v>
      </c>
      <c r="F9" s="29">
        <v>718148</v>
      </c>
      <c r="G9" s="29">
        <v>714536</v>
      </c>
      <c r="H9" s="29">
        <v>707596</v>
      </c>
      <c r="I9" s="29">
        <v>697964</v>
      </c>
      <c r="J9" s="29">
        <v>692940</v>
      </c>
      <c r="K9" s="29">
        <v>691580</v>
      </c>
      <c r="L9" s="29">
        <v>689498</v>
      </c>
      <c r="M9" s="29">
        <v>688254</v>
      </c>
      <c r="N9" s="29">
        <v>689976</v>
      </c>
      <c r="O9" s="29">
        <v>689189</v>
      </c>
      <c r="P9" s="29">
        <v>690336</v>
      </c>
      <c r="Q9" s="29">
        <v>692942</v>
      </c>
      <c r="R9" s="29">
        <v>694145</v>
      </c>
      <c r="S9" s="29">
        <v>697087</v>
      </c>
      <c r="T9" s="29">
        <v>695782</v>
      </c>
      <c r="U9" s="29">
        <v>692711</v>
      </c>
      <c r="V9" s="29">
        <v>690597</v>
      </c>
      <c r="W9" s="29">
        <v>683235</v>
      </c>
      <c r="X9" s="29">
        <v>678156</v>
      </c>
    </row>
    <row r="10" spans="1:24" ht="18" customHeight="1">
      <c r="A10" s="30" t="s">
        <v>62</v>
      </c>
      <c r="B10" s="31">
        <v>11560</v>
      </c>
      <c r="C10" s="31">
        <v>22765</v>
      </c>
      <c r="D10" s="31">
        <v>39818</v>
      </c>
      <c r="E10" s="31">
        <v>57505</v>
      </c>
      <c r="F10" s="31">
        <v>67584</v>
      </c>
      <c r="G10" s="31">
        <v>82013</v>
      </c>
      <c r="H10" s="31">
        <v>97708</v>
      </c>
      <c r="I10" s="31">
        <v>99690</v>
      </c>
      <c r="J10" s="31">
        <v>114260</v>
      </c>
      <c r="K10" s="31">
        <v>122628</v>
      </c>
      <c r="L10" s="31">
        <v>119769</v>
      </c>
      <c r="M10" s="31">
        <v>109779</v>
      </c>
      <c r="N10" s="31">
        <v>107052</v>
      </c>
      <c r="O10" s="31">
        <v>103114</v>
      </c>
      <c r="P10" s="31">
        <v>96088</v>
      </c>
      <c r="Q10" s="31">
        <v>93247</v>
      </c>
      <c r="R10" s="31">
        <v>96056</v>
      </c>
      <c r="S10" s="31">
        <v>90721</v>
      </c>
      <c r="T10" s="31">
        <v>95631</v>
      </c>
      <c r="U10" s="31">
        <v>101577</v>
      </c>
      <c r="V10" s="31">
        <v>109618</v>
      </c>
      <c r="W10" s="31">
        <v>106509</v>
      </c>
      <c r="X10" s="31">
        <v>114336</v>
      </c>
    </row>
    <row r="11" spans="1:24" ht="18" customHeight="1">
      <c r="A11" s="32" t="s">
        <v>47</v>
      </c>
      <c r="B11" s="33"/>
      <c r="C11" s="33"/>
      <c r="D11" s="33"/>
      <c r="E11" s="33"/>
      <c r="F11" s="33"/>
      <c r="G11" s="33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</row>
    <row r="12" spans="1:24" ht="18" customHeight="1"/>
    <row r="13" spans="1:24" ht="18" customHeight="1"/>
    <row r="14" spans="1:24" ht="18" customHeight="1">
      <c r="A14" s="77" t="s">
        <v>48</v>
      </c>
      <c r="B14" s="78">
        <v>2000</v>
      </c>
      <c r="C14" s="78">
        <v>2001</v>
      </c>
      <c r="D14" s="78">
        <v>2002</v>
      </c>
      <c r="E14" s="78">
        <v>2003</v>
      </c>
      <c r="F14" s="78">
        <v>2004</v>
      </c>
      <c r="G14" s="78">
        <v>2005</v>
      </c>
      <c r="H14" s="78">
        <v>2006</v>
      </c>
      <c r="I14" s="78">
        <v>2007</v>
      </c>
      <c r="J14" s="78">
        <v>2008</v>
      </c>
      <c r="K14" s="78">
        <v>2009</v>
      </c>
      <c r="L14" s="78">
        <v>2010</v>
      </c>
      <c r="M14" s="78">
        <v>2011</v>
      </c>
      <c r="N14" s="78">
        <v>2012</v>
      </c>
      <c r="O14" s="78">
        <v>2013</v>
      </c>
      <c r="P14" s="78">
        <v>2014</v>
      </c>
      <c r="Q14" s="78">
        <v>2015</v>
      </c>
      <c r="R14" s="78">
        <v>2016</v>
      </c>
      <c r="S14" s="78">
        <v>2017</v>
      </c>
      <c r="T14" s="78">
        <v>2018</v>
      </c>
      <c r="U14" s="78">
        <v>2019</v>
      </c>
      <c r="V14" s="78">
        <v>2020</v>
      </c>
      <c r="W14" s="78">
        <v>2021</v>
      </c>
      <c r="X14" s="78">
        <v>2022</v>
      </c>
    </row>
    <row r="15" spans="1:24" ht="18" customHeight="1">
      <c r="A15" s="27" t="s">
        <v>38</v>
      </c>
      <c r="B15" s="40">
        <f>B16+B17</f>
        <v>350843</v>
      </c>
      <c r="C15" s="40">
        <f t="shared" ref="C15:X15" si="1">C16+C17</f>
        <v>355397</v>
      </c>
      <c r="D15" s="40">
        <f t="shared" si="1"/>
        <v>363837</v>
      </c>
      <c r="E15" s="40">
        <f t="shared" si="1"/>
        <v>373613</v>
      </c>
      <c r="F15" s="40">
        <f t="shared" si="1"/>
        <v>376317</v>
      </c>
      <c r="G15" s="40">
        <f t="shared" si="1"/>
        <v>382489</v>
      </c>
      <c r="H15" s="40">
        <f t="shared" si="1"/>
        <v>388401</v>
      </c>
      <c r="I15" s="40">
        <f t="shared" si="1"/>
        <v>383523</v>
      </c>
      <c r="J15" s="40">
        <f t="shared" si="1"/>
        <v>388589</v>
      </c>
      <c r="K15" s="40">
        <f t="shared" si="1"/>
        <v>392300</v>
      </c>
      <c r="L15" s="40">
        <f t="shared" si="1"/>
        <v>389228</v>
      </c>
      <c r="M15" s="40">
        <f t="shared" si="1"/>
        <v>382412</v>
      </c>
      <c r="N15" s="40">
        <f t="shared" si="1"/>
        <v>381722</v>
      </c>
      <c r="O15" s="40">
        <f t="shared" si="1"/>
        <v>378707</v>
      </c>
      <c r="P15" s="40">
        <f t="shared" si="1"/>
        <v>375223</v>
      </c>
      <c r="Q15" s="40">
        <f t="shared" si="1"/>
        <v>375291</v>
      </c>
      <c r="R15" s="40">
        <f t="shared" si="1"/>
        <v>377233</v>
      </c>
      <c r="S15" s="40">
        <f t="shared" si="1"/>
        <v>375210</v>
      </c>
      <c r="T15" s="40">
        <f t="shared" si="1"/>
        <v>376748</v>
      </c>
      <c r="U15" s="40">
        <f t="shared" si="1"/>
        <v>377504</v>
      </c>
      <c r="V15" s="40">
        <f t="shared" si="1"/>
        <v>380293</v>
      </c>
      <c r="W15" s="40">
        <f t="shared" si="1"/>
        <v>374937</v>
      </c>
      <c r="X15" s="40">
        <f t="shared" si="1"/>
        <v>376169</v>
      </c>
    </row>
    <row r="16" spans="1:24" ht="18" customHeight="1">
      <c r="A16" s="28" t="s">
        <v>61</v>
      </c>
      <c r="B16" s="29">
        <v>344662</v>
      </c>
      <c r="C16" s="29">
        <v>343101</v>
      </c>
      <c r="D16" s="29">
        <v>342472</v>
      </c>
      <c r="E16" s="29">
        <v>342913</v>
      </c>
      <c r="F16" s="29">
        <v>340423</v>
      </c>
      <c r="G16" s="29">
        <v>338550</v>
      </c>
      <c r="H16" s="29">
        <v>335001</v>
      </c>
      <c r="I16" s="29">
        <v>330107</v>
      </c>
      <c r="J16" s="29">
        <v>327468</v>
      </c>
      <c r="K16" s="29">
        <v>326447</v>
      </c>
      <c r="L16" s="29">
        <v>325408</v>
      </c>
      <c r="M16" s="29">
        <v>324477</v>
      </c>
      <c r="N16" s="29">
        <v>325092</v>
      </c>
      <c r="O16" s="29">
        <v>324740</v>
      </c>
      <c r="P16" s="29">
        <v>325168</v>
      </c>
      <c r="Q16" s="29">
        <v>326399</v>
      </c>
      <c r="R16" s="29">
        <v>327021</v>
      </c>
      <c r="S16" s="29">
        <v>328328</v>
      </c>
      <c r="T16" s="29">
        <v>328002</v>
      </c>
      <c r="U16" s="29">
        <v>326492</v>
      </c>
      <c r="V16" s="29">
        <v>325418</v>
      </c>
      <c r="W16" s="29">
        <v>321590</v>
      </c>
      <c r="X16" s="29">
        <v>319138</v>
      </c>
    </row>
    <row r="17" spans="1:24" ht="18" customHeight="1">
      <c r="A17" s="30" t="s">
        <v>62</v>
      </c>
      <c r="B17" s="31">
        <v>6181</v>
      </c>
      <c r="C17" s="31">
        <v>12296</v>
      </c>
      <c r="D17" s="31">
        <v>21365</v>
      </c>
      <c r="E17" s="31">
        <v>30700</v>
      </c>
      <c r="F17" s="31">
        <v>35894</v>
      </c>
      <c r="G17" s="31">
        <v>43939</v>
      </c>
      <c r="H17" s="31">
        <v>53400</v>
      </c>
      <c r="I17" s="31">
        <v>53416</v>
      </c>
      <c r="J17" s="31">
        <v>61121</v>
      </c>
      <c r="K17" s="31">
        <v>65853</v>
      </c>
      <c r="L17" s="31">
        <v>63820</v>
      </c>
      <c r="M17" s="31">
        <v>57935</v>
      </c>
      <c r="N17" s="31">
        <v>56630</v>
      </c>
      <c r="O17" s="31">
        <v>53967</v>
      </c>
      <c r="P17" s="31">
        <v>50055</v>
      </c>
      <c r="Q17" s="31">
        <v>48892</v>
      </c>
      <c r="R17" s="31">
        <v>50212</v>
      </c>
      <c r="S17" s="31">
        <v>46882</v>
      </c>
      <c r="T17" s="31">
        <v>48746</v>
      </c>
      <c r="U17" s="31">
        <v>51012</v>
      </c>
      <c r="V17" s="31">
        <v>54875</v>
      </c>
      <c r="W17" s="31">
        <v>53347</v>
      </c>
      <c r="X17" s="31">
        <v>57031</v>
      </c>
    </row>
    <row r="18" spans="1:24" ht="18" customHeight="1">
      <c r="A18" s="32" t="s">
        <v>47</v>
      </c>
      <c r="B18" s="33"/>
      <c r="C18" s="33"/>
      <c r="D18" s="33"/>
      <c r="E18" s="33"/>
      <c r="F18" s="33"/>
      <c r="G18" s="33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</row>
    <row r="19" spans="1:24" ht="18" customHeight="1"/>
    <row r="20" spans="1:24" ht="18" customHeight="1"/>
    <row r="21" spans="1:24" ht="18" customHeight="1">
      <c r="A21" s="77" t="s">
        <v>49</v>
      </c>
      <c r="B21" s="78">
        <v>2000</v>
      </c>
      <c r="C21" s="78">
        <v>2001</v>
      </c>
      <c r="D21" s="78">
        <v>2002</v>
      </c>
      <c r="E21" s="78">
        <v>2003</v>
      </c>
      <c r="F21" s="78">
        <v>2004</v>
      </c>
      <c r="G21" s="78">
        <v>2005</v>
      </c>
      <c r="H21" s="78">
        <v>2006</v>
      </c>
      <c r="I21" s="78">
        <v>2007</v>
      </c>
      <c r="J21" s="78">
        <v>2008</v>
      </c>
      <c r="K21" s="78">
        <v>2009</v>
      </c>
      <c r="L21" s="78">
        <v>2010</v>
      </c>
      <c r="M21" s="78">
        <v>2011</v>
      </c>
      <c r="N21" s="78">
        <v>2012</v>
      </c>
      <c r="O21" s="78">
        <v>2013</v>
      </c>
      <c r="P21" s="78">
        <v>2014</v>
      </c>
      <c r="Q21" s="78">
        <v>2015</v>
      </c>
      <c r="R21" s="78">
        <v>2016</v>
      </c>
      <c r="S21" s="78">
        <v>2017</v>
      </c>
      <c r="T21" s="78">
        <v>2018</v>
      </c>
      <c r="U21" s="78">
        <v>2019</v>
      </c>
      <c r="V21" s="78">
        <v>2020</v>
      </c>
      <c r="W21" s="78">
        <v>2021</v>
      </c>
      <c r="X21" s="78">
        <v>2022</v>
      </c>
    </row>
    <row r="22" spans="1:24" ht="18" customHeight="1">
      <c r="A22" s="27" t="s">
        <v>38</v>
      </c>
      <c r="B22" s="40">
        <f>B23+B24</f>
        <v>388171</v>
      </c>
      <c r="C22" s="40">
        <f t="shared" ref="C22:X22" si="2">C23+C24</f>
        <v>391215</v>
      </c>
      <c r="D22" s="40">
        <f t="shared" si="2"/>
        <v>398034</v>
      </c>
      <c r="E22" s="40">
        <f t="shared" si="2"/>
        <v>407040</v>
      </c>
      <c r="F22" s="40">
        <f t="shared" si="2"/>
        <v>409415</v>
      </c>
      <c r="G22" s="40">
        <f t="shared" si="2"/>
        <v>414060</v>
      </c>
      <c r="H22" s="40">
        <f t="shared" si="2"/>
        <v>416903</v>
      </c>
      <c r="I22" s="40">
        <f t="shared" si="2"/>
        <v>414131</v>
      </c>
      <c r="J22" s="40">
        <f t="shared" si="2"/>
        <v>418611</v>
      </c>
      <c r="K22" s="40">
        <f t="shared" si="2"/>
        <v>421908</v>
      </c>
      <c r="L22" s="40">
        <f t="shared" si="2"/>
        <v>420039</v>
      </c>
      <c r="M22" s="40">
        <f t="shared" si="2"/>
        <v>415621</v>
      </c>
      <c r="N22" s="40">
        <f t="shared" si="2"/>
        <v>415306</v>
      </c>
      <c r="O22" s="40">
        <f t="shared" si="2"/>
        <v>413596</v>
      </c>
      <c r="P22" s="40">
        <f t="shared" si="2"/>
        <v>411201</v>
      </c>
      <c r="Q22" s="40">
        <f t="shared" si="2"/>
        <v>410898</v>
      </c>
      <c r="R22" s="40">
        <f t="shared" si="2"/>
        <v>412968</v>
      </c>
      <c r="S22" s="40">
        <f t="shared" si="2"/>
        <v>412598</v>
      </c>
      <c r="T22" s="40">
        <f t="shared" si="2"/>
        <v>414665</v>
      </c>
      <c r="U22" s="40">
        <f t="shared" si="2"/>
        <v>416784</v>
      </c>
      <c r="V22" s="40">
        <f t="shared" si="2"/>
        <v>419922</v>
      </c>
      <c r="W22" s="40">
        <f t="shared" si="2"/>
        <v>414807</v>
      </c>
      <c r="X22" s="40">
        <f t="shared" si="2"/>
        <v>416323</v>
      </c>
    </row>
    <row r="23" spans="1:24" ht="18" customHeight="1">
      <c r="A23" s="28" t="s">
        <v>61</v>
      </c>
      <c r="B23" s="29">
        <v>382792</v>
      </c>
      <c r="C23" s="29">
        <v>380746</v>
      </c>
      <c r="D23" s="29">
        <v>379581</v>
      </c>
      <c r="E23" s="29">
        <v>380235</v>
      </c>
      <c r="F23" s="29">
        <v>377725</v>
      </c>
      <c r="G23" s="29">
        <v>375986</v>
      </c>
      <c r="H23" s="29">
        <v>372595</v>
      </c>
      <c r="I23" s="29">
        <v>367857</v>
      </c>
      <c r="J23" s="29">
        <v>365472</v>
      </c>
      <c r="K23" s="29">
        <v>365133</v>
      </c>
      <c r="L23" s="29">
        <v>364090</v>
      </c>
      <c r="M23" s="29">
        <v>363777</v>
      </c>
      <c r="N23" s="29">
        <v>364884</v>
      </c>
      <c r="O23" s="29">
        <v>364449</v>
      </c>
      <c r="P23" s="29">
        <v>365168</v>
      </c>
      <c r="Q23" s="29">
        <v>366543</v>
      </c>
      <c r="R23" s="29">
        <v>367124</v>
      </c>
      <c r="S23" s="29">
        <v>368759</v>
      </c>
      <c r="T23" s="29">
        <v>367780</v>
      </c>
      <c r="U23" s="29">
        <v>366219</v>
      </c>
      <c r="V23" s="29">
        <v>365179</v>
      </c>
      <c r="W23" s="29">
        <v>361645</v>
      </c>
      <c r="X23" s="29">
        <v>359018</v>
      </c>
    </row>
    <row r="24" spans="1:24" ht="18" customHeight="1">
      <c r="A24" s="30" t="s">
        <v>62</v>
      </c>
      <c r="B24" s="31">
        <v>5379</v>
      </c>
      <c r="C24" s="31">
        <v>10469</v>
      </c>
      <c r="D24" s="31">
        <v>18453</v>
      </c>
      <c r="E24" s="31">
        <v>26805</v>
      </c>
      <c r="F24" s="31">
        <v>31690</v>
      </c>
      <c r="G24" s="31">
        <v>38074</v>
      </c>
      <c r="H24" s="31">
        <v>44308</v>
      </c>
      <c r="I24" s="31">
        <v>46274</v>
      </c>
      <c r="J24" s="31">
        <v>53139</v>
      </c>
      <c r="K24" s="31">
        <v>56775</v>
      </c>
      <c r="L24" s="31">
        <v>55949</v>
      </c>
      <c r="M24" s="31">
        <v>51844</v>
      </c>
      <c r="N24" s="31">
        <v>50422</v>
      </c>
      <c r="O24" s="31">
        <v>49147</v>
      </c>
      <c r="P24" s="31">
        <v>46033</v>
      </c>
      <c r="Q24" s="31">
        <v>44355</v>
      </c>
      <c r="R24" s="31">
        <v>45844</v>
      </c>
      <c r="S24" s="31">
        <v>43839</v>
      </c>
      <c r="T24" s="31">
        <v>46885</v>
      </c>
      <c r="U24" s="31">
        <v>50565</v>
      </c>
      <c r="V24" s="31">
        <v>54743</v>
      </c>
      <c r="W24" s="31">
        <v>53162</v>
      </c>
      <c r="X24" s="31">
        <v>57305</v>
      </c>
    </row>
    <row r="25" spans="1:24" ht="18" customHeight="1">
      <c r="A25" s="32" t="s">
        <v>47</v>
      </c>
      <c r="B25" s="33"/>
      <c r="C25" s="33"/>
      <c r="D25" s="33"/>
      <c r="E25" s="33"/>
      <c r="F25" s="33"/>
      <c r="G25" s="33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</row>
    <row r="26" spans="1:24" ht="18" customHeight="1">
      <c r="A26" s="34"/>
      <c r="B26" s="33"/>
      <c r="C26" s="33"/>
      <c r="D26" s="33"/>
      <c r="E26" s="33"/>
      <c r="F26" s="33"/>
      <c r="G26" s="33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</row>
    <row r="27" spans="1:24" ht="18" customHeight="1">
      <c r="A27" s="34"/>
      <c r="B27" s="33"/>
      <c r="C27" s="33"/>
      <c r="D27" s="33"/>
      <c r="E27" s="33"/>
      <c r="F27" s="33"/>
      <c r="G27" s="33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</row>
    <row r="28" spans="1:24" ht="18" customHeight="1">
      <c r="A28" s="34"/>
      <c r="B28" s="33"/>
      <c r="C28" s="33"/>
      <c r="D28" s="33"/>
      <c r="E28" s="33"/>
      <c r="F28" s="33"/>
      <c r="G28" s="33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</row>
    <row r="29" spans="1:24" ht="18" customHeight="1">
      <c r="A29" s="33" t="s">
        <v>63</v>
      </c>
      <c r="B29" s="33"/>
      <c r="C29" s="33"/>
      <c r="D29" s="33"/>
      <c r="E29" s="33"/>
      <c r="F29" s="33"/>
      <c r="G29" s="33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</row>
    <row r="30" spans="1:24" ht="18" customHeight="1">
      <c r="A30" s="34"/>
      <c r="B30" s="33"/>
      <c r="C30" s="33"/>
      <c r="D30" s="33"/>
      <c r="E30" s="33"/>
      <c r="F30" s="33"/>
      <c r="G30" s="33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1:24" ht="18" customHeight="1">
      <c r="A31" s="79" t="s">
        <v>14</v>
      </c>
      <c r="B31" s="108">
        <v>2000</v>
      </c>
      <c r="C31" s="108">
        <v>2001</v>
      </c>
      <c r="D31" s="108">
        <v>2002</v>
      </c>
      <c r="E31" s="108">
        <v>2003</v>
      </c>
      <c r="F31" s="108">
        <v>2004</v>
      </c>
      <c r="G31" s="108">
        <v>2005</v>
      </c>
      <c r="H31" s="108">
        <v>2006</v>
      </c>
      <c r="I31" s="108">
        <v>2007</v>
      </c>
      <c r="J31" s="108">
        <v>2008</v>
      </c>
      <c r="K31" s="108">
        <v>2009</v>
      </c>
      <c r="L31" s="108">
        <v>2010</v>
      </c>
      <c r="M31" s="108">
        <v>2011</v>
      </c>
      <c r="N31" s="108">
        <v>2012</v>
      </c>
      <c r="O31" s="108">
        <v>2013</v>
      </c>
      <c r="P31" s="108">
        <v>2014</v>
      </c>
      <c r="Q31" s="108">
        <v>2015</v>
      </c>
      <c r="R31" s="108">
        <v>2016</v>
      </c>
      <c r="S31" s="108">
        <v>2017</v>
      </c>
      <c r="T31" s="108">
        <v>2018</v>
      </c>
      <c r="U31" s="108">
        <v>2019</v>
      </c>
      <c r="V31" s="108">
        <v>2020</v>
      </c>
      <c r="W31" s="108">
        <v>2021</v>
      </c>
      <c r="X31" s="108">
        <v>2022</v>
      </c>
    </row>
    <row r="32" spans="1:24" ht="18" customHeight="1">
      <c r="A32" s="36" t="s">
        <v>61</v>
      </c>
      <c r="B32" s="109">
        <f t="shared" ref="B32:V32" si="3">B9/B8</f>
        <v>0.98435753585182417</v>
      </c>
      <c r="C32" s="109">
        <f t="shared" si="3"/>
        <v>0.96950892833225288</v>
      </c>
      <c r="D32" s="109">
        <f t="shared" si="3"/>
        <v>0.94773655907627408</v>
      </c>
      <c r="E32" s="109">
        <f t="shared" si="3"/>
        <v>0.92633730991874752</v>
      </c>
      <c r="F32" s="109">
        <f t="shared" si="3"/>
        <v>0.9139859392260975</v>
      </c>
      <c r="G32" s="109">
        <f t="shared" si="3"/>
        <v>0.89703960459431875</v>
      </c>
      <c r="H32" s="109">
        <f t="shared" si="3"/>
        <v>0.87866942173390417</v>
      </c>
      <c r="I32" s="109">
        <f t="shared" si="3"/>
        <v>0.87502099907980146</v>
      </c>
      <c r="J32" s="109">
        <f t="shared" si="3"/>
        <v>0.85844895936570864</v>
      </c>
      <c r="K32" s="109">
        <f t="shared" si="3"/>
        <v>0.84938983650369437</v>
      </c>
      <c r="L32" s="109">
        <f t="shared" si="3"/>
        <v>0.85200310898628018</v>
      </c>
      <c r="M32" s="109">
        <f t="shared" si="3"/>
        <v>0.86243801948039744</v>
      </c>
      <c r="N32" s="109">
        <f t="shared" si="3"/>
        <v>0.86568602357759072</v>
      </c>
      <c r="O32" s="109">
        <f t="shared" si="3"/>
        <v>0.86985534574525147</v>
      </c>
      <c r="P32" s="109">
        <f t="shared" si="3"/>
        <v>0.87781654679918208</v>
      </c>
      <c r="Q32" s="109">
        <f t="shared" si="3"/>
        <v>0.88139365979427342</v>
      </c>
      <c r="R32" s="109">
        <f t="shared" si="3"/>
        <v>0.87844105487084934</v>
      </c>
      <c r="S32" s="109">
        <f t="shared" si="3"/>
        <v>0.88484376904017226</v>
      </c>
      <c r="T32" s="109">
        <f t="shared" si="3"/>
        <v>0.87916422904349567</v>
      </c>
      <c r="U32" s="109">
        <f t="shared" si="3"/>
        <v>0.87211565578228556</v>
      </c>
      <c r="V32" s="109">
        <f t="shared" si="3"/>
        <v>0.86301431490286984</v>
      </c>
      <c r="W32" s="109">
        <f>W9/W8</f>
        <v>0.8651347778520635</v>
      </c>
      <c r="X32" s="109">
        <f>X9/X8</f>
        <v>0.85572598840114478</v>
      </c>
    </row>
    <row r="33" spans="1:24" ht="18" customHeight="1">
      <c r="A33" s="28" t="s">
        <v>62</v>
      </c>
      <c r="B33" s="109">
        <f t="shared" ref="B33:V33" si="4">B10/B8</f>
        <v>1.5642464148175814E-2</v>
      </c>
      <c r="C33" s="109">
        <f t="shared" si="4"/>
        <v>3.0491071667747102E-2</v>
      </c>
      <c r="D33" s="109">
        <f t="shared" si="4"/>
        <v>5.226344092372593E-2</v>
      </c>
      <c r="E33" s="109">
        <f t="shared" si="4"/>
        <v>7.3662690081252494E-2</v>
      </c>
      <c r="F33" s="109">
        <f t="shared" si="4"/>
        <v>8.6014060773902556E-2</v>
      </c>
      <c r="G33" s="109">
        <f t="shared" si="4"/>
        <v>0.10296039540568126</v>
      </c>
      <c r="H33" s="109">
        <f t="shared" si="4"/>
        <v>0.12133057826609578</v>
      </c>
      <c r="I33" s="109">
        <f t="shared" si="4"/>
        <v>0.12497900092019848</v>
      </c>
      <c r="J33" s="109">
        <f t="shared" si="4"/>
        <v>0.14155104063429139</v>
      </c>
      <c r="K33" s="109">
        <f t="shared" si="4"/>
        <v>0.1506101634963056</v>
      </c>
      <c r="L33" s="109">
        <f t="shared" si="4"/>
        <v>0.14799689101371982</v>
      </c>
      <c r="M33" s="109">
        <f t="shared" si="4"/>
        <v>0.13756198051960258</v>
      </c>
      <c r="N33" s="109">
        <f t="shared" si="4"/>
        <v>0.13431397642240925</v>
      </c>
      <c r="O33" s="109">
        <f t="shared" si="4"/>
        <v>0.1301446542547485</v>
      </c>
      <c r="P33" s="109">
        <f t="shared" si="4"/>
        <v>0.12218345320081787</v>
      </c>
      <c r="Q33" s="109">
        <f t="shared" si="4"/>
        <v>0.11860634020572661</v>
      </c>
      <c r="R33" s="109">
        <f t="shared" si="4"/>
        <v>0.12155894512915068</v>
      </c>
      <c r="S33" s="109">
        <f t="shared" si="4"/>
        <v>0.11515623095982777</v>
      </c>
      <c r="T33" s="109">
        <f t="shared" si="4"/>
        <v>0.12083577095650438</v>
      </c>
      <c r="U33" s="109">
        <f t="shared" si="4"/>
        <v>0.12788434421771447</v>
      </c>
      <c r="V33" s="109">
        <f t="shared" si="4"/>
        <v>0.13698568509713013</v>
      </c>
      <c r="W33" s="109">
        <f>W10/W8</f>
        <v>0.13486522214793656</v>
      </c>
      <c r="X33" s="109">
        <f>X10/X8</f>
        <v>0.14427401159885525</v>
      </c>
    </row>
    <row r="34" spans="1:24" ht="18" customHeight="1">
      <c r="A34" s="30" t="s">
        <v>38</v>
      </c>
      <c r="B34" s="41">
        <f t="shared" ref="B34:V34" si="5">SUM(B32:B33)</f>
        <v>1</v>
      </c>
      <c r="C34" s="41">
        <f t="shared" si="5"/>
        <v>1</v>
      </c>
      <c r="D34" s="41">
        <f t="shared" si="5"/>
        <v>1</v>
      </c>
      <c r="E34" s="41">
        <f t="shared" si="5"/>
        <v>1</v>
      </c>
      <c r="F34" s="41">
        <f t="shared" si="5"/>
        <v>1</v>
      </c>
      <c r="G34" s="41">
        <f t="shared" si="5"/>
        <v>1</v>
      </c>
      <c r="H34" s="41">
        <f t="shared" si="5"/>
        <v>1</v>
      </c>
      <c r="I34" s="41">
        <f t="shared" si="5"/>
        <v>1</v>
      </c>
      <c r="J34" s="41">
        <f t="shared" si="5"/>
        <v>1</v>
      </c>
      <c r="K34" s="41">
        <f t="shared" si="5"/>
        <v>1</v>
      </c>
      <c r="L34" s="41">
        <f t="shared" si="5"/>
        <v>1</v>
      </c>
      <c r="M34" s="41">
        <f t="shared" si="5"/>
        <v>1</v>
      </c>
      <c r="N34" s="41">
        <f t="shared" si="5"/>
        <v>1</v>
      </c>
      <c r="O34" s="41">
        <f t="shared" si="5"/>
        <v>1</v>
      </c>
      <c r="P34" s="41">
        <f t="shared" si="5"/>
        <v>1</v>
      </c>
      <c r="Q34" s="41">
        <f t="shared" si="5"/>
        <v>1</v>
      </c>
      <c r="R34" s="41">
        <f t="shared" si="5"/>
        <v>1</v>
      </c>
      <c r="S34" s="41">
        <f t="shared" si="5"/>
        <v>1</v>
      </c>
      <c r="T34" s="41">
        <f t="shared" si="5"/>
        <v>1</v>
      </c>
      <c r="U34" s="41">
        <f t="shared" si="5"/>
        <v>1</v>
      </c>
      <c r="V34" s="41">
        <f t="shared" si="5"/>
        <v>1</v>
      </c>
      <c r="W34" s="41">
        <f>SUM(W32:W33)</f>
        <v>1</v>
      </c>
      <c r="X34" s="41">
        <f>SUM(X32:X33)</f>
        <v>1</v>
      </c>
    </row>
    <row r="35" spans="1:24" ht="18" customHeight="1">
      <c r="A35" s="32" t="s">
        <v>52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</row>
    <row r="36" spans="1:24" ht="18" customHeight="1">
      <c r="A36" s="34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</row>
    <row r="37" spans="1:24" ht="18" customHeight="1">
      <c r="A37" s="34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</row>
    <row r="38" spans="1:24" ht="18" customHeight="1">
      <c r="A38" s="79" t="s">
        <v>48</v>
      </c>
      <c r="B38" s="108">
        <v>2000</v>
      </c>
      <c r="C38" s="108">
        <v>2001</v>
      </c>
      <c r="D38" s="108">
        <v>2002</v>
      </c>
      <c r="E38" s="108">
        <v>2003</v>
      </c>
      <c r="F38" s="108">
        <v>2004</v>
      </c>
      <c r="G38" s="108">
        <v>2005</v>
      </c>
      <c r="H38" s="108">
        <v>2006</v>
      </c>
      <c r="I38" s="108">
        <v>2007</v>
      </c>
      <c r="J38" s="108">
        <v>2008</v>
      </c>
      <c r="K38" s="108">
        <v>2009</v>
      </c>
      <c r="L38" s="108">
        <v>2010</v>
      </c>
      <c r="M38" s="108">
        <v>2011</v>
      </c>
      <c r="N38" s="108">
        <v>2012</v>
      </c>
      <c r="O38" s="108">
        <v>2013</v>
      </c>
      <c r="P38" s="108">
        <v>2014</v>
      </c>
      <c r="Q38" s="108">
        <v>2015</v>
      </c>
      <c r="R38" s="108">
        <v>2016</v>
      </c>
      <c r="S38" s="108">
        <v>2017</v>
      </c>
      <c r="T38" s="108">
        <v>2018</v>
      </c>
      <c r="U38" s="108">
        <v>2019</v>
      </c>
      <c r="V38" s="108">
        <v>2020</v>
      </c>
      <c r="W38" s="108">
        <v>2021</v>
      </c>
      <c r="X38" s="108">
        <v>2022</v>
      </c>
    </row>
    <row r="39" spans="1:24" ht="18" customHeight="1">
      <c r="A39" s="36" t="s">
        <v>61</v>
      </c>
      <c r="B39" s="109">
        <f t="shared" ref="B39:V39" si="6">B16/B15</f>
        <v>0.98238243316811225</v>
      </c>
      <c r="C39" s="109">
        <f t="shared" si="6"/>
        <v>0.96540207148625345</v>
      </c>
      <c r="D39" s="109">
        <f t="shared" si="6"/>
        <v>0.94127864950513551</v>
      </c>
      <c r="E39" s="109">
        <f t="shared" si="6"/>
        <v>0.91782941171747234</v>
      </c>
      <c r="F39" s="109">
        <f t="shared" si="6"/>
        <v>0.90461764948168699</v>
      </c>
      <c r="G39" s="109">
        <f t="shared" si="6"/>
        <v>0.88512349374753263</v>
      </c>
      <c r="H39" s="109">
        <f t="shared" si="6"/>
        <v>0.86251322730888957</v>
      </c>
      <c r="I39" s="109">
        <f t="shared" si="6"/>
        <v>0.86072282496747266</v>
      </c>
      <c r="J39" s="109">
        <f t="shared" si="6"/>
        <v>0.84271042155079012</v>
      </c>
      <c r="K39" s="109">
        <f t="shared" si="6"/>
        <v>0.83213612031608464</v>
      </c>
      <c r="L39" s="109">
        <f t="shared" si="6"/>
        <v>0.83603440656890049</v>
      </c>
      <c r="M39" s="109">
        <f t="shared" si="6"/>
        <v>0.84850109306193322</v>
      </c>
      <c r="N39" s="109">
        <f t="shared" si="6"/>
        <v>0.85164596224477496</v>
      </c>
      <c r="O39" s="109">
        <f t="shared" si="6"/>
        <v>0.857496692693824</v>
      </c>
      <c r="P39" s="109">
        <f t="shared" si="6"/>
        <v>0.86659932893239489</v>
      </c>
      <c r="Q39" s="109">
        <f t="shared" si="6"/>
        <v>0.86972242872863992</v>
      </c>
      <c r="R39" s="109">
        <f t="shared" si="6"/>
        <v>0.86689393557827654</v>
      </c>
      <c r="S39" s="109">
        <f t="shared" si="6"/>
        <v>0.87505130460275582</v>
      </c>
      <c r="T39" s="109">
        <f t="shared" si="6"/>
        <v>0.87061377897162029</v>
      </c>
      <c r="U39" s="109">
        <f t="shared" si="6"/>
        <v>0.86487030601000259</v>
      </c>
      <c r="V39" s="109">
        <f t="shared" si="6"/>
        <v>0.85570336556286863</v>
      </c>
      <c r="W39" s="109">
        <f>W16/W15</f>
        <v>0.85771742986155008</v>
      </c>
      <c r="X39" s="109">
        <f>X16/X15</f>
        <v>0.84838995238842119</v>
      </c>
    </row>
    <row r="40" spans="1:24" ht="18" customHeight="1">
      <c r="A40" s="28" t="s">
        <v>62</v>
      </c>
      <c r="B40" s="109">
        <f t="shared" ref="B40:V40" si="7">B17/B15</f>
        <v>1.7617566831887768E-2</v>
      </c>
      <c r="C40" s="109">
        <f t="shared" si="7"/>
        <v>3.4597928513746601E-2</v>
      </c>
      <c r="D40" s="109">
        <f t="shared" si="7"/>
        <v>5.872135049486446E-2</v>
      </c>
      <c r="E40" s="109">
        <f t="shared" si="7"/>
        <v>8.2170588282527643E-2</v>
      </c>
      <c r="F40" s="109">
        <f t="shared" si="7"/>
        <v>9.5382350518313022E-2</v>
      </c>
      <c r="G40" s="109">
        <f t="shared" si="7"/>
        <v>0.1148765062524674</v>
      </c>
      <c r="H40" s="109">
        <f t="shared" si="7"/>
        <v>0.13748677269111048</v>
      </c>
      <c r="I40" s="109">
        <f t="shared" si="7"/>
        <v>0.13927717503252737</v>
      </c>
      <c r="J40" s="109">
        <f t="shared" si="7"/>
        <v>0.15728957844920982</v>
      </c>
      <c r="K40" s="109">
        <f t="shared" si="7"/>
        <v>0.16786387968391536</v>
      </c>
      <c r="L40" s="109">
        <f t="shared" si="7"/>
        <v>0.16396559343109951</v>
      </c>
      <c r="M40" s="109">
        <f t="shared" si="7"/>
        <v>0.15149890693806681</v>
      </c>
      <c r="N40" s="109">
        <f t="shared" si="7"/>
        <v>0.14835403775522502</v>
      </c>
      <c r="O40" s="109">
        <f t="shared" si="7"/>
        <v>0.14250330730617602</v>
      </c>
      <c r="P40" s="109">
        <f t="shared" si="7"/>
        <v>0.13340067106760514</v>
      </c>
      <c r="Q40" s="109">
        <f t="shared" si="7"/>
        <v>0.13027757127136008</v>
      </c>
      <c r="R40" s="109">
        <f t="shared" si="7"/>
        <v>0.13310606442172346</v>
      </c>
      <c r="S40" s="109">
        <f t="shared" si="7"/>
        <v>0.12494869539724421</v>
      </c>
      <c r="T40" s="109">
        <f t="shared" si="7"/>
        <v>0.12938622102837971</v>
      </c>
      <c r="U40" s="109">
        <f t="shared" si="7"/>
        <v>0.13512969398999747</v>
      </c>
      <c r="V40" s="109">
        <f t="shared" si="7"/>
        <v>0.14429663443713137</v>
      </c>
      <c r="W40" s="109">
        <f>W17/W15</f>
        <v>0.14228257013844992</v>
      </c>
      <c r="X40" s="109">
        <f>X17/X15</f>
        <v>0.15161004761157884</v>
      </c>
    </row>
    <row r="41" spans="1:24" ht="18" customHeight="1">
      <c r="A41" s="30" t="s">
        <v>38</v>
      </c>
      <c r="B41" s="41">
        <f t="shared" ref="B41:V41" si="8">SUM(B39:B40)</f>
        <v>1</v>
      </c>
      <c r="C41" s="41">
        <f t="shared" si="8"/>
        <v>1</v>
      </c>
      <c r="D41" s="41">
        <f t="shared" si="8"/>
        <v>1</v>
      </c>
      <c r="E41" s="41">
        <f t="shared" si="8"/>
        <v>1</v>
      </c>
      <c r="F41" s="41">
        <f t="shared" si="8"/>
        <v>1</v>
      </c>
      <c r="G41" s="41">
        <f t="shared" si="8"/>
        <v>1</v>
      </c>
      <c r="H41" s="41">
        <f t="shared" si="8"/>
        <v>1</v>
      </c>
      <c r="I41" s="41">
        <f t="shared" si="8"/>
        <v>1</v>
      </c>
      <c r="J41" s="41">
        <f t="shared" si="8"/>
        <v>1</v>
      </c>
      <c r="K41" s="41">
        <f t="shared" si="8"/>
        <v>1</v>
      </c>
      <c r="L41" s="41">
        <f t="shared" si="8"/>
        <v>1</v>
      </c>
      <c r="M41" s="41">
        <f t="shared" si="8"/>
        <v>1</v>
      </c>
      <c r="N41" s="41">
        <f t="shared" si="8"/>
        <v>1</v>
      </c>
      <c r="O41" s="41">
        <f t="shared" si="8"/>
        <v>1</v>
      </c>
      <c r="P41" s="41">
        <f t="shared" si="8"/>
        <v>1</v>
      </c>
      <c r="Q41" s="41">
        <f t="shared" si="8"/>
        <v>1</v>
      </c>
      <c r="R41" s="41">
        <f t="shared" si="8"/>
        <v>1</v>
      </c>
      <c r="S41" s="41">
        <f t="shared" si="8"/>
        <v>1</v>
      </c>
      <c r="T41" s="41">
        <f t="shared" si="8"/>
        <v>1</v>
      </c>
      <c r="U41" s="41">
        <f t="shared" si="8"/>
        <v>1</v>
      </c>
      <c r="V41" s="41">
        <f t="shared" si="8"/>
        <v>1</v>
      </c>
      <c r="W41" s="41">
        <f>SUM(W39:W40)</f>
        <v>1</v>
      </c>
      <c r="X41" s="41">
        <f>SUM(X39:X40)</f>
        <v>1</v>
      </c>
    </row>
    <row r="42" spans="1:24" ht="18" customHeight="1">
      <c r="A42" s="32" t="s">
        <v>52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</row>
    <row r="43" spans="1:24" ht="18" customHeight="1">
      <c r="A43" s="34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</row>
    <row r="44" spans="1:24" ht="18" customHeight="1">
      <c r="A44" s="34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</row>
    <row r="45" spans="1:24" ht="18" customHeight="1">
      <c r="A45" s="79" t="s">
        <v>49</v>
      </c>
      <c r="B45" s="78">
        <v>2000</v>
      </c>
      <c r="C45" s="78">
        <v>2001</v>
      </c>
      <c r="D45" s="78">
        <v>2002</v>
      </c>
      <c r="E45" s="78">
        <v>2003</v>
      </c>
      <c r="F45" s="78">
        <v>2004</v>
      </c>
      <c r="G45" s="78">
        <v>2005</v>
      </c>
      <c r="H45" s="78">
        <v>2006</v>
      </c>
      <c r="I45" s="78">
        <v>2007</v>
      </c>
      <c r="J45" s="78">
        <v>2008</v>
      </c>
      <c r="K45" s="78">
        <v>2009</v>
      </c>
      <c r="L45" s="78">
        <v>2010</v>
      </c>
      <c r="M45" s="78">
        <v>2011</v>
      </c>
      <c r="N45" s="78">
        <v>2012</v>
      </c>
      <c r="O45" s="78">
        <v>2013</v>
      </c>
      <c r="P45" s="78">
        <v>2014</v>
      </c>
      <c r="Q45" s="78">
        <v>2015</v>
      </c>
      <c r="R45" s="78">
        <v>2016</v>
      </c>
      <c r="S45" s="78">
        <v>2017</v>
      </c>
      <c r="T45" s="78">
        <v>2018</v>
      </c>
      <c r="U45" s="78">
        <v>2019</v>
      </c>
      <c r="V45" s="78">
        <v>2020</v>
      </c>
      <c r="W45" s="78">
        <v>2021</v>
      </c>
      <c r="X45" s="78">
        <v>2022</v>
      </c>
    </row>
    <row r="46" spans="1:24" ht="18" customHeight="1">
      <c r="A46" s="36" t="s">
        <v>61</v>
      </c>
      <c r="B46" s="110">
        <f t="shared" ref="B46:V46" si="9">B23/B22</f>
        <v>0.98614270514798885</v>
      </c>
      <c r="C46" s="110">
        <f t="shared" si="9"/>
        <v>0.97323977863834465</v>
      </c>
      <c r="D46" s="110">
        <f t="shared" si="9"/>
        <v>0.95363963882482405</v>
      </c>
      <c r="E46" s="110">
        <f t="shared" si="9"/>
        <v>0.93414652122641506</v>
      </c>
      <c r="F46" s="110">
        <f t="shared" si="9"/>
        <v>0.92259687603043372</v>
      </c>
      <c r="G46" s="110">
        <f t="shared" si="9"/>
        <v>0.90804714292614597</v>
      </c>
      <c r="H46" s="110">
        <f t="shared" si="9"/>
        <v>0.8937210814026284</v>
      </c>
      <c r="I46" s="110">
        <f t="shared" si="9"/>
        <v>0.88826240972059567</v>
      </c>
      <c r="J46" s="110">
        <f t="shared" si="9"/>
        <v>0.87305875860882776</v>
      </c>
      <c r="K46" s="110">
        <f t="shared" si="9"/>
        <v>0.86543274837168294</v>
      </c>
      <c r="L46" s="110">
        <f t="shared" si="9"/>
        <v>0.86680046376645981</v>
      </c>
      <c r="M46" s="110">
        <f t="shared" si="9"/>
        <v>0.87526135589876353</v>
      </c>
      <c r="N46" s="110">
        <f t="shared" si="9"/>
        <v>0.87859072587441545</v>
      </c>
      <c r="O46" s="110">
        <f t="shared" si="9"/>
        <v>0.88117148134894918</v>
      </c>
      <c r="P46" s="110">
        <f t="shared" si="9"/>
        <v>0.88805231504787197</v>
      </c>
      <c r="Q46" s="110">
        <f t="shared" si="9"/>
        <v>0.89205350232904512</v>
      </c>
      <c r="R46" s="110">
        <f t="shared" si="9"/>
        <v>0.88898897735417759</v>
      </c>
      <c r="S46" s="110">
        <f t="shared" si="9"/>
        <v>0.89374887905418832</v>
      </c>
      <c r="T46" s="110">
        <f t="shared" si="9"/>
        <v>0.88693282529270612</v>
      </c>
      <c r="U46" s="110">
        <f t="shared" si="9"/>
        <v>0.87867816422895317</v>
      </c>
      <c r="V46" s="110">
        <f t="shared" si="9"/>
        <v>0.869635313224837</v>
      </c>
      <c r="W46" s="110">
        <f>W23/W22</f>
        <v>0.87183919268479071</v>
      </c>
      <c r="X46" s="110">
        <f>X23/X22</f>
        <v>0.86235446996682863</v>
      </c>
    </row>
    <row r="47" spans="1:24" ht="18" customHeight="1">
      <c r="A47" s="28" t="s">
        <v>62</v>
      </c>
      <c r="B47" s="109">
        <f t="shared" ref="B47:V47" si="10">B24/B22</f>
        <v>1.3857294852011098E-2</v>
      </c>
      <c r="C47" s="109">
        <f t="shared" si="10"/>
        <v>2.6760221361655356E-2</v>
      </c>
      <c r="D47" s="109">
        <f t="shared" si="10"/>
        <v>4.6360361175175988E-2</v>
      </c>
      <c r="E47" s="109">
        <f t="shared" si="10"/>
        <v>6.5853478773584911E-2</v>
      </c>
      <c r="F47" s="109">
        <f t="shared" si="10"/>
        <v>7.7403123969566334E-2</v>
      </c>
      <c r="G47" s="109">
        <f t="shared" si="10"/>
        <v>9.1952857073854033E-2</v>
      </c>
      <c r="H47" s="109">
        <f t="shared" si="10"/>
        <v>0.10627891859737157</v>
      </c>
      <c r="I47" s="109">
        <f t="shared" si="10"/>
        <v>0.11173759027940434</v>
      </c>
      <c r="J47" s="109">
        <f t="shared" si="10"/>
        <v>0.12694124139117224</v>
      </c>
      <c r="K47" s="109">
        <f t="shared" si="10"/>
        <v>0.13456725162831706</v>
      </c>
      <c r="L47" s="109">
        <f t="shared" si="10"/>
        <v>0.13319953623354022</v>
      </c>
      <c r="M47" s="109">
        <f t="shared" si="10"/>
        <v>0.12473864410123646</v>
      </c>
      <c r="N47" s="109">
        <f t="shared" si="10"/>
        <v>0.12140927412558451</v>
      </c>
      <c r="O47" s="109">
        <f t="shared" si="10"/>
        <v>0.11882851865105079</v>
      </c>
      <c r="P47" s="109">
        <f t="shared" si="10"/>
        <v>0.11194768495212803</v>
      </c>
      <c r="Q47" s="109">
        <f t="shared" si="10"/>
        <v>0.10794649767095484</v>
      </c>
      <c r="R47" s="109">
        <f t="shared" si="10"/>
        <v>0.11101102264582244</v>
      </c>
      <c r="S47" s="109">
        <f t="shared" si="10"/>
        <v>0.10625112094581166</v>
      </c>
      <c r="T47" s="109">
        <f t="shared" si="10"/>
        <v>0.11306717470729384</v>
      </c>
      <c r="U47" s="109">
        <f t="shared" si="10"/>
        <v>0.12132183577104687</v>
      </c>
      <c r="V47" s="109">
        <f t="shared" si="10"/>
        <v>0.130364686775163</v>
      </c>
      <c r="W47" s="109">
        <f>W24/W22</f>
        <v>0.12816080731520924</v>
      </c>
      <c r="X47" s="109">
        <f>X24/X22</f>
        <v>0.13764553003317137</v>
      </c>
    </row>
    <row r="48" spans="1:24" ht="18" customHeight="1">
      <c r="A48" s="30" t="s">
        <v>38</v>
      </c>
      <c r="B48" s="41">
        <f t="shared" ref="B48:V48" si="11">SUM(B46:B47)</f>
        <v>1</v>
      </c>
      <c r="C48" s="41">
        <f t="shared" si="11"/>
        <v>1</v>
      </c>
      <c r="D48" s="41">
        <f t="shared" si="11"/>
        <v>1</v>
      </c>
      <c r="E48" s="41">
        <f t="shared" si="11"/>
        <v>1</v>
      </c>
      <c r="F48" s="41">
        <f t="shared" si="11"/>
        <v>1</v>
      </c>
      <c r="G48" s="41">
        <f t="shared" si="11"/>
        <v>1</v>
      </c>
      <c r="H48" s="41">
        <f t="shared" si="11"/>
        <v>1</v>
      </c>
      <c r="I48" s="41">
        <f t="shared" si="11"/>
        <v>1</v>
      </c>
      <c r="J48" s="41">
        <f t="shared" si="11"/>
        <v>1</v>
      </c>
      <c r="K48" s="41">
        <f t="shared" si="11"/>
        <v>1</v>
      </c>
      <c r="L48" s="41">
        <f t="shared" si="11"/>
        <v>1</v>
      </c>
      <c r="M48" s="41">
        <f t="shared" si="11"/>
        <v>1</v>
      </c>
      <c r="N48" s="41">
        <f t="shared" si="11"/>
        <v>1</v>
      </c>
      <c r="O48" s="41">
        <f t="shared" si="11"/>
        <v>1</v>
      </c>
      <c r="P48" s="41">
        <f t="shared" si="11"/>
        <v>1</v>
      </c>
      <c r="Q48" s="41">
        <f t="shared" si="11"/>
        <v>1</v>
      </c>
      <c r="R48" s="41">
        <f t="shared" si="11"/>
        <v>1</v>
      </c>
      <c r="S48" s="41">
        <f t="shared" si="11"/>
        <v>1</v>
      </c>
      <c r="T48" s="41">
        <f t="shared" si="11"/>
        <v>1</v>
      </c>
      <c r="U48" s="41">
        <f t="shared" si="11"/>
        <v>1</v>
      </c>
      <c r="V48" s="41">
        <f t="shared" si="11"/>
        <v>1</v>
      </c>
      <c r="W48" s="41">
        <f>SUM(W46:W47)</f>
        <v>1</v>
      </c>
      <c r="X48" s="41">
        <f>SUM(X46:X47)</f>
        <v>1</v>
      </c>
    </row>
    <row r="49" spans="1:24" ht="18" customHeight="1">
      <c r="A49" s="32" t="s">
        <v>52</v>
      </c>
      <c r="B49" s="33"/>
      <c r="C49" s="33"/>
      <c r="D49" s="33"/>
      <c r="E49" s="33"/>
      <c r="F49" s="33"/>
      <c r="G49" s="33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</row>
    <row r="50" spans="1:24" ht="18" customHeight="1">
      <c r="A50" s="34"/>
      <c r="B50" s="33"/>
      <c r="C50" s="33"/>
      <c r="D50" s="33"/>
      <c r="E50" s="33"/>
      <c r="F50" s="33"/>
      <c r="G50" s="33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</row>
    <row r="51" spans="1:24" ht="18" customHeight="1">
      <c r="A51" s="34"/>
      <c r="B51" s="33"/>
      <c r="C51" s="33"/>
      <c r="D51" s="33"/>
      <c r="E51" s="33"/>
      <c r="F51" s="33"/>
      <c r="G51" s="33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</row>
    <row r="52" spans="1:24" ht="18" customHeight="1">
      <c r="A52" s="34"/>
      <c r="B52" s="33"/>
      <c r="C52" s="33"/>
      <c r="D52" s="33"/>
      <c r="E52" s="33"/>
      <c r="F52" s="33"/>
      <c r="G52" s="33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</row>
    <row r="53" spans="1:24" ht="18" customHeight="1">
      <c r="A53" s="33" t="s">
        <v>64</v>
      </c>
      <c r="B53" s="33"/>
      <c r="C53" s="33"/>
      <c r="D53" s="33"/>
      <c r="E53" s="33"/>
      <c r="F53" s="33"/>
      <c r="G53" s="33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</row>
    <row r="54" spans="1:24" ht="18" customHeight="1">
      <c r="A54" s="34"/>
      <c r="B54" s="33"/>
      <c r="C54" s="33"/>
      <c r="D54" s="33"/>
      <c r="E54" s="33"/>
      <c r="F54" s="33"/>
      <c r="G54" s="33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</row>
    <row r="55" spans="1:24" ht="18" customHeight="1">
      <c r="A55" s="9"/>
      <c r="B55" s="78">
        <v>2000</v>
      </c>
      <c r="C55" s="78">
        <v>2001</v>
      </c>
      <c r="D55" s="78">
        <v>2002</v>
      </c>
      <c r="E55" s="78">
        <v>2003</v>
      </c>
      <c r="F55" s="78">
        <v>2004</v>
      </c>
      <c r="G55" s="78">
        <v>2005</v>
      </c>
      <c r="H55" s="78">
        <v>2006</v>
      </c>
      <c r="I55" s="78">
        <v>2007</v>
      </c>
      <c r="J55" s="78">
        <v>2008</v>
      </c>
      <c r="K55" s="78">
        <v>2009</v>
      </c>
      <c r="L55" s="78">
        <v>2010</v>
      </c>
      <c r="M55" s="78">
        <v>2011</v>
      </c>
      <c r="N55" s="78">
        <v>2012</v>
      </c>
      <c r="O55" s="78">
        <v>2013</v>
      </c>
      <c r="P55" s="78">
        <v>2014</v>
      </c>
      <c r="Q55" s="78">
        <v>2015</v>
      </c>
      <c r="R55" s="78">
        <v>2016</v>
      </c>
      <c r="S55" s="78">
        <v>2017</v>
      </c>
      <c r="T55" s="78">
        <v>2018</v>
      </c>
      <c r="U55" s="78">
        <v>2019</v>
      </c>
      <c r="V55" s="78">
        <v>2020</v>
      </c>
      <c r="W55" s="78">
        <v>2021</v>
      </c>
      <c r="X55" s="78">
        <v>2022</v>
      </c>
    </row>
    <row r="56" spans="1:24" ht="18" customHeight="1">
      <c r="A56" s="87" t="s">
        <v>38</v>
      </c>
      <c r="B56" s="42">
        <f>B10</f>
        <v>11560</v>
      </c>
      <c r="C56" s="42">
        <f t="shared" ref="C56:X56" si="12">C10</f>
        <v>22765</v>
      </c>
      <c r="D56" s="42">
        <f t="shared" si="12"/>
        <v>39818</v>
      </c>
      <c r="E56" s="42">
        <f t="shared" si="12"/>
        <v>57505</v>
      </c>
      <c r="F56" s="42">
        <f t="shared" si="12"/>
        <v>67584</v>
      </c>
      <c r="G56" s="42">
        <f t="shared" si="12"/>
        <v>82013</v>
      </c>
      <c r="H56" s="42">
        <f t="shared" si="12"/>
        <v>97708</v>
      </c>
      <c r="I56" s="42">
        <f t="shared" si="12"/>
        <v>99690</v>
      </c>
      <c r="J56" s="42">
        <f t="shared" si="12"/>
        <v>114260</v>
      </c>
      <c r="K56" s="42">
        <f t="shared" si="12"/>
        <v>122628</v>
      </c>
      <c r="L56" s="42">
        <f t="shared" si="12"/>
        <v>119769</v>
      </c>
      <c r="M56" s="42">
        <f t="shared" si="12"/>
        <v>109779</v>
      </c>
      <c r="N56" s="42">
        <f t="shared" si="12"/>
        <v>107052</v>
      </c>
      <c r="O56" s="42">
        <f t="shared" si="12"/>
        <v>103114</v>
      </c>
      <c r="P56" s="42">
        <f t="shared" si="12"/>
        <v>96088</v>
      </c>
      <c r="Q56" s="42">
        <f t="shared" si="12"/>
        <v>93247</v>
      </c>
      <c r="R56" s="42">
        <f t="shared" si="12"/>
        <v>96056</v>
      </c>
      <c r="S56" s="42">
        <f t="shared" si="12"/>
        <v>90721</v>
      </c>
      <c r="T56" s="42">
        <f t="shared" si="12"/>
        <v>95631</v>
      </c>
      <c r="U56" s="42">
        <f t="shared" si="12"/>
        <v>101577</v>
      </c>
      <c r="V56" s="42">
        <f t="shared" si="12"/>
        <v>109618</v>
      </c>
      <c r="W56" s="42">
        <f t="shared" si="12"/>
        <v>106509</v>
      </c>
      <c r="X56" s="42">
        <f t="shared" si="12"/>
        <v>114336</v>
      </c>
    </row>
    <row r="57" spans="1:24" ht="18" customHeight="1">
      <c r="A57" s="46" t="s">
        <v>65</v>
      </c>
      <c r="B57" s="38">
        <f>B17</f>
        <v>6181</v>
      </c>
      <c r="C57" s="38">
        <f t="shared" ref="C57:X57" si="13">C17</f>
        <v>12296</v>
      </c>
      <c r="D57" s="38">
        <f t="shared" si="13"/>
        <v>21365</v>
      </c>
      <c r="E57" s="38">
        <f t="shared" si="13"/>
        <v>30700</v>
      </c>
      <c r="F57" s="38">
        <f t="shared" si="13"/>
        <v>35894</v>
      </c>
      <c r="G57" s="38">
        <f t="shared" si="13"/>
        <v>43939</v>
      </c>
      <c r="H57" s="38">
        <f t="shared" si="13"/>
        <v>53400</v>
      </c>
      <c r="I57" s="38">
        <f t="shared" si="13"/>
        <v>53416</v>
      </c>
      <c r="J57" s="38">
        <f t="shared" si="13"/>
        <v>61121</v>
      </c>
      <c r="K57" s="38">
        <f t="shared" si="13"/>
        <v>65853</v>
      </c>
      <c r="L57" s="38">
        <f t="shared" si="13"/>
        <v>63820</v>
      </c>
      <c r="M57" s="38">
        <f t="shared" si="13"/>
        <v>57935</v>
      </c>
      <c r="N57" s="38">
        <f t="shared" si="13"/>
        <v>56630</v>
      </c>
      <c r="O57" s="38">
        <f t="shared" si="13"/>
        <v>53967</v>
      </c>
      <c r="P57" s="38">
        <f t="shared" si="13"/>
        <v>50055</v>
      </c>
      <c r="Q57" s="38">
        <f t="shared" si="13"/>
        <v>48892</v>
      </c>
      <c r="R57" s="38">
        <f t="shared" si="13"/>
        <v>50212</v>
      </c>
      <c r="S57" s="38">
        <f t="shared" si="13"/>
        <v>46882</v>
      </c>
      <c r="T57" s="38">
        <f t="shared" si="13"/>
        <v>48746</v>
      </c>
      <c r="U57" s="38">
        <f t="shared" si="13"/>
        <v>51012</v>
      </c>
      <c r="V57" s="38">
        <f t="shared" si="13"/>
        <v>54875</v>
      </c>
      <c r="W57" s="38">
        <f t="shared" si="13"/>
        <v>53347</v>
      </c>
      <c r="X57" s="38">
        <f t="shared" si="13"/>
        <v>57031</v>
      </c>
    </row>
    <row r="58" spans="1:24" ht="18" customHeight="1">
      <c r="A58" s="48" t="s">
        <v>66</v>
      </c>
      <c r="B58" s="39">
        <f>B24</f>
        <v>5379</v>
      </c>
      <c r="C58" s="39">
        <f t="shared" ref="C58:X58" si="14">C24</f>
        <v>10469</v>
      </c>
      <c r="D58" s="39">
        <f t="shared" si="14"/>
        <v>18453</v>
      </c>
      <c r="E58" s="39">
        <f t="shared" si="14"/>
        <v>26805</v>
      </c>
      <c r="F58" s="39">
        <f t="shared" si="14"/>
        <v>31690</v>
      </c>
      <c r="G58" s="39">
        <f t="shared" si="14"/>
        <v>38074</v>
      </c>
      <c r="H58" s="39">
        <f t="shared" si="14"/>
        <v>44308</v>
      </c>
      <c r="I58" s="39">
        <f t="shared" si="14"/>
        <v>46274</v>
      </c>
      <c r="J58" s="39">
        <f t="shared" si="14"/>
        <v>53139</v>
      </c>
      <c r="K58" s="39">
        <f t="shared" si="14"/>
        <v>56775</v>
      </c>
      <c r="L58" s="39">
        <f t="shared" si="14"/>
        <v>55949</v>
      </c>
      <c r="M58" s="39">
        <f t="shared" si="14"/>
        <v>51844</v>
      </c>
      <c r="N58" s="39">
        <f t="shared" si="14"/>
        <v>50422</v>
      </c>
      <c r="O58" s="39">
        <f t="shared" si="14"/>
        <v>49147</v>
      </c>
      <c r="P58" s="39">
        <f t="shared" si="14"/>
        <v>46033</v>
      </c>
      <c r="Q58" s="39">
        <f t="shared" si="14"/>
        <v>44355</v>
      </c>
      <c r="R58" s="39">
        <f t="shared" si="14"/>
        <v>45844</v>
      </c>
      <c r="S58" s="39">
        <f t="shared" si="14"/>
        <v>43839</v>
      </c>
      <c r="T58" s="39">
        <f t="shared" si="14"/>
        <v>46885</v>
      </c>
      <c r="U58" s="39">
        <f t="shared" si="14"/>
        <v>50565</v>
      </c>
      <c r="V58" s="39">
        <f t="shared" si="14"/>
        <v>54743</v>
      </c>
      <c r="W58" s="39">
        <f t="shared" si="14"/>
        <v>53162</v>
      </c>
      <c r="X58" s="39">
        <f t="shared" si="14"/>
        <v>57305</v>
      </c>
    </row>
    <row r="59" spans="1:24" ht="18" customHeight="1">
      <c r="A59" s="19" t="s">
        <v>52</v>
      </c>
      <c r="B59" s="8"/>
      <c r="C59" s="8"/>
      <c r="D59" s="8"/>
      <c r="E59" s="8"/>
      <c r="F59" s="8"/>
      <c r="G59" s="8"/>
    </row>
    <row r="60" spans="1:24" ht="18" customHeight="1">
      <c r="A60" s="8"/>
      <c r="B60" s="8"/>
      <c r="C60" s="8"/>
      <c r="D60" s="8"/>
      <c r="E60" s="8"/>
      <c r="F60" s="8"/>
      <c r="G60" s="8"/>
      <c r="H60" s="8"/>
      <c r="I60" s="8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18" customHeight="1">
      <c r="A61" s="8"/>
      <c r="B61" s="8"/>
      <c r="C61" s="8"/>
      <c r="D61" s="8"/>
      <c r="E61" s="8"/>
      <c r="F61" s="8"/>
      <c r="G61" s="8"/>
      <c r="H61" s="8"/>
      <c r="I61" s="8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18" customHeight="1">
      <c r="A62" s="9"/>
      <c r="B62" s="78">
        <v>2000</v>
      </c>
      <c r="C62" s="78">
        <v>2001</v>
      </c>
      <c r="D62" s="78">
        <v>2002</v>
      </c>
      <c r="E62" s="78">
        <v>2003</v>
      </c>
      <c r="F62" s="78">
        <v>2004</v>
      </c>
      <c r="G62" s="78">
        <v>2005</v>
      </c>
      <c r="H62" s="78">
        <v>2006</v>
      </c>
      <c r="I62" s="78">
        <v>2007</v>
      </c>
      <c r="J62" s="78">
        <v>2008</v>
      </c>
      <c r="K62" s="78">
        <v>2009</v>
      </c>
      <c r="L62" s="78">
        <v>2010</v>
      </c>
      <c r="M62" s="78">
        <v>2011</v>
      </c>
      <c r="N62" s="78">
        <v>2012</v>
      </c>
      <c r="O62" s="78">
        <v>2013</v>
      </c>
      <c r="P62" s="78">
        <v>2014</v>
      </c>
      <c r="Q62" s="78">
        <v>2015</v>
      </c>
      <c r="R62" s="78">
        <v>2016</v>
      </c>
      <c r="S62" s="78">
        <v>2017</v>
      </c>
      <c r="T62" s="78">
        <v>2018</v>
      </c>
      <c r="U62" s="78">
        <v>2019</v>
      </c>
      <c r="V62" s="78">
        <v>2020</v>
      </c>
      <c r="W62" s="78">
        <v>2021</v>
      </c>
      <c r="X62" s="78">
        <v>2022</v>
      </c>
    </row>
    <row r="63" spans="1:24" ht="18" customHeight="1">
      <c r="A63" s="88" t="s">
        <v>65</v>
      </c>
      <c r="B63" s="49">
        <f t="shared" ref="B63:V63" si="15">B57/B56</f>
        <v>0.53468858131487884</v>
      </c>
      <c r="C63" s="49">
        <f t="shared" si="15"/>
        <v>0.54012738853503184</v>
      </c>
      <c r="D63" s="49">
        <f t="shared" si="15"/>
        <v>0.5365663770154202</v>
      </c>
      <c r="E63" s="49">
        <f t="shared" si="15"/>
        <v>0.53386662029388754</v>
      </c>
      <c r="F63" s="49">
        <f t="shared" si="15"/>
        <v>0.53110203598484851</v>
      </c>
      <c r="G63" s="49">
        <f t="shared" si="15"/>
        <v>0.53575652640435056</v>
      </c>
      <c r="H63" s="49">
        <f t="shared" si="15"/>
        <v>0.54652638473819959</v>
      </c>
      <c r="I63" s="49">
        <f t="shared" si="15"/>
        <v>0.53582104524024476</v>
      </c>
      <c r="J63" s="49">
        <f t="shared" si="15"/>
        <v>0.53492910904953617</v>
      </c>
      <c r="K63" s="49">
        <f t="shared" si="15"/>
        <v>0.53701438496917508</v>
      </c>
      <c r="L63" s="49">
        <f t="shared" si="15"/>
        <v>0.53285908707595453</v>
      </c>
      <c r="M63" s="49">
        <f t="shared" si="15"/>
        <v>0.52774210003734778</v>
      </c>
      <c r="N63" s="49">
        <f t="shared" si="15"/>
        <v>0.52899525464260355</v>
      </c>
      <c r="O63" s="49">
        <f t="shared" si="15"/>
        <v>0.52337219000329727</v>
      </c>
      <c r="P63" s="49">
        <f t="shared" si="15"/>
        <v>0.52092873199567058</v>
      </c>
      <c r="Q63" s="49">
        <f t="shared" si="15"/>
        <v>0.5243278604137398</v>
      </c>
      <c r="R63" s="49">
        <f t="shared" si="15"/>
        <v>0.522736736903473</v>
      </c>
      <c r="S63" s="49">
        <f t="shared" si="15"/>
        <v>0.51677119961199725</v>
      </c>
      <c r="T63" s="49">
        <f t="shared" si="15"/>
        <v>0.50973010843764055</v>
      </c>
      <c r="U63" s="49">
        <f t="shared" si="15"/>
        <v>0.5022003012492986</v>
      </c>
      <c r="V63" s="49">
        <f t="shared" si="15"/>
        <v>0.50060209089748031</v>
      </c>
      <c r="W63" s="49">
        <f>W57/W56</f>
        <v>0.50086847120900579</v>
      </c>
      <c r="X63" s="49">
        <f>X57/X56</f>
        <v>0.49880177721802405</v>
      </c>
    </row>
    <row r="64" spans="1:24" ht="18" customHeight="1">
      <c r="A64" s="36" t="s">
        <v>66</v>
      </c>
      <c r="B64" s="25">
        <f t="shared" ref="B64:V64" si="16">B58/B56</f>
        <v>0.4653114186851211</v>
      </c>
      <c r="C64" s="25">
        <f t="shared" si="16"/>
        <v>0.45987261146496816</v>
      </c>
      <c r="D64" s="25">
        <f t="shared" si="16"/>
        <v>0.46343362298457985</v>
      </c>
      <c r="E64" s="25">
        <f t="shared" si="16"/>
        <v>0.46613337970611252</v>
      </c>
      <c r="F64" s="25">
        <f t="shared" si="16"/>
        <v>0.46889796401515149</v>
      </c>
      <c r="G64" s="25">
        <f t="shared" si="16"/>
        <v>0.46424347359564949</v>
      </c>
      <c r="H64" s="25">
        <f t="shared" si="16"/>
        <v>0.45347361526180047</v>
      </c>
      <c r="I64" s="25">
        <f t="shared" si="16"/>
        <v>0.46417895475975524</v>
      </c>
      <c r="J64" s="25">
        <f t="shared" si="16"/>
        <v>0.46507089095046383</v>
      </c>
      <c r="K64" s="25">
        <f t="shared" si="16"/>
        <v>0.46298561503082492</v>
      </c>
      <c r="L64" s="25">
        <f t="shared" si="16"/>
        <v>0.46714091292404547</v>
      </c>
      <c r="M64" s="25">
        <f t="shared" si="16"/>
        <v>0.47225789996265222</v>
      </c>
      <c r="N64" s="25">
        <f t="shared" si="16"/>
        <v>0.47100474535739639</v>
      </c>
      <c r="O64" s="25">
        <f t="shared" si="16"/>
        <v>0.47662780999670268</v>
      </c>
      <c r="P64" s="25">
        <f t="shared" si="16"/>
        <v>0.47907126800432936</v>
      </c>
      <c r="Q64" s="25">
        <f t="shared" si="16"/>
        <v>0.47567213958626015</v>
      </c>
      <c r="R64" s="25">
        <f t="shared" si="16"/>
        <v>0.477263263096527</v>
      </c>
      <c r="S64" s="25">
        <f t="shared" si="16"/>
        <v>0.48322880038800275</v>
      </c>
      <c r="T64" s="25">
        <f t="shared" si="16"/>
        <v>0.49026989156235951</v>
      </c>
      <c r="U64" s="25">
        <f t="shared" si="16"/>
        <v>0.49779969875070146</v>
      </c>
      <c r="V64" s="25">
        <f t="shared" si="16"/>
        <v>0.49939790910251963</v>
      </c>
      <c r="W64" s="25">
        <f>W58/W56</f>
        <v>0.49913152879099421</v>
      </c>
      <c r="X64" s="25">
        <f>X58/X56</f>
        <v>0.5011982227819759</v>
      </c>
    </row>
    <row r="65" spans="1:24" ht="18" customHeight="1">
      <c r="A65" s="86" t="s">
        <v>38</v>
      </c>
      <c r="B65" s="41">
        <f t="shared" ref="B65:V65" si="17">SUM(B63:B64)</f>
        <v>1</v>
      </c>
      <c r="C65" s="41">
        <f t="shared" si="17"/>
        <v>1</v>
      </c>
      <c r="D65" s="41">
        <f t="shared" si="17"/>
        <v>1</v>
      </c>
      <c r="E65" s="41">
        <f t="shared" si="17"/>
        <v>1</v>
      </c>
      <c r="F65" s="41">
        <f t="shared" si="17"/>
        <v>1</v>
      </c>
      <c r="G65" s="41">
        <f t="shared" si="17"/>
        <v>1</v>
      </c>
      <c r="H65" s="41">
        <f t="shared" si="17"/>
        <v>1</v>
      </c>
      <c r="I65" s="41">
        <f t="shared" si="17"/>
        <v>1</v>
      </c>
      <c r="J65" s="41">
        <f t="shared" si="17"/>
        <v>1</v>
      </c>
      <c r="K65" s="41">
        <f t="shared" si="17"/>
        <v>1</v>
      </c>
      <c r="L65" s="41">
        <f t="shared" si="17"/>
        <v>1</v>
      </c>
      <c r="M65" s="41">
        <f t="shared" si="17"/>
        <v>1</v>
      </c>
      <c r="N65" s="41">
        <f t="shared" si="17"/>
        <v>1</v>
      </c>
      <c r="O65" s="41">
        <f t="shared" si="17"/>
        <v>1</v>
      </c>
      <c r="P65" s="41">
        <f t="shared" si="17"/>
        <v>1</v>
      </c>
      <c r="Q65" s="41">
        <f t="shared" si="17"/>
        <v>1</v>
      </c>
      <c r="R65" s="41">
        <f t="shared" si="17"/>
        <v>1</v>
      </c>
      <c r="S65" s="41">
        <f t="shared" si="17"/>
        <v>1</v>
      </c>
      <c r="T65" s="41">
        <f t="shared" si="17"/>
        <v>1</v>
      </c>
      <c r="U65" s="41">
        <f t="shared" si="17"/>
        <v>1</v>
      </c>
      <c r="V65" s="41">
        <f t="shared" si="17"/>
        <v>1</v>
      </c>
      <c r="W65" s="41">
        <f>SUM(W63:W64)</f>
        <v>1</v>
      </c>
      <c r="X65" s="41">
        <f>SUM(X63:X64)</f>
        <v>1</v>
      </c>
    </row>
    <row r="66" spans="1:24" ht="18" customHeight="1">
      <c r="A66" s="19" t="s">
        <v>52</v>
      </c>
      <c r="B66" s="14"/>
      <c r="C66" s="14"/>
      <c r="D66" s="8"/>
      <c r="E66" s="8"/>
      <c r="F66" s="8"/>
      <c r="G66" s="8"/>
    </row>
    <row r="67" spans="1:24" ht="18" customHeight="1">
      <c r="A67" s="8"/>
      <c r="B67" s="8"/>
      <c r="C67" s="8"/>
      <c r="D67" s="8"/>
      <c r="E67" s="8"/>
      <c r="F67" s="8"/>
      <c r="G67" s="8"/>
      <c r="H67" s="8"/>
      <c r="I67" s="8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</row>
    <row r="68" spans="1:24" ht="18" customHeight="1">
      <c r="A68" s="34"/>
      <c r="B68" s="34"/>
      <c r="C68" s="34"/>
      <c r="D68" s="33"/>
      <c r="E68" s="33"/>
      <c r="F68" s="33"/>
      <c r="G68" s="33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</row>
    <row r="69" spans="1:24" ht="18" customHeight="1">
      <c r="A69" s="34"/>
      <c r="B69" s="34"/>
      <c r="C69" s="34"/>
      <c r="D69" s="33"/>
      <c r="E69" s="33"/>
      <c r="F69" s="33"/>
      <c r="G69" s="33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</row>
    <row r="70" spans="1:24" ht="18" customHeight="1">
      <c r="A70" s="34"/>
      <c r="B70" s="34"/>
      <c r="C70" s="34"/>
      <c r="D70" s="33"/>
      <c r="E70" s="33"/>
      <c r="F70" s="33"/>
      <c r="G70" s="33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</row>
    <row r="71" spans="1:24" ht="18" customHeight="1">
      <c r="A71" s="34"/>
      <c r="B71" s="34"/>
      <c r="C71" s="34"/>
      <c r="D71" s="33"/>
      <c r="E71" s="33"/>
      <c r="F71" s="33"/>
      <c r="G71" s="33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</row>
    <row r="72" spans="1:24" ht="18" customHeight="1">
      <c r="A72" s="34"/>
      <c r="B72" s="34"/>
      <c r="C72" s="34"/>
      <c r="D72" s="33"/>
      <c r="E72" s="33"/>
      <c r="F72" s="33"/>
      <c r="G72" s="33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</row>
    <row r="73" spans="1:24" ht="18" customHeight="1">
      <c r="A73" s="34"/>
      <c r="B73" s="34"/>
      <c r="C73" s="34"/>
      <c r="D73" s="33"/>
      <c r="E73" s="33"/>
      <c r="F73" s="33"/>
      <c r="G73" s="33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</row>
    <row r="74" spans="1:24" ht="18" customHeight="1">
      <c r="A74" s="34"/>
      <c r="B74" s="34"/>
      <c r="C74" s="34"/>
      <c r="D74" s="33"/>
      <c r="E74" s="33"/>
      <c r="F74" s="33"/>
      <c r="G74" s="33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</row>
    <row r="75" spans="1:24" ht="18" customHeight="1">
      <c r="A75" s="34"/>
      <c r="B75" s="34"/>
      <c r="C75" s="34"/>
      <c r="D75" s="33"/>
      <c r="E75" s="33"/>
      <c r="F75" s="33"/>
      <c r="G75" s="33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49"/>
  <sheetViews>
    <sheetView zoomScale="80" zoomScaleNormal="80" zoomScalePageLayoutView="80" workbookViewId="0">
      <selection activeCell="V8" sqref="V8"/>
    </sheetView>
  </sheetViews>
  <sheetFormatPr defaultColWidth="10.875" defaultRowHeight="15"/>
  <cols>
    <col min="1" max="1" width="27.125" style="5" customWidth="1"/>
    <col min="2" max="3" width="10.875" style="5" customWidth="1"/>
    <col min="4" max="16384" width="10.875" style="5"/>
  </cols>
  <sheetData>
    <row r="1" spans="1:23" ht="30" customHeight="1">
      <c r="A1" s="43" t="s">
        <v>0</v>
      </c>
      <c r="B1" s="43"/>
      <c r="C1" s="43"/>
    </row>
    <row r="2" spans="1:23" ht="30" customHeight="1">
      <c r="A2" s="44" t="s">
        <v>5</v>
      </c>
      <c r="B2" s="44"/>
      <c r="C2" s="44"/>
    </row>
    <row r="3" spans="1:23" ht="18" customHeight="1"/>
    <row r="4" spans="1:23" ht="18" customHeight="1"/>
    <row r="5" spans="1:23" ht="18" customHeight="1">
      <c r="A5" s="33" t="s">
        <v>67</v>
      </c>
      <c r="B5" s="33"/>
      <c r="C5" s="33"/>
    </row>
    <row r="6" spans="1:23" ht="18" customHeight="1"/>
    <row r="7" spans="1:23" ht="18" customHeight="1">
      <c r="A7" s="77" t="s">
        <v>14</v>
      </c>
      <c r="B7" s="78">
        <v>2001</v>
      </c>
      <c r="C7" s="78">
        <v>2002</v>
      </c>
      <c r="D7" s="78">
        <v>2003</v>
      </c>
      <c r="E7" s="78">
        <v>2004</v>
      </c>
      <c r="F7" s="78">
        <v>2005</v>
      </c>
      <c r="G7" s="78">
        <v>2006</v>
      </c>
      <c r="H7" s="78">
        <v>2007</v>
      </c>
      <c r="I7" s="78">
        <v>2008</v>
      </c>
      <c r="J7" s="78">
        <v>2009</v>
      </c>
      <c r="K7" s="78">
        <v>2010</v>
      </c>
      <c r="L7" s="78">
        <v>2011</v>
      </c>
      <c r="M7" s="78">
        <v>2012</v>
      </c>
      <c r="N7" s="78">
        <v>2013</v>
      </c>
      <c r="O7" s="78">
        <v>2014</v>
      </c>
      <c r="P7" s="78">
        <v>2015</v>
      </c>
      <c r="Q7" s="78">
        <v>2016</v>
      </c>
      <c r="R7" s="78">
        <v>2017</v>
      </c>
      <c r="S7" s="78">
        <v>2018</v>
      </c>
      <c r="T7" s="78">
        <v>2019</v>
      </c>
      <c r="U7" s="78">
        <v>2020</v>
      </c>
      <c r="V7" s="78">
        <v>2021</v>
      </c>
      <c r="W7" s="78">
        <v>2022</v>
      </c>
    </row>
    <row r="8" spans="1:23" ht="18" customHeight="1">
      <c r="A8" s="47" t="s">
        <v>68</v>
      </c>
      <c r="B8" s="53">
        <f>'Nacionalidad (esp-extr)'!C8-'Nacionalidad (esp-extr)'!B8</f>
        <v>7598</v>
      </c>
      <c r="C8" s="53">
        <f>'Nacionalidad (esp-extr)'!D8-'Nacionalidad (esp-extr)'!C8</f>
        <v>15259</v>
      </c>
      <c r="D8" s="53">
        <f>'Nacionalidad (esp-extr)'!E8-'Nacionalidad (esp-extr)'!D8</f>
        <v>18782</v>
      </c>
      <c r="E8" s="53">
        <f>'Nacionalidad (esp-extr)'!F8-'Nacionalidad (esp-extr)'!E8</f>
        <v>5079</v>
      </c>
      <c r="F8" s="53">
        <f>'Nacionalidad (esp-extr)'!G8-'Nacionalidad (esp-extr)'!F8</f>
        <v>10817</v>
      </c>
      <c r="G8" s="53">
        <f>'Nacionalidad (esp-extr)'!H8-'Nacionalidad (esp-extr)'!G8</f>
        <v>8755</v>
      </c>
      <c r="H8" s="53">
        <f>'Nacionalidad (esp-extr)'!I8-'Nacionalidad (esp-extr)'!H8</f>
        <v>-7650</v>
      </c>
      <c r="I8" s="53">
        <f>'Nacionalidad (esp-extr)'!J8-'Nacionalidad (esp-extr)'!I8</f>
        <v>9546</v>
      </c>
      <c r="J8" s="53">
        <f>'Nacionalidad (esp-extr)'!K8-'Nacionalidad (esp-extr)'!J8</f>
        <v>7008</v>
      </c>
      <c r="K8" s="53">
        <f>'Nacionalidad (esp-extr)'!L8-'Nacionalidad (esp-extr)'!K8</f>
        <v>-4941</v>
      </c>
      <c r="L8" s="53">
        <f>'Nacionalidad (esp-extr)'!M8-'Nacionalidad (esp-extr)'!L8</f>
        <v>-11234</v>
      </c>
      <c r="M8" s="53">
        <f>'Nacionalidad (esp-extr)'!N8-'Nacionalidad (esp-extr)'!M8</f>
        <v>-1005</v>
      </c>
      <c r="N8" s="53">
        <f>'Nacionalidad (esp-extr)'!O8-'Nacionalidad (esp-extr)'!N8</f>
        <v>-4725</v>
      </c>
      <c r="O8" s="53">
        <f>'Nacionalidad (esp-extr)'!P8-'Nacionalidad (esp-extr)'!O8</f>
        <v>-5879</v>
      </c>
      <c r="P8" s="53">
        <f>'Nacionalidad (esp-extr)'!Q8-'Nacionalidad (esp-extr)'!P8</f>
        <v>-235</v>
      </c>
      <c r="Q8" s="53">
        <f>'Nacionalidad (esp-extr)'!R8-'Nacionalidad (esp-extr)'!Q8</f>
        <v>4012</v>
      </c>
      <c r="R8" s="53">
        <f>'Nacionalidad (esp-extr)'!S8-'Nacionalidad (esp-extr)'!R8</f>
        <v>-2393</v>
      </c>
      <c r="S8" s="53">
        <f>'Nacionalidad (esp-extr)'!T8-'Nacionalidad (esp-extr)'!S8</f>
        <v>3605</v>
      </c>
      <c r="T8" s="53">
        <f>'Nacionalidad (esp-extr)'!U8-'Nacionalidad (esp-extr)'!T8</f>
        <v>2875</v>
      </c>
      <c r="U8" s="53">
        <f>'Nacionalidad (esp-extr)'!V8-'Nacionalidad (esp-extr)'!U8</f>
        <v>5927</v>
      </c>
      <c r="V8" s="53">
        <f>'Nacionalidad (esp-extr)'!W8-'Nacionalidad (esp-extr)'!V8</f>
        <v>-10471</v>
      </c>
      <c r="W8" s="53">
        <f>'Nacionalidad (esp-extr)'!X8-'Nacionalidad (esp-extr)'!W8</f>
        <v>2748</v>
      </c>
    </row>
    <row r="9" spans="1:23" ht="18" customHeight="1">
      <c r="A9" s="46" t="s">
        <v>69</v>
      </c>
      <c r="B9" s="6">
        <f>'Nacionalidad (esp-extr)'!C9-'Nacionalidad (esp-extr)'!B9</f>
        <v>-3607</v>
      </c>
      <c r="C9" s="6">
        <f>'Nacionalidad (esp-extr)'!D9-'Nacionalidad (esp-extr)'!C9</f>
        <v>-1794</v>
      </c>
      <c r="D9" s="6">
        <f>'Nacionalidad (esp-extr)'!E9-'Nacionalidad (esp-extr)'!D9</f>
        <v>1095</v>
      </c>
      <c r="E9" s="6">
        <f>'Nacionalidad (esp-extr)'!F9-'Nacionalidad (esp-extr)'!E9</f>
        <v>-5000</v>
      </c>
      <c r="F9" s="6">
        <f>'Nacionalidad (esp-extr)'!G9-'Nacionalidad (esp-extr)'!F9</f>
        <v>-3612</v>
      </c>
      <c r="G9" s="6">
        <f>'Nacionalidad (esp-extr)'!H9-'Nacionalidad (esp-extr)'!G9</f>
        <v>-6940</v>
      </c>
      <c r="H9" s="6">
        <f>'Nacionalidad (esp-extr)'!I9-'Nacionalidad (esp-extr)'!H9</f>
        <v>-9632</v>
      </c>
      <c r="I9" s="6">
        <f>'Nacionalidad (esp-extr)'!J9-'Nacionalidad (esp-extr)'!I9</f>
        <v>-5024</v>
      </c>
      <c r="J9" s="6">
        <f>'Nacionalidad (esp-extr)'!K9-'Nacionalidad (esp-extr)'!J9</f>
        <v>-1360</v>
      </c>
      <c r="K9" s="6">
        <f>'Nacionalidad (esp-extr)'!L9-'Nacionalidad (esp-extr)'!K9</f>
        <v>-2082</v>
      </c>
      <c r="L9" s="6">
        <f>'Nacionalidad (esp-extr)'!M9-'Nacionalidad (esp-extr)'!L9</f>
        <v>-1244</v>
      </c>
      <c r="M9" s="6">
        <f>'Nacionalidad (esp-extr)'!N9-'Nacionalidad (esp-extr)'!M9</f>
        <v>1722</v>
      </c>
      <c r="N9" s="6">
        <f>'Nacionalidad (esp-extr)'!O9-'Nacionalidad (esp-extr)'!N9</f>
        <v>-787</v>
      </c>
      <c r="O9" s="6">
        <f>'Nacionalidad (esp-extr)'!P9-'Nacionalidad (esp-extr)'!O9</f>
        <v>1147</v>
      </c>
      <c r="P9" s="6">
        <f>'Nacionalidad (esp-extr)'!Q9-'Nacionalidad (esp-extr)'!P9</f>
        <v>2606</v>
      </c>
      <c r="Q9" s="6">
        <f>'Nacionalidad (esp-extr)'!R9-'Nacionalidad (esp-extr)'!Q9</f>
        <v>1203</v>
      </c>
      <c r="R9" s="6">
        <f>'Nacionalidad (esp-extr)'!S9-'Nacionalidad (esp-extr)'!R9</f>
        <v>2942</v>
      </c>
      <c r="S9" s="6">
        <f>'Nacionalidad (esp-extr)'!T9-'Nacionalidad (esp-extr)'!S9</f>
        <v>-1305</v>
      </c>
      <c r="T9" s="6">
        <f>'Nacionalidad (esp-extr)'!U9-'Nacionalidad (esp-extr)'!T9</f>
        <v>-3071</v>
      </c>
      <c r="U9" s="6">
        <f>'Nacionalidad (esp-extr)'!V9-'Nacionalidad (esp-extr)'!U9</f>
        <v>-2114</v>
      </c>
      <c r="V9" s="6">
        <f>'Nacionalidad (esp-extr)'!W9-'Nacionalidad (esp-extr)'!V9</f>
        <v>-7362</v>
      </c>
      <c r="W9" s="6">
        <f>'Nacionalidad (esp-extr)'!X9-'Nacionalidad (esp-extr)'!W9</f>
        <v>-5079</v>
      </c>
    </row>
    <row r="10" spans="1:23" ht="18" customHeight="1">
      <c r="A10" s="48" t="s">
        <v>70</v>
      </c>
      <c r="B10" s="107">
        <f>'Nacionalidad (esp-extr)'!C10-'Nacionalidad (esp-extr)'!B10</f>
        <v>11205</v>
      </c>
      <c r="C10" s="107">
        <f>'Nacionalidad (esp-extr)'!D10-'Nacionalidad (esp-extr)'!C10</f>
        <v>17053</v>
      </c>
      <c r="D10" s="107">
        <f>'Nacionalidad (esp-extr)'!E10-'Nacionalidad (esp-extr)'!D10</f>
        <v>17687</v>
      </c>
      <c r="E10" s="107">
        <f>'Nacionalidad (esp-extr)'!F10-'Nacionalidad (esp-extr)'!E10</f>
        <v>10079</v>
      </c>
      <c r="F10" s="107">
        <f>'Nacionalidad (esp-extr)'!G10-'Nacionalidad (esp-extr)'!F10</f>
        <v>14429</v>
      </c>
      <c r="G10" s="107">
        <f>'Nacionalidad (esp-extr)'!H10-'Nacionalidad (esp-extr)'!G10</f>
        <v>15695</v>
      </c>
      <c r="H10" s="107">
        <f>'Nacionalidad (esp-extr)'!I10-'Nacionalidad (esp-extr)'!H10</f>
        <v>1982</v>
      </c>
      <c r="I10" s="107">
        <f>'Nacionalidad (esp-extr)'!J10-'Nacionalidad (esp-extr)'!I10</f>
        <v>14570</v>
      </c>
      <c r="J10" s="107">
        <f>'Nacionalidad (esp-extr)'!K10-'Nacionalidad (esp-extr)'!J10</f>
        <v>8368</v>
      </c>
      <c r="K10" s="107">
        <f>'Nacionalidad (esp-extr)'!L10-'Nacionalidad (esp-extr)'!K10</f>
        <v>-2859</v>
      </c>
      <c r="L10" s="107">
        <f>'Nacionalidad (esp-extr)'!M10-'Nacionalidad (esp-extr)'!L10</f>
        <v>-9990</v>
      </c>
      <c r="M10" s="107">
        <f>'Nacionalidad (esp-extr)'!N10-'Nacionalidad (esp-extr)'!M10</f>
        <v>-2727</v>
      </c>
      <c r="N10" s="107">
        <f>'Nacionalidad (esp-extr)'!O10-'Nacionalidad (esp-extr)'!N10</f>
        <v>-3938</v>
      </c>
      <c r="O10" s="107">
        <f>'Nacionalidad (esp-extr)'!P10-'Nacionalidad (esp-extr)'!O10</f>
        <v>-7026</v>
      </c>
      <c r="P10" s="107">
        <f>'Nacionalidad (esp-extr)'!Q10-'Nacionalidad (esp-extr)'!P10</f>
        <v>-2841</v>
      </c>
      <c r="Q10" s="107">
        <f>'Nacionalidad (esp-extr)'!R10-'Nacionalidad (esp-extr)'!Q10</f>
        <v>2809</v>
      </c>
      <c r="R10" s="107">
        <f>'Nacionalidad (esp-extr)'!S10-'Nacionalidad (esp-extr)'!R10</f>
        <v>-5335</v>
      </c>
      <c r="S10" s="107">
        <f>'Nacionalidad (esp-extr)'!T10-'Nacionalidad (esp-extr)'!S10</f>
        <v>4910</v>
      </c>
      <c r="T10" s="107">
        <f>'Nacionalidad (esp-extr)'!U10-'Nacionalidad (esp-extr)'!T10</f>
        <v>5946</v>
      </c>
      <c r="U10" s="107">
        <f>'Nacionalidad (esp-extr)'!V10-'Nacionalidad (esp-extr)'!U10</f>
        <v>8041</v>
      </c>
      <c r="V10" s="107">
        <f>'Nacionalidad (esp-extr)'!W10-'Nacionalidad (esp-extr)'!V10</f>
        <v>-3109</v>
      </c>
      <c r="W10" s="107">
        <f>'Nacionalidad (esp-extr)'!X10-'Nacionalidad (esp-extr)'!W10</f>
        <v>7827</v>
      </c>
    </row>
    <row r="11" spans="1:23" ht="18" customHeight="1">
      <c r="A11" s="32" t="s">
        <v>47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</row>
    <row r="12" spans="1:23" ht="18" customHeight="1"/>
    <row r="13" spans="1:23" ht="18" customHeight="1"/>
    <row r="14" spans="1:23" ht="18" customHeight="1">
      <c r="A14" s="77" t="s">
        <v>48</v>
      </c>
      <c r="B14" s="78">
        <v>2001</v>
      </c>
      <c r="C14" s="78">
        <v>2002</v>
      </c>
      <c r="D14" s="78">
        <v>2003</v>
      </c>
      <c r="E14" s="78">
        <v>2004</v>
      </c>
      <c r="F14" s="78">
        <v>2005</v>
      </c>
      <c r="G14" s="78">
        <v>2006</v>
      </c>
      <c r="H14" s="78">
        <v>2007</v>
      </c>
      <c r="I14" s="78">
        <v>2008</v>
      </c>
      <c r="J14" s="78">
        <v>2009</v>
      </c>
      <c r="K14" s="78">
        <v>2010</v>
      </c>
      <c r="L14" s="78">
        <v>2011</v>
      </c>
      <c r="M14" s="78">
        <v>2012</v>
      </c>
      <c r="N14" s="78">
        <v>2013</v>
      </c>
      <c r="O14" s="78">
        <v>2014</v>
      </c>
      <c r="P14" s="78">
        <v>2015</v>
      </c>
      <c r="Q14" s="78">
        <v>2016</v>
      </c>
      <c r="R14" s="78">
        <v>2017</v>
      </c>
      <c r="S14" s="78">
        <v>2018</v>
      </c>
      <c r="T14" s="78">
        <v>2019</v>
      </c>
      <c r="U14" s="78">
        <v>2020</v>
      </c>
      <c r="V14" s="78">
        <v>2021</v>
      </c>
      <c r="W14" s="78">
        <v>2022</v>
      </c>
    </row>
    <row r="15" spans="1:23" ht="18" customHeight="1">
      <c r="A15" s="27" t="s">
        <v>68</v>
      </c>
      <c r="B15" s="53">
        <f>'Nacionalidad (esp-extr)'!C15-'Nacionalidad (esp-extr)'!B15</f>
        <v>4554</v>
      </c>
      <c r="C15" s="53">
        <f>'Nacionalidad (esp-extr)'!D15-'Nacionalidad (esp-extr)'!C15</f>
        <v>8440</v>
      </c>
      <c r="D15" s="53">
        <f>'Nacionalidad (esp-extr)'!E15-'Nacionalidad (esp-extr)'!D15</f>
        <v>9776</v>
      </c>
      <c r="E15" s="53">
        <f>'Nacionalidad (esp-extr)'!F15-'Nacionalidad (esp-extr)'!E15</f>
        <v>2704</v>
      </c>
      <c r="F15" s="53">
        <f>'Nacionalidad (esp-extr)'!G15-'Nacionalidad (esp-extr)'!F15</f>
        <v>6172</v>
      </c>
      <c r="G15" s="53">
        <f>'Nacionalidad (esp-extr)'!H15-'Nacionalidad (esp-extr)'!G15</f>
        <v>5912</v>
      </c>
      <c r="H15" s="53">
        <f>'Nacionalidad (esp-extr)'!I15-'Nacionalidad (esp-extr)'!H15</f>
        <v>-4878</v>
      </c>
      <c r="I15" s="53">
        <f>'Nacionalidad (esp-extr)'!J15-'Nacionalidad (esp-extr)'!I15</f>
        <v>5066</v>
      </c>
      <c r="J15" s="53">
        <f>'Nacionalidad (esp-extr)'!K15-'Nacionalidad (esp-extr)'!J15</f>
        <v>3711</v>
      </c>
      <c r="K15" s="53">
        <f>'Nacionalidad (esp-extr)'!L15-'Nacionalidad (esp-extr)'!K15</f>
        <v>-3072</v>
      </c>
      <c r="L15" s="53">
        <f>'Nacionalidad (esp-extr)'!M15-'Nacionalidad (esp-extr)'!L15</f>
        <v>-6816</v>
      </c>
      <c r="M15" s="53">
        <f>'Nacionalidad (esp-extr)'!N15-'Nacionalidad (esp-extr)'!M15</f>
        <v>-690</v>
      </c>
      <c r="N15" s="53">
        <f>'Nacionalidad (esp-extr)'!O15-'Nacionalidad (esp-extr)'!N15</f>
        <v>-3015</v>
      </c>
      <c r="O15" s="53">
        <f>'Nacionalidad (esp-extr)'!P15-'Nacionalidad (esp-extr)'!O15</f>
        <v>-3484</v>
      </c>
      <c r="P15" s="53">
        <f>'Nacionalidad (esp-extr)'!Q15-'Nacionalidad (esp-extr)'!P15</f>
        <v>68</v>
      </c>
      <c r="Q15" s="53">
        <f>'Nacionalidad (esp-extr)'!R15-'Nacionalidad (esp-extr)'!Q15</f>
        <v>1942</v>
      </c>
      <c r="R15" s="53">
        <f>'Nacionalidad (esp-extr)'!S15-'Nacionalidad (esp-extr)'!R15</f>
        <v>-2023</v>
      </c>
      <c r="S15" s="53">
        <f>'Nacionalidad (esp-extr)'!T15-'Nacionalidad (esp-extr)'!S15</f>
        <v>1538</v>
      </c>
      <c r="T15" s="53">
        <f>'Nacionalidad (esp-extr)'!U15-'Nacionalidad (esp-extr)'!T15</f>
        <v>756</v>
      </c>
      <c r="U15" s="53">
        <f>'Nacionalidad (esp-extr)'!V15-'Nacionalidad (esp-extr)'!U15</f>
        <v>2789</v>
      </c>
      <c r="V15" s="53">
        <f>'Nacionalidad (esp-extr)'!W15-'Nacionalidad (esp-extr)'!V15</f>
        <v>-5356</v>
      </c>
      <c r="W15" s="53">
        <f>'Nacionalidad (esp-extr)'!X15-'Nacionalidad (esp-extr)'!W15</f>
        <v>1232</v>
      </c>
    </row>
    <row r="16" spans="1:23" ht="18" customHeight="1">
      <c r="A16" s="28" t="s">
        <v>69</v>
      </c>
      <c r="B16" s="6">
        <f>'Nacionalidad (esp-extr)'!C16-'Nacionalidad (esp-extr)'!B16</f>
        <v>-1561</v>
      </c>
      <c r="C16" s="6">
        <f>'Nacionalidad (esp-extr)'!D16-'Nacionalidad (esp-extr)'!C16</f>
        <v>-629</v>
      </c>
      <c r="D16" s="6">
        <f>'Nacionalidad (esp-extr)'!E16-'Nacionalidad (esp-extr)'!D16</f>
        <v>441</v>
      </c>
      <c r="E16" s="6">
        <f>'Nacionalidad (esp-extr)'!F16-'Nacionalidad (esp-extr)'!E16</f>
        <v>-2490</v>
      </c>
      <c r="F16" s="6">
        <f>'Nacionalidad (esp-extr)'!G16-'Nacionalidad (esp-extr)'!F16</f>
        <v>-1873</v>
      </c>
      <c r="G16" s="6">
        <f>'Nacionalidad (esp-extr)'!H16-'Nacionalidad (esp-extr)'!G16</f>
        <v>-3549</v>
      </c>
      <c r="H16" s="6">
        <f>'Nacionalidad (esp-extr)'!I16-'Nacionalidad (esp-extr)'!H16</f>
        <v>-4894</v>
      </c>
      <c r="I16" s="6">
        <f>'Nacionalidad (esp-extr)'!J16-'Nacionalidad (esp-extr)'!I16</f>
        <v>-2639</v>
      </c>
      <c r="J16" s="6">
        <f>'Nacionalidad (esp-extr)'!K16-'Nacionalidad (esp-extr)'!J16</f>
        <v>-1021</v>
      </c>
      <c r="K16" s="6">
        <f>'Nacionalidad (esp-extr)'!L16-'Nacionalidad (esp-extr)'!K16</f>
        <v>-1039</v>
      </c>
      <c r="L16" s="6">
        <f>'Nacionalidad (esp-extr)'!M16-'Nacionalidad (esp-extr)'!L16</f>
        <v>-931</v>
      </c>
      <c r="M16" s="6">
        <f>'Nacionalidad (esp-extr)'!N16-'Nacionalidad (esp-extr)'!M16</f>
        <v>615</v>
      </c>
      <c r="N16" s="6">
        <f>'Nacionalidad (esp-extr)'!O16-'Nacionalidad (esp-extr)'!N16</f>
        <v>-352</v>
      </c>
      <c r="O16" s="6">
        <f>'Nacionalidad (esp-extr)'!P16-'Nacionalidad (esp-extr)'!O16</f>
        <v>428</v>
      </c>
      <c r="P16" s="6">
        <f>'Nacionalidad (esp-extr)'!Q16-'Nacionalidad (esp-extr)'!P16</f>
        <v>1231</v>
      </c>
      <c r="Q16" s="6">
        <f>'Nacionalidad (esp-extr)'!R16-'Nacionalidad (esp-extr)'!Q16</f>
        <v>622</v>
      </c>
      <c r="R16" s="6">
        <f>'Nacionalidad (esp-extr)'!S16-'Nacionalidad (esp-extr)'!R16</f>
        <v>1307</v>
      </c>
      <c r="S16" s="6">
        <f>'Nacionalidad (esp-extr)'!T16-'Nacionalidad (esp-extr)'!S16</f>
        <v>-326</v>
      </c>
      <c r="T16" s="6">
        <f>'Nacionalidad (esp-extr)'!U16-'Nacionalidad (esp-extr)'!T16</f>
        <v>-1510</v>
      </c>
      <c r="U16" s="6">
        <f>'Nacionalidad (esp-extr)'!V16-'Nacionalidad (esp-extr)'!U16</f>
        <v>-1074</v>
      </c>
      <c r="V16" s="6">
        <f>'Nacionalidad (esp-extr)'!W16-'Nacionalidad (esp-extr)'!V16</f>
        <v>-3828</v>
      </c>
      <c r="W16" s="6">
        <f>'Nacionalidad (esp-extr)'!X16-'Nacionalidad (esp-extr)'!W16</f>
        <v>-2452</v>
      </c>
    </row>
    <row r="17" spans="1:23" ht="18" customHeight="1">
      <c r="A17" s="30" t="s">
        <v>70</v>
      </c>
      <c r="B17" s="45">
        <f>'Nacionalidad (esp-extr)'!C17-'Nacionalidad (esp-extr)'!B17</f>
        <v>6115</v>
      </c>
      <c r="C17" s="45">
        <f>'Nacionalidad (esp-extr)'!D17-'Nacionalidad (esp-extr)'!C17</f>
        <v>9069</v>
      </c>
      <c r="D17" s="45">
        <f>'Nacionalidad (esp-extr)'!E17-'Nacionalidad (esp-extr)'!D17</f>
        <v>9335</v>
      </c>
      <c r="E17" s="45">
        <f>'Nacionalidad (esp-extr)'!F17-'Nacionalidad (esp-extr)'!E17</f>
        <v>5194</v>
      </c>
      <c r="F17" s="45">
        <f>'Nacionalidad (esp-extr)'!G17-'Nacionalidad (esp-extr)'!F17</f>
        <v>8045</v>
      </c>
      <c r="G17" s="45">
        <f>'Nacionalidad (esp-extr)'!H17-'Nacionalidad (esp-extr)'!G17</f>
        <v>9461</v>
      </c>
      <c r="H17" s="45">
        <f>'Nacionalidad (esp-extr)'!I17-'Nacionalidad (esp-extr)'!H17</f>
        <v>16</v>
      </c>
      <c r="I17" s="45">
        <f>'Nacionalidad (esp-extr)'!J17-'Nacionalidad (esp-extr)'!I17</f>
        <v>7705</v>
      </c>
      <c r="J17" s="45">
        <f>'Nacionalidad (esp-extr)'!K17-'Nacionalidad (esp-extr)'!J17</f>
        <v>4732</v>
      </c>
      <c r="K17" s="45">
        <f>'Nacionalidad (esp-extr)'!L17-'Nacionalidad (esp-extr)'!K17</f>
        <v>-2033</v>
      </c>
      <c r="L17" s="45">
        <f>'Nacionalidad (esp-extr)'!M17-'Nacionalidad (esp-extr)'!L17</f>
        <v>-5885</v>
      </c>
      <c r="M17" s="45">
        <f>'Nacionalidad (esp-extr)'!N17-'Nacionalidad (esp-extr)'!M17</f>
        <v>-1305</v>
      </c>
      <c r="N17" s="45">
        <f>'Nacionalidad (esp-extr)'!O17-'Nacionalidad (esp-extr)'!N17</f>
        <v>-2663</v>
      </c>
      <c r="O17" s="45">
        <f>'Nacionalidad (esp-extr)'!P17-'Nacionalidad (esp-extr)'!O17</f>
        <v>-3912</v>
      </c>
      <c r="P17" s="45">
        <f>'Nacionalidad (esp-extr)'!Q17-'Nacionalidad (esp-extr)'!P17</f>
        <v>-1163</v>
      </c>
      <c r="Q17" s="45">
        <f>'Nacionalidad (esp-extr)'!R17-'Nacionalidad (esp-extr)'!Q17</f>
        <v>1320</v>
      </c>
      <c r="R17" s="45">
        <f>'Nacionalidad (esp-extr)'!S17-'Nacionalidad (esp-extr)'!R17</f>
        <v>-3330</v>
      </c>
      <c r="S17" s="45">
        <f>'Nacionalidad (esp-extr)'!T17-'Nacionalidad (esp-extr)'!S17</f>
        <v>1864</v>
      </c>
      <c r="T17" s="45">
        <f>'Nacionalidad (esp-extr)'!U17-'Nacionalidad (esp-extr)'!T17</f>
        <v>2266</v>
      </c>
      <c r="U17" s="45">
        <f>'Nacionalidad (esp-extr)'!V17-'Nacionalidad (esp-extr)'!U17</f>
        <v>3863</v>
      </c>
      <c r="V17" s="45">
        <f>'Nacionalidad (esp-extr)'!W17-'Nacionalidad (esp-extr)'!V17</f>
        <v>-1528</v>
      </c>
      <c r="W17" s="45">
        <f>'Nacionalidad (esp-extr)'!X17-'Nacionalidad (esp-extr)'!W17</f>
        <v>3684</v>
      </c>
    </row>
    <row r="18" spans="1:23" ht="18" customHeight="1">
      <c r="A18" s="32" t="s">
        <v>47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</row>
    <row r="19" spans="1:23" ht="18" customHeight="1"/>
    <row r="20" spans="1:23" ht="18" customHeight="1"/>
    <row r="21" spans="1:23" ht="18" customHeight="1">
      <c r="A21" s="77" t="s">
        <v>49</v>
      </c>
      <c r="B21" s="78">
        <v>2001</v>
      </c>
      <c r="C21" s="78">
        <v>2002</v>
      </c>
      <c r="D21" s="78">
        <v>2003</v>
      </c>
      <c r="E21" s="78">
        <v>2004</v>
      </c>
      <c r="F21" s="78">
        <v>2005</v>
      </c>
      <c r="G21" s="78">
        <v>2006</v>
      </c>
      <c r="H21" s="78">
        <v>2007</v>
      </c>
      <c r="I21" s="78">
        <v>2008</v>
      </c>
      <c r="J21" s="78">
        <v>2009</v>
      </c>
      <c r="K21" s="78">
        <v>2010</v>
      </c>
      <c r="L21" s="78">
        <v>2011</v>
      </c>
      <c r="M21" s="78">
        <v>2012</v>
      </c>
      <c r="N21" s="78">
        <v>2013</v>
      </c>
      <c r="O21" s="78">
        <v>2014</v>
      </c>
      <c r="P21" s="78">
        <v>2015</v>
      </c>
      <c r="Q21" s="78">
        <v>2016</v>
      </c>
      <c r="R21" s="78">
        <v>2017</v>
      </c>
      <c r="S21" s="78">
        <v>2018</v>
      </c>
      <c r="T21" s="78">
        <v>2019</v>
      </c>
      <c r="U21" s="78">
        <v>2020</v>
      </c>
      <c r="V21" s="78">
        <v>2021</v>
      </c>
      <c r="W21" s="78">
        <v>2022</v>
      </c>
    </row>
    <row r="22" spans="1:23" ht="18" customHeight="1">
      <c r="A22" s="27" t="s">
        <v>68</v>
      </c>
      <c r="B22" s="53">
        <f>'Nacionalidad (esp-extr)'!C22-'Nacionalidad (esp-extr)'!B22</f>
        <v>3044</v>
      </c>
      <c r="C22" s="53">
        <f>'Nacionalidad (esp-extr)'!D22-'Nacionalidad (esp-extr)'!C22</f>
        <v>6819</v>
      </c>
      <c r="D22" s="53">
        <f>'Nacionalidad (esp-extr)'!E22-'Nacionalidad (esp-extr)'!D22</f>
        <v>9006</v>
      </c>
      <c r="E22" s="53">
        <f>'Nacionalidad (esp-extr)'!F22-'Nacionalidad (esp-extr)'!E22</f>
        <v>2375</v>
      </c>
      <c r="F22" s="53">
        <f>'Nacionalidad (esp-extr)'!G22-'Nacionalidad (esp-extr)'!F22</f>
        <v>4645</v>
      </c>
      <c r="G22" s="53">
        <f>'Nacionalidad (esp-extr)'!H22-'Nacionalidad (esp-extr)'!G22</f>
        <v>2843</v>
      </c>
      <c r="H22" s="53">
        <f>'Nacionalidad (esp-extr)'!I22-'Nacionalidad (esp-extr)'!H22</f>
        <v>-2772</v>
      </c>
      <c r="I22" s="53">
        <f>'Nacionalidad (esp-extr)'!J22-'Nacionalidad (esp-extr)'!I22</f>
        <v>4480</v>
      </c>
      <c r="J22" s="53">
        <f>'Nacionalidad (esp-extr)'!K22-'Nacionalidad (esp-extr)'!J22</f>
        <v>3297</v>
      </c>
      <c r="K22" s="53">
        <f>'Nacionalidad (esp-extr)'!L22-'Nacionalidad (esp-extr)'!K22</f>
        <v>-1869</v>
      </c>
      <c r="L22" s="53">
        <f>'Nacionalidad (esp-extr)'!M22-'Nacionalidad (esp-extr)'!L22</f>
        <v>-4418</v>
      </c>
      <c r="M22" s="53">
        <f>'Nacionalidad (esp-extr)'!N22-'Nacionalidad (esp-extr)'!M22</f>
        <v>-315</v>
      </c>
      <c r="N22" s="53">
        <f>'Nacionalidad (esp-extr)'!O22-'Nacionalidad (esp-extr)'!N22</f>
        <v>-1710</v>
      </c>
      <c r="O22" s="53">
        <f>'Nacionalidad (esp-extr)'!P22-'Nacionalidad (esp-extr)'!O22</f>
        <v>-2395</v>
      </c>
      <c r="P22" s="53">
        <f>'Nacionalidad (esp-extr)'!Q22-'Nacionalidad (esp-extr)'!P22</f>
        <v>-303</v>
      </c>
      <c r="Q22" s="53">
        <f>'Nacionalidad (esp-extr)'!R22-'Nacionalidad (esp-extr)'!Q22</f>
        <v>2070</v>
      </c>
      <c r="R22" s="53">
        <f>'Nacionalidad (esp-extr)'!S22-'Nacionalidad (esp-extr)'!R22</f>
        <v>-370</v>
      </c>
      <c r="S22" s="53">
        <f>'Nacionalidad (esp-extr)'!T22-'Nacionalidad (esp-extr)'!S22</f>
        <v>2067</v>
      </c>
      <c r="T22" s="53">
        <f>'Nacionalidad (esp-extr)'!U22-'Nacionalidad (esp-extr)'!T22</f>
        <v>2119</v>
      </c>
      <c r="U22" s="53">
        <f>'Nacionalidad (esp-extr)'!V22-'Nacionalidad (esp-extr)'!U22</f>
        <v>3138</v>
      </c>
      <c r="V22" s="53">
        <f>'Nacionalidad (esp-extr)'!W22-'Nacionalidad (esp-extr)'!V22</f>
        <v>-5115</v>
      </c>
      <c r="W22" s="53">
        <f>'Nacionalidad (esp-extr)'!X22-'Nacionalidad (esp-extr)'!W22</f>
        <v>1516</v>
      </c>
    </row>
    <row r="23" spans="1:23" ht="18" customHeight="1">
      <c r="A23" s="28" t="s">
        <v>69</v>
      </c>
      <c r="B23" s="6">
        <f>'Nacionalidad (esp-extr)'!C23-'Nacionalidad (esp-extr)'!B23</f>
        <v>-2046</v>
      </c>
      <c r="C23" s="6">
        <f>'Nacionalidad (esp-extr)'!D23-'Nacionalidad (esp-extr)'!C23</f>
        <v>-1165</v>
      </c>
      <c r="D23" s="6">
        <f>'Nacionalidad (esp-extr)'!E23-'Nacionalidad (esp-extr)'!D23</f>
        <v>654</v>
      </c>
      <c r="E23" s="6">
        <f>'Nacionalidad (esp-extr)'!F23-'Nacionalidad (esp-extr)'!E23</f>
        <v>-2510</v>
      </c>
      <c r="F23" s="6">
        <f>'Nacionalidad (esp-extr)'!G23-'Nacionalidad (esp-extr)'!F23</f>
        <v>-1739</v>
      </c>
      <c r="G23" s="6">
        <f>'Nacionalidad (esp-extr)'!H23-'Nacionalidad (esp-extr)'!G23</f>
        <v>-3391</v>
      </c>
      <c r="H23" s="6">
        <f>'Nacionalidad (esp-extr)'!I23-'Nacionalidad (esp-extr)'!H23</f>
        <v>-4738</v>
      </c>
      <c r="I23" s="6">
        <f>'Nacionalidad (esp-extr)'!J23-'Nacionalidad (esp-extr)'!I23</f>
        <v>-2385</v>
      </c>
      <c r="J23" s="6">
        <f>'Nacionalidad (esp-extr)'!K23-'Nacionalidad (esp-extr)'!J23</f>
        <v>-339</v>
      </c>
      <c r="K23" s="6">
        <f>'Nacionalidad (esp-extr)'!L23-'Nacionalidad (esp-extr)'!K23</f>
        <v>-1043</v>
      </c>
      <c r="L23" s="6">
        <f>'Nacionalidad (esp-extr)'!M23-'Nacionalidad (esp-extr)'!L23</f>
        <v>-313</v>
      </c>
      <c r="M23" s="6">
        <f>'Nacionalidad (esp-extr)'!N23-'Nacionalidad (esp-extr)'!M23</f>
        <v>1107</v>
      </c>
      <c r="N23" s="6">
        <f>'Nacionalidad (esp-extr)'!O23-'Nacionalidad (esp-extr)'!N23</f>
        <v>-435</v>
      </c>
      <c r="O23" s="6">
        <f>'Nacionalidad (esp-extr)'!P23-'Nacionalidad (esp-extr)'!O23</f>
        <v>719</v>
      </c>
      <c r="P23" s="6">
        <f>'Nacionalidad (esp-extr)'!Q23-'Nacionalidad (esp-extr)'!P23</f>
        <v>1375</v>
      </c>
      <c r="Q23" s="6">
        <f>'Nacionalidad (esp-extr)'!R23-'Nacionalidad (esp-extr)'!Q23</f>
        <v>581</v>
      </c>
      <c r="R23" s="6">
        <f>'Nacionalidad (esp-extr)'!S23-'Nacionalidad (esp-extr)'!R23</f>
        <v>1635</v>
      </c>
      <c r="S23" s="6">
        <f>'Nacionalidad (esp-extr)'!T23-'Nacionalidad (esp-extr)'!S23</f>
        <v>-979</v>
      </c>
      <c r="T23" s="6">
        <f>'Nacionalidad (esp-extr)'!U23-'Nacionalidad (esp-extr)'!T23</f>
        <v>-1561</v>
      </c>
      <c r="U23" s="6">
        <f>'Nacionalidad (esp-extr)'!V23-'Nacionalidad (esp-extr)'!U23</f>
        <v>-1040</v>
      </c>
      <c r="V23" s="6">
        <f>'Nacionalidad (esp-extr)'!W23-'Nacionalidad (esp-extr)'!V23</f>
        <v>-3534</v>
      </c>
      <c r="W23" s="6">
        <f>'Nacionalidad (esp-extr)'!X23-'Nacionalidad (esp-extr)'!W23</f>
        <v>-2627</v>
      </c>
    </row>
    <row r="24" spans="1:23" ht="18" customHeight="1">
      <c r="A24" s="30" t="s">
        <v>70</v>
      </c>
      <c r="B24" s="45">
        <f>'Nacionalidad (esp-extr)'!C24-'Nacionalidad (esp-extr)'!B24</f>
        <v>5090</v>
      </c>
      <c r="C24" s="45">
        <f>'Nacionalidad (esp-extr)'!D24-'Nacionalidad (esp-extr)'!C24</f>
        <v>7984</v>
      </c>
      <c r="D24" s="45">
        <f>'Nacionalidad (esp-extr)'!E24-'Nacionalidad (esp-extr)'!D24</f>
        <v>8352</v>
      </c>
      <c r="E24" s="45">
        <f>'Nacionalidad (esp-extr)'!F24-'Nacionalidad (esp-extr)'!E24</f>
        <v>4885</v>
      </c>
      <c r="F24" s="45">
        <f>'Nacionalidad (esp-extr)'!G24-'Nacionalidad (esp-extr)'!F24</f>
        <v>6384</v>
      </c>
      <c r="G24" s="45">
        <f>'Nacionalidad (esp-extr)'!H24-'Nacionalidad (esp-extr)'!G24</f>
        <v>6234</v>
      </c>
      <c r="H24" s="45">
        <f>'Nacionalidad (esp-extr)'!I24-'Nacionalidad (esp-extr)'!H24</f>
        <v>1966</v>
      </c>
      <c r="I24" s="45">
        <f>'Nacionalidad (esp-extr)'!J24-'Nacionalidad (esp-extr)'!I24</f>
        <v>6865</v>
      </c>
      <c r="J24" s="45">
        <f>'Nacionalidad (esp-extr)'!K24-'Nacionalidad (esp-extr)'!J24</f>
        <v>3636</v>
      </c>
      <c r="K24" s="45">
        <f>'Nacionalidad (esp-extr)'!L24-'Nacionalidad (esp-extr)'!K24</f>
        <v>-826</v>
      </c>
      <c r="L24" s="45">
        <f>'Nacionalidad (esp-extr)'!M24-'Nacionalidad (esp-extr)'!L24</f>
        <v>-4105</v>
      </c>
      <c r="M24" s="45">
        <f>'Nacionalidad (esp-extr)'!N24-'Nacionalidad (esp-extr)'!M24</f>
        <v>-1422</v>
      </c>
      <c r="N24" s="45">
        <f>'Nacionalidad (esp-extr)'!O24-'Nacionalidad (esp-extr)'!N24</f>
        <v>-1275</v>
      </c>
      <c r="O24" s="45">
        <f>'Nacionalidad (esp-extr)'!P24-'Nacionalidad (esp-extr)'!O24</f>
        <v>-3114</v>
      </c>
      <c r="P24" s="45">
        <f>'Nacionalidad (esp-extr)'!Q24-'Nacionalidad (esp-extr)'!P24</f>
        <v>-1678</v>
      </c>
      <c r="Q24" s="45">
        <f>'Nacionalidad (esp-extr)'!R24-'Nacionalidad (esp-extr)'!Q24</f>
        <v>1489</v>
      </c>
      <c r="R24" s="45">
        <f>'Nacionalidad (esp-extr)'!S24-'Nacionalidad (esp-extr)'!R24</f>
        <v>-2005</v>
      </c>
      <c r="S24" s="45">
        <f>'Nacionalidad (esp-extr)'!T24-'Nacionalidad (esp-extr)'!S24</f>
        <v>3046</v>
      </c>
      <c r="T24" s="45">
        <f>'Nacionalidad (esp-extr)'!U24-'Nacionalidad (esp-extr)'!T24</f>
        <v>3680</v>
      </c>
      <c r="U24" s="45">
        <f>'Nacionalidad (esp-extr)'!V24-'Nacionalidad (esp-extr)'!U24</f>
        <v>4178</v>
      </c>
      <c r="V24" s="45">
        <f>'Nacionalidad (esp-extr)'!W24-'Nacionalidad (esp-extr)'!V24</f>
        <v>-1581</v>
      </c>
      <c r="W24" s="45">
        <f>'Nacionalidad (esp-extr)'!X24-'Nacionalidad (esp-extr)'!W24</f>
        <v>4143</v>
      </c>
    </row>
    <row r="25" spans="1:23" ht="18" customHeight="1">
      <c r="A25" s="32" t="s">
        <v>47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</row>
    <row r="26" spans="1:23" ht="18" customHeight="1"/>
    <row r="27" spans="1:23" ht="18" customHeight="1"/>
    <row r="28" spans="1:23" ht="18" customHeight="1"/>
    <row r="29" spans="1:23" ht="18" customHeight="1">
      <c r="A29" s="33" t="s">
        <v>71</v>
      </c>
    </row>
    <row r="30" spans="1:23" ht="18" customHeight="1"/>
    <row r="31" spans="1:23" ht="18" customHeight="1">
      <c r="A31" s="77" t="s">
        <v>14</v>
      </c>
      <c r="B31" s="78">
        <v>2001</v>
      </c>
      <c r="C31" s="78">
        <v>2002</v>
      </c>
      <c r="D31" s="78">
        <v>2003</v>
      </c>
      <c r="E31" s="78">
        <v>2004</v>
      </c>
      <c r="F31" s="78">
        <v>2005</v>
      </c>
      <c r="G31" s="78">
        <v>2006</v>
      </c>
      <c r="H31" s="78">
        <v>2007</v>
      </c>
      <c r="I31" s="78">
        <v>2008</v>
      </c>
      <c r="J31" s="78">
        <v>2009</v>
      </c>
      <c r="K31" s="78">
        <v>2010</v>
      </c>
      <c r="L31" s="78">
        <v>2011</v>
      </c>
      <c r="M31" s="78">
        <v>2012</v>
      </c>
      <c r="N31" s="78">
        <v>2013</v>
      </c>
      <c r="O31" s="78">
        <v>2014</v>
      </c>
      <c r="P31" s="78">
        <v>2015</v>
      </c>
      <c r="Q31" s="78">
        <v>2016</v>
      </c>
      <c r="R31" s="78">
        <v>2017</v>
      </c>
      <c r="S31" s="78">
        <v>2018</v>
      </c>
      <c r="T31" s="78">
        <v>2019</v>
      </c>
      <c r="U31" s="78">
        <v>2020</v>
      </c>
      <c r="V31" s="78">
        <v>2021</v>
      </c>
      <c r="W31" s="78">
        <v>2022</v>
      </c>
    </row>
    <row r="32" spans="1:23" ht="18" customHeight="1">
      <c r="A32" s="47" t="s">
        <v>68</v>
      </c>
      <c r="B32" s="51">
        <f>('Nacionalidad (esp-extr)'!C8-'Nacionalidad (esp-extr)'!B8)/'Nacionalidad (esp-extr)'!B8</f>
        <v>1.0281266660712787E-2</v>
      </c>
      <c r="C32" s="51">
        <f>('Nacionalidad (esp-extr)'!D8-'Nacionalidad (esp-extr)'!C8)/'Nacionalidad (esp-extr)'!C8</f>
        <v>2.0437657042747772E-2</v>
      </c>
      <c r="D32" s="51">
        <f>('Nacionalidad (esp-extr)'!E8-'Nacionalidad (esp-extr)'!D8)/'Nacionalidad (esp-extr)'!D8</f>
        <v>2.4652467412462215E-2</v>
      </c>
      <c r="E32" s="51">
        <f>('Nacionalidad (esp-extr)'!F8-'Nacionalidad (esp-extr)'!E8)/'Nacionalidad (esp-extr)'!E8</f>
        <v>6.5060916950296739E-3</v>
      </c>
      <c r="F32" s="51">
        <f>('Nacionalidad (esp-extr)'!G8-'Nacionalidad (esp-extr)'!F8)/'Nacionalidad (esp-extr)'!F8</f>
        <v>1.3766780530766215E-2</v>
      </c>
      <c r="G32" s="51">
        <f>('Nacionalidad (esp-extr)'!H8-'Nacionalidad (esp-extr)'!G8)/'Nacionalidad (esp-extr)'!G8</f>
        <v>1.0991163129951831E-2</v>
      </c>
      <c r="H32" s="51">
        <f>('Nacionalidad (esp-extr)'!I8-'Nacionalidad (esp-extr)'!H8)/'Nacionalidad (esp-extr)'!H8</f>
        <v>-9.4995181943713179E-3</v>
      </c>
      <c r="I32" s="51">
        <f>('Nacionalidad (esp-extr)'!J8-'Nacionalidad (esp-extr)'!I8)/'Nacionalidad (esp-extr)'!I8</f>
        <v>1.1967594972256142E-2</v>
      </c>
      <c r="J32" s="51">
        <f>('Nacionalidad (esp-extr)'!K8-'Nacionalidad (esp-extr)'!J8)/'Nacionalidad (esp-extr)'!J8</f>
        <v>8.6818632309217051E-3</v>
      </c>
      <c r="K32" s="51">
        <f>('Nacionalidad (esp-extr)'!L8-'Nacionalidad (esp-extr)'!K8)/'Nacionalidad (esp-extr)'!K8</f>
        <v>-6.0684739034742967E-3</v>
      </c>
      <c r="L32" s="51">
        <f>('Nacionalidad (esp-extr)'!M8-'Nacionalidad (esp-extr)'!L8)/'Nacionalidad (esp-extr)'!L8</f>
        <v>-1.3881697882157557E-2</v>
      </c>
      <c r="M32" s="51">
        <f>('Nacionalidad (esp-extr)'!N8-'Nacionalidad (esp-extr)'!M8)/'Nacionalidad (esp-extr)'!M8</f>
        <v>-1.2593464180052705E-3</v>
      </c>
      <c r="N32" s="51">
        <f>('Nacionalidad (esp-extr)'!O8-'Nacionalidad (esp-extr)'!N8)/'Nacionalidad (esp-extr)'!N8</f>
        <v>-5.9282735361869347E-3</v>
      </c>
      <c r="O32" s="51">
        <f>('Nacionalidad (esp-extr)'!P8-'Nacionalidad (esp-extr)'!O8)/'Nacionalidad (esp-extr)'!O8</f>
        <v>-7.4201410319031987E-3</v>
      </c>
      <c r="P32" s="51">
        <f>('Nacionalidad (esp-extr)'!Q8-'Nacionalidad (esp-extr)'!P8)/'Nacionalidad (esp-extr)'!P8</f>
        <v>-2.9882099223828366E-4</v>
      </c>
      <c r="Q32" s="51">
        <f>('Nacionalidad (esp-extr)'!R8-'Nacionalidad (esp-extr)'!Q8)/'Nacionalidad (esp-extr)'!Q8</f>
        <v>5.1030986187799625E-3</v>
      </c>
      <c r="R32" s="51">
        <f>('Nacionalidad (esp-extr)'!S8-'Nacionalidad (esp-extr)'!R8)/'Nacionalidad (esp-extr)'!R8</f>
        <v>-3.0283434214839009E-3</v>
      </c>
      <c r="S32" s="51">
        <f>('Nacionalidad (esp-extr)'!T8-'Nacionalidad (esp-extr)'!S8)/'Nacionalidad (esp-extr)'!S8</f>
        <v>4.5759880580039805E-3</v>
      </c>
      <c r="T32" s="51">
        <f>('Nacionalidad (esp-extr)'!U8-'Nacionalidad (esp-extr)'!T8)/'Nacionalidad (esp-extr)'!T8</f>
        <v>3.6327429546899027E-3</v>
      </c>
      <c r="U32" s="51">
        <f>('Nacionalidad (esp-extr)'!V8-'Nacionalidad (esp-extr)'!U8)/'Nacionalidad (esp-extr)'!U8</f>
        <v>7.4620288862478094E-3</v>
      </c>
      <c r="V32" s="51">
        <f>('Nacionalidad (esp-extr)'!W8-'Nacionalidad (esp-extr)'!V8)/'Nacionalidad (esp-extr)'!V8</f>
        <v>-1.3085233343538925E-2</v>
      </c>
      <c r="W32" s="51">
        <f>('Nacionalidad (esp-extr)'!X8-'Nacionalidad (esp-extr)'!W8)/'Nacionalidad (esp-extr)'!W8</f>
        <v>3.479608582021516E-3</v>
      </c>
    </row>
    <row r="33" spans="1:23" ht="18" customHeight="1">
      <c r="A33" s="46" t="s">
        <v>69</v>
      </c>
      <c r="B33" s="25">
        <f>('Nacionalidad (esp-extr)'!C9-'Nacionalidad (esp-extr)'!B9)/'Nacionalidad (esp-extr)'!B9</f>
        <v>-4.9583891215114629E-3</v>
      </c>
      <c r="C33" s="25">
        <f>('Nacionalidad (esp-extr)'!D9-'Nacionalidad (esp-extr)'!C9)/'Nacionalidad (esp-extr)'!C9</f>
        <v>-2.4784243078993214E-3</v>
      </c>
      <c r="D33" s="25">
        <f>('Nacionalidad (esp-extr)'!E9-'Nacionalidad (esp-extr)'!D9)/'Nacionalidad (esp-extr)'!D9</f>
        <v>1.5165091759192192E-3</v>
      </c>
      <c r="E33" s="25">
        <f>('Nacionalidad (esp-extr)'!F9-'Nacionalidad (esp-extr)'!E9)/'Nacionalidad (esp-extr)'!E9</f>
        <v>-6.9142139644996596E-3</v>
      </c>
      <c r="F33" s="25">
        <f>('Nacionalidad (esp-extr)'!G9-'Nacionalidad (esp-extr)'!F9)/'Nacionalidad (esp-extr)'!F9</f>
        <v>-5.0296039256532083E-3</v>
      </c>
      <c r="G33" s="25">
        <f>('Nacionalidad (esp-extr)'!H9-'Nacionalidad (esp-extr)'!G9)/'Nacionalidad (esp-extr)'!G9</f>
        <v>-9.712596706114178E-3</v>
      </c>
      <c r="H33" s="25">
        <f>('Nacionalidad (esp-extr)'!I9-'Nacionalidad (esp-extr)'!H9)/'Nacionalidad (esp-extr)'!H9</f>
        <v>-1.3612287237350126E-2</v>
      </c>
      <c r="I33" s="25">
        <f>('Nacionalidad (esp-extr)'!J9-'Nacionalidad (esp-extr)'!I9)/'Nacionalidad (esp-extr)'!I9</f>
        <v>-7.1980789840163676E-3</v>
      </c>
      <c r="J33" s="25">
        <f>('Nacionalidad (esp-extr)'!K9-'Nacionalidad (esp-extr)'!J9)/'Nacionalidad (esp-extr)'!J9</f>
        <v>-1.9626518890524434E-3</v>
      </c>
      <c r="K33" s="25">
        <f>('Nacionalidad (esp-extr)'!L9-'Nacionalidad (esp-extr)'!K9)/'Nacionalidad (esp-extr)'!K9</f>
        <v>-3.0104977009167413E-3</v>
      </c>
      <c r="L33" s="25">
        <f>('Nacionalidad (esp-extr)'!M9-'Nacionalidad (esp-extr)'!L9)/'Nacionalidad (esp-extr)'!L9</f>
        <v>-1.80421117972786E-3</v>
      </c>
      <c r="M33" s="25">
        <f>('Nacionalidad (esp-extr)'!N9-'Nacionalidad (esp-extr)'!M9)/'Nacionalidad (esp-extr)'!M9</f>
        <v>2.5019832794288153E-3</v>
      </c>
      <c r="N33" s="25">
        <f>('Nacionalidad (esp-extr)'!O9-'Nacionalidad (esp-extr)'!N9)/'Nacionalidad (esp-extr)'!N9</f>
        <v>-1.1406193838626271E-3</v>
      </c>
      <c r="O33" s="25">
        <f>('Nacionalidad (esp-extr)'!P9-'Nacionalidad (esp-extr)'!O9)/'Nacionalidad (esp-extr)'!O9</f>
        <v>1.6642749666637164E-3</v>
      </c>
      <c r="P33" s="25">
        <f>('Nacionalidad (esp-extr)'!Q9-'Nacionalidad (esp-extr)'!P9)/'Nacionalidad (esp-extr)'!P9</f>
        <v>3.7749733463125204E-3</v>
      </c>
      <c r="Q33" s="25">
        <f>('Nacionalidad (esp-extr)'!R9-'Nacionalidad (esp-extr)'!Q9)/'Nacionalidad (esp-extr)'!Q9</f>
        <v>1.7360760352237272E-3</v>
      </c>
      <c r="R33" s="25">
        <f>('Nacionalidad (esp-extr)'!S9-'Nacionalidad (esp-extr)'!R9)/'Nacionalidad (esp-extr)'!R9</f>
        <v>4.2383075582191039E-3</v>
      </c>
      <c r="S33" s="25">
        <f>('Nacionalidad (esp-extr)'!T9-'Nacionalidad (esp-extr)'!S9)/'Nacionalidad (esp-extr)'!S9</f>
        <v>-1.8720762257795655E-3</v>
      </c>
      <c r="T33" s="25">
        <f>('Nacionalidad (esp-extr)'!U9-'Nacionalidad (esp-extr)'!T9)/'Nacionalidad (esp-extr)'!T9</f>
        <v>-4.4137387859990631E-3</v>
      </c>
      <c r="U33" s="25">
        <f>('Nacionalidad (esp-extr)'!V9-'Nacionalidad (esp-extr)'!U9)/'Nacionalidad (esp-extr)'!U9</f>
        <v>-3.0517777254872522E-3</v>
      </c>
      <c r="V33" s="25">
        <f>('Nacionalidad (esp-extr)'!W9-'Nacionalidad (esp-extr)'!V9)/'Nacionalidad (esp-extr)'!V9</f>
        <v>-1.0660341704351452E-2</v>
      </c>
      <c r="W33" s="25">
        <f>('Nacionalidad (esp-extr)'!X9-'Nacionalidad (esp-extr)'!W9)/'Nacionalidad (esp-extr)'!W9</f>
        <v>-7.4337526619684298E-3</v>
      </c>
    </row>
    <row r="34" spans="1:23" ht="18" customHeight="1">
      <c r="A34" s="48" t="s">
        <v>70</v>
      </c>
      <c r="B34" s="50">
        <f>('Nacionalidad (esp-extr)'!C10-'Nacionalidad (esp-extr)'!B10)/'Nacionalidad (esp-extr)'!B10</f>
        <v>0.96929065743944631</v>
      </c>
      <c r="C34" s="50">
        <f>('Nacionalidad (esp-extr)'!D10-'Nacionalidad (esp-extr)'!C10)/'Nacionalidad (esp-extr)'!C10</f>
        <v>0.74908851306830659</v>
      </c>
      <c r="D34" s="50">
        <f>('Nacionalidad (esp-extr)'!E10-'Nacionalidad (esp-extr)'!D10)/'Nacionalidad (esp-extr)'!D10</f>
        <v>0.44419609221959916</v>
      </c>
      <c r="E34" s="50">
        <f>('Nacionalidad (esp-extr)'!F10-'Nacionalidad (esp-extr)'!E10)/'Nacionalidad (esp-extr)'!E10</f>
        <v>0.17527171550299975</v>
      </c>
      <c r="F34" s="50">
        <f>('Nacionalidad (esp-extr)'!G10-'Nacionalidad (esp-extr)'!F10)/'Nacionalidad (esp-extr)'!F10</f>
        <v>0.21349727746212122</v>
      </c>
      <c r="G34" s="50">
        <f>('Nacionalidad (esp-extr)'!H10-'Nacionalidad (esp-extr)'!G10)/'Nacionalidad (esp-extr)'!G10</f>
        <v>0.19137209954519405</v>
      </c>
      <c r="H34" s="50">
        <f>('Nacionalidad (esp-extr)'!I10-'Nacionalidad (esp-extr)'!H10)/'Nacionalidad (esp-extr)'!H10</f>
        <v>2.0284930609571376E-2</v>
      </c>
      <c r="I34" s="50">
        <f>('Nacionalidad (esp-extr)'!J10-'Nacionalidad (esp-extr)'!I10)/'Nacionalidad (esp-extr)'!I10</f>
        <v>0.14615307453104626</v>
      </c>
      <c r="J34" s="50">
        <f>('Nacionalidad (esp-extr)'!K10-'Nacionalidad (esp-extr)'!J10)/'Nacionalidad (esp-extr)'!J10</f>
        <v>7.3236478207596711E-2</v>
      </c>
      <c r="K34" s="50">
        <f>('Nacionalidad (esp-extr)'!L10-'Nacionalidad (esp-extr)'!K10)/'Nacionalidad (esp-extr)'!K10</f>
        <v>-2.3314414326255015E-2</v>
      </c>
      <c r="L34" s="50">
        <f>('Nacionalidad (esp-extr)'!M10-'Nacionalidad (esp-extr)'!L10)/'Nacionalidad (esp-extr)'!L10</f>
        <v>-8.3410565338276177E-2</v>
      </c>
      <c r="M34" s="50">
        <f>('Nacionalidad (esp-extr)'!N10-'Nacionalidad (esp-extr)'!M10)/'Nacionalidad (esp-extr)'!M10</f>
        <v>-2.4840816549613315E-2</v>
      </c>
      <c r="N34" s="50">
        <f>('Nacionalidad (esp-extr)'!O10-'Nacionalidad (esp-extr)'!N10)/'Nacionalidad (esp-extr)'!N10</f>
        <v>-3.6785861076859841E-2</v>
      </c>
      <c r="O34" s="50">
        <f>('Nacionalidad (esp-extr)'!P10-'Nacionalidad (esp-extr)'!O10)/'Nacionalidad (esp-extr)'!O10</f>
        <v>-6.8138177163139829E-2</v>
      </c>
      <c r="P34" s="50">
        <f>('Nacionalidad (esp-extr)'!Q10-'Nacionalidad (esp-extr)'!P10)/'Nacionalidad (esp-extr)'!P10</f>
        <v>-2.9566647240029973E-2</v>
      </c>
      <c r="Q34" s="50">
        <f>('Nacionalidad (esp-extr)'!R10-'Nacionalidad (esp-extr)'!Q10)/'Nacionalidad (esp-extr)'!Q10</f>
        <v>3.0124293542955805E-2</v>
      </c>
      <c r="R34" s="50">
        <f>('Nacionalidad (esp-extr)'!S10-'Nacionalidad (esp-extr)'!R10)/'Nacionalidad (esp-extr)'!R10</f>
        <v>-5.5540518031148498E-2</v>
      </c>
      <c r="S34" s="50">
        <f>('Nacionalidad (esp-extr)'!T10-'Nacionalidad (esp-extr)'!S10)/'Nacionalidad (esp-extr)'!S10</f>
        <v>5.4121978373254262E-2</v>
      </c>
      <c r="T34" s="50">
        <f>('Nacionalidad (esp-extr)'!U10-'Nacionalidad (esp-extr)'!T10)/'Nacionalidad (esp-extr)'!T10</f>
        <v>6.2176490886846313E-2</v>
      </c>
      <c r="U34" s="50">
        <f>('Nacionalidad (esp-extr)'!V10-'Nacionalidad (esp-extr)'!U10)/'Nacionalidad (esp-extr)'!U10</f>
        <v>7.9161621233153179E-2</v>
      </c>
      <c r="V34" s="50">
        <f>('Nacionalidad (esp-extr)'!W10-'Nacionalidad (esp-extr)'!V10)/'Nacionalidad (esp-extr)'!V10</f>
        <v>-2.8362130307066358E-2</v>
      </c>
      <c r="W34" s="50">
        <f>('Nacionalidad (esp-extr)'!X10-'Nacionalidad (esp-extr)'!W10)/'Nacionalidad (esp-extr)'!W10</f>
        <v>7.3486747598794463E-2</v>
      </c>
    </row>
    <row r="35" spans="1:23" ht="18" customHeight="1">
      <c r="A35" s="32" t="s">
        <v>52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</row>
    <row r="36" spans="1:23" ht="18" customHeight="1"/>
    <row r="37" spans="1:23" ht="18" customHeight="1"/>
    <row r="38" spans="1:23" ht="18" customHeight="1">
      <c r="A38" s="77" t="s">
        <v>48</v>
      </c>
      <c r="B38" s="78">
        <v>2001</v>
      </c>
      <c r="C38" s="78">
        <v>2002</v>
      </c>
      <c r="D38" s="78">
        <v>2003</v>
      </c>
      <c r="E38" s="78">
        <v>2004</v>
      </c>
      <c r="F38" s="78">
        <v>2005</v>
      </c>
      <c r="G38" s="78">
        <v>2006</v>
      </c>
      <c r="H38" s="78">
        <v>2007</v>
      </c>
      <c r="I38" s="78">
        <v>2008</v>
      </c>
      <c r="J38" s="78">
        <v>2009</v>
      </c>
      <c r="K38" s="78">
        <v>2010</v>
      </c>
      <c r="L38" s="78">
        <v>2011</v>
      </c>
      <c r="M38" s="78">
        <v>2012</v>
      </c>
      <c r="N38" s="78">
        <v>2013</v>
      </c>
      <c r="O38" s="78">
        <v>2014</v>
      </c>
      <c r="P38" s="78">
        <v>2015</v>
      </c>
      <c r="Q38" s="78">
        <v>2016</v>
      </c>
      <c r="R38" s="78">
        <v>2017</v>
      </c>
      <c r="S38" s="78">
        <v>2018</v>
      </c>
      <c r="T38" s="78">
        <v>2019</v>
      </c>
      <c r="U38" s="78">
        <v>2020</v>
      </c>
      <c r="V38" s="78">
        <v>2021</v>
      </c>
      <c r="W38" s="78">
        <v>2022</v>
      </c>
    </row>
    <row r="39" spans="1:23" ht="18" customHeight="1">
      <c r="A39" s="27" t="s">
        <v>68</v>
      </c>
      <c r="B39" s="51">
        <f>('Nacionalidad (esp-extr)'!C15-'Nacionalidad (esp-extr)'!B15)/'Nacionalidad (esp-extr)'!B15</f>
        <v>1.2980164917071168E-2</v>
      </c>
      <c r="C39" s="51">
        <f>('Nacionalidad (esp-extr)'!D15-'Nacionalidad (esp-extr)'!C15)/'Nacionalidad (esp-extr)'!C15</f>
        <v>2.3748090163957489E-2</v>
      </c>
      <c r="D39" s="51">
        <f>('Nacionalidad (esp-extr)'!E15-'Nacionalidad (esp-extr)'!D15)/'Nacionalidad (esp-extr)'!D15</f>
        <v>2.6869174932730867E-2</v>
      </c>
      <c r="E39" s="51">
        <f>('Nacionalidad (esp-extr)'!F15-'Nacionalidad (esp-extr)'!E15)/'Nacionalidad (esp-extr)'!E15</f>
        <v>7.237435528206995E-3</v>
      </c>
      <c r="F39" s="51">
        <f>('Nacionalidad (esp-extr)'!G15-'Nacionalidad (esp-extr)'!F15)/'Nacionalidad (esp-extr)'!F15</f>
        <v>1.640106612244464E-2</v>
      </c>
      <c r="G39" s="51">
        <f>('Nacionalidad (esp-extr)'!H15-'Nacionalidad (esp-extr)'!G15)/'Nacionalidad (esp-extr)'!G15</f>
        <v>1.5456653655399241E-2</v>
      </c>
      <c r="H39" s="51">
        <f>('Nacionalidad (esp-extr)'!I15-'Nacionalidad (esp-extr)'!H15)/'Nacionalidad (esp-extr)'!H15</f>
        <v>-1.2559184966053126E-2</v>
      </c>
      <c r="I39" s="51">
        <f>('Nacionalidad (esp-extr)'!J15-'Nacionalidad (esp-extr)'!I15)/'Nacionalidad (esp-extr)'!I15</f>
        <v>1.3209116532776392E-2</v>
      </c>
      <c r="J39" s="51">
        <f>('Nacionalidad (esp-extr)'!K15-'Nacionalidad (esp-extr)'!J15)/'Nacionalidad (esp-extr)'!J15</f>
        <v>9.549935793344639E-3</v>
      </c>
      <c r="K39" s="51">
        <f>('Nacionalidad (esp-extr)'!L15-'Nacionalidad (esp-extr)'!K15)/'Nacionalidad (esp-extr)'!K15</f>
        <v>-7.8307417792505742E-3</v>
      </c>
      <c r="L39" s="51">
        <f>('Nacionalidad (esp-extr)'!M15-'Nacionalidad (esp-extr)'!L15)/'Nacionalidad (esp-extr)'!L15</f>
        <v>-1.7511587038959171E-2</v>
      </c>
      <c r="M39" s="51">
        <f>('Nacionalidad (esp-extr)'!N15-'Nacionalidad (esp-extr)'!M15)/'Nacionalidad (esp-extr)'!M15</f>
        <v>-1.804336683995272E-3</v>
      </c>
      <c r="N39" s="51">
        <f>('Nacionalidad (esp-extr)'!O15-'Nacionalidad (esp-extr)'!N15)/'Nacionalidad (esp-extr)'!N15</f>
        <v>-7.8984182205898527E-3</v>
      </c>
      <c r="O39" s="51">
        <f>('Nacionalidad (esp-extr)'!P15-'Nacionalidad (esp-extr)'!O15)/'Nacionalidad (esp-extr)'!O15</f>
        <v>-9.1997243251379038E-3</v>
      </c>
      <c r="P39" s="51">
        <f>('Nacionalidad (esp-extr)'!Q15-'Nacionalidad (esp-extr)'!P15)/'Nacionalidad (esp-extr)'!P15</f>
        <v>1.8122556453095893E-4</v>
      </c>
      <c r="Q39" s="51">
        <f>('Nacionalidad (esp-extr)'!R15-'Nacionalidad (esp-extr)'!Q15)/'Nacionalidad (esp-extr)'!Q15</f>
        <v>5.174651137384057E-3</v>
      </c>
      <c r="R39" s="51">
        <f>('Nacionalidad (esp-extr)'!S15-'Nacionalidad (esp-extr)'!R15)/'Nacionalidad (esp-extr)'!R15</f>
        <v>-5.3627333769845163E-3</v>
      </c>
      <c r="S39" s="51">
        <f>('Nacionalidad (esp-extr)'!T15-'Nacionalidad (esp-extr)'!S15)/'Nacionalidad (esp-extr)'!S15</f>
        <v>4.0990378721249433E-3</v>
      </c>
      <c r="T39" s="51">
        <f>('Nacionalidad (esp-extr)'!U15-'Nacionalidad (esp-extr)'!T15)/'Nacionalidad (esp-extr)'!T15</f>
        <v>2.0066463524690244E-3</v>
      </c>
      <c r="U39" s="51">
        <f>('Nacionalidad (esp-extr)'!V15-'Nacionalidad (esp-extr)'!U15)/'Nacionalidad (esp-extr)'!U15</f>
        <v>7.3880011867423923E-3</v>
      </c>
      <c r="V39" s="51">
        <f>('Nacionalidad (esp-extr)'!W15-'Nacionalidad (esp-extr)'!V15)/'Nacionalidad (esp-extr)'!V15</f>
        <v>-1.4083877431348986E-2</v>
      </c>
      <c r="W39" s="51">
        <f>('Nacionalidad (esp-extr)'!X15-'Nacionalidad (esp-extr)'!W15)/'Nacionalidad (esp-extr)'!W15</f>
        <v>3.285885362074162E-3</v>
      </c>
    </row>
    <row r="40" spans="1:23" ht="18" customHeight="1">
      <c r="A40" s="28" t="s">
        <v>69</v>
      </c>
      <c r="B40" s="25">
        <f>('Nacionalidad (esp-extr)'!C16-'Nacionalidad (esp-extr)'!B16)/'Nacionalidad (esp-extr)'!B16</f>
        <v>-4.5290748617486118E-3</v>
      </c>
      <c r="C40" s="25">
        <f>('Nacionalidad (esp-extr)'!D16-'Nacionalidad (esp-extr)'!C16)/'Nacionalidad (esp-extr)'!C16</f>
        <v>-1.8332794133505876E-3</v>
      </c>
      <c r="D40" s="25">
        <f>('Nacionalidad (esp-extr)'!E16-'Nacionalidad (esp-extr)'!D16)/'Nacionalidad (esp-extr)'!D16</f>
        <v>1.2876965124156135E-3</v>
      </c>
      <c r="E40" s="25">
        <f>('Nacionalidad (esp-extr)'!F16-'Nacionalidad (esp-extr)'!E16)/'Nacionalidad (esp-extr)'!E16</f>
        <v>-7.2613170104370494E-3</v>
      </c>
      <c r="F40" s="25">
        <f>('Nacionalidad (esp-extr)'!G16-'Nacionalidad (esp-extr)'!F16)/'Nacionalidad (esp-extr)'!F16</f>
        <v>-5.5019784209645057E-3</v>
      </c>
      <c r="G40" s="25">
        <f>('Nacionalidad (esp-extr)'!H16-'Nacionalidad (esp-extr)'!G16)/'Nacionalidad (esp-extr)'!G16</f>
        <v>-1.0482941958351795E-2</v>
      </c>
      <c r="H40" s="25">
        <f>('Nacionalidad (esp-extr)'!I16-'Nacionalidad (esp-extr)'!H16)/'Nacionalidad (esp-extr)'!H16</f>
        <v>-1.4608911615189209E-2</v>
      </c>
      <c r="I40" s="25">
        <f>('Nacionalidad (esp-extr)'!J16-'Nacionalidad (esp-extr)'!I16)/'Nacionalidad (esp-extr)'!I16</f>
        <v>-7.9943775806026532E-3</v>
      </c>
      <c r="J40" s="25">
        <f>('Nacionalidad (esp-extr)'!K16-'Nacionalidad (esp-extr)'!J16)/'Nacionalidad (esp-extr)'!J16</f>
        <v>-3.1178618979564414E-3</v>
      </c>
      <c r="K40" s="25">
        <f>('Nacionalidad (esp-extr)'!L16-'Nacionalidad (esp-extr)'!K16)/'Nacionalidad (esp-extr)'!K16</f>
        <v>-3.182752483557821E-3</v>
      </c>
      <c r="L40" s="25">
        <f>('Nacionalidad (esp-extr)'!M16-'Nacionalidad (esp-extr)'!L16)/'Nacionalidad (esp-extr)'!L16</f>
        <v>-2.8610236994788081E-3</v>
      </c>
      <c r="M40" s="25">
        <f>('Nacionalidad (esp-extr)'!N16-'Nacionalidad (esp-extr)'!M16)/'Nacionalidad (esp-extr)'!M16</f>
        <v>1.8953577603343227E-3</v>
      </c>
      <c r="N40" s="25">
        <f>('Nacionalidad (esp-extr)'!O16-'Nacionalidad (esp-extr)'!N16)/'Nacionalidad (esp-extr)'!N16</f>
        <v>-1.0827704157592313E-3</v>
      </c>
      <c r="O40" s="25">
        <f>('Nacionalidad (esp-extr)'!P16-'Nacionalidad (esp-extr)'!O16)/'Nacionalidad (esp-extr)'!O16</f>
        <v>1.317977458890189E-3</v>
      </c>
      <c r="P40" s="25">
        <f>('Nacionalidad (esp-extr)'!Q16-'Nacionalidad (esp-extr)'!P16)/'Nacionalidad (esp-extr)'!P16</f>
        <v>3.7857353737145109E-3</v>
      </c>
      <c r="Q40" s="25">
        <f>('Nacionalidad (esp-extr)'!R16-'Nacionalidad (esp-extr)'!Q16)/'Nacionalidad (esp-extr)'!Q16</f>
        <v>1.9056430932692808E-3</v>
      </c>
      <c r="R40" s="25">
        <f>('Nacionalidad (esp-extr)'!S16-'Nacionalidad (esp-extr)'!R16)/'Nacionalidad (esp-extr)'!R16</f>
        <v>3.9966852281657752E-3</v>
      </c>
      <c r="S40" s="25">
        <f>('Nacionalidad (esp-extr)'!T16-'Nacionalidad (esp-extr)'!S16)/'Nacionalidad (esp-extr)'!S16</f>
        <v>-9.9290952949489535E-4</v>
      </c>
      <c r="T40" s="25">
        <f>('Nacionalidad (esp-extr)'!U16-'Nacionalidad (esp-extr)'!T16)/'Nacionalidad (esp-extr)'!T16</f>
        <v>-4.6036304656678923E-3</v>
      </c>
      <c r="U40" s="25">
        <f>('Nacionalidad (esp-extr)'!V16-'Nacionalidad (esp-extr)'!U16)/'Nacionalidad (esp-extr)'!U16</f>
        <v>-3.2895139850287296E-3</v>
      </c>
      <c r="V40" s="25">
        <f>('Nacionalidad (esp-extr)'!W16-'Nacionalidad (esp-extr)'!V16)/'Nacionalidad (esp-extr)'!V16</f>
        <v>-1.1763332083658555E-2</v>
      </c>
      <c r="W40" s="25">
        <f>('Nacionalidad (esp-extr)'!X16-'Nacionalidad (esp-extr)'!W16)/'Nacionalidad (esp-extr)'!W16</f>
        <v>-7.6246151932584973E-3</v>
      </c>
    </row>
    <row r="41" spans="1:23" ht="18" customHeight="1">
      <c r="A41" s="30" t="s">
        <v>70</v>
      </c>
      <c r="B41" s="50">
        <f>('Nacionalidad (esp-extr)'!C17-'Nacionalidad (esp-extr)'!B17)/'Nacionalidad (esp-extr)'!B17</f>
        <v>0.98932211616243326</v>
      </c>
      <c r="C41" s="50">
        <f>('Nacionalidad (esp-extr)'!D17-'Nacionalidad (esp-extr)'!C17)/'Nacionalidad (esp-extr)'!C17</f>
        <v>0.73755692908262849</v>
      </c>
      <c r="D41" s="50">
        <f>('Nacionalidad (esp-extr)'!E17-'Nacionalidad (esp-extr)'!D17)/'Nacionalidad (esp-extr)'!D17</f>
        <v>0.43692955768780717</v>
      </c>
      <c r="E41" s="50">
        <f>('Nacionalidad (esp-extr)'!F17-'Nacionalidad (esp-extr)'!E17)/'Nacionalidad (esp-extr)'!E17</f>
        <v>0.16918566775244301</v>
      </c>
      <c r="F41" s="50">
        <f>('Nacionalidad (esp-extr)'!G17-'Nacionalidad (esp-extr)'!F17)/'Nacionalidad (esp-extr)'!F17</f>
        <v>0.22413216693597815</v>
      </c>
      <c r="G41" s="50">
        <f>('Nacionalidad (esp-extr)'!H17-'Nacionalidad (esp-extr)'!G17)/'Nacionalidad (esp-extr)'!G17</f>
        <v>0.21532124081112453</v>
      </c>
      <c r="H41" s="50">
        <f>('Nacionalidad (esp-extr)'!I17-'Nacionalidad (esp-extr)'!H17)/'Nacionalidad (esp-extr)'!H17</f>
        <v>2.9962546816479402E-4</v>
      </c>
      <c r="I41" s="50">
        <f>('Nacionalidad (esp-extr)'!J17-'Nacionalidad (esp-extr)'!I17)/'Nacionalidad (esp-extr)'!I17</f>
        <v>0.1442451699865209</v>
      </c>
      <c r="J41" s="50">
        <f>('Nacionalidad (esp-extr)'!K17-'Nacionalidad (esp-extr)'!J17)/'Nacionalidad (esp-extr)'!J17</f>
        <v>7.7420199276844293E-2</v>
      </c>
      <c r="K41" s="50">
        <f>('Nacionalidad (esp-extr)'!L17-'Nacionalidad (esp-extr)'!K17)/'Nacionalidad (esp-extr)'!K17</f>
        <v>-3.0871790199383475E-2</v>
      </c>
      <c r="L41" s="50">
        <f>('Nacionalidad (esp-extr)'!M17-'Nacionalidad (esp-extr)'!L17)/'Nacionalidad (esp-extr)'!L17</f>
        <v>-9.2212472579128804E-2</v>
      </c>
      <c r="M41" s="50">
        <f>('Nacionalidad (esp-extr)'!N17-'Nacionalidad (esp-extr)'!M17)/'Nacionalidad (esp-extr)'!M17</f>
        <v>-2.2525243807715544E-2</v>
      </c>
      <c r="N41" s="50">
        <f>('Nacionalidad (esp-extr)'!O17-'Nacionalidad (esp-extr)'!N17)/'Nacionalidad (esp-extr)'!N17</f>
        <v>-4.7024545294013773E-2</v>
      </c>
      <c r="O41" s="50">
        <f>('Nacionalidad (esp-extr)'!P17-'Nacionalidad (esp-extr)'!O17)/'Nacionalidad (esp-extr)'!O17</f>
        <v>-7.2488743120796048E-2</v>
      </c>
      <c r="P41" s="50">
        <f>('Nacionalidad (esp-extr)'!Q17-'Nacionalidad (esp-extr)'!P17)/'Nacionalidad (esp-extr)'!P17</f>
        <v>-2.3234442113674956E-2</v>
      </c>
      <c r="Q41" s="50">
        <f>('Nacionalidad (esp-extr)'!R17-'Nacionalidad (esp-extr)'!Q17)/'Nacionalidad (esp-extr)'!Q17</f>
        <v>2.6998281927513704E-2</v>
      </c>
      <c r="R41" s="50">
        <f>('Nacionalidad (esp-extr)'!S17-'Nacionalidad (esp-extr)'!R17)/'Nacionalidad (esp-extr)'!R17</f>
        <v>-6.6318808253007247E-2</v>
      </c>
      <c r="S41" s="50">
        <f>('Nacionalidad (esp-extr)'!T17-'Nacionalidad (esp-extr)'!S17)/'Nacionalidad (esp-extr)'!S17</f>
        <v>3.9759395930207754E-2</v>
      </c>
      <c r="T41" s="50">
        <f>('Nacionalidad (esp-extr)'!U17-'Nacionalidad (esp-extr)'!T17)/'Nacionalidad (esp-extr)'!T17</f>
        <v>4.6485865506913387E-2</v>
      </c>
      <c r="U41" s="50">
        <f>('Nacionalidad (esp-extr)'!V17-'Nacionalidad (esp-extr)'!U17)/'Nacionalidad (esp-extr)'!U17</f>
        <v>7.5727279855720225E-2</v>
      </c>
      <c r="V41" s="50">
        <f>('Nacionalidad (esp-extr)'!W17-'Nacionalidad (esp-extr)'!V17)/'Nacionalidad (esp-extr)'!V17</f>
        <v>-2.784510250569476E-2</v>
      </c>
      <c r="W41" s="50">
        <f>('Nacionalidad (esp-extr)'!X17-'Nacionalidad (esp-extr)'!W17)/'Nacionalidad (esp-extr)'!W17</f>
        <v>6.9057304065833131E-2</v>
      </c>
    </row>
    <row r="42" spans="1:23" ht="18" customHeight="1">
      <c r="A42" s="32" t="s">
        <v>52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</row>
    <row r="43" spans="1:23" ht="18" customHeight="1"/>
    <row r="44" spans="1:23" ht="18" customHeight="1"/>
    <row r="45" spans="1:23" ht="18" customHeight="1">
      <c r="A45" s="77" t="s">
        <v>49</v>
      </c>
      <c r="B45" s="78">
        <v>2001</v>
      </c>
      <c r="C45" s="78">
        <v>2002</v>
      </c>
      <c r="D45" s="78">
        <v>2003</v>
      </c>
      <c r="E45" s="78">
        <v>2004</v>
      </c>
      <c r="F45" s="78">
        <v>2005</v>
      </c>
      <c r="G45" s="78">
        <v>2006</v>
      </c>
      <c r="H45" s="78">
        <v>2007</v>
      </c>
      <c r="I45" s="78">
        <v>2008</v>
      </c>
      <c r="J45" s="78">
        <v>2009</v>
      </c>
      <c r="K45" s="78">
        <v>2010</v>
      </c>
      <c r="L45" s="78">
        <v>2011</v>
      </c>
      <c r="M45" s="78">
        <v>2012</v>
      </c>
      <c r="N45" s="78">
        <v>2013</v>
      </c>
      <c r="O45" s="78">
        <v>2014</v>
      </c>
      <c r="P45" s="78">
        <v>2015</v>
      </c>
      <c r="Q45" s="78">
        <v>2016</v>
      </c>
      <c r="R45" s="78">
        <v>2017</v>
      </c>
      <c r="S45" s="78">
        <v>2018</v>
      </c>
      <c r="T45" s="78">
        <v>2019</v>
      </c>
      <c r="U45" s="78">
        <v>2020</v>
      </c>
      <c r="V45" s="78">
        <v>2021</v>
      </c>
      <c r="W45" s="78">
        <v>2022</v>
      </c>
    </row>
    <row r="46" spans="1:23" ht="18" customHeight="1">
      <c r="A46" s="27" t="s">
        <v>68</v>
      </c>
      <c r="B46" s="51">
        <f>('Nacionalidad (esp-extr)'!C22-'Nacionalidad (esp-extr)'!B22)/'Nacionalidad (esp-extr)'!B22</f>
        <v>7.8419047275556392E-3</v>
      </c>
      <c r="C46" s="51">
        <f>('Nacionalidad (esp-extr)'!D22-'Nacionalidad (esp-extr)'!C22)/'Nacionalidad (esp-extr)'!C22</f>
        <v>1.7430313254859858E-2</v>
      </c>
      <c r="D46" s="51">
        <f>('Nacionalidad (esp-extr)'!E22-'Nacionalidad (esp-extr)'!D22)/'Nacionalidad (esp-extr)'!D22</f>
        <v>2.2626207811392997E-2</v>
      </c>
      <c r="E46" s="51">
        <f>('Nacionalidad (esp-extr)'!F22-'Nacionalidad (esp-extr)'!E22)/'Nacionalidad (esp-extr)'!E22</f>
        <v>5.8348073899371069E-3</v>
      </c>
      <c r="F46" s="51">
        <f>('Nacionalidad (esp-extr)'!G22-'Nacionalidad (esp-extr)'!F22)/'Nacionalidad (esp-extr)'!F22</f>
        <v>1.1345456321825043E-2</v>
      </c>
      <c r="G46" s="51">
        <f>('Nacionalidad (esp-extr)'!H22-'Nacionalidad (esp-extr)'!G22)/'Nacionalidad (esp-extr)'!G22</f>
        <v>6.8661546635753277E-3</v>
      </c>
      <c r="H46" s="51">
        <f>('Nacionalidad (esp-extr)'!I22-'Nacionalidad (esp-extr)'!H22)/'Nacionalidad (esp-extr)'!H22</f>
        <v>-6.6490286709378439E-3</v>
      </c>
      <c r="I46" s="51">
        <f>('Nacionalidad (esp-extr)'!J22-'Nacionalidad (esp-extr)'!I22)/'Nacionalidad (esp-extr)'!I22</f>
        <v>1.0817833004532382E-2</v>
      </c>
      <c r="J46" s="51">
        <f>('Nacionalidad (esp-extr)'!K22-'Nacionalidad (esp-extr)'!J22)/'Nacionalidad (esp-extr)'!J22</f>
        <v>7.8760472132839311E-3</v>
      </c>
      <c r="K46" s="51">
        <f>('Nacionalidad (esp-extr)'!L22-'Nacionalidad (esp-extr)'!K22)/'Nacionalidad (esp-extr)'!K22</f>
        <v>-4.4298757075002136E-3</v>
      </c>
      <c r="L46" s="51">
        <f>('Nacionalidad (esp-extr)'!M22-'Nacionalidad (esp-extr)'!L22)/'Nacionalidad (esp-extr)'!L22</f>
        <v>-1.0518070941031667E-2</v>
      </c>
      <c r="M46" s="51">
        <f>('Nacionalidad (esp-extr)'!N22-'Nacionalidad (esp-extr)'!M22)/'Nacionalidad (esp-extr)'!M22</f>
        <v>-7.579020309368391E-4</v>
      </c>
      <c r="N46" s="51">
        <f>('Nacionalidad (esp-extr)'!O22-'Nacionalidad (esp-extr)'!N22)/'Nacionalidad (esp-extr)'!N22</f>
        <v>-4.1174459314336897E-3</v>
      </c>
      <c r="O46" s="51">
        <f>('Nacionalidad (esp-extr)'!P22-'Nacionalidad (esp-extr)'!O22)/'Nacionalidad (esp-extr)'!O22</f>
        <v>-5.7906749581717425E-3</v>
      </c>
      <c r="P46" s="51">
        <f>('Nacionalidad (esp-extr)'!Q22-'Nacionalidad (esp-extr)'!P22)/'Nacionalidad (esp-extr)'!P22</f>
        <v>-7.3686591229106936E-4</v>
      </c>
      <c r="Q46" s="51">
        <f>('Nacionalidad (esp-extr)'!R22-'Nacionalidad (esp-extr)'!Q22)/'Nacionalidad (esp-extr)'!Q22</f>
        <v>5.0377465940452375E-3</v>
      </c>
      <c r="R46" s="51">
        <f>('Nacionalidad (esp-extr)'!S22-'Nacionalidad (esp-extr)'!R22)/'Nacionalidad (esp-extr)'!R22</f>
        <v>-8.9595319734216692E-4</v>
      </c>
      <c r="S46" s="51">
        <f>('Nacionalidad (esp-extr)'!T22-'Nacionalidad (esp-extr)'!S22)/'Nacionalidad (esp-extr)'!S22</f>
        <v>5.0097189031454341E-3</v>
      </c>
      <c r="T46" s="51">
        <f>('Nacionalidad (esp-extr)'!U22-'Nacionalidad (esp-extr)'!T22)/'Nacionalidad (esp-extr)'!T22</f>
        <v>5.1101491565480571E-3</v>
      </c>
      <c r="U46" s="51">
        <f>('Nacionalidad (esp-extr)'!V22-'Nacionalidad (esp-extr)'!U22)/'Nacionalidad (esp-extr)'!U22</f>
        <v>7.5290798111251871E-3</v>
      </c>
      <c r="V46" s="51">
        <f>('Nacionalidad (esp-extr)'!W22-'Nacionalidad (esp-extr)'!V22)/'Nacionalidad (esp-extr)'!V22</f>
        <v>-1.218083358337977E-2</v>
      </c>
      <c r="W46" s="51">
        <f>('Nacionalidad (esp-extr)'!X22-'Nacionalidad (esp-extr)'!W22)/'Nacionalidad (esp-extr)'!W22</f>
        <v>3.6547117093009519E-3</v>
      </c>
    </row>
    <row r="47" spans="1:23" ht="18" customHeight="1">
      <c r="A47" s="28" t="s">
        <v>69</v>
      </c>
      <c r="B47" s="25">
        <f>('Nacionalidad (esp-extr)'!C23-'Nacionalidad (esp-extr)'!B23)/'Nacionalidad (esp-extr)'!B23</f>
        <v>-5.3449392881773916E-3</v>
      </c>
      <c r="C47" s="25">
        <f>('Nacionalidad (esp-extr)'!D23-'Nacionalidad (esp-extr)'!C23)/'Nacionalidad (esp-extr)'!C23</f>
        <v>-3.0597826372437266E-3</v>
      </c>
      <c r="D47" s="25">
        <f>('Nacionalidad (esp-extr)'!E23-'Nacionalidad (esp-extr)'!D23)/'Nacionalidad (esp-extr)'!D23</f>
        <v>1.7229524133188963E-3</v>
      </c>
      <c r="E47" s="25">
        <f>('Nacionalidad (esp-extr)'!F23-'Nacionalidad (esp-extr)'!E23)/'Nacionalidad (esp-extr)'!E23</f>
        <v>-6.6011808486856815E-3</v>
      </c>
      <c r="F47" s="25">
        <f>('Nacionalidad (esp-extr)'!G23-'Nacionalidad (esp-extr)'!F23)/'Nacionalidad (esp-extr)'!F23</f>
        <v>-4.603878483023364E-3</v>
      </c>
      <c r="G47" s="25">
        <f>('Nacionalidad (esp-extr)'!H23-'Nacionalidad (esp-extr)'!G23)/'Nacionalidad (esp-extr)'!G23</f>
        <v>-9.0189528333501773E-3</v>
      </c>
      <c r="H47" s="25">
        <f>('Nacionalidad (esp-extr)'!I23-'Nacionalidad (esp-extr)'!H23)/'Nacionalidad (esp-extr)'!H23</f>
        <v>-1.2716220024423302E-2</v>
      </c>
      <c r="I47" s="25">
        <f>('Nacionalidad (esp-extr)'!J23-'Nacionalidad (esp-extr)'!I23)/'Nacionalidad (esp-extr)'!I23</f>
        <v>-6.4834976634942382E-3</v>
      </c>
      <c r="J47" s="25">
        <f>('Nacionalidad (esp-extr)'!K23-'Nacionalidad (esp-extr)'!J23)/'Nacionalidad (esp-extr)'!J23</f>
        <v>-9.2756763856054636E-4</v>
      </c>
      <c r="K47" s="25">
        <f>('Nacionalidad (esp-extr)'!L23-'Nacionalidad (esp-extr)'!K23)/'Nacionalidad (esp-extr)'!K23</f>
        <v>-2.856493387341051E-3</v>
      </c>
      <c r="L47" s="25">
        <f>('Nacionalidad (esp-extr)'!M23-'Nacionalidad (esp-extr)'!L23)/'Nacionalidad (esp-extr)'!L23</f>
        <v>-8.5967755225356372E-4</v>
      </c>
      <c r="M47" s="25">
        <f>('Nacionalidad (esp-extr)'!N23-'Nacionalidad (esp-extr)'!M23)/'Nacionalidad (esp-extr)'!M23</f>
        <v>3.0430730914818693E-3</v>
      </c>
      <c r="N47" s="25">
        <f>('Nacionalidad (esp-extr)'!O23-'Nacionalidad (esp-extr)'!N23)/'Nacionalidad (esp-extr)'!N23</f>
        <v>-1.192159700069063E-3</v>
      </c>
      <c r="O47" s="25">
        <f>('Nacionalidad (esp-extr)'!P23-'Nacionalidad (esp-extr)'!O23)/'Nacionalidad (esp-extr)'!O23</f>
        <v>1.9728411931436221E-3</v>
      </c>
      <c r="P47" s="25">
        <f>('Nacionalidad (esp-extr)'!Q23-'Nacionalidad (esp-extr)'!P23)/'Nacionalidad (esp-extr)'!P23</f>
        <v>3.765390176576261E-3</v>
      </c>
      <c r="Q47" s="25">
        <f>('Nacionalidad (esp-extr)'!R23-'Nacionalidad (esp-extr)'!Q23)/'Nacionalidad (esp-extr)'!Q23</f>
        <v>1.5850800588198383E-3</v>
      </c>
      <c r="R47" s="25">
        <f>('Nacionalidad (esp-extr)'!S23-'Nacionalidad (esp-extr)'!R23)/'Nacionalidad (esp-extr)'!R23</f>
        <v>4.4535361349298877E-3</v>
      </c>
      <c r="S47" s="25">
        <f>('Nacionalidad (esp-extr)'!T23-'Nacionalidad (esp-extr)'!S23)/'Nacionalidad (esp-extr)'!S23</f>
        <v>-2.6548504578871295E-3</v>
      </c>
      <c r="T47" s="25">
        <f>('Nacionalidad (esp-extr)'!U23-'Nacionalidad (esp-extr)'!T23)/'Nacionalidad (esp-extr)'!T23</f>
        <v>-4.2443852303007236E-3</v>
      </c>
      <c r="U47" s="25">
        <f>('Nacionalidad (esp-extr)'!V23-'Nacionalidad (esp-extr)'!U23)/'Nacionalidad (esp-extr)'!U23</f>
        <v>-2.8398308116181848E-3</v>
      </c>
      <c r="V47" s="25">
        <f>('Nacionalidad (esp-extr)'!W23-'Nacionalidad (esp-extr)'!V23)/'Nacionalidad (esp-extr)'!V23</f>
        <v>-9.6774458553202675E-3</v>
      </c>
      <c r="W47" s="25">
        <f>('Nacionalidad (esp-extr)'!X23-'Nacionalidad (esp-extr)'!W23)/'Nacionalidad (esp-extr)'!W23</f>
        <v>-7.264029642328803E-3</v>
      </c>
    </row>
    <row r="48" spans="1:23" ht="18" customHeight="1">
      <c r="A48" s="30" t="s">
        <v>70</v>
      </c>
      <c r="B48" s="50">
        <f>('Nacionalidad (esp-extr)'!C24-'Nacionalidad (esp-extr)'!B24)/'Nacionalidad (esp-extr)'!B24</f>
        <v>0.94627254136456596</v>
      </c>
      <c r="C48" s="50">
        <f>('Nacionalidad (esp-extr)'!D24-'Nacionalidad (esp-extr)'!C24)/'Nacionalidad (esp-extr)'!C24</f>
        <v>0.76263253414843823</v>
      </c>
      <c r="D48" s="50">
        <f>('Nacionalidad (esp-extr)'!E24-'Nacionalidad (esp-extr)'!D24)/'Nacionalidad (esp-extr)'!D24</f>
        <v>0.45260933181596491</v>
      </c>
      <c r="E48" s="50">
        <f>('Nacionalidad (esp-extr)'!F24-'Nacionalidad (esp-extr)'!E24)/'Nacionalidad (esp-extr)'!E24</f>
        <v>0.18224211900764783</v>
      </c>
      <c r="F48" s="50">
        <f>('Nacionalidad (esp-extr)'!G24-'Nacionalidad (esp-extr)'!F24)/'Nacionalidad (esp-extr)'!F24</f>
        <v>0.20145156200694225</v>
      </c>
      <c r="G48" s="50">
        <f>('Nacionalidad (esp-extr)'!H24-'Nacionalidad (esp-extr)'!G24)/'Nacionalidad (esp-extr)'!G24</f>
        <v>0.16373378158323265</v>
      </c>
      <c r="H48" s="50">
        <f>('Nacionalidad (esp-extr)'!I24-'Nacionalidad (esp-extr)'!H24)/'Nacionalidad (esp-extr)'!H24</f>
        <v>4.4371219644308027E-2</v>
      </c>
      <c r="I48" s="50">
        <f>('Nacionalidad (esp-extr)'!J24-'Nacionalidad (esp-extr)'!I24)/'Nacionalidad (esp-extr)'!I24</f>
        <v>0.14835544798374897</v>
      </c>
      <c r="J48" s="50">
        <f>('Nacionalidad (esp-extr)'!K24-'Nacionalidad (esp-extr)'!J24)/'Nacionalidad (esp-extr)'!J24</f>
        <v>6.8424321120081302E-2</v>
      </c>
      <c r="K48" s="50">
        <f>('Nacionalidad (esp-extr)'!L24-'Nacionalidad (esp-extr)'!K24)/'Nacionalidad (esp-extr)'!K24</f>
        <v>-1.4548656979304271E-2</v>
      </c>
      <c r="L48" s="50">
        <f>('Nacionalidad (esp-extr)'!M24-'Nacionalidad (esp-extr)'!L24)/'Nacionalidad (esp-extr)'!L24</f>
        <v>-7.337039089170494E-2</v>
      </c>
      <c r="M48" s="50">
        <f>('Nacionalidad (esp-extr)'!N24-'Nacionalidad (esp-extr)'!M24)/'Nacionalidad (esp-extr)'!M24</f>
        <v>-2.7428439163644781E-2</v>
      </c>
      <c r="N48" s="50">
        <f>('Nacionalidad (esp-extr)'!O24-'Nacionalidad (esp-extr)'!N24)/'Nacionalidad (esp-extr)'!N24</f>
        <v>-2.528658125421443E-2</v>
      </c>
      <c r="O48" s="50">
        <f>('Nacionalidad (esp-extr)'!P24-'Nacionalidad (esp-extr)'!O24)/'Nacionalidad (esp-extr)'!O24</f>
        <v>-6.3360937595377129E-2</v>
      </c>
      <c r="P48" s="50">
        <f>('Nacionalidad (esp-extr)'!Q24-'Nacionalidad (esp-extr)'!P24)/'Nacionalidad (esp-extr)'!P24</f>
        <v>-3.6452110442508637E-2</v>
      </c>
      <c r="Q48" s="50">
        <f>('Nacionalidad (esp-extr)'!R24-'Nacionalidad (esp-extr)'!Q24)/'Nacionalidad (esp-extr)'!Q24</f>
        <v>3.3570059745237288E-2</v>
      </c>
      <c r="R48" s="50">
        <f>('Nacionalidad (esp-extr)'!S24-'Nacionalidad (esp-extr)'!R24)/'Nacionalidad (esp-extr)'!R24</f>
        <v>-4.3735276153913274E-2</v>
      </c>
      <c r="S48" s="50">
        <f>('Nacionalidad (esp-extr)'!T24-'Nacionalidad (esp-extr)'!S24)/'Nacionalidad (esp-extr)'!S24</f>
        <v>6.9481511895800541E-2</v>
      </c>
      <c r="T48" s="50">
        <f>('Nacionalidad (esp-extr)'!U24-'Nacionalidad (esp-extr)'!T24)/'Nacionalidad (esp-extr)'!T24</f>
        <v>7.8489922149941341E-2</v>
      </c>
      <c r="U48" s="50">
        <f>('Nacionalidad (esp-extr)'!V24-'Nacionalidad (esp-extr)'!U24)/'Nacionalidad (esp-extr)'!U24</f>
        <v>8.2626322555127057E-2</v>
      </c>
      <c r="V48" s="50">
        <f>('Nacionalidad (esp-extr)'!W24-'Nacionalidad (esp-extr)'!V24)/'Nacionalidad (esp-extr)'!V24</f>
        <v>-2.8880404800613779E-2</v>
      </c>
      <c r="W48" s="50">
        <f>('Nacionalidad (esp-extr)'!X24-'Nacionalidad (esp-extr)'!W24)/'Nacionalidad (esp-extr)'!W24</f>
        <v>7.7931605281968325E-2</v>
      </c>
    </row>
    <row r="49" spans="1:21" ht="21">
      <c r="A49" s="32" t="s">
        <v>52</v>
      </c>
      <c r="B49" s="34"/>
      <c r="C49" s="34"/>
      <c r="D49" s="33"/>
      <c r="E49" s="33"/>
      <c r="F49" s="33"/>
      <c r="G49" s="33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85"/>
  <sheetViews>
    <sheetView topLeftCell="A33" zoomScale="75" workbookViewId="0">
      <selection activeCell="C63" sqref="C63"/>
    </sheetView>
  </sheetViews>
  <sheetFormatPr defaultColWidth="10.875" defaultRowHeight="15"/>
  <cols>
    <col min="1" max="1" width="13.625" style="5" customWidth="1"/>
    <col min="2" max="16384" width="10.875" style="5"/>
  </cols>
  <sheetData>
    <row r="1" spans="1:22" ht="30" customHeight="1">
      <c r="A1" s="43" t="s">
        <v>0</v>
      </c>
    </row>
    <row r="2" spans="1:22" ht="30" customHeight="1">
      <c r="A2" s="44" t="s">
        <v>6</v>
      </c>
    </row>
    <row r="3" spans="1:22" ht="18" customHeight="1"/>
    <row r="4" spans="1:22" ht="18" customHeight="1"/>
    <row r="5" spans="1:22" ht="18" customHeight="1">
      <c r="A5" s="33" t="s">
        <v>72</v>
      </c>
    </row>
    <row r="6" spans="1:22" ht="18" customHeight="1"/>
    <row r="7" spans="1:22" ht="18" customHeight="1">
      <c r="A7" s="77" t="s">
        <v>14</v>
      </c>
      <c r="B7" s="78">
        <v>2002</v>
      </c>
      <c r="C7" s="78">
        <v>2003</v>
      </c>
      <c r="D7" s="78">
        <v>2004</v>
      </c>
      <c r="E7" s="78">
        <v>2005</v>
      </c>
      <c r="F7" s="78">
        <v>2006</v>
      </c>
      <c r="G7" s="78">
        <v>2007</v>
      </c>
      <c r="H7" s="78">
        <v>2008</v>
      </c>
      <c r="I7" s="78">
        <v>2009</v>
      </c>
      <c r="J7" s="78">
        <v>2010</v>
      </c>
      <c r="K7" s="78">
        <v>2011</v>
      </c>
      <c r="L7" s="78">
        <v>2012</v>
      </c>
      <c r="M7" s="78">
        <v>2013</v>
      </c>
      <c r="N7" s="78">
        <v>2014</v>
      </c>
      <c r="O7" s="78">
        <v>2015</v>
      </c>
      <c r="P7" s="78">
        <v>2016</v>
      </c>
      <c r="Q7" s="78">
        <v>2017</v>
      </c>
      <c r="R7" s="78">
        <v>2018</v>
      </c>
      <c r="S7" s="78">
        <v>2019</v>
      </c>
      <c r="T7" s="78">
        <v>2020</v>
      </c>
      <c r="U7" s="78">
        <v>2021</v>
      </c>
      <c r="V7" s="78">
        <v>2022</v>
      </c>
    </row>
    <row r="8" spans="1:22" ht="18" customHeight="1">
      <c r="A8" s="27" t="s">
        <v>73</v>
      </c>
      <c r="B8" s="40">
        <v>39818</v>
      </c>
      <c r="C8" s="40">
        <v>57505</v>
      </c>
      <c r="D8" s="40">
        <v>67584</v>
      </c>
      <c r="E8" s="40">
        <v>82013</v>
      </c>
      <c r="F8" s="40">
        <v>97708</v>
      </c>
      <c r="G8" s="40">
        <v>99690</v>
      </c>
      <c r="H8" s="40">
        <v>114260</v>
      </c>
      <c r="I8" s="40">
        <v>122628</v>
      </c>
      <c r="J8" s="40">
        <v>119769</v>
      </c>
      <c r="K8" s="40">
        <v>109779</v>
      </c>
      <c r="L8" s="40">
        <v>107052</v>
      </c>
      <c r="M8" s="40">
        <v>103114</v>
      </c>
      <c r="N8" s="40">
        <v>96088</v>
      </c>
      <c r="O8" s="40">
        <v>93247</v>
      </c>
      <c r="P8" s="40">
        <v>96056</v>
      </c>
      <c r="Q8" s="40">
        <v>90721</v>
      </c>
      <c r="R8" s="40">
        <v>95631</v>
      </c>
      <c r="S8" s="40">
        <v>101577</v>
      </c>
      <c r="T8" s="40">
        <v>109618</v>
      </c>
      <c r="U8" s="40">
        <v>106509</v>
      </c>
      <c r="V8" s="40">
        <v>114336</v>
      </c>
    </row>
    <row r="9" spans="1:22" ht="18" customHeight="1">
      <c r="A9" s="36" t="s">
        <v>74</v>
      </c>
      <c r="B9" s="6">
        <v>4794</v>
      </c>
      <c r="C9" s="6">
        <v>7885</v>
      </c>
      <c r="D9" s="6">
        <v>9618</v>
      </c>
      <c r="E9" s="6">
        <v>11355</v>
      </c>
      <c r="F9" s="6">
        <v>13097</v>
      </c>
      <c r="G9" s="6">
        <v>14120</v>
      </c>
      <c r="H9" s="6">
        <v>16119</v>
      </c>
      <c r="I9" s="6">
        <v>16504</v>
      </c>
      <c r="J9" s="6">
        <v>15909</v>
      </c>
      <c r="K9" s="6">
        <v>14707</v>
      </c>
      <c r="L9" s="6">
        <v>14693</v>
      </c>
      <c r="M9" s="6">
        <v>14386</v>
      </c>
      <c r="N9" s="6">
        <v>13644</v>
      </c>
      <c r="O9" s="6">
        <v>12836</v>
      </c>
      <c r="P9" s="6">
        <v>13095</v>
      </c>
      <c r="Q9" s="6">
        <v>12730</v>
      </c>
      <c r="R9" s="6">
        <v>13397</v>
      </c>
      <c r="S9" s="6">
        <v>14448</v>
      </c>
      <c r="T9" s="6">
        <v>15564</v>
      </c>
      <c r="U9" s="6">
        <v>14819</v>
      </c>
      <c r="V9" s="6">
        <v>15852</v>
      </c>
    </row>
    <row r="10" spans="1:22" ht="18" customHeight="1">
      <c r="A10" s="36" t="s">
        <v>75</v>
      </c>
      <c r="B10" s="29">
        <v>25975</v>
      </c>
      <c r="C10" s="29">
        <v>36798</v>
      </c>
      <c r="D10" s="29">
        <v>42963</v>
      </c>
      <c r="E10" s="29">
        <v>51795</v>
      </c>
      <c r="F10" s="29">
        <v>61642</v>
      </c>
      <c r="G10" s="29">
        <v>62186</v>
      </c>
      <c r="H10" s="29">
        <v>71236</v>
      </c>
      <c r="I10" s="29">
        <v>75923</v>
      </c>
      <c r="J10" s="29">
        <v>72606</v>
      </c>
      <c r="K10" s="29">
        <v>65294</v>
      </c>
      <c r="L10" s="29">
        <v>62493</v>
      </c>
      <c r="M10" s="29">
        <v>58348</v>
      </c>
      <c r="N10" s="29">
        <v>52445</v>
      </c>
      <c r="O10" s="29">
        <v>49458</v>
      </c>
      <c r="P10" s="29">
        <v>49423</v>
      </c>
      <c r="Q10" s="29">
        <v>45308</v>
      </c>
      <c r="R10" s="29">
        <v>46803</v>
      </c>
      <c r="S10" s="29">
        <v>49276</v>
      </c>
      <c r="T10" s="29">
        <v>52917</v>
      </c>
      <c r="U10" s="29">
        <v>50695</v>
      </c>
      <c r="V10" s="111">
        <v>54030</v>
      </c>
    </row>
    <row r="11" spans="1:22" ht="18" customHeight="1">
      <c r="A11" s="36" t="s">
        <v>76</v>
      </c>
      <c r="B11" s="29">
        <v>8180</v>
      </c>
      <c r="C11" s="29">
        <v>11663</v>
      </c>
      <c r="D11" s="29">
        <v>13757</v>
      </c>
      <c r="E11" s="29">
        <v>17361</v>
      </c>
      <c r="F11" s="29">
        <v>21217</v>
      </c>
      <c r="G11" s="29">
        <v>21742</v>
      </c>
      <c r="H11" s="29">
        <v>25064</v>
      </c>
      <c r="I11" s="29">
        <v>28145</v>
      </c>
      <c r="J11" s="29">
        <v>29080</v>
      </c>
      <c r="K11" s="29">
        <v>27750</v>
      </c>
      <c r="L11" s="29">
        <v>27788</v>
      </c>
      <c r="M11" s="29">
        <v>28227</v>
      </c>
      <c r="N11" s="29">
        <v>27726</v>
      </c>
      <c r="O11" s="29">
        <v>28420</v>
      </c>
      <c r="P11" s="29">
        <v>30618</v>
      </c>
      <c r="Q11" s="29">
        <v>29613</v>
      </c>
      <c r="R11" s="29">
        <v>31869</v>
      </c>
      <c r="S11" s="29">
        <v>33753</v>
      </c>
      <c r="T11" s="29">
        <v>36387</v>
      </c>
      <c r="U11" s="29">
        <v>36197</v>
      </c>
      <c r="V11" s="29">
        <v>39027</v>
      </c>
    </row>
    <row r="12" spans="1:22" ht="18" customHeight="1">
      <c r="A12" s="36" t="s">
        <v>77</v>
      </c>
      <c r="B12" s="29">
        <v>508</v>
      </c>
      <c r="C12" s="29">
        <v>716</v>
      </c>
      <c r="D12" s="29">
        <v>822</v>
      </c>
      <c r="E12" s="29">
        <v>994</v>
      </c>
      <c r="F12" s="29">
        <v>1172</v>
      </c>
      <c r="G12" s="29">
        <v>1118</v>
      </c>
      <c r="H12" s="29">
        <v>1275</v>
      </c>
      <c r="I12" s="29">
        <v>1453</v>
      </c>
      <c r="J12" s="29">
        <v>1522</v>
      </c>
      <c r="K12" s="29">
        <v>1412</v>
      </c>
      <c r="L12" s="29">
        <v>1444</v>
      </c>
      <c r="M12" s="29">
        <v>1497</v>
      </c>
      <c r="N12" s="29">
        <v>1579</v>
      </c>
      <c r="O12" s="29">
        <v>1757</v>
      </c>
      <c r="P12" s="29">
        <v>2057</v>
      </c>
      <c r="Q12" s="29">
        <v>2186</v>
      </c>
      <c r="R12" s="29">
        <v>2571</v>
      </c>
      <c r="S12" s="29">
        <v>2947</v>
      </c>
      <c r="T12" s="29">
        <v>3401</v>
      </c>
      <c r="U12" s="29">
        <v>3434</v>
      </c>
      <c r="V12" s="29">
        <v>3898</v>
      </c>
    </row>
    <row r="13" spans="1:22" ht="18" customHeight="1">
      <c r="A13" s="30" t="s">
        <v>78</v>
      </c>
      <c r="B13" s="54">
        <v>361</v>
      </c>
      <c r="C13" s="54">
        <v>443</v>
      </c>
      <c r="D13" s="54">
        <v>424</v>
      </c>
      <c r="E13" s="54">
        <v>508</v>
      </c>
      <c r="F13" s="54">
        <v>580</v>
      </c>
      <c r="G13" s="54">
        <v>524</v>
      </c>
      <c r="H13" s="54">
        <v>566</v>
      </c>
      <c r="I13" s="54">
        <v>603</v>
      </c>
      <c r="J13" s="54">
        <v>652</v>
      </c>
      <c r="K13" s="54">
        <v>616</v>
      </c>
      <c r="L13" s="54">
        <v>634</v>
      </c>
      <c r="M13" s="54">
        <v>656</v>
      </c>
      <c r="N13" s="54">
        <v>694</v>
      </c>
      <c r="O13" s="54">
        <v>776</v>
      </c>
      <c r="P13" s="54">
        <v>863</v>
      </c>
      <c r="Q13" s="54">
        <v>884</v>
      </c>
      <c r="R13" s="54">
        <v>991</v>
      </c>
      <c r="S13" s="54">
        <v>1153</v>
      </c>
      <c r="T13" s="54">
        <v>1349</v>
      </c>
      <c r="U13" s="54">
        <v>1364</v>
      </c>
      <c r="V13" s="54">
        <v>1529</v>
      </c>
    </row>
    <row r="14" spans="1:22" ht="18" customHeight="1">
      <c r="A14" s="32" t="s">
        <v>47</v>
      </c>
      <c r="B14" s="33"/>
      <c r="C14" s="33"/>
      <c r="D14" s="33"/>
      <c r="E14" s="33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</row>
    <row r="15" spans="1:22" ht="18" customHeight="1"/>
    <row r="16" spans="1:22" ht="18" customHeight="1"/>
    <row r="17" spans="1:22" ht="18" customHeight="1">
      <c r="A17" s="77" t="s">
        <v>48</v>
      </c>
      <c r="B17" s="78">
        <v>2002</v>
      </c>
      <c r="C17" s="78">
        <v>2003</v>
      </c>
      <c r="D17" s="78">
        <v>2004</v>
      </c>
      <c r="E17" s="78">
        <v>2005</v>
      </c>
      <c r="F17" s="78">
        <v>2006</v>
      </c>
      <c r="G17" s="78">
        <v>2007</v>
      </c>
      <c r="H17" s="78">
        <v>2008</v>
      </c>
      <c r="I17" s="78">
        <v>2009</v>
      </c>
      <c r="J17" s="78">
        <v>2010</v>
      </c>
      <c r="K17" s="78">
        <v>2011</v>
      </c>
      <c r="L17" s="78">
        <v>2012</v>
      </c>
      <c r="M17" s="78">
        <v>2013</v>
      </c>
      <c r="N17" s="78">
        <v>2014</v>
      </c>
      <c r="O17" s="78">
        <v>2015</v>
      </c>
      <c r="P17" s="78">
        <v>2016</v>
      </c>
      <c r="Q17" s="78">
        <v>2017</v>
      </c>
      <c r="R17" s="78">
        <v>2018</v>
      </c>
      <c r="S17" s="78">
        <v>2019</v>
      </c>
      <c r="T17" s="78">
        <v>2020</v>
      </c>
      <c r="U17" s="78">
        <v>2021</v>
      </c>
      <c r="V17" s="78">
        <v>2022</v>
      </c>
    </row>
    <row r="18" spans="1:22" ht="18" customHeight="1">
      <c r="A18" s="27" t="s">
        <v>73</v>
      </c>
      <c r="B18" s="40">
        <v>21365</v>
      </c>
      <c r="C18" s="40">
        <v>30700</v>
      </c>
      <c r="D18" s="40">
        <v>35894</v>
      </c>
      <c r="E18" s="40">
        <v>43939</v>
      </c>
      <c r="F18" s="40">
        <v>53400</v>
      </c>
      <c r="G18" s="40">
        <v>53416</v>
      </c>
      <c r="H18" s="40">
        <v>61121</v>
      </c>
      <c r="I18" s="40">
        <v>65853</v>
      </c>
      <c r="J18" s="40">
        <v>63820</v>
      </c>
      <c r="K18" s="40">
        <v>57935</v>
      </c>
      <c r="L18" s="40">
        <v>56630</v>
      </c>
      <c r="M18" s="40">
        <v>53967</v>
      </c>
      <c r="N18" s="40">
        <v>50055</v>
      </c>
      <c r="O18" s="40">
        <v>48892</v>
      </c>
      <c r="P18" s="40">
        <v>50212</v>
      </c>
      <c r="Q18" s="40">
        <v>46882</v>
      </c>
      <c r="R18" s="40">
        <v>48746</v>
      </c>
      <c r="S18" s="40">
        <v>51012</v>
      </c>
      <c r="T18" s="40">
        <v>54875</v>
      </c>
      <c r="U18" s="40">
        <v>53347</v>
      </c>
      <c r="V18" s="40">
        <v>57031</v>
      </c>
    </row>
    <row r="19" spans="1:22" ht="18" customHeight="1">
      <c r="A19" s="36" t="s">
        <v>74</v>
      </c>
      <c r="B19" s="6">
        <v>2436</v>
      </c>
      <c r="C19" s="6">
        <v>3969</v>
      </c>
      <c r="D19" s="6">
        <v>4890</v>
      </c>
      <c r="E19" s="6">
        <v>5790</v>
      </c>
      <c r="F19" s="6">
        <v>6696</v>
      </c>
      <c r="G19" s="6">
        <v>7146</v>
      </c>
      <c r="H19" s="6">
        <v>8200</v>
      </c>
      <c r="I19" s="6">
        <v>8438</v>
      </c>
      <c r="J19" s="6">
        <v>8142</v>
      </c>
      <c r="K19" s="6">
        <v>7590</v>
      </c>
      <c r="L19" s="6">
        <v>7578</v>
      </c>
      <c r="M19" s="6">
        <v>7369</v>
      </c>
      <c r="N19" s="6">
        <v>7001</v>
      </c>
      <c r="O19" s="6">
        <v>6596</v>
      </c>
      <c r="P19" s="6">
        <v>6733</v>
      </c>
      <c r="Q19" s="6">
        <v>6530</v>
      </c>
      <c r="R19" s="6">
        <v>6924</v>
      </c>
      <c r="S19" s="6">
        <v>7487</v>
      </c>
      <c r="T19" s="6">
        <v>8033</v>
      </c>
      <c r="U19" s="6">
        <v>7659</v>
      </c>
      <c r="V19" s="6">
        <v>8236</v>
      </c>
    </row>
    <row r="20" spans="1:22" ht="18" customHeight="1">
      <c r="A20" s="36" t="s">
        <v>75</v>
      </c>
      <c r="B20" s="29">
        <v>14286</v>
      </c>
      <c r="C20" s="29">
        <v>20231</v>
      </c>
      <c r="D20" s="29">
        <v>23433</v>
      </c>
      <c r="E20" s="29">
        <v>28515</v>
      </c>
      <c r="F20" s="29">
        <v>34725</v>
      </c>
      <c r="G20" s="29">
        <v>34219</v>
      </c>
      <c r="H20" s="29">
        <v>39041</v>
      </c>
      <c r="I20" s="29">
        <v>41634</v>
      </c>
      <c r="J20" s="29">
        <v>39332</v>
      </c>
      <c r="K20" s="29">
        <v>34831</v>
      </c>
      <c r="L20" s="29">
        <v>33288</v>
      </c>
      <c r="M20" s="29">
        <v>30472</v>
      </c>
      <c r="N20" s="29">
        <v>26990</v>
      </c>
      <c r="O20" s="29">
        <v>25433</v>
      </c>
      <c r="P20" s="29">
        <v>25291</v>
      </c>
      <c r="Q20" s="29">
        <v>22879</v>
      </c>
      <c r="R20" s="29">
        <v>23094</v>
      </c>
      <c r="S20" s="29">
        <v>23893</v>
      </c>
      <c r="T20" s="29">
        <v>25746</v>
      </c>
      <c r="U20" s="29">
        <v>24739</v>
      </c>
      <c r="V20" s="29">
        <v>26365</v>
      </c>
    </row>
    <row r="21" spans="1:22" ht="18" customHeight="1">
      <c r="A21" s="36" t="s">
        <v>76</v>
      </c>
      <c r="B21" s="29">
        <v>4272</v>
      </c>
      <c r="C21" s="29">
        <v>6014</v>
      </c>
      <c r="D21" s="29">
        <v>7035</v>
      </c>
      <c r="E21" s="29">
        <v>9000</v>
      </c>
      <c r="F21" s="29">
        <v>11243</v>
      </c>
      <c r="G21" s="29">
        <v>11362</v>
      </c>
      <c r="H21" s="29">
        <v>13094</v>
      </c>
      <c r="I21" s="29">
        <v>14928</v>
      </c>
      <c r="J21" s="29">
        <v>15445</v>
      </c>
      <c r="K21" s="29">
        <v>14662</v>
      </c>
      <c r="L21" s="29">
        <v>14866</v>
      </c>
      <c r="M21" s="29">
        <v>15205</v>
      </c>
      <c r="N21" s="29">
        <v>15077</v>
      </c>
      <c r="O21" s="29">
        <v>15776</v>
      </c>
      <c r="P21" s="29">
        <v>16913</v>
      </c>
      <c r="Q21" s="29">
        <v>16133</v>
      </c>
      <c r="R21" s="29">
        <v>17191</v>
      </c>
      <c r="S21" s="29">
        <v>17878</v>
      </c>
      <c r="T21" s="29">
        <v>19076</v>
      </c>
      <c r="U21" s="29">
        <v>18887</v>
      </c>
      <c r="V21" s="29">
        <v>20105</v>
      </c>
    </row>
    <row r="22" spans="1:22" ht="18" customHeight="1">
      <c r="A22" s="36" t="s">
        <v>77</v>
      </c>
      <c r="B22" s="29">
        <v>237</v>
      </c>
      <c r="C22" s="29">
        <v>325</v>
      </c>
      <c r="D22" s="29">
        <v>387</v>
      </c>
      <c r="E22" s="29">
        <v>458</v>
      </c>
      <c r="F22" s="29">
        <v>516</v>
      </c>
      <c r="G22" s="29">
        <v>487</v>
      </c>
      <c r="H22" s="29">
        <v>562</v>
      </c>
      <c r="I22" s="29">
        <v>622</v>
      </c>
      <c r="J22" s="29">
        <v>647</v>
      </c>
      <c r="K22" s="29">
        <v>600</v>
      </c>
      <c r="L22" s="29">
        <v>622</v>
      </c>
      <c r="M22" s="29">
        <v>640</v>
      </c>
      <c r="N22" s="29">
        <v>685</v>
      </c>
      <c r="O22" s="29">
        <v>754</v>
      </c>
      <c r="P22" s="29">
        <v>908</v>
      </c>
      <c r="Q22" s="29">
        <v>963</v>
      </c>
      <c r="R22" s="29">
        <v>1108</v>
      </c>
      <c r="S22" s="29">
        <v>1272</v>
      </c>
      <c r="T22" s="29">
        <v>1471</v>
      </c>
      <c r="U22" s="29">
        <v>1507</v>
      </c>
      <c r="V22" s="29">
        <v>1701</v>
      </c>
    </row>
    <row r="23" spans="1:22" ht="18" customHeight="1">
      <c r="A23" s="30" t="s">
        <v>78</v>
      </c>
      <c r="B23" s="54">
        <v>134</v>
      </c>
      <c r="C23" s="54">
        <v>161</v>
      </c>
      <c r="D23" s="54">
        <v>149</v>
      </c>
      <c r="E23" s="54">
        <v>176</v>
      </c>
      <c r="F23" s="54">
        <v>220</v>
      </c>
      <c r="G23" s="54">
        <v>202</v>
      </c>
      <c r="H23" s="54">
        <v>224</v>
      </c>
      <c r="I23" s="54">
        <v>231</v>
      </c>
      <c r="J23" s="54">
        <v>254</v>
      </c>
      <c r="K23" s="54">
        <v>252</v>
      </c>
      <c r="L23" s="54">
        <v>276</v>
      </c>
      <c r="M23" s="54">
        <v>281</v>
      </c>
      <c r="N23" s="54">
        <v>302</v>
      </c>
      <c r="O23" s="54">
        <v>333</v>
      </c>
      <c r="P23" s="54">
        <v>367</v>
      </c>
      <c r="Q23" s="54">
        <v>377</v>
      </c>
      <c r="R23" s="54">
        <v>429</v>
      </c>
      <c r="S23" s="54">
        <v>482</v>
      </c>
      <c r="T23" s="54">
        <v>549</v>
      </c>
      <c r="U23" s="54">
        <v>555</v>
      </c>
      <c r="V23" s="54">
        <v>624</v>
      </c>
    </row>
    <row r="24" spans="1:22" ht="18" customHeight="1">
      <c r="A24" s="32" t="s">
        <v>47</v>
      </c>
      <c r="B24" s="33"/>
      <c r="C24" s="33"/>
      <c r="D24" s="33"/>
      <c r="E24" s="33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</row>
    <row r="25" spans="1:22" ht="18" customHeight="1"/>
    <row r="26" spans="1:22" ht="18" customHeight="1"/>
    <row r="27" spans="1:22" ht="18" customHeight="1">
      <c r="A27" s="77" t="s">
        <v>49</v>
      </c>
      <c r="B27" s="78">
        <v>2002</v>
      </c>
      <c r="C27" s="78">
        <v>2003</v>
      </c>
      <c r="D27" s="78">
        <v>2004</v>
      </c>
      <c r="E27" s="78">
        <v>2005</v>
      </c>
      <c r="F27" s="78">
        <v>2006</v>
      </c>
      <c r="G27" s="78">
        <v>2007</v>
      </c>
      <c r="H27" s="78">
        <v>2008</v>
      </c>
      <c r="I27" s="78">
        <v>2009</v>
      </c>
      <c r="J27" s="78">
        <v>2010</v>
      </c>
      <c r="K27" s="78">
        <v>2011</v>
      </c>
      <c r="L27" s="78">
        <v>2012</v>
      </c>
      <c r="M27" s="78">
        <v>2013</v>
      </c>
      <c r="N27" s="78">
        <v>2014</v>
      </c>
      <c r="O27" s="78">
        <v>2015</v>
      </c>
      <c r="P27" s="78">
        <v>2016</v>
      </c>
      <c r="Q27" s="78">
        <v>2017</v>
      </c>
      <c r="R27" s="78">
        <v>2018</v>
      </c>
      <c r="S27" s="78">
        <v>2019</v>
      </c>
      <c r="T27" s="78">
        <v>2020</v>
      </c>
      <c r="U27" s="78">
        <v>2021</v>
      </c>
      <c r="V27" s="78">
        <v>2022</v>
      </c>
    </row>
    <row r="28" spans="1:22" ht="18" customHeight="1">
      <c r="A28" s="27" t="s">
        <v>73</v>
      </c>
      <c r="B28" s="40">
        <v>18453</v>
      </c>
      <c r="C28" s="40">
        <v>26805</v>
      </c>
      <c r="D28" s="40">
        <v>31690</v>
      </c>
      <c r="E28" s="40">
        <v>38074</v>
      </c>
      <c r="F28" s="40">
        <v>44308</v>
      </c>
      <c r="G28" s="40">
        <v>46274</v>
      </c>
      <c r="H28" s="40">
        <v>53139</v>
      </c>
      <c r="I28" s="40">
        <v>56775</v>
      </c>
      <c r="J28" s="40">
        <v>55949</v>
      </c>
      <c r="K28" s="40">
        <v>51844</v>
      </c>
      <c r="L28" s="40">
        <v>50422</v>
      </c>
      <c r="M28" s="40">
        <v>49147</v>
      </c>
      <c r="N28" s="40">
        <v>46033</v>
      </c>
      <c r="O28" s="40">
        <v>44355</v>
      </c>
      <c r="P28" s="40">
        <v>45844</v>
      </c>
      <c r="Q28" s="40">
        <v>43839</v>
      </c>
      <c r="R28" s="40">
        <v>46885</v>
      </c>
      <c r="S28" s="40">
        <v>50565</v>
      </c>
      <c r="T28" s="40">
        <v>54743</v>
      </c>
      <c r="U28" s="40">
        <v>53162</v>
      </c>
      <c r="V28" s="40">
        <v>57305</v>
      </c>
    </row>
    <row r="29" spans="1:22" ht="18" customHeight="1">
      <c r="A29" s="36" t="s">
        <v>74</v>
      </c>
      <c r="B29" s="6">
        <v>2358</v>
      </c>
      <c r="C29" s="6">
        <v>3916</v>
      </c>
      <c r="D29" s="6">
        <v>4728</v>
      </c>
      <c r="E29" s="6">
        <v>5565</v>
      </c>
      <c r="F29" s="6">
        <v>6401</v>
      </c>
      <c r="G29" s="6">
        <v>6974</v>
      </c>
      <c r="H29" s="6">
        <v>7919</v>
      </c>
      <c r="I29" s="6">
        <v>8066</v>
      </c>
      <c r="J29" s="6">
        <v>7767</v>
      </c>
      <c r="K29" s="6">
        <v>7117</v>
      </c>
      <c r="L29" s="6">
        <v>7115</v>
      </c>
      <c r="M29" s="6">
        <v>7017</v>
      </c>
      <c r="N29" s="6">
        <v>6643</v>
      </c>
      <c r="O29" s="6">
        <v>6240</v>
      </c>
      <c r="P29" s="6">
        <v>6362</v>
      </c>
      <c r="Q29" s="6">
        <v>6200</v>
      </c>
      <c r="R29" s="6">
        <v>6473</v>
      </c>
      <c r="S29" s="6">
        <v>6961</v>
      </c>
      <c r="T29" s="6">
        <v>7531</v>
      </c>
      <c r="U29" s="6">
        <v>7160</v>
      </c>
      <c r="V29" s="6">
        <v>7616</v>
      </c>
    </row>
    <row r="30" spans="1:22" ht="18" customHeight="1">
      <c r="A30" s="36" t="s">
        <v>75</v>
      </c>
      <c r="B30" s="29">
        <v>11689</v>
      </c>
      <c r="C30" s="29">
        <v>16567</v>
      </c>
      <c r="D30" s="29">
        <v>19530</v>
      </c>
      <c r="E30" s="29">
        <v>23280</v>
      </c>
      <c r="F30" s="29">
        <v>26917</v>
      </c>
      <c r="G30" s="29">
        <v>27967</v>
      </c>
      <c r="H30" s="29">
        <v>32195</v>
      </c>
      <c r="I30" s="29">
        <v>34289</v>
      </c>
      <c r="J30" s="29">
        <v>33274</v>
      </c>
      <c r="K30" s="29">
        <v>30463</v>
      </c>
      <c r="L30" s="29">
        <v>29205</v>
      </c>
      <c r="M30" s="29">
        <v>27876</v>
      </c>
      <c r="N30" s="29">
        <v>25455</v>
      </c>
      <c r="O30" s="29">
        <v>24025</v>
      </c>
      <c r="P30" s="29">
        <v>24132</v>
      </c>
      <c r="Q30" s="29">
        <v>22429</v>
      </c>
      <c r="R30" s="29">
        <v>23709</v>
      </c>
      <c r="S30" s="29">
        <v>25383</v>
      </c>
      <c r="T30" s="29">
        <v>27171</v>
      </c>
      <c r="U30" s="29">
        <v>25956</v>
      </c>
      <c r="V30" s="29">
        <v>27665</v>
      </c>
    </row>
    <row r="31" spans="1:22" ht="18" customHeight="1">
      <c r="A31" s="36" t="s">
        <v>76</v>
      </c>
      <c r="B31" s="29">
        <v>3908</v>
      </c>
      <c r="C31" s="29">
        <v>5649</v>
      </c>
      <c r="D31" s="29">
        <v>6722</v>
      </c>
      <c r="E31" s="29">
        <v>8361</v>
      </c>
      <c r="F31" s="29">
        <v>9974</v>
      </c>
      <c r="G31" s="29">
        <v>10380</v>
      </c>
      <c r="H31" s="29">
        <v>11970</v>
      </c>
      <c r="I31" s="29">
        <v>13217</v>
      </c>
      <c r="J31" s="29">
        <v>13635</v>
      </c>
      <c r="K31" s="29">
        <v>13088</v>
      </c>
      <c r="L31" s="29">
        <v>12922</v>
      </c>
      <c r="M31" s="29">
        <v>13022</v>
      </c>
      <c r="N31" s="29">
        <v>12649</v>
      </c>
      <c r="O31" s="29">
        <v>12644</v>
      </c>
      <c r="P31" s="29">
        <v>13705</v>
      </c>
      <c r="Q31" s="29">
        <v>13480</v>
      </c>
      <c r="R31" s="29">
        <v>14678</v>
      </c>
      <c r="S31" s="29">
        <v>15875</v>
      </c>
      <c r="T31" s="29">
        <v>17311</v>
      </c>
      <c r="U31" s="29">
        <v>17310</v>
      </c>
      <c r="V31" s="29">
        <v>18922</v>
      </c>
    </row>
    <row r="32" spans="1:22" ht="18" customHeight="1">
      <c r="A32" s="36" t="s">
        <v>77</v>
      </c>
      <c r="B32" s="29">
        <v>271</v>
      </c>
      <c r="C32" s="29">
        <v>391</v>
      </c>
      <c r="D32" s="29">
        <v>435</v>
      </c>
      <c r="E32" s="29">
        <v>536</v>
      </c>
      <c r="F32" s="29">
        <v>656</v>
      </c>
      <c r="G32" s="29">
        <v>631</v>
      </c>
      <c r="H32" s="29">
        <v>713</v>
      </c>
      <c r="I32" s="29">
        <v>831</v>
      </c>
      <c r="J32" s="29">
        <v>875</v>
      </c>
      <c r="K32" s="29">
        <v>812</v>
      </c>
      <c r="L32" s="29">
        <v>822</v>
      </c>
      <c r="M32" s="29">
        <v>857</v>
      </c>
      <c r="N32" s="29">
        <v>894</v>
      </c>
      <c r="O32" s="29">
        <v>1003</v>
      </c>
      <c r="P32" s="29">
        <v>1149</v>
      </c>
      <c r="Q32" s="29">
        <v>1223</v>
      </c>
      <c r="R32" s="29">
        <v>1463</v>
      </c>
      <c r="S32" s="29">
        <v>1675</v>
      </c>
      <c r="T32" s="29">
        <v>1930</v>
      </c>
      <c r="U32" s="29">
        <v>1927</v>
      </c>
      <c r="V32" s="29">
        <v>2197</v>
      </c>
    </row>
    <row r="33" spans="1:22" ht="18" customHeight="1">
      <c r="A33" s="30" t="s">
        <v>78</v>
      </c>
      <c r="B33" s="54">
        <v>227</v>
      </c>
      <c r="C33" s="54">
        <v>282</v>
      </c>
      <c r="D33" s="54">
        <v>275</v>
      </c>
      <c r="E33" s="54">
        <v>332</v>
      </c>
      <c r="F33" s="54">
        <v>360</v>
      </c>
      <c r="G33" s="54">
        <v>322</v>
      </c>
      <c r="H33" s="54">
        <v>342</v>
      </c>
      <c r="I33" s="54">
        <v>372</v>
      </c>
      <c r="J33" s="54">
        <v>398</v>
      </c>
      <c r="K33" s="54">
        <v>364</v>
      </c>
      <c r="L33" s="54">
        <v>358</v>
      </c>
      <c r="M33" s="54">
        <v>375</v>
      </c>
      <c r="N33" s="54">
        <v>392</v>
      </c>
      <c r="O33" s="54">
        <v>443</v>
      </c>
      <c r="P33" s="54">
        <v>496</v>
      </c>
      <c r="Q33" s="54">
        <v>507</v>
      </c>
      <c r="R33" s="54">
        <v>562</v>
      </c>
      <c r="S33" s="54">
        <v>671</v>
      </c>
      <c r="T33" s="54">
        <v>800</v>
      </c>
      <c r="U33" s="54">
        <v>809</v>
      </c>
      <c r="V33" s="54">
        <v>905</v>
      </c>
    </row>
    <row r="34" spans="1:22" ht="18" customHeight="1">
      <c r="A34" s="32" t="s">
        <v>47</v>
      </c>
      <c r="B34" s="33"/>
      <c r="C34" s="33"/>
      <c r="D34" s="33"/>
      <c r="E34" s="33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1:22" ht="18" customHeight="1"/>
    <row r="36" spans="1:22" ht="18" customHeight="1"/>
    <row r="37" spans="1:22" ht="18" customHeight="1"/>
    <row r="38" spans="1:22" ht="18" customHeight="1">
      <c r="A38" s="33" t="s">
        <v>79</v>
      </c>
    </row>
    <row r="39" spans="1:22" ht="18" customHeight="1"/>
    <row r="40" spans="1:22" ht="18" customHeight="1">
      <c r="A40" s="77" t="s">
        <v>14</v>
      </c>
      <c r="B40" s="78">
        <v>2002</v>
      </c>
      <c r="C40" s="78">
        <v>2003</v>
      </c>
      <c r="D40" s="78">
        <v>2004</v>
      </c>
      <c r="E40" s="78">
        <v>2005</v>
      </c>
      <c r="F40" s="78">
        <v>2006</v>
      </c>
      <c r="G40" s="78">
        <v>2007</v>
      </c>
      <c r="H40" s="78">
        <v>2008</v>
      </c>
      <c r="I40" s="78">
        <v>2009</v>
      </c>
      <c r="J40" s="78">
        <v>2010</v>
      </c>
      <c r="K40" s="78">
        <v>2011</v>
      </c>
      <c r="L40" s="78">
        <v>2012</v>
      </c>
      <c r="M40" s="78">
        <v>2013</v>
      </c>
      <c r="N40" s="78">
        <v>2014</v>
      </c>
      <c r="O40" s="78">
        <v>2015</v>
      </c>
      <c r="P40" s="78">
        <v>2016</v>
      </c>
      <c r="Q40" s="78">
        <v>2017</v>
      </c>
      <c r="R40" s="78">
        <v>2018</v>
      </c>
      <c r="S40" s="78">
        <v>2019</v>
      </c>
      <c r="T40" s="78">
        <v>2020</v>
      </c>
      <c r="U40" s="78">
        <v>2021</v>
      </c>
      <c r="V40" s="78">
        <v>2022</v>
      </c>
    </row>
    <row r="41" spans="1:22" ht="18" customHeight="1">
      <c r="A41" s="27" t="s">
        <v>73</v>
      </c>
      <c r="B41" s="52">
        <f t="shared" ref="B41:U41" si="0">SUM(B42:B46)</f>
        <v>1</v>
      </c>
      <c r="C41" s="52">
        <f t="shared" si="0"/>
        <v>1</v>
      </c>
      <c r="D41" s="52">
        <f t="shared" si="0"/>
        <v>1.0000000000000002</v>
      </c>
      <c r="E41" s="52">
        <f t="shared" si="0"/>
        <v>1</v>
      </c>
      <c r="F41" s="52">
        <f t="shared" si="0"/>
        <v>1</v>
      </c>
      <c r="G41" s="52">
        <f t="shared" si="0"/>
        <v>1</v>
      </c>
      <c r="H41" s="52">
        <f t="shared" si="0"/>
        <v>1</v>
      </c>
      <c r="I41" s="52">
        <f t="shared" si="0"/>
        <v>1.0000000000000002</v>
      </c>
      <c r="J41" s="52">
        <f t="shared" si="0"/>
        <v>1.0000000000000002</v>
      </c>
      <c r="K41" s="52">
        <f t="shared" si="0"/>
        <v>1</v>
      </c>
      <c r="L41" s="52">
        <f t="shared" si="0"/>
        <v>1</v>
      </c>
      <c r="M41" s="52">
        <f t="shared" si="0"/>
        <v>1</v>
      </c>
      <c r="N41" s="52">
        <f t="shared" si="0"/>
        <v>1</v>
      </c>
      <c r="O41" s="52">
        <f t="shared" si="0"/>
        <v>0.99999999999999989</v>
      </c>
      <c r="P41" s="52">
        <f t="shared" si="0"/>
        <v>0.99999999999999989</v>
      </c>
      <c r="Q41" s="52">
        <f t="shared" si="0"/>
        <v>1</v>
      </c>
      <c r="R41" s="52">
        <f t="shared" si="0"/>
        <v>1</v>
      </c>
      <c r="S41" s="52">
        <f t="shared" si="0"/>
        <v>1</v>
      </c>
      <c r="T41" s="52">
        <f t="shared" si="0"/>
        <v>1</v>
      </c>
      <c r="U41" s="52">
        <f t="shared" si="0"/>
        <v>0.99999999999999989</v>
      </c>
      <c r="V41" s="52">
        <f>SUM(V42:V46)</f>
        <v>1</v>
      </c>
    </row>
    <row r="42" spans="1:22" ht="18" customHeight="1">
      <c r="A42" s="36" t="s">
        <v>74</v>
      </c>
      <c r="B42" s="7">
        <f t="shared" ref="B42:U42" si="1">B9/B8</f>
        <v>0.12039781003566226</v>
      </c>
      <c r="C42" s="7">
        <f t="shared" si="1"/>
        <v>0.13711851143378836</v>
      </c>
      <c r="D42" s="7">
        <f t="shared" si="1"/>
        <v>0.14231178977272727</v>
      </c>
      <c r="E42" s="7">
        <f t="shared" si="1"/>
        <v>0.13845365978564375</v>
      </c>
      <c r="F42" s="7">
        <f t="shared" si="1"/>
        <v>0.13404224833176404</v>
      </c>
      <c r="G42" s="7">
        <f t="shared" si="1"/>
        <v>0.14163908115156987</v>
      </c>
      <c r="H42" s="7">
        <f t="shared" si="1"/>
        <v>0.1410729914230702</v>
      </c>
      <c r="I42" s="7">
        <f t="shared" si="1"/>
        <v>0.13458590207782889</v>
      </c>
      <c r="J42" s="7">
        <f t="shared" si="1"/>
        <v>0.13283069909575934</v>
      </c>
      <c r="K42" s="7">
        <f t="shared" si="1"/>
        <v>0.13396915621384783</v>
      </c>
      <c r="L42" s="7">
        <f t="shared" si="1"/>
        <v>0.13725105556178305</v>
      </c>
      <c r="M42" s="7">
        <f t="shared" si="1"/>
        <v>0.13951548771262873</v>
      </c>
      <c r="N42" s="7">
        <f t="shared" si="1"/>
        <v>0.14199483806510699</v>
      </c>
      <c r="O42" s="7">
        <f t="shared" si="1"/>
        <v>0.13765590313897497</v>
      </c>
      <c r="P42" s="7">
        <f t="shared" si="1"/>
        <v>0.13632672607645541</v>
      </c>
      <c r="Q42" s="7">
        <f t="shared" si="1"/>
        <v>0.14032032274776512</v>
      </c>
      <c r="R42" s="7">
        <f t="shared" si="1"/>
        <v>0.14009055640953247</v>
      </c>
      <c r="S42" s="7">
        <f t="shared" si="1"/>
        <v>0.14223692371304528</v>
      </c>
      <c r="T42" s="7">
        <f t="shared" si="1"/>
        <v>0.14198398073309129</v>
      </c>
      <c r="U42" s="7">
        <f t="shared" si="1"/>
        <v>0.13913378212169863</v>
      </c>
      <c r="V42" s="7">
        <f>V9/V8</f>
        <v>0.13864399664147775</v>
      </c>
    </row>
    <row r="43" spans="1:22" ht="18" customHeight="1">
      <c r="A43" s="36" t="s">
        <v>75</v>
      </c>
      <c r="B43" s="7">
        <f t="shared" ref="B43:U43" si="2">B10/B8</f>
        <v>0.6523431613842986</v>
      </c>
      <c r="C43" s="7">
        <f t="shared" si="2"/>
        <v>0.6399095730806017</v>
      </c>
      <c r="D43" s="7">
        <f t="shared" si="2"/>
        <v>0.63569779829545459</v>
      </c>
      <c r="E43" s="7">
        <f t="shared" si="2"/>
        <v>0.63154621828246738</v>
      </c>
      <c r="F43" s="7">
        <f t="shared" si="2"/>
        <v>0.63087976419535763</v>
      </c>
      <c r="G43" s="7">
        <f t="shared" si="2"/>
        <v>0.62379376065803993</v>
      </c>
      <c r="H43" s="7">
        <f t="shared" si="2"/>
        <v>0.62345527743742346</v>
      </c>
      <c r="I43" s="7">
        <f t="shared" si="2"/>
        <v>0.61913266138239231</v>
      </c>
      <c r="J43" s="7">
        <f t="shared" si="2"/>
        <v>0.60621696766275079</v>
      </c>
      <c r="K43" s="7">
        <f t="shared" si="2"/>
        <v>0.59477677880104574</v>
      </c>
      <c r="L43" s="7">
        <f t="shared" si="2"/>
        <v>0.58376303105033067</v>
      </c>
      <c r="M43" s="7">
        <f t="shared" si="2"/>
        <v>0.5658591461877146</v>
      </c>
      <c r="N43" s="7">
        <f t="shared" si="2"/>
        <v>0.54580176504870537</v>
      </c>
      <c r="O43" s="7">
        <f t="shared" si="2"/>
        <v>0.53039776078586975</v>
      </c>
      <c r="P43" s="7">
        <f t="shared" si="2"/>
        <v>0.51452277837927873</v>
      </c>
      <c r="Q43" s="7">
        <f t="shared" si="2"/>
        <v>0.49942130267523505</v>
      </c>
      <c r="R43" s="7">
        <f t="shared" si="2"/>
        <v>0.48941242902406124</v>
      </c>
      <c r="S43" s="7">
        <f t="shared" si="2"/>
        <v>0.48510981816749854</v>
      </c>
      <c r="T43" s="7">
        <f t="shared" si="2"/>
        <v>0.48274006093889688</v>
      </c>
      <c r="U43" s="7">
        <f t="shared" si="2"/>
        <v>0.4759691669248608</v>
      </c>
      <c r="V43" s="7">
        <f>V10/V8</f>
        <v>0.47255457598656592</v>
      </c>
    </row>
    <row r="44" spans="1:22" ht="18" customHeight="1">
      <c r="A44" s="36" t="s">
        <v>76</v>
      </c>
      <c r="B44" s="7">
        <f t="shared" ref="B44:U44" si="3">B11/B8</f>
        <v>0.20543472801245669</v>
      </c>
      <c r="C44" s="7">
        <f t="shared" si="3"/>
        <v>0.20281714633510128</v>
      </c>
      <c r="D44" s="7">
        <f t="shared" si="3"/>
        <v>0.20355409564393939</v>
      </c>
      <c r="E44" s="7">
        <f t="shared" si="3"/>
        <v>0.21168595222708594</v>
      </c>
      <c r="F44" s="7">
        <f t="shared" si="3"/>
        <v>0.21714700945674867</v>
      </c>
      <c r="G44" s="7">
        <f t="shared" si="3"/>
        <v>0.21809609790350085</v>
      </c>
      <c r="H44" s="7">
        <f t="shared" si="3"/>
        <v>0.21935935585506738</v>
      </c>
      <c r="I44" s="7">
        <f t="shared" si="3"/>
        <v>0.22951528199106239</v>
      </c>
      <c r="J44" s="7">
        <f t="shared" si="3"/>
        <v>0.24280072472843559</v>
      </c>
      <c r="K44" s="7">
        <f t="shared" si="3"/>
        <v>0.25278058645096058</v>
      </c>
      <c r="L44" s="7">
        <f t="shared" si="3"/>
        <v>0.25957478608526696</v>
      </c>
      <c r="M44" s="7">
        <f t="shared" si="3"/>
        <v>0.27374556316310106</v>
      </c>
      <c r="N44" s="7">
        <f t="shared" si="3"/>
        <v>0.28854799766880362</v>
      </c>
      <c r="O44" s="7">
        <f t="shared" si="3"/>
        <v>0.30478192327903308</v>
      </c>
      <c r="P44" s="7">
        <f t="shared" si="3"/>
        <v>0.31875156158907303</v>
      </c>
      <c r="Q44" s="7">
        <f t="shared" si="3"/>
        <v>0.32641835958598342</v>
      </c>
      <c r="R44" s="7">
        <f t="shared" si="3"/>
        <v>0.33324967845154813</v>
      </c>
      <c r="S44" s="7">
        <f t="shared" si="3"/>
        <v>0.33228979001151837</v>
      </c>
      <c r="T44" s="7">
        <f t="shared" si="3"/>
        <v>0.33194365888813882</v>
      </c>
      <c r="U44" s="7">
        <f t="shared" si="3"/>
        <v>0.33984921462036072</v>
      </c>
      <c r="V44" s="7">
        <f>V11/V8</f>
        <v>0.34133606213266166</v>
      </c>
    </row>
    <row r="45" spans="1:22" ht="18" customHeight="1">
      <c r="A45" s="36" t="s">
        <v>77</v>
      </c>
      <c r="B45" s="7">
        <f t="shared" ref="B45:U45" si="4">B12/B8</f>
        <v>1.2758049123511979E-2</v>
      </c>
      <c r="C45" s="7">
        <f t="shared" si="4"/>
        <v>1.2451091209460047E-2</v>
      </c>
      <c r="D45" s="7">
        <f t="shared" si="4"/>
        <v>1.2162642045454546E-2</v>
      </c>
      <c r="E45" s="7">
        <f t="shared" si="4"/>
        <v>1.2120029751380879E-2</v>
      </c>
      <c r="F45" s="7">
        <f t="shared" si="4"/>
        <v>1.199492365005936E-2</v>
      </c>
      <c r="G45" s="7">
        <f t="shared" si="4"/>
        <v>1.1214765773899087E-2</v>
      </c>
      <c r="H45" s="7">
        <f t="shared" si="4"/>
        <v>1.1158760721162262E-2</v>
      </c>
      <c r="I45" s="7">
        <f t="shared" si="4"/>
        <v>1.1848843657239783E-2</v>
      </c>
      <c r="J45" s="7">
        <f t="shared" si="4"/>
        <v>1.2707795840325961E-2</v>
      </c>
      <c r="K45" s="7">
        <f t="shared" si="4"/>
        <v>1.2862204975450679E-2</v>
      </c>
      <c r="L45" s="7">
        <f t="shared" si="4"/>
        <v>1.3488771811829765E-2</v>
      </c>
      <c r="M45" s="7">
        <f t="shared" si="4"/>
        <v>1.4517912213666427E-2</v>
      </c>
      <c r="N45" s="7">
        <f t="shared" si="4"/>
        <v>1.6432853217883608E-2</v>
      </c>
      <c r="O45" s="7">
        <f t="shared" si="4"/>
        <v>1.8842429247053524E-2</v>
      </c>
      <c r="P45" s="7">
        <f t="shared" si="4"/>
        <v>2.1414591488298492E-2</v>
      </c>
      <c r="Q45" s="7">
        <f t="shared" si="4"/>
        <v>2.4095854322593445E-2</v>
      </c>
      <c r="R45" s="7">
        <f t="shared" si="4"/>
        <v>2.6884587633717101E-2</v>
      </c>
      <c r="S45" s="7">
        <f t="shared" si="4"/>
        <v>2.9012473296120184E-2</v>
      </c>
      <c r="T45" s="7">
        <f t="shared" si="4"/>
        <v>3.1025926398949077E-2</v>
      </c>
      <c r="U45" s="7">
        <f t="shared" si="4"/>
        <v>3.2241406829469813E-2</v>
      </c>
      <c r="V45" s="7">
        <f>V12/V8</f>
        <v>3.4092499300307867E-2</v>
      </c>
    </row>
    <row r="46" spans="1:22" ht="18" customHeight="1">
      <c r="A46" s="30" t="s">
        <v>78</v>
      </c>
      <c r="B46" s="95">
        <f t="shared" ref="B46:U46" si="5">B13/B8</f>
        <v>9.0662514440705208E-3</v>
      </c>
      <c r="C46" s="95">
        <f t="shared" si="5"/>
        <v>7.7036779410486044E-3</v>
      </c>
      <c r="D46" s="95">
        <f t="shared" si="5"/>
        <v>6.2736742424242421E-3</v>
      </c>
      <c r="E46" s="95">
        <f t="shared" si="5"/>
        <v>6.1941399534220188E-3</v>
      </c>
      <c r="F46" s="95">
        <f t="shared" si="5"/>
        <v>5.9360543660703317E-3</v>
      </c>
      <c r="G46" s="95">
        <f t="shared" si="5"/>
        <v>5.25629451299027E-3</v>
      </c>
      <c r="H46" s="95">
        <f t="shared" si="5"/>
        <v>4.9536145632767372E-3</v>
      </c>
      <c r="I46" s="95">
        <f t="shared" si="5"/>
        <v>4.917310891476661E-3</v>
      </c>
      <c r="J46" s="95">
        <f t="shared" si="5"/>
        <v>5.443812672728335E-3</v>
      </c>
      <c r="K46" s="95">
        <f t="shared" si="5"/>
        <v>5.6112735586951968E-3</v>
      </c>
      <c r="L46" s="95">
        <f t="shared" si="5"/>
        <v>5.9223554907895225E-3</v>
      </c>
      <c r="M46" s="95">
        <f t="shared" si="5"/>
        <v>6.3618907228892296E-3</v>
      </c>
      <c r="N46" s="95">
        <f t="shared" si="5"/>
        <v>7.2225459995004576E-3</v>
      </c>
      <c r="O46" s="95">
        <f t="shared" si="5"/>
        <v>8.3219835490686029E-3</v>
      </c>
      <c r="P46" s="95">
        <f t="shared" si="5"/>
        <v>8.9843424668943125E-3</v>
      </c>
      <c r="Q46" s="95">
        <f t="shared" si="5"/>
        <v>9.7441606684229663E-3</v>
      </c>
      <c r="R46" s="95">
        <f t="shared" si="5"/>
        <v>1.0362748481141052E-2</v>
      </c>
      <c r="S46" s="95">
        <f t="shared" si="5"/>
        <v>1.1350994811817635E-2</v>
      </c>
      <c r="T46" s="95">
        <f t="shared" si="5"/>
        <v>1.2306373040923935E-2</v>
      </c>
      <c r="U46" s="95">
        <f t="shared" si="5"/>
        <v>1.2806429503610023E-2</v>
      </c>
      <c r="V46" s="95">
        <f>V13/V8</f>
        <v>1.3372865938986846E-2</v>
      </c>
    </row>
    <row r="47" spans="1:22" ht="18" customHeight="1">
      <c r="A47" s="32" t="s">
        <v>52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</row>
    <row r="48" spans="1:22" ht="18" customHeight="1"/>
    <row r="49" spans="1:22" ht="18" customHeight="1"/>
    <row r="50" spans="1:22" ht="18" customHeight="1">
      <c r="A50" s="77" t="s">
        <v>48</v>
      </c>
      <c r="B50" s="78">
        <v>2002</v>
      </c>
      <c r="C50" s="78">
        <v>2003</v>
      </c>
      <c r="D50" s="78">
        <v>2004</v>
      </c>
      <c r="E50" s="78">
        <v>2005</v>
      </c>
      <c r="F50" s="78">
        <v>2006</v>
      </c>
      <c r="G50" s="78">
        <v>2007</v>
      </c>
      <c r="H50" s="78">
        <v>2008</v>
      </c>
      <c r="I50" s="78">
        <v>2009</v>
      </c>
      <c r="J50" s="78">
        <v>2010</v>
      </c>
      <c r="K50" s="78">
        <v>2011</v>
      </c>
      <c r="L50" s="78">
        <v>2012</v>
      </c>
      <c r="M50" s="78">
        <v>2013</v>
      </c>
      <c r="N50" s="78">
        <v>2014</v>
      </c>
      <c r="O50" s="78">
        <v>2015</v>
      </c>
      <c r="P50" s="78">
        <v>2016</v>
      </c>
      <c r="Q50" s="78">
        <v>2017</v>
      </c>
      <c r="R50" s="78">
        <v>2018</v>
      </c>
      <c r="S50" s="78">
        <v>2019</v>
      </c>
      <c r="T50" s="78">
        <v>2020</v>
      </c>
      <c r="U50" s="78">
        <v>2021</v>
      </c>
      <c r="V50" s="78">
        <v>2022</v>
      </c>
    </row>
    <row r="51" spans="1:22" ht="18" customHeight="1">
      <c r="A51" s="27" t="s">
        <v>73</v>
      </c>
      <c r="B51" s="52">
        <f t="shared" ref="B51:U51" si="6">SUM(B52:B56)</f>
        <v>1</v>
      </c>
      <c r="C51" s="52">
        <f t="shared" si="6"/>
        <v>1</v>
      </c>
      <c r="D51" s="52">
        <f t="shared" si="6"/>
        <v>1</v>
      </c>
      <c r="E51" s="52">
        <f t="shared" si="6"/>
        <v>1</v>
      </c>
      <c r="F51" s="52">
        <f t="shared" si="6"/>
        <v>1</v>
      </c>
      <c r="G51" s="52">
        <f t="shared" si="6"/>
        <v>1</v>
      </c>
      <c r="H51" s="52">
        <f t="shared" si="6"/>
        <v>1</v>
      </c>
      <c r="I51" s="52">
        <f t="shared" si="6"/>
        <v>1</v>
      </c>
      <c r="J51" s="52">
        <f t="shared" si="6"/>
        <v>1</v>
      </c>
      <c r="K51" s="52">
        <f t="shared" si="6"/>
        <v>1</v>
      </c>
      <c r="L51" s="52">
        <f t="shared" si="6"/>
        <v>1</v>
      </c>
      <c r="M51" s="52">
        <f t="shared" si="6"/>
        <v>1</v>
      </c>
      <c r="N51" s="52">
        <f t="shared" si="6"/>
        <v>1</v>
      </c>
      <c r="O51" s="52">
        <f t="shared" si="6"/>
        <v>1</v>
      </c>
      <c r="P51" s="52">
        <f t="shared" si="6"/>
        <v>1</v>
      </c>
      <c r="Q51" s="52">
        <f t="shared" si="6"/>
        <v>1</v>
      </c>
      <c r="R51" s="52">
        <f t="shared" si="6"/>
        <v>0.99999999999999989</v>
      </c>
      <c r="S51" s="52">
        <f t="shared" si="6"/>
        <v>1</v>
      </c>
      <c r="T51" s="52">
        <f t="shared" si="6"/>
        <v>1</v>
      </c>
      <c r="U51" s="52">
        <f t="shared" si="6"/>
        <v>0.99999999999999989</v>
      </c>
      <c r="V51" s="52">
        <f>SUM(V52:V56)</f>
        <v>1</v>
      </c>
    </row>
    <row r="52" spans="1:22" ht="18" customHeight="1">
      <c r="A52" s="36" t="s">
        <v>74</v>
      </c>
      <c r="B52" s="7">
        <f t="shared" ref="B52:U52" si="7">B19/B18</f>
        <v>0.11401825415399017</v>
      </c>
      <c r="C52" s="7">
        <f t="shared" si="7"/>
        <v>0.12928338762214983</v>
      </c>
      <c r="D52" s="7">
        <f t="shared" si="7"/>
        <v>0.1362344681562378</v>
      </c>
      <c r="E52" s="7">
        <f t="shared" si="7"/>
        <v>0.13177359521154328</v>
      </c>
      <c r="F52" s="7">
        <f t="shared" si="7"/>
        <v>0.1253932584269663</v>
      </c>
      <c r="G52" s="7">
        <f t="shared" si="7"/>
        <v>0.13378014078178824</v>
      </c>
      <c r="H52" s="7">
        <f t="shared" si="7"/>
        <v>0.13416010863696601</v>
      </c>
      <c r="I52" s="7">
        <f t="shared" si="7"/>
        <v>0.12813387393133191</v>
      </c>
      <c r="J52" s="7">
        <f t="shared" si="7"/>
        <v>0.12757756189282357</v>
      </c>
      <c r="K52" s="7">
        <f t="shared" si="7"/>
        <v>0.13100888927246052</v>
      </c>
      <c r="L52" s="7">
        <f t="shared" si="7"/>
        <v>0.13381599858732121</v>
      </c>
      <c r="M52" s="7">
        <f t="shared" si="7"/>
        <v>0.13654640799006801</v>
      </c>
      <c r="N52" s="7">
        <f t="shared" si="7"/>
        <v>0.13986614723803817</v>
      </c>
      <c r="O52" s="7">
        <f t="shared" si="7"/>
        <v>0.13490959666203059</v>
      </c>
      <c r="P52" s="7">
        <f t="shared" si="7"/>
        <v>0.13409145224249183</v>
      </c>
      <c r="Q52" s="7">
        <f t="shared" si="7"/>
        <v>0.13928586664391451</v>
      </c>
      <c r="R52" s="7">
        <f t="shared" si="7"/>
        <v>0.1420424239937636</v>
      </c>
      <c r="S52" s="7">
        <f t="shared" si="7"/>
        <v>0.14676938759507566</v>
      </c>
      <c r="T52" s="7">
        <f t="shared" si="7"/>
        <v>0.14638724373576309</v>
      </c>
      <c r="U52" s="7">
        <f t="shared" si="7"/>
        <v>0.14356946032579151</v>
      </c>
      <c r="V52" s="7">
        <f>V19/V18</f>
        <v>0.14441268783643982</v>
      </c>
    </row>
    <row r="53" spans="1:22" ht="18" customHeight="1">
      <c r="A53" s="36" t="s">
        <v>75</v>
      </c>
      <c r="B53" s="7">
        <f t="shared" ref="B53:U53" si="8">B20/B18</f>
        <v>0.66866370231687344</v>
      </c>
      <c r="C53" s="7">
        <f t="shared" si="8"/>
        <v>0.65899022801302931</v>
      </c>
      <c r="D53" s="7">
        <f t="shared" si="8"/>
        <v>0.6528389145818243</v>
      </c>
      <c r="E53" s="7">
        <f t="shared" si="8"/>
        <v>0.64896788729829991</v>
      </c>
      <c r="F53" s="7">
        <f t="shared" si="8"/>
        <v>0.6502808988764045</v>
      </c>
      <c r="G53" s="7">
        <f t="shared" si="8"/>
        <v>0.6406132993859518</v>
      </c>
      <c r="H53" s="7">
        <f t="shared" si="8"/>
        <v>0.63874936601168175</v>
      </c>
      <c r="I53" s="7">
        <f t="shared" si="8"/>
        <v>0.63222632226322262</v>
      </c>
      <c r="J53" s="7">
        <f t="shared" si="8"/>
        <v>0.61629583202757754</v>
      </c>
      <c r="K53" s="7">
        <f t="shared" si="8"/>
        <v>0.60120825062570127</v>
      </c>
      <c r="L53" s="7">
        <f t="shared" si="8"/>
        <v>0.58781564541762321</v>
      </c>
      <c r="M53" s="7">
        <f t="shared" si="8"/>
        <v>0.56464135490206979</v>
      </c>
      <c r="N53" s="7">
        <f t="shared" si="8"/>
        <v>0.53920687244031562</v>
      </c>
      <c r="O53" s="7">
        <f t="shared" si="8"/>
        <v>0.52018735171398178</v>
      </c>
      <c r="P53" s="7">
        <f t="shared" si="8"/>
        <v>0.50368437823627821</v>
      </c>
      <c r="Q53" s="7">
        <f t="shared" si="8"/>
        <v>0.48801245680645022</v>
      </c>
      <c r="R53" s="7">
        <f t="shared" si="8"/>
        <v>0.47376194969843677</v>
      </c>
      <c r="S53" s="7">
        <f t="shared" si="8"/>
        <v>0.46837998902219086</v>
      </c>
      <c r="T53" s="7">
        <f t="shared" si="8"/>
        <v>0.46917539863325741</v>
      </c>
      <c r="U53" s="7">
        <f t="shared" si="8"/>
        <v>0.46373741728682027</v>
      </c>
      <c r="V53" s="7">
        <f>V20/V18</f>
        <v>0.46229243744630111</v>
      </c>
    </row>
    <row r="54" spans="1:22" ht="18" customHeight="1">
      <c r="A54" s="36" t="s">
        <v>76</v>
      </c>
      <c r="B54" s="7">
        <f t="shared" ref="B54:U54" si="9">B21/B18</f>
        <v>0.19995319447694829</v>
      </c>
      <c r="C54" s="7">
        <f t="shared" si="9"/>
        <v>0.19589576547231272</v>
      </c>
      <c r="D54" s="7">
        <f t="shared" si="9"/>
        <v>0.19599375940268568</v>
      </c>
      <c r="E54" s="7">
        <f t="shared" si="9"/>
        <v>0.2048294226086165</v>
      </c>
      <c r="F54" s="7">
        <f t="shared" si="9"/>
        <v>0.2105430711610487</v>
      </c>
      <c r="G54" s="7">
        <f t="shared" si="9"/>
        <v>0.21270780290549648</v>
      </c>
      <c r="H54" s="7">
        <f t="shared" si="9"/>
        <v>0.21423078810883331</v>
      </c>
      <c r="I54" s="7">
        <f t="shared" si="9"/>
        <v>0.22668671131155757</v>
      </c>
      <c r="J54" s="7">
        <f t="shared" si="9"/>
        <v>0.24200877467878407</v>
      </c>
      <c r="K54" s="7">
        <f t="shared" si="9"/>
        <v>0.25307672391473202</v>
      </c>
      <c r="L54" s="7">
        <f t="shared" si="9"/>
        <v>0.26251103655306374</v>
      </c>
      <c r="M54" s="7">
        <f t="shared" si="9"/>
        <v>0.2817462523393926</v>
      </c>
      <c r="N54" s="7">
        <f t="shared" si="9"/>
        <v>0.30120867046249128</v>
      </c>
      <c r="O54" s="7">
        <f t="shared" si="9"/>
        <v>0.3226703755215577</v>
      </c>
      <c r="P54" s="7">
        <f t="shared" si="9"/>
        <v>0.33683183302796144</v>
      </c>
      <c r="Q54" s="7">
        <f t="shared" si="9"/>
        <v>0.34411927818779064</v>
      </c>
      <c r="R54" s="7">
        <f t="shared" si="9"/>
        <v>0.35266483403766463</v>
      </c>
      <c r="S54" s="7">
        <f t="shared" si="9"/>
        <v>0.35046655688857525</v>
      </c>
      <c r="T54" s="7">
        <f t="shared" si="9"/>
        <v>0.34762642369020502</v>
      </c>
      <c r="U54" s="7">
        <f t="shared" si="9"/>
        <v>0.35404052711492678</v>
      </c>
      <c r="V54" s="7">
        <f>V21/V18</f>
        <v>0.35252757272360646</v>
      </c>
    </row>
    <row r="55" spans="1:22" ht="18" customHeight="1">
      <c r="A55" s="36" t="s">
        <v>77</v>
      </c>
      <c r="B55" s="7">
        <f t="shared" ref="B55:U55" si="10">B22/B18</f>
        <v>1.1092908963257665E-2</v>
      </c>
      <c r="C55" s="7">
        <f t="shared" si="10"/>
        <v>1.0586319218241042E-2</v>
      </c>
      <c r="D55" s="7">
        <f t="shared" si="10"/>
        <v>1.0781746252855631E-2</v>
      </c>
      <c r="E55" s="7">
        <f t="shared" si="10"/>
        <v>1.042354172830515E-2</v>
      </c>
      <c r="F55" s="7">
        <f t="shared" si="10"/>
        <v>9.662921348314606E-3</v>
      </c>
      <c r="G55" s="7">
        <f t="shared" si="10"/>
        <v>9.1171184663771162E-3</v>
      </c>
      <c r="H55" s="7">
        <f t="shared" si="10"/>
        <v>9.1948757382896221E-3</v>
      </c>
      <c r="I55" s="7">
        <f t="shared" si="10"/>
        <v>9.4452796379815643E-3</v>
      </c>
      <c r="J55" s="7">
        <f t="shared" si="10"/>
        <v>1.0137887809464117E-2</v>
      </c>
      <c r="K55" s="7">
        <f t="shared" si="10"/>
        <v>1.035643393458186E-2</v>
      </c>
      <c r="L55" s="7">
        <f t="shared" si="10"/>
        <v>1.0983577609041143E-2</v>
      </c>
      <c r="M55" s="7">
        <f t="shared" si="10"/>
        <v>1.1859099079066838E-2</v>
      </c>
      <c r="N55" s="7">
        <f t="shared" si="10"/>
        <v>1.3684946558785336E-2</v>
      </c>
      <c r="O55" s="7">
        <f t="shared" si="10"/>
        <v>1.5421745888897978E-2</v>
      </c>
      <c r="P55" s="7">
        <f t="shared" si="10"/>
        <v>1.8083326694813988E-2</v>
      </c>
      <c r="Q55" s="7">
        <f t="shared" si="10"/>
        <v>2.0540932554071925E-2</v>
      </c>
      <c r="R55" s="7">
        <f t="shared" si="10"/>
        <v>2.2730070159602839E-2</v>
      </c>
      <c r="S55" s="7">
        <f t="shared" si="10"/>
        <v>2.4935309338979063E-2</v>
      </c>
      <c r="T55" s="7">
        <f t="shared" si="10"/>
        <v>2.680637813211845E-2</v>
      </c>
      <c r="U55" s="7">
        <f t="shared" si="10"/>
        <v>2.8249011190882335E-2</v>
      </c>
      <c r="V55" s="7">
        <f>V22/V18</f>
        <v>2.9825884168259369E-2</v>
      </c>
    </row>
    <row r="56" spans="1:22" ht="18" customHeight="1">
      <c r="A56" s="30" t="s">
        <v>78</v>
      </c>
      <c r="B56" s="95">
        <f t="shared" ref="B56:U56" si="11">B23/B18</f>
        <v>6.2719400889304942E-3</v>
      </c>
      <c r="C56" s="95">
        <f t="shared" si="11"/>
        <v>5.2442996742671014E-3</v>
      </c>
      <c r="D56" s="95">
        <f t="shared" si="11"/>
        <v>4.1511116063966125E-3</v>
      </c>
      <c r="E56" s="95">
        <f t="shared" si="11"/>
        <v>4.005553153235167E-3</v>
      </c>
      <c r="F56" s="95">
        <f t="shared" si="11"/>
        <v>4.1198501872659176E-3</v>
      </c>
      <c r="G56" s="95">
        <f t="shared" si="11"/>
        <v>3.7816384603864012E-3</v>
      </c>
      <c r="H56" s="95">
        <f t="shared" si="11"/>
        <v>3.6648615042293156E-3</v>
      </c>
      <c r="I56" s="95">
        <f t="shared" si="11"/>
        <v>3.507812855906337E-3</v>
      </c>
      <c r="J56" s="95">
        <f t="shared" si="11"/>
        <v>3.9799435913506738E-3</v>
      </c>
      <c r="K56" s="95">
        <f t="shared" si="11"/>
        <v>4.3497022525243812E-3</v>
      </c>
      <c r="L56" s="95">
        <f t="shared" si="11"/>
        <v>4.8737418329507327E-3</v>
      </c>
      <c r="M56" s="95">
        <f t="shared" si="11"/>
        <v>5.2068856894027828E-3</v>
      </c>
      <c r="N56" s="95">
        <f t="shared" si="11"/>
        <v>6.0333633003695937E-3</v>
      </c>
      <c r="O56" s="95">
        <f t="shared" si="11"/>
        <v>6.8109302135318664E-3</v>
      </c>
      <c r="P56" s="95">
        <f t="shared" si="11"/>
        <v>7.3090097984545525E-3</v>
      </c>
      <c r="Q56" s="95">
        <f t="shared" si="11"/>
        <v>8.0414658077727057E-3</v>
      </c>
      <c r="R56" s="95">
        <f t="shared" si="11"/>
        <v>8.8007221105321463E-3</v>
      </c>
      <c r="S56" s="95">
        <f t="shared" si="11"/>
        <v>9.4487571551791737E-3</v>
      </c>
      <c r="T56" s="95">
        <f t="shared" si="11"/>
        <v>1.0004555808656036E-2</v>
      </c>
      <c r="U56" s="95">
        <f t="shared" si="11"/>
        <v>1.0403584081579095E-2</v>
      </c>
      <c r="V56" s="95">
        <f>V23/V18</f>
        <v>1.0941417825393207E-2</v>
      </c>
    </row>
    <row r="57" spans="1:22" ht="18" customHeight="1">
      <c r="A57" s="32" t="s">
        <v>52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</row>
    <row r="58" spans="1:22" ht="18" customHeight="1"/>
    <row r="59" spans="1:22" ht="18" customHeight="1"/>
    <row r="60" spans="1:22" ht="18" customHeight="1">
      <c r="A60" s="77" t="s">
        <v>49</v>
      </c>
      <c r="B60" s="78">
        <v>2002</v>
      </c>
      <c r="C60" s="78">
        <v>2003</v>
      </c>
      <c r="D60" s="78">
        <v>2004</v>
      </c>
      <c r="E60" s="78">
        <v>2005</v>
      </c>
      <c r="F60" s="78">
        <v>2006</v>
      </c>
      <c r="G60" s="78">
        <v>2007</v>
      </c>
      <c r="H60" s="78">
        <v>2008</v>
      </c>
      <c r="I60" s="78">
        <v>2009</v>
      </c>
      <c r="J60" s="78">
        <v>2010</v>
      </c>
      <c r="K60" s="78">
        <v>2011</v>
      </c>
      <c r="L60" s="78">
        <v>2012</v>
      </c>
      <c r="M60" s="78">
        <v>2013</v>
      </c>
      <c r="N60" s="78">
        <v>2014</v>
      </c>
      <c r="O60" s="78">
        <v>2015</v>
      </c>
      <c r="P60" s="78">
        <v>2016</v>
      </c>
      <c r="Q60" s="78">
        <v>2017</v>
      </c>
      <c r="R60" s="78">
        <v>2018</v>
      </c>
      <c r="S60" s="78">
        <v>2019</v>
      </c>
      <c r="T60" s="78">
        <v>2020</v>
      </c>
      <c r="U60" s="78">
        <v>2021</v>
      </c>
      <c r="V60" s="78">
        <v>2022</v>
      </c>
    </row>
    <row r="61" spans="1:22" ht="18" customHeight="1">
      <c r="A61" s="27" t="s">
        <v>73</v>
      </c>
      <c r="B61" s="52">
        <f t="shared" ref="B61:U61" si="12">SUM(B62:B66)</f>
        <v>1</v>
      </c>
      <c r="C61" s="52">
        <f t="shared" si="12"/>
        <v>1</v>
      </c>
      <c r="D61" s="52">
        <f t="shared" si="12"/>
        <v>1</v>
      </c>
      <c r="E61" s="52">
        <f t="shared" si="12"/>
        <v>1</v>
      </c>
      <c r="F61" s="52">
        <f t="shared" si="12"/>
        <v>1</v>
      </c>
      <c r="G61" s="52">
        <f t="shared" si="12"/>
        <v>1</v>
      </c>
      <c r="H61" s="52">
        <f t="shared" si="12"/>
        <v>1</v>
      </c>
      <c r="I61" s="52">
        <f t="shared" si="12"/>
        <v>1</v>
      </c>
      <c r="J61" s="52">
        <f t="shared" si="12"/>
        <v>1.0000000000000002</v>
      </c>
      <c r="K61" s="52">
        <f t="shared" si="12"/>
        <v>1</v>
      </c>
      <c r="L61" s="52">
        <f t="shared" si="12"/>
        <v>1</v>
      </c>
      <c r="M61" s="52">
        <f t="shared" si="12"/>
        <v>1</v>
      </c>
      <c r="N61" s="52">
        <f t="shared" si="12"/>
        <v>1</v>
      </c>
      <c r="O61" s="52">
        <f t="shared" si="12"/>
        <v>0.99999999999999989</v>
      </c>
      <c r="P61" s="52">
        <f t="shared" si="12"/>
        <v>1</v>
      </c>
      <c r="Q61" s="52">
        <f t="shared" si="12"/>
        <v>1</v>
      </c>
      <c r="R61" s="52">
        <f t="shared" si="12"/>
        <v>1</v>
      </c>
      <c r="S61" s="52">
        <f t="shared" si="12"/>
        <v>1</v>
      </c>
      <c r="T61" s="52">
        <f t="shared" si="12"/>
        <v>1</v>
      </c>
      <c r="U61" s="52">
        <f t="shared" si="12"/>
        <v>1</v>
      </c>
      <c r="V61" s="52">
        <f>SUM(V62:V66)</f>
        <v>1</v>
      </c>
    </row>
    <row r="62" spans="1:22" ht="18" customHeight="1">
      <c r="A62" s="36" t="s">
        <v>74</v>
      </c>
      <c r="B62" s="7">
        <f t="shared" ref="B62:U62" si="13">B29/B28</f>
        <v>0.12778410014631766</v>
      </c>
      <c r="C62" s="7">
        <f t="shared" si="13"/>
        <v>0.14609214698750234</v>
      </c>
      <c r="D62" s="7">
        <f t="shared" si="13"/>
        <v>0.14919532975702116</v>
      </c>
      <c r="E62" s="7">
        <f t="shared" si="13"/>
        <v>0.14616273572516678</v>
      </c>
      <c r="F62" s="7">
        <f t="shared" si="13"/>
        <v>0.14446601065270381</v>
      </c>
      <c r="G62" s="7">
        <f t="shared" si="13"/>
        <v>0.15071098240912822</v>
      </c>
      <c r="H62" s="7">
        <f t="shared" si="13"/>
        <v>0.14902425713694273</v>
      </c>
      <c r="I62" s="7">
        <f t="shared" si="13"/>
        <v>0.1420695728753853</v>
      </c>
      <c r="J62" s="7">
        <f t="shared" si="13"/>
        <v>0.13882285653005416</v>
      </c>
      <c r="K62" s="7">
        <f t="shared" si="13"/>
        <v>0.13727721626417716</v>
      </c>
      <c r="L62" s="7">
        <f t="shared" si="13"/>
        <v>0.14110903970489072</v>
      </c>
      <c r="M62" s="7">
        <f t="shared" si="13"/>
        <v>0.14277575436954443</v>
      </c>
      <c r="N62" s="7">
        <f t="shared" si="13"/>
        <v>0.14430951708556905</v>
      </c>
      <c r="O62" s="7">
        <f t="shared" si="13"/>
        <v>0.14068312478863712</v>
      </c>
      <c r="P62" s="7">
        <f t="shared" si="13"/>
        <v>0.13877497600558417</v>
      </c>
      <c r="Q62" s="7">
        <f t="shared" si="13"/>
        <v>0.14142658363557564</v>
      </c>
      <c r="R62" s="7">
        <f t="shared" si="13"/>
        <v>0.13806121360776369</v>
      </c>
      <c r="S62" s="7">
        <f t="shared" si="13"/>
        <v>0.13766439236626124</v>
      </c>
      <c r="T62" s="7">
        <f t="shared" si="13"/>
        <v>0.13757010028679467</v>
      </c>
      <c r="U62" s="7">
        <f t="shared" si="13"/>
        <v>0.13468266807117865</v>
      </c>
      <c r="V62" s="7">
        <f>V29/V28</f>
        <v>0.13290288805514353</v>
      </c>
    </row>
    <row r="63" spans="1:22" ht="18" customHeight="1">
      <c r="A63" s="36" t="s">
        <v>75</v>
      </c>
      <c r="B63" s="7">
        <f t="shared" ref="B63:U63" si="14">B30/B28</f>
        <v>0.63344713596705138</v>
      </c>
      <c r="C63" s="7">
        <f t="shared" si="14"/>
        <v>0.61805633277373628</v>
      </c>
      <c r="D63" s="7">
        <f t="shared" si="14"/>
        <v>0.61628273903439568</v>
      </c>
      <c r="E63" s="7">
        <f t="shared" si="14"/>
        <v>0.61144087828964644</v>
      </c>
      <c r="F63" s="7">
        <f t="shared" si="14"/>
        <v>0.60749751737835156</v>
      </c>
      <c r="G63" s="7">
        <f t="shared" si="14"/>
        <v>0.60437826857414534</v>
      </c>
      <c r="H63" s="7">
        <f t="shared" si="14"/>
        <v>0.60586386646342616</v>
      </c>
      <c r="I63" s="7">
        <f t="shared" si="14"/>
        <v>0.60394539850286222</v>
      </c>
      <c r="J63" s="7">
        <f t="shared" si="14"/>
        <v>0.59472019160306711</v>
      </c>
      <c r="K63" s="7">
        <f t="shared" si="14"/>
        <v>0.58758969215338319</v>
      </c>
      <c r="L63" s="7">
        <f t="shared" si="14"/>
        <v>0.57921145531712348</v>
      </c>
      <c r="M63" s="7">
        <f t="shared" si="14"/>
        <v>0.56719637007345314</v>
      </c>
      <c r="N63" s="7">
        <f t="shared" si="14"/>
        <v>0.5529728672908566</v>
      </c>
      <c r="O63" s="7">
        <f t="shared" si="14"/>
        <v>0.54165257580881521</v>
      </c>
      <c r="P63" s="7">
        <f t="shared" si="14"/>
        <v>0.5263938574295437</v>
      </c>
      <c r="Q63" s="7">
        <f t="shared" si="14"/>
        <v>0.51162207167134288</v>
      </c>
      <c r="R63" s="7">
        <f t="shared" si="14"/>
        <v>0.50568412072091284</v>
      </c>
      <c r="S63" s="7">
        <f t="shared" si="14"/>
        <v>0.50198754078908336</v>
      </c>
      <c r="T63" s="7">
        <f t="shared" si="14"/>
        <v>0.49633743126975138</v>
      </c>
      <c r="U63" s="7">
        <f t="shared" si="14"/>
        <v>0.48824348218652419</v>
      </c>
      <c r="V63" s="7">
        <f>V30/V28</f>
        <v>0.48276764680219875</v>
      </c>
    </row>
    <row r="64" spans="1:22" ht="18" customHeight="1">
      <c r="A64" s="36" t="s">
        <v>76</v>
      </c>
      <c r="B64" s="7">
        <f t="shared" ref="B64:U64" si="15">B31/B28</f>
        <v>0.2117812821763399</v>
      </c>
      <c r="C64" s="7">
        <f t="shared" si="15"/>
        <v>0.21074426412982653</v>
      </c>
      <c r="D64" s="7">
        <f t="shared" si="15"/>
        <v>0.21211738718838749</v>
      </c>
      <c r="E64" s="7">
        <f t="shared" si="15"/>
        <v>0.21959867626201607</v>
      </c>
      <c r="F64" s="7">
        <f t="shared" si="15"/>
        <v>0.22510607565225241</v>
      </c>
      <c r="G64" s="7">
        <f t="shared" si="15"/>
        <v>0.22431603060033711</v>
      </c>
      <c r="H64" s="7">
        <f t="shared" si="15"/>
        <v>0.22525828487551516</v>
      </c>
      <c r="I64" s="7">
        <f t="shared" si="15"/>
        <v>0.23279612505504182</v>
      </c>
      <c r="J64" s="7">
        <f t="shared" si="15"/>
        <v>0.24370408765125381</v>
      </c>
      <c r="K64" s="7">
        <f t="shared" si="15"/>
        <v>0.25244965666229457</v>
      </c>
      <c r="L64" s="7">
        <f t="shared" si="15"/>
        <v>0.25627702193486968</v>
      </c>
      <c r="M64" s="7">
        <f t="shared" si="15"/>
        <v>0.26496022137668629</v>
      </c>
      <c r="N64" s="7">
        <f t="shared" si="15"/>
        <v>0.2747811352725219</v>
      </c>
      <c r="O64" s="7">
        <f t="shared" si="15"/>
        <v>0.28506369067748843</v>
      </c>
      <c r="P64" s="7">
        <f t="shared" si="15"/>
        <v>0.29894860832388098</v>
      </c>
      <c r="Q64" s="7">
        <f t="shared" si="15"/>
        <v>0.30748876571089667</v>
      </c>
      <c r="R64" s="7">
        <f t="shared" si="15"/>
        <v>0.3130638797056628</v>
      </c>
      <c r="S64" s="7">
        <f t="shared" si="15"/>
        <v>0.31395233857411253</v>
      </c>
      <c r="T64" s="7">
        <f t="shared" si="15"/>
        <v>0.3162230787497945</v>
      </c>
      <c r="U64" s="7">
        <f t="shared" si="15"/>
        <v>0.32560851736202551</v>
      </c>
      <c r="V64" s="7">
        <f>V31/V28</f>
        <v>0.33019806299624815</v>
      </c>
    </row>
    <row r="65" spans="1:22" ht="18" customHeight="1">
      <c r="A65" s="36" t="s">
        <v>77</v>
      </c>
      <c r="B65" s="7">
        <f t="shared" ref="B65:U65" si="16">B32/B28</f>
        <v>1.4685958922668401E-2</v>
      </c>
      <c r="C65" s="7">
        <f t="shared" si="16"/>
        <v>1.4586830815146428E-2</v>
      </c>
      <c r="D65" s="7">
        <f t="shared" si="16"/>
        <v>1.372672767434522E-2</v>
      </c>
      <c r="E65" s="7">
        <f t="shared" si="16"/>
        <v>1.407784840048327E-2</v>
      </c>
      <c r="F65" s="7">
        <f t="shared" si="16"/>
        <v>1.4805452739911528E-2</v>
      </c>
      <c r="G65" s="7">
        <f t="shared" si="16"/>
        <v>1.3636167178112979E-2</v>
      </c>
      <c r="H65" s="7">
        <f t="shared" si="16"/>
        <v>1.3417640527672707E-2</v>
      </c>
      <c r="I65" s="7">
        <f t="shared" si="16"/>
        <v>1.463672391017173E-2</v>
      </c>
      <c r="J65" s="7">
        <f t="shared" si="16"/>
        <v>1.563924288191031E-2</v>
      </c>
      <c r="K65" s="7">
        <f t="shared" si="16"/>
        <v>1.5662371730576344E-2</v>
      </c>
      <c r="L65" s="7">
        <f t="shared" si="16"/>
        <v>1.6302407679187655E-2</v>
      </c>
      <c r="M65" s="7">
        <f t="shared" si="16"/>
        <v>1.7437483467963456E-2</v>
      </c>
      <c r="N65" s="7">
        <f t="shared" si="16"/>
        <v>1.9420850259596376E-2</v>
      </c>
      <c r="O65" s="7">
        <f t="shared" si="16"/>
        <v>2.2613008679968436E-2</v>
      </c>
      <c r="P65" s="7">
        <f t="shared" si="16"/>
        <v>2.506325800540965E-2</v>
      </c>
      <c r="Q65" s="7">
        <f t="shared" si="16"/>
        <v>2.7897534159082096E-2</v>
      </c>
      <c r="R65" s="7">
        <f t="shared" si="16"/>
        <v>3.1204009811240267E-2</v>
      </c>
      <c r="S65" s="7">
        <f t="shared" si="16"/>
        <v>3.3125679818055968E-2</v>
      </c>
      <c r="T65" s="7">
        <f t="shared" si="16"/>
        <v>3.5255649124088927E-2</v>
      </c>
      <c r="U65" s="7">
        <f t="shared" si="16"/>
        <v>3.6247695722508556E-2</v>
      </c>
      <c r="V65" s="7">
        <f>V32/V28</f>
        <v>3.8338713899310706E-2</v>
      </c>
    </row>
    <row r="66" spans="1:22" ht="18" customHeight="1">
      <c r="A66" s="30" t="s">
        <v>78</v>
      </c>
      <c r="B66" s="95">
        <f t="shared" ref="B66:U66" si="17">B33/B28</f>
        <v>1.2301522787622608E-2</v>
      </c>
      <c r="C66" s="95">
        <f t="shared" si="17"/>
        <v>1.0520425293788473E-2</v>
      </c>
      <c r="D66" s="95">
        <f t="shared" si="17"/>
        <v>8.6778163458504261E-3</v>
      </c>
      <c r="E66" s="95">
        <f t="shared" si="17"/>
        <v>8.7198613226873983E-3</v>
      </c>
      <c r="F66" s="95">
        <f t="shared" si="17"/>
        <v>8.124943576780716E-3</v>
      </c>
      <c r="G66" s="95">
        <f t="shared" si="17"/>
        <v>6.9585512382763538E-3</v>
      </c>
      <c r="H66" s="95">
        <f t="shared" si="17"/>
        <v>6.43595099644329E-3</v>
      </c>
      <c r="I66" s="95">
        <f t="shared" si="17"/>
        <v>6.5521796565389699E-3</v>
      </c>
      <c r="J66" s="95">
        <f t="shared" si="17"/>
        <v>7.1136213337146328E-3</v>
      </c>
      <c r="K66" s="95">
        <f t="shared" si="17"/>
        <v>7.0210631895687063E-3</v>
      </c>
      <c r="L66" s="95">
        <f t="shared" si="17"/>
        <v>7.1000753639284438E-3</v>
      </c>
      <c r="M66" s="95">
        <f t="shared" si="17"/>
        <v>7.6301707123527379E-3</v>
      </c>
      <c r="N66" s="95">
        <f t="shared" si="17"/>
        <v>8.5156300914561289E-3</v>
      </c>
      <c r="O66" s="95">
        <f t="shared" si="17"/>
        <v>9.9876000450907446E-3</v>
      </c>
      <c r="P66" s="95">
        <f t="shared" si="17"/>
        <v>1.0819300235581537E-2</v>
      </c>
      <c r="Q66" s="95">
        <f t="shared" si="17"/>
        <v>1.1565044823102716E-2</v>
      </c>
      <c r="R66" s="95">
        <f t="shared" si="17"/>
        <v>1.1986776154420391E-2</v>
      </c>
      <c r="S66" s="95">
        <f t="shared" si="17"/>
        <v>1.3270048452486898E-2</v>
      </c>
      <c r="T66" s="95">
        <f t="shared" si="17"/>
        <v>1.4613740569570538E-2</v>
      </c>
      <c r="U66" s="95">
        <f t="shared" si="17"/>
        <v>1.5217636657763064E-2</v>
      </c>
      <c r="V66" s="95">
        <f>V33/V28</f>
        <v>1.5792688247098858E-2</v>
      </c>
    </row>
    <row r="67" spans="1:22" ht="18" customHeight="1">
      <c r="A67" s="32" t="s">
        <v>52</v>
      </c>
      <c r="B67" s="33"/>
      <c r="C67" s="33"/>
      <c r="D67" s="33"/>
      <c r="E67" s="33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</row>
    <row r="68" spans="1:22" ht="18" customHeight="1"/>
    <row r="71" spans="1:22" ht="15.95" customHeight="1"/>
    <row r="74" spans="1:22" ht="15.95" customHeight="1"/>
    <row r="77" spans="1:22" ht="15.95" customHeight="1"/>
    <row r="78" spans="1:22" ht="15.95" customHeight="1"/>
    <row r="85" ht="15.95" customHeight="1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118"/>
  <sheetViews>
    <sheetView topLeftCell="A4" zoomScale="75" workbookViewId="0">
      <selection activeCell="G67" sqref="G67"/>
    </sheetView>
  </sheetViews>
  <sheetFormatPr defaultColWidth="10.875" defaultRowHeight="15"/>
  <cols>
    <col min="1" max="1" width="22" style="5" customWidth="1"/>
    <col min="2" max="16384" width="10.875" style="5"/>
  </cols>
  <sheetData>
    <row r="1" spans="1:22" ht="30.75" customHeight="1">
      <c r="A1" s="43" t="s">
        <v>0</v>
      </c>
    </row>
    <row r="2" spans="1:22" ht="30.75" customHeight="1">
      <c r="A2" s="44" t="s">
        <v>7</v>
      </c>
    </row>
    <row r="3" spans="1:22" ht="18" customHeight="1"/>
    <row r="4" spans="1:22" ht="18" customHeight="1"/>
    <row r="5" spans="1:22" ht="18" customHeight="1">
      <c r="A5" s="33" t="s">
        <v>80</v>
      </c>
    </row>
    <row r="6" spans="1:22" ht="18" customHeight="1"/>
    <row r="7" spans="1:22" customFormat="1" ht="18" customHeight="1">
      <c r="A7" s="77" t="s">
        <v>14</v>
      </c>
      <c r="B7" s="78">
        <v>2002</v>
      </c>
      <c r="C7" s="78">
        <v>2003</v>
      </c>
      <c r="D7" s="78">
        <v>2004</v>
      </c>
      <c r="E7" s="78">
        <v>2005</v>
      </c>
      <c r="F7" s="78">
        <v>2006</v>
      </c>
      <c r="G7" s="78">
        <v>2007</v>
      </c>
      <c r="H7" s="78">
        <v>2008</v>
      </c>
      <c r="I7" s="78">
        <v>2009</v>
      </c>
      <c r="J7" s="78">
        <v>2010</v>
      </c>
      <c r="K7" s="78">
        <v>2011</v>
      </c>
      <c r="L7" s="78">
        <v>2012</v>
      </c>
      <c r="M7" s="78">
        <v>2013</v>
      </c>
      <c r="N7" s="78">
        <v>2014</v>
      </c>
      <c r="O7" s="78">
        <v>2015</v>
      </c>
      <c r="P7" s="78">
        <v>2016</v>
      </c>
      <c r="Q7" s="78">
        <v>2017</v>
      </c>
      <c r="R7" s="78">
        <v>2018</v>
      </c>
      <c r="S7" s="78">
        <v>2019</v>
      </c>
      <c r="T7" s="78">
        <v>2020</v>
      </c>
      <c r="U7" s="78">
        <v>2021</v>
      </c>
      <c r="V7" s="78">
        <v>2022</v>
      </c>
    </row>
    <row r="8" spans="1:22" customFormat="1" ht="18" customHeight="1">
      <c r="A8" s="56" t="s">
        <v>81</v>
      </c>
      <c r="B8" s="40">
        <v>53272</v>
      </c>
      <c r="C8" s="40">
        <v>71877</v>
      </c>
      <c r="D8" s="40">
        <v>82395</v>
      </c>
      <c r="E8" s="40">
        <v>96690</v>
      </c>
      <c r="F8" s="40">
        <v>112451</v>
      </c>
      <c r="G8" s="40">
        <v>115001</v>
      </c>
      <c r="H8" s="40">
        <v>130165</v>
      </c>
      <c r="I8" s="40">
        <v>140118</v>
      </c>
      <c r="J8" s="40">
        <v>138938</v>
      </c>
      <c r="K8" s="40">
        <v>131442</v>
      </c>
      <c r="L8" s="40">
        <v>132976</v>
      </c>
      <c r="M8" s="40">
        <v>129751</v>
      </c>
      <c r="N8" s="40">
        <v>125957</v>
      </c>
      <c r="O8" s="40">
        <v>127380</v>
      </c>
      <c r="P8" s="40">
        <v>131754</v>
      </c>
      <c r="Q8" s="40">
        <v>130081</v>
      </c>
      <c r="R8" s="40">
        <v>135735</v>
      </c>
      <c r="S8" s="40">
        <v>143090</v>
      </c>
      <c r="T8" s="40">
        <v>152635</v>
      </c>
      <c r="U8" s="40">
        <v>151084</v>
      </c>
      <c r="V8" s="40">
        <v>160484</v>
      </c>
    </row>
    <row r="9" spans="1:22" customFormat="1" ht="18" customHeight="1">
      <c r="A9" s="36" t="s">
        <v>82</v>
      </c>
      <c r="B9" s="6">
        <v>9807</v>
      </c>
      <c r="C9" s="6">
        <v>10630</v>
      </c>
      <c r="D9" s="6">
        <v>10608</v>
      </c>
      <c r="E9" s="6">
        <v>12259</v>
      </c>
      <c r="F9" s="6">
        <v>13450</v>
      </c>
      <c r="G9" s="6">
        <v>23870</v>
      </c>
      <c r="H9" s="6">
        <v>29615</v>
      </c>
      <c r="I9" s="6">
        <v>32406</v>
      </c>
      <c r="J9" s="6">
        <v>32735</v>
      </c>
      <c r="K9" s="6">
        <v>30843</v>
      </c>
      <c r="L9" s="6">
        <v>32466</v>
      </c>
      <c r="M9" s="6">
        <v>31570</v>
      </c>
      <c r="N9" s="6">
        <v>30127</v>
      </c>
      <c r="O9" s="6">
        <v>31519</v>
      </c>
      <c r="P9" s="6">
        <v>32840</v>
      </c>
      <c r="Q9" s="6">
        <v>29551</v>
      </c>
      <c r="R9" s="6">
        <v>29419</v>
      </c>
      <c r="S9" s="6">
        <v>29933</v>
      </c>
      <c r="T9" s="6">
        <v>30027</v>
      </c>
      <c r="U9" s="6">
        <v>26433</v>
      </c>
      <c r="V9" s="6">
        <v>27425</v>
      </c>
    </row>
    <row r="10" spans="1:22" customFormat="1" ht="18" customHeight="1">
      <c r="A10" s="36" t="s">
        <v>83</v>
      </c>
      <c r="B10" s="6">
        <v>5021</v>
      </c>
      <c r="C10" s="6">
        <v>7547</v>
      </c>
      <c r="D10" s="6">
        <v>9552</v>
      </c>
      <c r="E10" s="6">
        <v>11527</v>
      </c>
      <c r="F10" s="6">
        <v>13770</v>
      </c>
      <c r="G10" s="6">
        <v>4960</v>
      </c>
      <c r="H10" s="6">
        <v>5287</v>
      </c>
      <c r="I10" s="6">
        <v>5621</v>
      </c>
      <c r="J10" s="6">
        <v>5585</v>
      </c>
      <c r="K10" s="6">
        <v>5342</v>
      </c>
      <c r="L10" s="6">
        <v>5516</v>
      </c>
      <c r="M10" s="6">
        <v>5561</v>
      </c>
      <c r="N10" s="6">
        <v>5676</v>
      </c>
      <c r="O10" s="6">
        <v>6079</v>
      </c>
      <c r="P10" s="6">
        <v>6797</v>
      </c>
      <c r="Q10" s="6">
        <v>7191</v>
      </c>
      <c r="R10" s="6">
        <v>7816</v>
      </c>
      <c r="S10" s="6">
        <v>8524</v>
      </c>
      <c r="T10" s="6">
        <v>9302</v>
      </c>
      <c r="U10" s="6">
        <v>11857</v>
      </c>
      <c r="V10" s="6">
        <v>12867</v>
      </c>
    </row>
    <row r="11" spans="1:22" customFormat="1" ht="18" customHeight="1">
      <c r="A11" s="36" t="s">
        <v>84</v>
      </c>
      <c r="B11" s="6">
        <v>8443</v>
      </c>
      <c r="C11" s="6">
        <v>10214</v>
      </c>
      <c r="D11" s="6">
        <v>10973</v>
      </c>
      <c r="E11" s="6">
        <v>12745</v>
      </c>
      <c r="F11" s="6">
        <v>14998</v>
      </c>
      <c r="G11" s="6">
        <v>14011</v>
      </c>
      <c r="H11" s="6">
        <v>15210</v>
      </c>
      <c r="I11" s="6">
        <v>17317</v>
      </c>
      <c r="J11" s="6">
        <v>17137</v>
      </c>
      <c r="K11" s="6">
        <v>15783</v>
      </c>
      <c r="L11" s="6">
        <v>15266</v>
      </c>
      <c r="M11" s="6">
        <v>14555</v>
      </c>
      <c r="N11" s="6">
        <v>14324</v>
      </c>
      <c r="O11" s="6">
        <v>14320</v>
      </c>
      <c r="P11" s="6">
        <v>14646</v>
      </c>
      <c r="Q11" s="6">
        <v>14384</v>
      </c>
      <c r="R11" s="6">
        <v>14513</v>
      </c>
      <c r="S11" s="6">
        <v>14297</v>
      </c>
      <c r="T11" s="6">
        <v>14511</v>
      </c>
      <c r="U11" s="6">
        <v>13699</v>
      </c>
      <c r="V11" s="6">
        <v>13944</v>
      </c>
    </row>
    <row r="12" spans="1:22" customFormat="1" ht="18" customHeight="1">
      <c r="A12" s="36" t="s">
        <v>85</v>
      </c>
      <c r="B12" s="6">
        <v>918</v>
      </c>
      <c r="C12" s="6">
        <v>1156</v>
      </c>
      <c r="D12" s="6">
        <v>1222</v>
      </c>
      <c r="E12" s="6">
        <v>1402</v>
      </c>
      <c r="F12" s="6">
        <v>1660</v>
      </c>
      <c r="G12" s="6">
        <v>1553</v>
      </c>
      <c r="H12" s="6">
        <v>1664</v>
      </c>
      <c r="I12" s="6">
        <v>1813</v>
      </c>
      <c r="J12" s="6">
        <v>1832</v>
      </c>
      <c r="K12" s="6">
        <v>1752</v>
      </c>
      <c r="L12" s="6">
        <v>1763</v>
      </c>
      <c r="M12" s="6">
        <v>1762</v>
      </c>
      <c r="N12" s="6">
        <v>1777</v>
      </c>
      <c r="O12" s="6">
        <v>1863</v>
      </c>
      <c r="P12" s="6">
        <v>2007</v>
      </c>
      <c r="Q12" s="6">
        <v>2156</v>
      </c>
      <c r="R12" s="6">
        <v>2451</v>
      </c>
      <c r="S12" s="6">
        <v>2770</v>
      </c>
      <c r="T12" s="6">
        <v>3066</v>
      </c>
      <c r="U12" s="6">
        <v>3060</v>
      </c>
      <c r="V12" s="6">
        <v>3530</v>
      </c>
    </row>
    <row r="13" spans="1:22" customFormat="1" ht="18" customHeight="1">
      <c r="A13" s="36" t="s">
        <v>86</v>
      </c>
      <c r="B13" s="6">
        <v>1785</v>
      </c>
      <c r="C13" s="6">
        <v>2117</v>
      </c>
      <c r="D13" s="6">
        <v>2335</v>
      </c>
      <c r="E13" s="6">
        <v>2688</v>
      </c>
      <c r="F13" s="6">
        <v>3040</v>
      </c>
      <c r="G13" s="6">
        <v>3371</v>
      </c>
      <c r="H13" s="6">
        <v>4159</v>
      </c>
      <c r="I13" s="6">
        <v>4653</v>
      </c>
      <c r="J13" s="6">
        <v>4833</v>
      </c>
      <c r="K13" s="6">
        <v>5086</v>
      </c>
      <c r="L13" s="6">
        <v>5669</v>
      </c>
      <c r="M13" s="6">
        <v>5950</v>
      </c>
      <c r="N13" s="6">
        <v>6062</v>
      </c>
      <c r="O13" s="6">
        <v>6353</v>
      </c>
      <c r="P13" s="6">
        <v>6834</v>
      </c>
      <c r="Q13" s="6">
        <v>7522</v>
      </c>
      <c r="R13" s="6">
        <v>8635</v>
      </c>
      <c r="S13" s="6">
        <v>9747</v>
      </c>
      <c r="T13" s="6">
        <v>11033</v>
      </c>
      <c r="U13" s="6">
        <v>11195</v>
      </c>
      <c r="V13" s="6">
        <v>11950</v>
      </c>
    </row>
    <row r="14" spans="1:22" customFormat="1" ht="18" customHeight="1">
      <c r="A14" s="36" t="s">
        <v>87</v>
      </c>
      <c r="B14" s="6">
        <v>23386</v>
      </c>
      <c r="C14" s="6">
        <v>35362</v>
      </c>
      <c r="D14" s="6">
        <v>42206</v>
      </c>
      <c r="E14" s="6">
        <v>48786</v>
      </c>
      <c r="F14" s="6">
        <v>55016</v>
      </c>
      <c r="G14" s="6">
        <v>57276</v>
      </c>
      <c r="H14" s="6">
        <v>63717</v>
      </c>
      <c r="I14" s="6">
        <v>66721</v>
      </c>
      <c r="J14" s="6">
        <v>64861</v>
      </c>
      <c r="K14" s="6">
        <v>59821</v>
      </c>
      <c r="L14" s="6">
        <v>58165</v>
      </c>
      <c r="M14" s="6">
        <v>55765</v>
      </c>
      <c r="N14" s="6">
        <v>53428</v>
      </c>
      <c r="O14" s="6">
        <v>52270</v>
      </c>
      <c r="P14" s="6">
        <v>52845</v>
      </c>
      <c r="Q14" s="6">
        <v>53118</v>
      </c>
      <c r="R14" s="6">
        <v>55956</v>
      </c>
      <c r="S14" s="6">
        <v>60316</v>
      </c>
      <c r="T14" s="6">
        <v>66077</v>
      </c>
      <c r="U14" s="6">
        <v>66641</v>
      </c>
      <c r="V14" s="6">
        <v>72109</v>
      </c>
    </row>
    <row r="15" spans="1:22" customFormat="1" ht="18" customHeight="1">
      <c r="A15" s="36" t="s">
        <v>88</v>
      </c>
      <c r="B15" s="6">
        <v>3856</v>
      </c>
      <c r="C15" s="6">
        <v>4777</v>
      </c>
      <c r="D15" s="6">
        <v>5431</v>
      </c>
      <c r="E15" s="6">
        <v>7200</v>
      </c>
      <c r="F15" s="6">
        <v>10336</v>
      </c>
      <c r="G15" s="6">
        <v>9564</v>
      </c>
      <c r="H15" s="6">
        <v>10118</v>
      </c>
      <c r="I15" s="6">
        <v>11330</v>
      </c>
      <c r="J15" s="6">
        <v>11717</v>
      </c>
      <c r="K15" s="6">
        <v>12636</v>
      </c>
      <c r="L15" s="6">
        <v>13952</v>
      </c>
      <c r="M15" s="6">
        <v>14394</v>
      </c>
      <c r="N15" s="6">
        <v>14384</v>
      </c>
      <c r="O15" s="6">
        <v>14826</v>
      </c>
      <c r="P15" s="6">
        <v>15627</v>
      </c>
      <c r="Q15" s="6">
        <v>15996</v>
      </c>
      <c r="R15" s="6">
        <v>16782</v>
      </c>
      <c r="S15" s="6">
        <v>17329</v>
      </c>
      <c r="T15" s="6">
        <v>18443</v>
      </c>
      <c r="U15" s="6">
        <v>18025</v>
      </c>
      <c r="V15" s="6">
        <v>18480</v>
      </c>
    </row>
    <row r="16" spans="1:22" customFormat="1" ht="18" customHeight="1">
      <c r="A16" s="30" t="s">
        <v>89</v>
      </c>
      <c r="B16" s="54">
        <v>56</v>
      </c>
      <c r="C16" s="54">
        <v>74</v>
      </c>
      <c r="D16" s="54">
        <v>68</v>
      </c>
      <c r="E16" s="54">
        <v>83</v>
      </c>
      <c r="F16" s="54">
        <v>181</v>
      </c>
      <c r="G16" s="54">
        <v>396</v>
      </c>
      <c r="H16" s="54">
        <v>395</v>
      </c>
      <c r="I16" s="54">
        <v>257</v>
      </c>
      <c r="J16" s="54">
        <v>238</v>
      </c>
      <c r="K16" s="54">
        <v>179</v>
      </c>
      <c r="L16" s="54">
        <v>179</v>
      </c>
      <c r="M16" s="54">
        <v>194</v>
      </c>
      <c r="N16" s="54">
        <v>179</v>
      </c>
      <c r="O16" s="54">
        <v>150</v>
      </c>
      <c r="P16" s="54">
        <v>158</v>
      </c>
      <c r="Q16" s="54">
        <v>163</v>
      </c>
      <c r="R16" s="54">
        <v>163</v>
      </c>
      <c r="S16" s="54">
        <v>174</v>
      </c>
      <c r="T16" s="54">
        <v>176</v>
      </c>
      <c r="U16" s="54">
        <v>174</v>
      </c>
      <c r="V16" s="54">
        <v>179</v>
      </c>
    </row>
    <row r="17" spans="1:22" customFormat="1" ht="18" customHeight="1">
      <c r="A17" s="32" t="s">
        <v>47</v>
      </c>
      <c r="B17" s="33"/>
      <c r="C17" s="33"/>
      <c r="D17" s="33"/>
      <c r="E17" s="33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</row>
    <row r="18" spans="1:22" customFormat="1" ht="18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customFormat="1" ht="18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customFormat="1" ht="18" customHeight="1">
      <c r="A20" s="77" t="s">
        <v>48</v>
      </c>
      <c r="B20" s="78">
        <v>2002</v>
      </c>
      <c r="C20" s="78">
        <v>2003</v>
      </c>
      <c r="D20" s="78">
        <v>2004</v>
      </c>
      <c r="E20" s="78">
        <v>2005</v>
      </c>
      <c r="F20" s="78">
        <v>2006</v>
      </c>
      <c r="G20" s="78">
        <v>2007</v>
      </c>
      <c r="H20" s="78">
        <v>2008</v>
      </c>
      <c r="I20" s="78">
        <v>2009</v>
      </c>
      <c r="J20" s="78">
        <v>2010</v>
      </c>
      <c r="K20" s="78">
        <v>2011</v>
      </c>
      <c r="L20" s="78">
        <v>2012</v>
      </c>
      <c r="M20" s="78">
        <v>2013</v>
      </c>
      <c r="N20" s="78">
        <v>2014</v>
      </c>
      <c r="O20" s="78">
        <v>2015</v>
      </c>
      <c r="P20" s="78">
        <v>2016</v>
      </c>
      <c r="Q20" s="78">
        <v>2017</v>
      </c>
      <c r="R20" s="78">
        <v>2018</v>
      </c>
      <c r="S20" s="78">
        <v>2019</v>
      </c>
      <c r="T20" s="78">
        <v>2020</v>
      </c>
      <c r="U20" s="78">
        <v>2021</v>
      </c>
      <c r="V20" s="78">
        <v>2022</v>
      </c>
    </row>
    <row r="21" spans="1:22" customFormat="1" ht="18" customHeight="1">
      <c r="A21" s="56" t="s">
        <v>81</v>
      </c>
      <c r="B21" s="40">
        <v>27676</v>
      </c>
      <c r="C21" s="40">
        <v>37454</v>
      </c>
      <c r="D21" s="40">
        <v>42842</v>
      </c>
      <c r="E21" s="40">
        <v>50776</v>
      </c>
      <c r="F21" s="40">
        <v>60243</v>
      </c>
      <c r="G21" s="40">
        <v>60419</v>
      </c>
      <c r="H21" s="40">
        <v>68265</v>
      </c>
      <c r="I21" s="40">
        <v>73686</v>
      </c>
      <c r="J21" s="40">
        <v>72347</v>
      </c>
      <c r="K21" s="40">
        <v>67588</v>
      </c>
      <c r="L21" s="40">
        <v>68067</v>
      </c>
      <c r="M21" s="40">
        <v>65612</v>
      </c>
      <c r="N21" s="40">
        <v>62995</v>
      </c>
      <c r="O21" s="40">
        <v>63557</v>
      </c>
      <c r="P21" s="40">
        <v>65459</v>
      </c>
      <c r="Q21" s="40">
        <v>63640</v>
      </c>
      <c r="R21" s="40">
        <v>65905</v>
      </c>
      <c r="S21" s="40">
        <v>68653</v>
      </c>
      <c r="T21" s="40">
        <v>73137</v>
      </c>
      <c r="U21" s="40">
        <v>72244</v>
      </c>
      <c r="V21" s="40">
        <v>76599</v>
      </c>
    </row>
    <row r="22" spans="1:22" customFormat="1" ht="18" customHeight="1">
      <c r="A22" s="36" t="s">
        <v>82</v>
      </c>
      <c r="B22" s="6">
        <v>4811</v>
      </c>
      <c r="C22" s="6">
        <v>5315</v>
      </c>
      <c r="D22" s="6">
        <v>5332</v>
      </c>
      <c r="E22" s="6">
        <v>6173</v>
      </c>
      <c r="F22" s="6">
        <v>6910</v>
      </c>
      <c r="G22" s="6">
        <v>12256</v>
      </c>
      <c r="H22" s="6">
        <v>15458</v>
      </c>
      <c r="I22" s="6">
        <v>16818</v>
      </c>
      <c r="J22" s="6">
        <v>16930</v>
      </c>
      <c r="K22" s="6">
        <v>15938</v>
      </c>
      <c r="L22" s="6">
        <v>16740</v>
      </c>
      <c r="M22" s="6">
        <v>15967</v>
      </c>
      <c r="N22" s="6">
        <v>15024</v>
      </c>
      <c r="O22" s="6">
        <v>15752</v>
      </c>
      <c r="P22" s="6">
        <v>16406</v>
      </c>
      <c r="Q22" s="6">
        <v>14479</v>
      </c>
      <c r="R22" s="6">
        <v>14368</v>
      </c>
      <c r="S22" s="6">
        <v>14658</v>
      </c>
      <c r="T22" s="6">
        <v>14646</v>
      </c>
      <c r="U22" s="6">
        <v>12687</v>
      </c>
      <c r="V22" s="6">
        <v>13171</v>
      </c>
    </row>
    <row r="23" spans="1:22" customFormat="1" ht="18" customHeight="1">
      <c r="A23" s="36" t="s">
        <v>83</v>
      </c>
      <c r="B23" s="6">
        <v>2672</v>
      </c>
      <c r="C23" s="6">
        <v>4012</v>
      </c>
      <c r="D23" s="6">
        <v>4943</v>
      </c>
      <c r="E23" s="6">
        <v>6002</v>
      </c>
      <c r="F23" s="6">
        <v>7060</v>
      </c>
      <c r="G23" s="6">
        <v>2381</v>
      </c>
      <c r="H23" s="6">
        <v>2508</v>
      </c>
      <c r="I23" s="6">
        <v>2630</v>
      </c>
      <c r="J23" s="6">
        <v>2554</v>
      </c>
      <c r="K23" s="6">
        <v>2368</v>
      </c>
      <c r="L23" s="6">
        <v>2439</v>
      </c>
      <c r="M23" s="6">
        <v>2406</v>
      </c>
      <c r="N23" s="6">
        <v>2423</v>
      </c>
      <c r="O23" s="6">
        <v>2588</v>
      </c>
      <c r="P23" s="6">
        <v>2883</v>
      </c>
      <c r="Q23" s="6">
        <v>2981</v>
      </c>
      <c r="R23" s="6">
        <v>3254</v>
      </c>
      <c r="S23" s="6">
        <v>3548</v>
      </c>
      <c r="T23" s="6">
        <v>3902</v>
      </c>
      <c r="U23" s="6">
        <v>5306</v>
      </c>
      <c r="V23" s="6">
        <v>5829</v>
      </c>
    </row>
    <row r="24" spans="1:22" customFormat="1" ht="18" customHeight="1">
      <c r="A24" s="36" t="s">
        <v>84</v>
      </c>
      <c r="B24" s="6">
        <v>5336</v>
      </c>
      <c r="C24" s="6">
        <v>6543</v>
      </c>
      <c r="D24" s="6">
        <v>7039</v>
      </c>
      <c r="E24" s="6">
        <v>8353</v>
      </c>
      <c r="F24" s="6">
        <v>10123</v>
      </c>
      <c r="G24" s="6">
        <v>9444</v>
      </c>
      <c r="H24" s="6">
        <v>10324</v>
      </c>
      <c r="I24" s="6">
        <v>12002</v>
      </c>
      <c r="J24" s="6">
        <v>11796</v>
      </c>
      <c r="K24" s="6">
        <v>10628</v>
      </c>
      <c r="L24" s="6">
        <v>10112</v>
      </c>
      <c r="M24" s="6">
        <v>9471</v>
      </c>
      <c r="N24" s="6">
        <v>9278</v>
      </c>
      <c r="O24" s="6">
        <v>9232</v>
      </c>
      <c r="P24" s="6">
        <v>9363</v>
      </c>
      <c r="Q24" s="6">
        <v>9068</v>
      </c>
      <c r="R24" s="6">
        <v>9120</v>
      </c>
      <c r="S24" s="6">
        <v>8901</v>
      </c>
      <c r="T24" s="6">
        <v>9046</v>
      </c>
      <c r="U24" s="6">
        <v>8580</v>
      </c>
      <c r="V24" s="6">
        <v>8765</v>
      </c>
    </row>
    <row r="25" spans="1:22" customFormat="1" ht="18" customHeight="1">
      <c r="A25" s="36" t="s">
        <v>85</v>
      </c>
      <c r="B25" s="29">
        <v>443</v>
      </c>
      <c r="C25" s="29">
        <v>549</v>
      </c>
      <c r="D25" s="29">
        <v>584</v>
      </c>
      <c r="E25" s="29">
        <v>672</v>
      </c>
      <c r="F25" s="29">
        <v>786</v>
      </c>
      <c r="G25" s="29">
        <v>727</v>
      </c>
      <c r="H25" s="29">
        <v>785</v>
      </c>
      <c r="I25" s="29">
        <v>860</v>
      </c>
      <c r="J25" s="29">
        <v>855</v>
      </c>
      <c r="K25" s="29">
        <v>837</v>
      </c>
      <c r="L25" s="29">
        <v>835</v>
      </c>
      <c r="M25" s="29">
        <v>824</v>
      </c>
      <c r="N25" s="29">
        <v>814</v>
      </c>
      <c r="O25" s="29">
        <v>838</v>
      </c>
      <c r="P25" s="29">
        <v>895</v>
      </c>
      <c r="Q25" s="29">
        <v>978</v>
      </c>
      <c r="R25" s="29">
        <v>1133</v>
      </c>
      <c r="S25" s="29">
        <v>1280</v>
      </c>
      <c r="T25" s="29">
        <v>1417</v>
      </c>
      <c r="U25" s="29">
        <v>1416</v>
      </c>
      <c r="V25" s="29">
        <v>1622</v>
      </c>
    </row>
    <row r="26" spans="1:22" customFormat="1" ht="18" customHeight="1">
      <c r="A26" s="36" t="s">
        <v>86</v>
      </c>
      <c r="B26" s="29">
        <v>761</v>
      </c>
      <c r="C26" s="29">
        <v>920</v>
      </c>
      <c r="D26" s="29">
        <v>1017</v>
      </c>
      <c r="E26" s="29">
        <v>1166</v>
      </c>
      <c r="F26" s="29">
        <v>1326</v>
      </c>
      <c r="G26" s="29">
        <v>1461</v>
      </c>
      <c r="H26" s="29">
        <v>1736</v>
      </c>
      <c r="I26" s="29">
        <v>1931</v>
      </c>
      <c r="J26" s="29">
        <v>1959</v>
      </c>
      <c r="K26" s="29">
        <v>2023</v>
      </c>
      <c r="L26" s="29">
        <v>2185</v>
      </c>
      <c r="M26" s="29">
        <v>2245</v>
      </c>
      <c r="N26" s="29">
        <v>2280</v>
      </c>
      <c r="O26" s="29">
        <v>2403</v>
      </c>
      <c r="P26" s="29">
        <v>2547</v>
      </c>
      <c r="Q26" s="29">
        <v>2710</v>
      </c>
      <c r="R26" s="29">
        <v>3024</v>
      </c>
      <c r="S26" s="29">
        <v>3389</v>
      </c>
      <c r="T26" s="29">
        <v>3935</v>
      </c>
      <c r="U26" s="29">
        <v>3996</v>
      </c>
      <c r="V26" s="29">
        <v>4349</v>
      </c>
    </row>
    <row r="27" spans="1:22" customFormat="1" ht="18" customHeight="1">
      <c r="A27" s="36" t="s">
        <v>87</v>
      </c>
      <c r="B27" s="29">
        <v>11034</v>
      </c>
      <c r="C27" s="29">
        <v>16852</v>
      </c>
      <c r="D27" s="29">
        <v>20168</v>
      </c>
      <c r="E27" s="29">
        <v>23276</v>
      </c>
      <c r="F27" s="29">
        <v>26116</v>
      </c>
      <c r="G27" s="29">
        <v>26839</v>
      </c>
      <c r="H27" s="29">
        <v>29944</v>
      </c>
      <c r="I27" s="29">
        <v>31342</v>
      </c>
      <c r="J27" s="29">
        <v>30137</v>
      </c>
      <c r="K27" s="29">
        <v>27301</v>
      </c>
      <c r="L27" s="29">
        <v>26377</v>
      </c>
      <c r="M27" s="29">
        <v>25075</v>
      </c>
      <c r="N27" s="29">
        <v>23787</v>
      </c>
      <c r="O27" s="29">
        <v>23187</v>
      </c>
      <c r="P27" s="29">
        <v>23429</v>
      </c>
      <c r="Q27" s="29">
        <v>23499</v>
      </c>
      <c r="R27" s="29">
        <v>24719</v>
      </c>
      <c r="S27" s="29">
        <v>26531</v>
      </c>
      <c r="T27" s="29">
        <v>29237</v>
      </c>
      <c r="U27" s="29">
        <v>29581</v>
      </c>
      <c r="V27" s="29">
        <v>32055</v>
      </c>
    </row>
    <row r="28" spans="1:22" customFormat="1" ht="18" customHeight="1">
      <c r="A28" s="36" t="s">
        <v>88</v>
      </c>
      <c r="B28" s="29">
        <v>2587</v>
      </c>
      <c r="C28" s="29">
        <v>3216</v>
      </c>
      <c r="D28" s="29">
        <v>3714</v>
      </c>
      <c r="E28" s="29">
        <v>5084</v>
      </c>
      <c r="F28" s="29">
        <v>7813</v>
      </c>
      <c r="G28" s="29">
        <v>7076</v>
      </c>
      <c r="H28" s="29">
        <v>7279</v>
      </c>
      <c r="I28" s="29">
        <v>7942</v>
      </c>
      <c r="J28" s="29">
        <v>7972</v>
      </c>
      <c r="K28" s="29">
        <v>8388</v>
      </c>
      <c r="L28" s="29">
        <v>9274</v>
      </c>
      <c r="M28" s="29">
        <v>9518</v>
      </c>
      <c r="N28" s="29">
        <v>9293</v>
      </c>
      <c r="O28" s="29">
        <v>9474</v>
      </c>
      <c r="P28" s="29">
        <v>9845</v>
      </c>
      <c r="Q28" s="29">
        <v>9839</v>
      </c>
      <c r="R28" s="29">
        <v>10203</v>
      </c>
      <c r="S28" s="29">
        <v>10251</v>
      </c>
      <c r="T28" s="29">
        <v>10858</v>
      </c>
      <c r="U28" s="29">
        <v>10586</v>
      </c>
      <c r="V28" s="29">
        <v>10703</v>
      </c>
    </row>
    <row r="29" spans="1:22" customFormat="1" ht="18" customHeight="1">
      <c r="A29" s="30" t="s">
        <v>89</v>
      </c>
      <c r="B29" s="54">
        <v>32</v>
      </c>
      <c r="C29" s="54">
        <v>47</v>
      </c>
      <c r="D29" s="54">
        <v>45</v>
      </c>
      <c r="E29" s="54">
        <v>50</v>
      </c>
      <c r="F29" s="54">
        <v>109</v>
      </c>
      <c r="G29" s="54">
        <v>235</v>
      </c>
      <c r="H29" s="54">
        <v>231</v>
      </c>
      <c r="I29" s="54">
        <v>161</v>
      </c>
      <c r="J29" s="54">
        <v>144</v>
      </c>
      <c r="K29" s="54">
        <v>105</v>
      </c>
      <c r="L29" s="54">
        <v>105</v>
      </c>
      <c r="M29" s="54">
        <v>106</v>
      </c>
      <c r="N29" s="54">
        <v>96</v>
      </c>
      <c r="O29" s="54">
        <v>83</v>
      </c>
      <c r="P29" s="54">
        <v>91</v>
      </c>
      <c r="Q29" s="54">
        <v>86</v>
      </c>
      <c r="R29" s="54">
        <v>84</v>
      </c>
      <c r="S29" s="54">
        <v>95</v>
      </c>
      <c r="T29" s="54">
        <v>96</v>
      </c>
      <c r="U29" s="54">
        <v>92</v>
      </c>
      <c r="V29" s="54">
        <v>105</v>
      </c>
    </row>
    <row r="30" spans="1:22" customFormat="1" ht="18" customHeight="1">
      <c r="A30" s="32" t="s">
        <v>47</v>
      </c>
      <c r="B30" s="33"/>
      <c r="C30" s="33"/>
      <c r="D30" s="33"/>
      <c r="E30" s="33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</row>
    <row r="31" spans="1:22" customFormat="1" ht="18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customFormat="1" ht="18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customFormat="1" ht="18" customHeight="1">
      <c r="A33" s="77" t="s">
        <v>49</v>
      </c>
      <c r="B33" s="78">
        <v>2002</v>
      </c>
      <c r="C33" s="78">
        <v>2003</v>
      </c>
      <c r="D33" s="78">
        <v>2004</v>
      </c>
      <c r="E33" s="78">
        <v>2005</v>
      </c>
      <c r="F33" s="78">
        <v>2006</v>
      </c>
      <c r="G33" s="78">
        <v>2007</v>
      </c>
      <c r="H33" s="78">
        <v>2008</v>
      </c>
      <c r="I33" s="78">
        <v>2009</v>
      </c>
      <c r="J33" s="78">
        <v>2010</v>
      </c>
      <c r="K33" s="78">
        <v>2011</v>
      </c>
      <c r="L33" s="78">
        <v>2012</v>
      </c>
      <c r="M33" s="78">
        <v>2013</v>
      </c>
      <c r="N33" s="78">
        <v>2014</v>
      </c>
      <c r="O33" s="78">
        <v>2015</v>
      </c>
      <c r="P33" s="78">
        <v>2016</v>
      </c>
      <c r="Q33" s="78">
        <v>2017</v>
      </c>
      <c r="R33" s="78">
        <v>2018</v>
      </c>
      <c r="S33" s="78">
        <v>2019</v>
      </c>
      <c r="T33" s="78">
        <v>2020</v>
      </c>
      <c r="U33" s="78">
        <v>2021</v>
      </c>
      <c r="V33" s="78">
        <v>2022</v>
      </c>
    </row>
    <row r="34" spans="1:22" customFormat="1" ht="18" customHeight="1">
      <c r="A34" s="56" t="s">
        <v>81</v>
      </c>
      <c r="B34" s="40">
        <v>25596</v>
      </c>
      <c r="C34" s="40">
        <v>34423</v>
      </c>
      <c r="D34" s="40">
        <v>39553</v>
      </c>
      <c r="E34" s="40">
        <v>45914</v>
      </c>
      <c r="F34" s="40">
        <v>52208</v>
      </c>
      <c r="G34" s="40">
        <v>54582</v>
      </c>
      <c r="H34" s="40">
        <v>61900</v>
      </c>
      <c r="I34" s="40">
        <v>66432</v>
      </c>
      <c r="J34" s="40">
        <v>66591</v>
      </c>
      <c r="K34" s="40">
        <v>63854</v>
      </c>
      <c r="L34" s="40">
        <v>64909</v>
      </c>
      <c r="M34" s="40">
        <v>64139</v>
      </c>
      <c r="N34" s="40">
        <v>62962</v>
      </c>
      <c r="O34" s="40">
        <v>63823</v>
      </c>
      <c r="P34" s="40">
        <v>66295</v>
      </c>
      <c r="Q34" s="40">
        <v>66441</v>
      </c>
      <c r="R34" s="40">
        <v>69830</v>
      </c>
      <c r="S34" s="40">
        <v>74437</v>
      </c>
      <c r="T34" s="40">
        <v>79498</v>
      </c>
      <c r="U34" s="40">
        <v>78840</v>
      </c>
      <c r="V34" s="40">
        <v>83885</v>
      </c>
    </row>
    <row r="35" spans="1:22" customFormat="1" ht="18" customHeight="1">
      <c r="A35" s="36" t="s">
        <v>82</v>
      </c>
      <c r="B35" s="6">
        <v>4996</v>
      </c>
      <c r="C35" s="6">
        <v>5315</v>
      </c>
      <c r="D35" s="6">
        <v>5276</v>
      </c>
      <c r="E35" s="6">
        <v>6086</v>
      </c>
      <c r="F35" s="6">
        <v>6540</v>
      </c>
      <c r="G35" s="6">
        <v>11614</v>
      </c>
      <c r="H35" s="6">
        <v>14157</v>
      </c>
      <c r="I35" s="6">
        <v>15588</v>
      </c>
      <c r="J35" s="6">
        <v>15805</v>
      </c>
      <c r="K35" s="6">
        <v>14905</v>
      </c>
      <c r="L35" s="6">
        <v>15726</v>
      </c>
      <c r="M35" s="6">
        <v>15603</v>
      </c>
      <c r="N35" s="6">
        <v>15103</v>
      </c>
      <c r="O35" s="6">
        <v>15767</v>
      </c>
      <c r="P35" s="6">
        <v>16434</v>
      </c>
      <c r="Q35" s="6">
        <v>15072</v>
      </c>
      <c r="R35" s="6">
        <v>15051</v>
      </c>
      <c r="S35" s="6">
        <v>15275</v>
      </c>
      <c r="T35" s="6">
        <v>15381</v>
      </c>
      <c r="U35" s="6">
        <v>13746</v>
      </c>
      <c r="V35" s="6">
        <v>14254</v>
      </c>
    </row>
    <row r="36" spans="1:22" customFormat="1" ht="18" customHeight="1">
      <c r="A36" s="36" t="s">
        <v>83</v>
      </c>
      <c r="B36" s="6">
        <v>2349</v>
      </c>
      <c r="C36" s="6">
        <v>3535</v>
      </c>
      <c r="D36" s="6">
        <v>4609</v>
      </c>
      <c r="E36" s="6">
        <v>5525</v>
      </c>
      <c r="F36" s="6">
        <v>6710</v>
      </c>
      <c r="G36" s="6">
        <v>2579</v>
      </c>
      <c r="H36" s="6">
        <v>2779</v>
      </c>
      <c r="I36" s="6">
        <v>2991</v>
      </c>
      <c r="J36" s="6">
        <v>3031</v>
      </c>
      <c r="K36" s="6">
        <v>2974</v>
      </c>
      <c r="L36" s="6">
        <v>3077</v>
      </c>
      <c r="M36" s="6">
        <v>3155</v>
      </c>
      <c r="N36" s="6">
        <v>3253</v>
      </c>
      <c r="O36" s="6">
        <v>3491</v>
      </c>
      <c r="P36" s="6">
        <v>3914</v>
      </c>
      <c r="Q36" s="6">
        <v>4210</v>
      </c>
      <c r="R36" s="6">
        <v>4562</v>
      </c>
      <c r="S36" s="6">
        <v>4976</v>
      </c>
      <c r="T36" s="6">
        <v>5400</v>
      </c>
      <c r="U36" s="6">
        <v>6551</v>
      </c>
      <c r="V36" s="6">
        <v>7038</v>
      </c>
    </row>
    <row r="37" spans="1:22" customFormat="1" ht="18" customHeight="1">
      <c r="A37" s="36" t="s">
        <v>84</v>
      </c>
      <c r="B37" s="6">
        <v>3107</v>
      </c>
      <c r="C37" s="6">
        <v>3671</v>
      </c>
      <c r="D37" s="6">
        <v>3934</v>
      </c>
      <c r="E37" s="6">
        <v>4392</v>
      </c>
      <c r="F37" s="6">
        <v>4875</v>
      </c>
      <c r="G37" s="6">
        <v>4567</v>
      </c>
      <c r="H37" s="6">
        <v>4886</v>
      </c>
      <c r="I37" s="6">
        <v>5315</v>
      </c>
      <c r="J37" s="6">
        <v>5341</v>
      </c>
      <c r="K37" s="6">
        <v>5155</v>
      </c>
      <c r="L37" s="6">
        <v>5154</v>
      </c>
      <c r="M37" s="6">
        <v>5084</v>
      </c>
      <c r="N37" s="6">
        <v>5046</v>
      </c>
      <c r="O37" s="6">
        <v>5088</v>
      </c>
      <c r="P37" s="6">
        <v>5283</v>
      </c>
      <c r="Q37" s="6">
        <v>5316</v>
      </c>
      <c r="R37" s="6">
        <v>5393</v>
      </c>
      <c r="S37" s="6">
        <v>5396</v>
      </c>
      <c r="T37" s="6">
        <v>5465</v>
      </c>
      <c r="U37" s="6">
        <v>5119</v>
      </c>
      <c r="V37" s="6">
        <v>5179</v>
      </c>
    </row>
    <row r="38" spans="1:22" customFormat="1" ht="18" customHeight="1">
      <c r="A38" s="36" t="s">
        <v>85</v>
      </c>
      <c r="B38" s="6">
        <v>475</v>
      </c>
      <c r="C38" s="6">
        <v>607</v>
      </c>
      <c r="D38" s="6">
        <v>638</v>
      </c>
      <c r="E38" s="6">
        <v>730</v>
      </c>
      <c r="F38" s="6">
        <v>874</v>
      </c>
      <c r="G38" s="6">
        <v>826</v>
      </c>
      <c r="H38" s="6">
        <v>879</v>
      </c>
      <c r="I38" s="6">
        <v>953</v>
      </c>
      <c r="J38" s="6">
        <v>977</v>
      </c>
      <c r="K38" s="6">
        <v>915</v>
      </c>
      <c r="L38" s="6">
        <v>928</v>
      </c>
      <c r="M38" s="6">
        <v>938</v>
      </c>
      <c r="N38" s="6">
        <v>963</v>
      </c>
      <c r="O38" s="6">
        <v>1025</v>
      </c>
      <c r="P38" s="6">
        <v>1112</v>
      </c>
      <c r="Q38" s="6">
        <v>1178</v>
      </c>
      <c r="R38" s="6">
        <v>1318</v>
      </c>
      <c r="S38" s="6">
        <v>1490</v>
      </c>
      <c r="T38" s="6">
        <v>1649</v>
      </c>
      <c r="U38" s="6">
        <v>1644</v>
      </c>
      <c r="V38" s="6">
        <v>1908</v>
      </c>
    </row>
    <row r="39" spans="1:22" customFormat="1" ht="18" customHeight="1">
      <c r="A39" s="36" t="s">
        <v>86</v>
      </c>
      <c r="B39" s="29">
        <v>1024</v>
      </c>
      <c r="C39" s="29">
        <v>1197</v>
      </c>
      <c r="D39" s="29">
        <v>1318</v>
      </c>
      <c r="E39" s="29">
        <v>1522</v>
      </c>
      <c r="F39" s="29">
        <v>1714</v>
      </c>
      <c r="G39" s="29">
        <v>1910</v>
      </c>
      <c r="H39" s="29">
        <v>2423</v>
      </c>
      <c r="I39" s="29">
        <v>2722</v>
      </c>
      <c r="J39" s="29">
        <v>2874</v>
      </c>
      <c r="K39" s="29">
        <v>3063</v>
      </c>
      <c r="L39" s="29">
        <v>3484</v>
      </c>
      <c r="M39" s="29">
        <v>3705</v>
      </c>
      <c r="N39" s="29">
        <v>3782</v>
      </c>
      <c r="O39" s="29">
        <v>3950</v>
      </c>
      <c r="P39" s="29">
        <v>4287</v>
      </c>
      <c r="Q39" s="29">
        <v>4812</v>
      </c>
      <c r="R39" s="29">
        <v>5611</v>
      </c>
      <c r="S39" s="29">
        <v>6358</v>
      </c>
      <c r="T39" s="29">
        <v>7098</v>
      </c>
      <c r="U39" s="29">
        <v>7199</v>
      </c>
      <c r="V39" s="29">
        <v>7601</v>
      </c>
    </row>
    <row r="40" spans="1:22" customFormat="1" ht="18" customHeight="1">
      <c r="A40" s="36" t="s">
        <v>87</v>
      </c>
      <c r="B40" s="29">
        <v>12352</v>
      </c>
      <c r="C40" s="29">
        <v>18510</v>
      </c>
      <c r="D40" s="29">
        <v>22038</v>
      </c>
      <c r="E40" s="29">
        <v>25510</v>
      </c>
      <c r="F40" s="29">
        <v>28900</v>
      </c>
      <c r="G40" s="29">
        <v>30437</v>
      </c>
      <c r="H40" s="29">
        <v>33773</v>
      </c>
      <c r="I40" s="29">
        <v>35379</v>
      </c>
      <c r="J40" s="29">
        <v>34724</v>
      </c>
      <c r="K40" s="29">
        <v>32520</v>
      </c>
      <c r="L40" s="29">
        <v>31788</v>
      </c>
      <c r="M40" s="29">
        <v>30690</v>
      </c>
      <c r="N40" s="29">
        <v>29641</v>
      </c>
      <c r="O40" s="29">
        <v>29083</v>
      </c>
      <c r="P40" s="29">
        <v>29416</v>
      </c>
      <c r="Q40" s="29">
        <v>29619</v>
      </c>
      <c r="R40" s="29">
        <v>31237</v>
      </c>
      <c r="S40" s="29">
        <v>33785</v>
      </c>
      <c r="T40" s="29">
        <v>36840</v>
      </c>
      <c r="U40" s="29">
        <v>37060</v>
      </c>
      <c r="V40" s="29">
        <v>40054</v>
      </c>
    </row>
    <row r="41" spans="1:22" customFormat="1" ht="18" customHeight="1">
      <c r="A41" s="36" t="s">
        <v>88</v>
      </c>
      <c r="B41" s="29">
        <v>1269</v>
      </c>
      <c r="C41" s="29">
        <v>1561</v>
      </c>
      <c r="D41" s="29">
        <v>1717</v>
      </c>
      <c r="E41" s="29">
        <v>2116</v>
      </c>
      <c r="F41" s="29">
        <v>2523</v>
      </c>
      <c r="G41" s="29">
        <v>2488</v>
      </c>
      <c r="H41" s="29">
        <v>2839</v>
      </c>
      <c r="I41" s="29">
        <v>3388</v>
      </c>
      <c r="J41" s="29">
        <v>3745</v>
      </c>
      <c r="K41" s="29">
        <v>4248</v>
      </c>
      <c r="L41" s="29">
        <v>4678</v>
      </c>
      <c r="M41" s="29">
        <v>4876</v>
      </c>
      <c r="N41" s="29">
        <v>5091</v>
      </c>
      <c r="O41" s="29">
        <v>5352</v>
      </c>
      <c r="P41" s="29">
        <v>5782</v>
      </c>
      <c r="Q41" s="29">
        <v>6157</v>
      </c>
      <c r="R41" s="29">
        <v>6579</v>
      </c>
      <c r="S41" s="29">
        <v>7078</v>
      </c>
      <c r="T41" s="29">
        <v>7585</v>
      </c>
      <c r="U41" s="29">
        <v>7439</v>
      </c>
      <c r="V41" s="29">
        <v>7777</v>
      </c>
    </row>
    <row r="42" spans="1:22" customFormat="1" ht="18" customHeight="1">
      <c r="A42" s="30" t="s">
        <v>89</v>
      </c>
      <c r="B42" s="54">
        <v>24</v>
      </c>
      <c r="C42" s="54">
        <v>27</v>
      </c>
      <c r="D42" s="54">
        <v>23</v>
      </c>
      <c r="E42" s="54">
        <v>33</v>
      </c>
      <c r="F42" s="54">
        <v>72</v>
      </c>
      <c r="G42" s="54">
        <v>161</v>
      </c>
      <c r="H42" s="54">
        <v>164</v>
      </c>
      <c r="I42" s="54">
        <v>96</v>
      </c>
      <c r="J42" s="54">
        <v>94</v>
      </c>
      <c r="K42" s="54">
        <v>74</v>
      </c>
      <c r="L42" s="54">
        <v>74</v>
      </c>
      <c r="M42" s="54">
        <v>88</v>
      </c>
      <c r="N42" s="54">
        <v>83</v>
      </c>
      <c r="O42" s="54">
        <v>67</v>
      </c>
      <c r="P42" s="54">
        <v>67</v>
      </c>
      <c r="Q42" s="54">
        <v>77</v>
      </c>
      <c r="R42" s="54">
        <v>79</v>
      </c>
      <c r="S42" s="54">
        <v>79</v>
      </c>
      <c r="T42" s="54">
        <v>80</v>
      </c>
      <c r="U42" s="54">
        <v>82</v>
      </c>
      <c r="V42" s="54">
        <v>74</v>
      </c>
    </row>
    <row r="43" spans="1:22" customFormat="1" ht="18" customHeight="1">
      <c r="A43" s="32" t="s">
        <v>47</v>
      </c>
      <c r="B43" s="33"/>
      <c r="C43" s="33"/>
      <c r="D43" s="33"/>
      <c r="E43" s="33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</row>
    <row r="44" spans="1:22" customFormat="1" ht="18" customHeight="1"/>
    <row r="45" spans="1:22" customFormat="1" ht="18" customHeight="1"/>
    <row r="46" spans="1:22" customFormat="1" ht="18" customHeight="1"/>
    <row r="47" spans="1:22" customFormat="1" ht="18" customHeight="1">
      <c r="A47" s="33" t="s">
        <v>90</v>
      </c>
      <c r="B47" s="5"/>
      <c r="C47" s="5"/>
      <c r="D47" s="5"/>
      <c r="E47" s="5"/>
      <c r="F47" s="5"/>
      <c r="G47" s="5"/>
    </row>
    <row r="48" spans="1:22" customFormat="1" ht="18" customHeight="1"/>
    <row r="49" spans="1:22" customFormat="1" ht="18" customHeight="1">
      <c r="A49" s="77" t="s">
        <v>14</v>
      </c>
      <c r="B49" s="78">
        <v>2002</v>
      </c>
      <c r="C49" s="78">
        <v>2003</v>
      </c>
      <c r="D49" s="78">
        <v>2004</v>
      </c>
      <c r="E49" s="78">
        <v>2005</v>
      </c>
      <c r="F49" s="78">
        <v>2006</v>
      </c>
      <c r="G49" s="78">
        <v>2007</v>
      </c>
      <c r="H49" s="78">
        <v>2008</v>
      </c>
      <c r="I49" s="78">
        <v>2009</v>
      </c>
      <c r="J49" s="78">
        <v>2010</v>
      </c>
      <c r="K49" s="78">
        <v>2011</v>
      </c>
      <c r="L49" s="78">
        <v>2012</v>
      </c>
      <c r="M49" s="78">
        <v>2013</v>
      </c>
      <c r="N49" s="78">
        <v>2014</v>
      </c>
      <c r="O49" s="78">
        <v>2015</v>
      </c>
      <c r="P49" s="78">
        <v>2016</v>
      </c>
      <c r="Q49" s="78">
        <v>2017</v>
      </c>
      <c r="R49" s="78">
        <v>2018</v>
      </c>
      <c r="S49" s="78">
        <v>2019</v>
      </c>
      <c r="T49" s="78">
        <v>2020</v>
      </c>
      <c r="U49" s="78">
        <v>2021</v>
      </c>
      <c r="V49" s="78">
        <v>2022</v>
      </c>
    </row>
    <row r="50" spans="1:22" customFormat="1" ht="18" customHeight="1">
      <c r="A50" s="56" t="s">
        <v>81</v>
      </c>
      <c r="B50" s="52">
        <f t="shared" ref="B50:U50" si="0">SUM(B51:B58)</f>
        <v>1</v>
      </c>
      <c r="C50" s="52">
        <f t="shared" si="0"/>
        <v>1.0000000000000002</v>
      </c>
      <c r="D50" s="52">
        <f t="shared" si="0"/>
        <v>1</v>
      </c>
      <c r="E50" s="52">
        <f t="shared" si="0"/>
        <v>1</v>
      </c>
      <c r="F50" s="52">
        <f t="shared" si="0"/>
        <v>0.99999999999999989</v>
      </c>
      <c r="G50" s="52">
        <f t="shared" si="0"/>
        <v>1</v>
      </c>
      <c r="H50" s="52">
        <f t="shared" si="0"/>
        <v>0.99999999999999989</v>
      </c>
      <c r="I50" s="52">
        <f t="shared" si="0"/>
        <v>1</v>
      </c>
      <c r="J50" s="52">
        <f t="shared" si="0"/>
        <v>1</v>
      </c>
      <c r="K50" s="52">
        <f t="shared" si="0"/>
        <v>0.99999999999999989</v>
      </c>
      <c r="L50" s="52">
        <f t="shared" si="0"/>
        <v>1</v>
      </c>
      <c r="M50" s="52">
        <f t="shared" si="0"/>
        <v>0.99999999999999989</v>
      </c>
      <c r="N50" s="52">
        <f t="shared" si="0"/>
        <v>1</v>
      </c>
      <c r="O50" s="52">
        <f t="shared" si="0"/>
        <v>1</v>
      </c>
      <c r="P50" s="52">
        <f t="shared" si="0"/>
        <v>0.99999999999999989</v>
      </c>
      <c r="Q50" s="52">
        <f t="shared" si="0"/>
        <v>1</v>
      </c>
      <c r="R50" s="52">
        <f t="shared" si="0"/>
        <v>1</v>
      </c>
      <c r="S50" s="52">
        <f t="shared" si="0"/>
        <v>0.99999999999999989</v>
      </c>
      <c r="T50" s="52">
        <f t="shared" si="0"/>
        <v>1</v>
      </c>
      <c r="U50" s="52">
        <f t="shared" si="0"/>
        <v>1</v>
      </c>
      <c r="V50" s="52">
        <f>SUM(V51:V58)</f>
        <v>1</v>
      </c>
    </row>
    <row r="51" spans="1:22" customFormat="1" ht="18" customHeight="1">
      <c r="A51" s="36" t="s">
        <v>82</v>
      </c>
      <c r="B51" s="7">
        <f t="shared" ref="B51:U51" si="1">B9/B8</f>
        <v>0.18409295690043551</v>
      </c>
      <c r="C51" s="7">
        <f t="shared" si="1"/>
        <v>0.14789153693114626</v>
      </c>
      <c r="D51" s="7">
        <f t="shared" si="1"/>
        <v>0.12874567631531039</v>
      </c>
      <c r="E51" s="7">
        <f t="shared" si="1"/>
        <v>0.12678663770813942</v>
      </c>
      <c r="F51" s="7">
        <f t="shared" si="1"/>
        <v>0.11960765133258042</v>
      </c>
      <c r="G51" s="7">
        <f t="shared" si="1"/>
        <v>0.20756341249206528</v>
      </c>
      <c r="H51" s="7">
        <f t="shared" si="1"/>
        <v>0.2275189182960089</v>
      </c>
      <c r="I51" s="7">
        <f t="shared" si="1"/>
        <v>0.23127649552520019</v>
      </c>
      <c r="J51" s="7">
        <f t="shared" si="1"/>
        <v>0.23560868876765176</v>
      </c>
      <c r="K51" s="7">
        <f t="shared" si="1"/>
        <v>0.23465102478659788</v>
      </c>
      <c r="L51" s="7">
        <f t="shared" si="1"/>
        <v>0.24414932017807725</v>
      </c>
      <c r="M51" s="7">
        <f t="shared" si="1"/>
        <v>0.24331219027213663</v>
      </c>
      <c r="N51" s="7">
        <f t="shared" si="1"/>
        <v>0.23918480116230142</v>
      </c>
      <c r="O51" s="7">
        <f t="shared" si="1"/>
        <v>0.24744072852881144</v>
      </c>
      <c r="P51" s="7">
        <f t="shared" si="1"/>
        <v>0.24925239461420526</v>
      </c>
      <c r="Q51" s="7">
        <f t="shared" si="1"/>
        <v>0.22717383783950001</v>
      </c>
      <c r="R51" s="7">
        <f t="shared" si="1"/>
        <v>0.21673849780822926</v>
      </c>
      <c r="S51" s="7">
        <f t="shared" si="1"/>
        <v>0.20919002026696484</v>
      </c>
      <c r="T51" s="7">
        <f t="shared" si="1"/>
        <v>0.19672421135388346</v>
      </c>
      <c r="U51" s="7">
        <f t="shared" si="1"/>
        <v>0.17495565380847741</v>
      </c>
      <c r="V51" s="7">
        <f>V9/V8</f>
        <v>0.17088930983774084</v>
      </c>
    </row>
    <row r="52" spans="1:22" customFormat="1" ht="18" customHeight="1">
      <c r="A52" s="36" t="s">
        <v>83</v>
      </c>
      <c r="B52" s="7">
        <f t="shared" ref="B52:U52" si="2">B10/B8</f>
        <v>9.4252139960955092E-2</v>
      </c>
      <c r="C52" s="7">
        <f t="shared" si="2"/>
        <v>0.1049988174242108</v>
      </c>
      <c r="D52" s="7">
        <f t="shared" si="2"/>
        <v>0.11592936464591298</v>
      </c>
      <c r="E52" s="7">
        <f t="shared" si="2"/>
        <v>0.11921605129796256</v>
      </c>
      <c r="F52" s="7">
        <f t="shared" si="2"/>
        <v>0.12245333523045593</v>
      </c>
      <c r="G52" s="7">
        <f t="shared" si="2"/>
        <v>4.3130059738610969E-2</v>
      </c>
      <c r="H52" s="7">
        <f t="shared" si="2"/>
        <v>4.0617677563093001E-2</v>
      </c>
      <c r="I52" s="7">
        <f t="shared" si="2"/>
        <v>4.0116187784581564E-2</v>
      </c>
      <c r="J52" s="7">
        <f t="shared" si="2"/>
        <v>4.0197786062848177E-2</v>
      </c>
      <c r="K52" s="7">
        <f t="shared" si="2"/>
        <v>4.0641499672859509E-2</v>
      </c>
      <c r="L52" s="7">
        <f t="shared" si="2"/>
        <v>4.1481169534352061E-2</v>
      </c>
      <c r="M52" s="7">
        <f t="shared" si="2"/>
        <v>4.2859014574068793E-2</v>
      </c>
      <c r="N52" s="7">
        <f t="shared" si="2"/>
        <v>4.5062997689687752E-2</v>
      </c>
      <c r="O52" s="7">
        <f t="shared" si="2"/>
        <v>4.7723347464280107E-2</v>
      </c>
      <c r="P52" s="7">
        <f t="shared" si="2"/>
        <v>5.1588566571033896E-2</v>
      </c>
      <c r="Q52" s="7">
        <f t="shared" si="2"/>
        <v>5.5280940337174532E-2</v>
      </c>
      <c r="R52" s="7">
        <f t="shared" si="2"/>
        <v>5.7582789995211256E-2</v>
      </c>
      <c r="S52" s="7">
        <f t="shared" si="2"/>
        <v>5.9570899433922707E-2</v>
      </c>
      <c r="T52" s="7">
        <f t="shared" si="2"/>
        <v>6.0942771972352344E-2</v>
      </c>
      <c r="U52" s="7">
        <f t="shared" si="2"/>
        <v>7.8479521325884941E-2</v>
      </c>
      <c r="V52" s="7">
        <f>V10/V8</f>
        <v>8.0176216943745174E-2</v>
      </c>
    </row>
    <row r="53" spans="1:22" customFormat="1" ht="18" customHeight="1">
      <c r="A53" s="36" t="s">
        <v>84</v>
      </c>
      <c r="B53" s="7">
        <f t="shared" ref="B53:U53" si="3">B11/B8</f>
        <v>0.15848851178855683</v>
      </c>
      <c r="C53" s="7">
        <f t="shared" si="3"/>
        <v>0.1421038718922604</v>
      </c>
      <c r="D53" s="7">
        <f t="shared" si="3"/>
        <v>0.13317555676922144</v>
      </c>
      <c r="E53" s="7">
        <f t="shared" si="3"/>
        <v>0.13181301065260109</v>
      </c>
      <c r="F53" s="7">
        <f t="shared" si="3"/>
        <v>0.13337364718855324</v>
      </c>
      <c r="G53" s="7">
        <f t="shared" si="3"/>
        <v>0.12183372318501579</v>
      </c>
      <c r="H53" s="7">
        <f t="shared" si="3"/>
        <v>0.11685168824184688</v>
      </c>
      <c r="I53" s="7">
        <f t="shared" si="3"/>
        <v>0.12358868953310781</v>
      </c>
      <c r="J53" s="7">
        <f t="shared" si="3"/>
        <v>0.12334278599087363</v>
      </c>
      <c r="K53" s="7">
        <f t="shared" si="3"/>
        <v>0.12007577486648104</v>
      </c>
      <c r="L53" s="7">
        <f t="shared" si="3"/>
        <v>0.11480267115870534</v>
      </c>
      <c r="M53" s="7">
        <f t="shared" si="3"/>
        <v>0.11217639941117988</v>
      </c>
      <c r="N53" s="7">
        <f t="shared" si="3"/>
        <v>0.11372134934938113</v>
      </c>
      <c r="O53" s="7">
        <f t="shared" si="3"/>
        <v>0.11241953210865128</v>
      </c>
      <c r="P53" s="7">
        <f t="shared" si="3"/>
        <v>0.11116171046040348</v>
      </c>
      <c r="Q53" s="7">
        <f t="shared" si="3"/>
        <v>0.11057725570990383</v>
      </c>
      <c r="R53" s="7">
        <f t="shared" si="3"/>
        <v>0.10692157512800678</v>
      </c>
      <c r="S53" s="7">
        <f t="shared" si="3"/>
        <v>9.9916136697183591E-2</v>
      </c>
      <c r="T53" s="7">
        <f t="shared" si="3"/>
        <v>9.5069938087594591E-2</v>
      </c>
      <c r="U53" s="7">
        <f t="shared" si="3"/>
        <v>9.0671414577321224E-2</v>
      </c>
      <c r="V53" s="7">
        <f>V11/V8</f>
        <v>8.6887166321876319E-2</v>
      </c>
    </row>
    <row r="54" spans="1:22" customFormat="1" ht="18" customHeight="1">
      <c r="A54" s="36" t="s">
        <v>85</v>
      </c>
      <c r="B54" s="7">
        <f t="shared" ref="B54:U54" si="4">B12/B8</f>
        <v>1.7232317164739452E-2</v>
      </c>
      <c r="C54" s="7">
        <f t="shared" si="4"/>
        <v>1.6083030733057863E-2</v>
      </c>
      <c r="D54" s="7">
        <f t="shared" si="4"/>
        <v>1.48309970265186E-2</v>
      </c>
      <c r="E54" s="7">
        <f t="shared" si="4"/>
        <v>1.4499948288344193E-2</v>
      </c>
      <c r="F54" s="7">
        <f t="shared" si="4"/>
        <v>1.4761985220229255E-2</v>
      </c>
      <c r="G54" s="7">
        <f t="shared" si="4"/>
        <v>1.3504230397996539E-2</v>
      </c>
      <c r="H54" s="7">
        <f t="shared" si="4"/>
        <v>1.2783774440133677E-2</v>
      </c>
      <c r="I54" s="7">
        <f t="shared" si="4"/>
        <v>1.2939094192038139E-2</v>
      </c>
      <c r="J54" s="7">
        <f t="shared" si="4"/>
        <v>1.3185737523211793E-2</v>
      </c>
      <c r="K54" s="7">
        <f t="shared" si="4"/>
        <v>1.3329072899073355E-2</v>
      </c>
      <c r="L54" s="7">
        <f t="shared" si="4"/>
        <v>1.3258031524485622E-2</v>
      </c>
      <c r="M54" s="7">
        <f t="shared" si="4"/>
        <v>1.3579856802645066E-2</v>
      </c>
      <c r="N54" s="7">
        <f t="shared" si="4"/>
        <v>1.410798923442127E-2</v>
      </c>
      <c r="O54" s="7">
        <f t="shared" si="4"/>
        <v>1.4625529910504004E-2</v>
      </c>
      <c r="P54" s="7">
        <f t="shared" si="4"/>
        <v>1.5232934104467417E-2</v>
      </c>
      <c r="Q54" s="7">
        <f t="shared" si="4"/>
        <v>1.657428832804176E-2</v>
      </c>
      <c r="R54" s="7">
        <f t="shared" si="4"/>
        <v>1.8057243894352967E-2</v>
      </c>
      <c r="S54" s="7">
        <f t="shared" si="4"/>
        <v>1.9358445733454469E-2</v>
      </c>
      <c r="T54" s="7">
        <f t="shared" si="4"/>
        <v>2.0087135977986701E-2</v>
      </c>
      <c r="U54" s="7">
        <f t="shared" si="4"/>
        <v>2.0253633740171032E-2</v>
      </c>
      <c r="V54" s="7">
        <f>V12/V8</f>
        <v>2.1995962214301737E-2</v>
      </c>
    </row>
    <row r="55" spans="1:22" customFormat="1" ht="18" customHeight="1">
      <c r="A55" s="36" t="s">
        <v>86</v>
      </c>
      <c r="B55" s="7">
        <f t="shared" ref="B55:U55" si="5">B13/B8</f>
        <v>3.3507283375882262E-2</v>
      </c>
      <c r="C55" s="7">
        <f t="shared" si="5"/>
        <v>2.9453093479137972E-2</v>
      </c>
      <c r="D55" s="7">
        <f t="shared" si="5"/>
        <v>2.8339098246252806E-2</v>
      </c>
      <c r="E55" s="7">
        <f t="shared" si="5"/>
        <v>2.7800186161960908E-2</v>
      </c>
      <c r="F55" s="7">
        <f t="shared" si="5"/>
        <v>2.703399702981743E-2</v>
      </c>
      <c r="G55" s="7">
        <f t="shared" si="5"/>
        <v>2.9312788584447091E-2</v>
      </c>
      <c r="H55" s="7">
        <f t="shared" si="5"/>
        <v>3.1951753543579306E-2</v>
      </c>
      <c r="I55" s="7">
        <f t="shared" si="5"/>
        <v>3.320772491756948E-2</v>
      </c>
      <c r="J55" s="7">
        <f t="shared" si="5"/>
        <v>3.4785299917949014E-2</v>
      </c>
      <c r="K55" s="7">
        <f t="shared" si="5"/>
        <v>3.8693872582583951E-2</v>
      </c>
      <c r="L55" s="7">
        <f t="shared" si="5"/>
        <v>4.263175309830345E-2</v>
      </c>
      <c r="M55" s="7">
        <f t="shared" si="5"/>
        <v>4.5857064685435947E-2</v>
      </c>
      <c r="N55" s="7">
        <f t="shared" si="5"/>
        <v>4.8127535587541778E-2</v>
      </c>
      <c r="O55" s="7">
        <f t="shared" si="5"/>
        <v>4.9874391584236143E-2</v>
      </c>
      <c r="P55" s="7">
        <f t="shared" si="5"/>
        <v>5.186939295960654E-2</v>
      </c>
      <c r="Q55" s="7">
        <f t="shared" si="5"/>
        <v>5.7825508721488922E-2</v>
      </c>
      <c r="R55" s="7">
        <f t="shared" si="5"/>
        <v>6.361660588646996E-2</v>
      </c>
      <c r="S55" s="7">
        <f t="shared" si="5"/>
        <v>6.8117967712628416E-2</v>
      </c>
      <c r="T55" s="7">
        <f t="shared" si="5"/>
        <v>7.2283552265207843E-2</v>
      </c>
      <c r="U55" s="7">
        <f t="shared" si="5"/>
        <v>7.4097852850070159E-2</v>
      </c>
      <c r="V55" s="7">
        <f>V13/V8</f>
        <v>7.4462251688641859E-2</v>
      </c>
    </row>
    <row r="56" spans="1:22" customFormat="1" ht="18" customHeight="1">
      <c r="A56" s="36" t="s">
        <v>87</v>
      </c>
      <c r="B56" s="7">
        <f t="shared" ref="B56:U56" si="6">B14/B8</f>
        <v>0.43899234119237124</v>
      </c>
      <c r="C56" s="7">
        <f t="shared" si="6"/>
        <v>0.49197935361798628</v>
      </c>
      <c r="D56" s="7">
        <f t="shared" si="6"/>
        <v>0.51223982037745008</v>
      </c>
      <c r="E56" s="7">
        <f t="shared" si="6"/>
        <v>0.50456096804219674</v>
      </c>
      <c r="F56" s="7">
        <f t="shared" si="6"/>
        <v>0.48924420414224862</v>
      </c>
      <c r="G56" s="7">
        <f t="shared" si="6"/>
        <v>0.49804784306223426</v>
      </c>
      <c r="H56" s="7">
        <f t="shared" si="6"/>
        <v>0.48950946875120038</v>
      </c>
      <c r="I56" s="7">
        <f t="shared" si="6"/>
        <v>0.4761772220556959</v>
      </c>
      <c r="J56" s="7">
        <f t="shared" si="6"/>
        <v>0.46683412745253278</v>
      </c>
      <c r="K56" s="7">
        <f t="shared" si="6"/>
        <v>0.45511328190380546</v>
      </c>
      <c r="L56" s="7">
        <f t="shared" si="6"/>
        <v>0.43740975815184696</v>
      </c>
      <c r="M56" s="7">
        <f t="shared" si="6"/>
        <v>0.42978474154341778</v>
      </c>
      <c r="N56" s="7">
        <f t="shared" si="6"/>
        <v>0.42417650468016865</v>
      </c>
      <c r="O56" s="7">
        <f t="shared" si="6"/>
        <v>0.41034699324854768</v>
      </c>
      <c r="P56" s="7">
        <f t="shared" si="6"/>
        <v>0.40108839200327884</v>
      </c>
      <c r="Q56" s="7">
        <f t="shared" si="6"/>
        <v>0.40834556929912902</v>
      </c>
      <c r="R56" s="7">
        <f t="shared" si="6"/>
        <v>0.41224444690020995</v>
      </c>
      <c r="S56" s="7">
        <f t="shared" si="6"/>
        <v>0.42152491438954504</v>
      </c>
      <c r="T56" s="7">
        <f t="shared" si="6"/>
        <v>0.43290857273888689</v>
      </c>
      <c r="U56" s="7">
        <f t="shared" si="6"/>
        <v>0.44108575362050251</v>
      </c>
      <c r="V56" s="7">
        <f>V14/V8</f>
        <v>0.44932205079634108</v>
      </c>
    </row>
    <row r="57" spans="1:22" customFormat="1" ht="18" customHeight="1">
      <c r="A57" s="36" t="s">
        <v>88</v>
      </c>
      <c r="B57" s="7">
        <f t="shared" ref="B57:U57" si="7">B15/B8</f>
        <v>7.2383240726835857E-2</v>
      </c>
      <c r="C57" s="7">
        <f t="shared" si="7"/>
        <v>6.6460759352783227E-2</v>
      </c>
      <c r="D57" s="7">
        <f t="shared" si="7"/>
        <v>6.5914193822440681E-2</v>
      </c>
      <c r="E57" s="7">
        <f t="shared" si="7"/>
        <v>7.4464784362395287E-2</v>
      </c>
      <c r="F57" s="7">
        <f t="shared" si="7"/>
        <v>9.1915589901379269E-2</v>
      </c>
      <c r="G57" s="7">
        <f t="shared" si="7"/>
        <v>8.316449422178937E-2</v>
      </c>
      <c r="H57" s="7">
        <f t="shared" si="7"/>
        <v>7.7732109245957054E-2</v>
      </c>
      <c r="I57" s="7">
        <f t="shared" si="7"/>
        <v>8.0860417647982422E-2</v>
      </c>
      <c r="J57" s="7">
        <f t="shared" si="7"/>
        <v>8.4332579999712096E-2</v>
      </c>
      <c r="K57" s="7">
        <f t="shared" si="7"/>
        <v>9.6133655909070165E-2</v>
      </c>
      <c r="L57" s="7">
        <f t="shared" si="7"/>
        <v>0.10492118878594633</v>
      </c>
      <c r="M57" s="7">
        <f t="shared" si="7"/>
        <v>0.11093556119027985</v>
      </c>
      <c r="N57" s="7">
        <f t="shared" si="7"/>
        <v>0.11419770239049834</v>
      </c>
      <c r="O57" s="7">
        <f t="shared" si="7"/>
        <v>0.11639189825718323</v>
      </c>
      <c r="P57" s="7">
        <f t="shared" si="7"/>
        <v>0.11860740470877544</v>
      </c>
      <c r="Q57" s="7">
        <f t="shared" si="7"/>
        <v>0.12296953436704823</v>
      </c>
      <c r="R57" s="7">
        <f t="shared" si="7"/>
        <v>0.12363797104652448</v>
      </c>
      <c r="S57" s="7">
        <f t="shared" si="7"/>
        <v>0.12110559787546299</v>
      </c>
      <c r="T57" s="7">
        <f t="shared" si="7"/>
        <v>0.12083074000065516</v>
      </c>
      <c r="U57" s="7">
        <f t="shared" si="7"/>
        <v>0.11930449286489635</v>
      </c>
      <c r="V57" s="7">
        <f>V15/V8</f>
        <v>0.11515166620971561</v>
      </c>
    </row>
    <row r="58" spans="1:22" customFormat="1" ht="18" customHeight="1">
      <c r="A58" s="30" t="s">
        <v>89</v>
      </c>
      <c r="B58" s="95">
        <f t="shared" ref="B58:U58" si="8">B16/B8</f>
        <v>1.0512088902237572E-3</v>
      </c>
      <c r="C58" s="95">
        <f t="shared" si="8"/>
        <v>1.0295365694171989E-3</v>
      </c>
      <c r="D58" s="95">
        <f t="shared" si="8"/>
        <v>8.2529279689301537E-4</v>
      </c>
      <c r="E58" s="95">
        <f t="shared" si="8"/>
        <v>8.5841348639983451E-4</v>
      </c>
      <c r="F58" s="95">
        <f t="shared" si="8"/>
        <v>1.6095899547358405E-3</v>
      </c>
      <c r="G58" s="95">
        <f t="shared" si="8"/>
        <v>3.4434483178407142E-3</v>
      </c>
      <c r="H58" s="95">
        <f t="shared" si="8"/>
        <v>3.0346099181807707E-3</v>
      </c>
      <c r="I58" s="95">
        <f t="shared" si="8"/>
        <v>1.8341683438244907E-3</v>
      </c>
      <c r="J58" s="95">
        <f t="shared" si="8"/>
        <v>1.7129942852207459E-3</v>
      </c>
      <c r="K58" s="95">
        <f t="shared" si="8"/>
        <v>1.3618173795286134E-3</v>
      </c>
      <c r="L58" s="95">
        <f t="shared" si="8"/>
        <v>1.3461075682829984E-3</v>
      </c>
      <c r="M58" s="95">
        <f t="shared" si="8"/>
        <v>1.4951715208360629E-3</v>
      </c>
      <c r="N58" s="95">
        <f t="shared" si="8"/>
        <v>1.4211199059996666E-3</v>
      </c>
      <c r="O58" s="95">
        <f t="shared" si="8"/>
        <v>1.1775788977861517E-3</v>
      </c>
      <c r="P58" s="95">
        <f t="shared" si="8"/>
        <v>1.199204578229124E-3</v>
      </c>
      <c r="Q58" s="95">
        <f t="shared" si="8"/>
        <v>1.2530653977137322E-3</v>
      </c>
      <c r="R58" s="95">
        <f t="shared" si="8"/>
        <v>1.2008693409953218E-3</v>
      </c>
      <c r="S58" s="95">
        <f t="shared" si="8"/>
        <v>1.2160178908379342E-3</v>
      </c>
      <c r="T58" s="95">
        <f t="shared" si="8"/>
        <v>1.1530776034330266E-3</v>
      </c>
      <c r="U58" s="95">
        <f t="shared" si="8"/>
        <v>1.1516772126763919E-3</v>
      </c>
      <c r="V58" s="95">
        <f>V16/V8</f>
        <v>1.1153759876373968E-3</v>
      </c>
    </row>
    <row r="59" spans="1:22" customFormat="1" ht="18" customHeight="1">
      <c r="A59" s="32" t="s">
        <v>52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</row>
    <row r="60" spans="1:22" customFormat="1" ht="18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 customFormat="1" ht="18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1:22" customFormat="1" ht="18" customHeight="1">
      <c r="A62" s="77" t="s">
        <v>48</v>
      </c>
      <c r="B62" s="78">
        <v>2002</v>
      </c>
      <c r="C62" s="78">
        <v>2003</v>
      </c>
      <c r="D62" s="78">
        <v>2004</v>
      </c>
      <c r="E62" s="78">
        <v>2005</v>
      </c>
      <c r="F62" s="78">
        <v>2006</v>
      </c>
      <c r="G62" s="78">
        <v>2007</v>
      </c>
      <c r="H62" s="78">
        <v>2008</v>
      </c>
      <c r="I62" s="78">
        <v>2009</v>
      </c>
      <c r="J62" s="78">
        <v>2010</v>
      </c>
      <c r="K62" s="78">
        <v>2011</v>
      </c>
      <c r="L62" s="78">
        <v>2012</v>
      </c>
      <c r="M62" s="78">
        <v>2013</v>
      </c>
      <c r="N62" s="78">
        <v>2014</v>
      </c>
      <c r="O62" s="78">
        <v>2015</v>
      </c>
      <c r="P62" s="78">
        <v>2016</v>
      </c>
      <c r="Q62" s="78">
        <v>2017</v>
      </c>
      <c r="R62" s="78">
        <v>2018</v>
      </c>
      <c r="S62" s="78">
        <v>2019</v>
      </c>
      <c r="T62" s="78">
        <v>2020</v>
      </c>
      <c r="U62" s="78">
        <v>2021</v>
      </c>
      <c r="V62" s="78">
        <v>2022</v>
      </c>
    </row>
    <row r="63" spans="1:22" customFormat="1" ht="18" customHeight="1">
      <c r="A63" s="56" t="s">
        <v>81</v>
      </c>
      <c r="B63" s="52">
        <f t="shared" ref="B63:U63" si="9">SUM(B64:B71)</f>
        <v>1</v>
      </c>
      <c r="C63" s="52">
        <f t="shared" si="9"/>
        <v>1</v>
      </c>
      <c r="D63" s="52">
        <f t="shared" si="9"/>
        <v>1</v>
      </c>
      <c r="E63" s="52">
        <f t="shared" si="9"/>
        <v>1</v>
      </c>
      <c r="F63" s="52">
        <f t="shared" si="9"/>
        <v>0.99999999999999989</v>
      </c>
      <c r="G63" s="52">
        <f t="shared" si="9"/>
        <v>1</v>
      </c>
      <c r="H63" s="52">
        <f t="shared" si="9"/>
        <v>1</v>
      </c>
      <c r="I63" s="52">
        <f t="shared" si="9"/>
        <v>1</v>
      </c>
      <c r="J63" s="52">
        <f t="shared" si="9"/>
        <v>1</v>
      </c>
      <c r="K63" s="52">
        <f t="shared" si="9"/>
        <v>0.99999999999999989</v>
      </c>
      <c r="L63" s="52">
        <f t="shared" si="9"/>
        <v>1</v>
      </c>
      <c r="M63" s="52">
        <f t="shared" si="9"/>
        <v>1</v>
      </c>
      <c r="N63" s="52">
        <f t="shared" si="9"/>
        <v>0.99999999999999978</v>
      </c>
      <c r="O63" s="52">
        <f t="shared" si="9"/>
        <v>0.99999999999999989</v>
      </c>
      <c r="P63" s="52">
        <f t="shared" si="9"/>
        <v>0.99999999999999989</v>
      </c>
      <c r="Q63" s="52">
        <f t="shared" si="9"/>
        <v>1.0000000000000002</v>
      </c>
      <c r="R63" s="52">
        <f t="shared" si="9"/>
        <v>1</v>
      </c>
      <c r="S63" s="52">
        <f t="shared" si="9"/>
        <v>1</v>
      </c>
      <c r="T63" s="52">
        <f t="shared" si="9"/>
        <v>0.99999999999999989</v>
      </c>
      <c r="U63" s="52">
        <f t="shared" si="9"/>
        <v>1.0000000000000002</v>
      </c>
      <c r="V63" s="52">
        <f>SUM(V64:V71)</f>
        <v>1</v>
      </c>
    </row>
    <row r="64" spans="1:22" customFormat="1" ht="18" customHeight="1">
      <c r="A64" s="36" t="s">
        <v>82</v>
      </c>
      <c r="B64" s="7">
        <f t="shared" ref="B64:U64" si="10">B22/B21</f>
        <v>0.17383292383292384</v>
      </c>
      <c r="C64" s="7">
        <f t="shared" si="10"/>
        <v>0.14190740641854008</v>
      </c>
      <c r="D64" s="7">
        <f t="shared" si="10"/>
        <v>0.12445730824891461</v>
      </c>
      <c r="E64" s="7">
        <f t="shared" si="10"/>
        <v>0.12157318418150308</v>
      </c>
      <c r="F64" s="7">
        <f t="shared" si="10"/>
        <v>0.11470212306824029</v>
      </c>
      <c r="G64" s="7">
        <f t="shared" si="10"/>
        <v>0.2028500968238468</v>
      </c>
      <c r="H64" s="7">
        <f t="shared" si="10"/>
        <v>0.22644107522156304</v>
      </c>
      <c r="I64" s="7">
        <f t="shared" si="10"/>
        <v>0.22823874277338979</v>
      </c>
      <c r="J64" s="7">
        <f t="shared" si="10"/>
        <v>0.23401108546311528</v>
      </c>
      <c r="K64" s="7">
        <f t="shared" si="10"/>
        <v>0.23581109072616441</v>
      </c>
      <c r="L64" s="7">
        <f t="shared" si="10"/>
        <v>0.2459341531138437</v>
      </c>
      <c r="M64" s="7">
        <f t="shared" si="10"/>
        <v>0.24335487410839482</v>
      </c>
      <c r="N64" s="7">
        <f t="shared" si="10"/>
        <v>0.23849511866021114</v>
      </c>
      <c r="O64" s="7">
        <f t="shared" si="10"/>
        <v>0.24784052110703778</v>
      </c>
      <c r="P64" s="7">
        <f t="shared" si="10"/>
        <v>0.25063016544707373</v>
      </c>
      <c r="Q64" s="7">
        <f t="shared" si="10"/>
        <v>0.22751414204902576</v>
      </c>
      <c r="R64" s="7">
        <f t="shared" si="10"/>
        <v>0.21801077308246719</v>
      </c>
      <c r="S64" s="7">
        <f t="shared" si="10"/>
        <v>0.21350851383042255</v>
      </c>
      <c r="T64" s="7">
        <f t="shared" si="10"/>
        <v>0.20025431724024775</v>
      </c>
      <c r="U64" s="7">
        <f t="shared" si="10"/>
        <v>0.1756131997120868</v>
      </c>
      <c r="V64" s="7">
        <f>V22/V21</f>
        <v>0.17194741445710779</v>
      </c>
    </row>
    <row r="65" spans="1:22" customFormat="1" ht="18" customHeight="1">
      <c r="A65" s="36" t="s">
        <v>83</v>
      </c>
      <c r="B65" s="7">
        <f t="shared" ref="B65:U65" si="11">B23/B21</f>
        <v>9.6545743604567136E-2</v>
      </c>
      <c r="C65" s="7">
        <f t="shared" si="11"/>
        <v>0.10711806482618678</v>
      </c>
      <c r="D65" s="7">
        <f t="shared" si="11"/>
        <v>0.11537743335978712</v>
      </c>
      <c r="E65" s="7">
        <f t="shared" si="11"/>
        <v>0.11820545139435953</v>
      </c>
      <c r="F65" s="7">
        <f t="shared" si="11"/>
        <v>0.11719203890908488</v>
      </c>
      <c r="G65" s="7">
        <f t="shared" si="11"/>
        <v>3.9408133203131468E-2</v>
      </c>
      <c r="H65" s="7">
        <f t="shared" si="11"/>
        <v>3.6739178202592836E-2</v>
      </c>
      <c r="I65" s="7">
        <f t="shared" si="11"/>
        <v>3.5691990337377522E-2</v>
      </c>
      <c r="J65" s="7">
        <f t="shared" si="11"/>
        <v>3.5302085781027545E-2</v>
      </c>
      <c r="K65" s="7">
        <f t="shared" si="11"/>
        <v>3.5035805172515831E-2</v>
      </c>
      <c r="L65" s="7">
        <f t="shared" si="11"/>
        <v>3.5832341663361099E-2</v>
      </c>
      <c r="M65" s="7">
        <f t="shared" si="11"/>
        <v>3.6670121319270867E-2</v>
      </c>
      <c r="N65" s="7">
        <f t="shared" si="11"/>
        <v>3.8463370108738786E-2</v>
      </c>
      <c r="O65" s="7">
        <f t="shared" si="11"/>
        <v>4.0719354280409709E-2</v>
      </c>
      <c r="P65" s="7">
        <f t="shared" si="11"/>
        <v>4.4042835973662903E-2</v>
      </c>
      <c r="Q65" s="7">
        <f t="shared" si="11"/>
        <v>4.6841609050911379E-2</v>
      </c>
      <c r="R65" s="7">
        <f t="shared" si="11"/>
        <v>4.9374099082011985E-2</v>
      </c>
      <c r="S65" s="7">
        <f t="shared" si="11"/>
        <v>5.1680188775435891E-2</v>
      </c>
      <c r="T65" s="7">
        <f t="shared" si="11"/>
        <v>5.3351928572405213E-2</v>
      </c>
      <c r="U65" s="7">
        <f t="shared" si="11"/>
        <v>7.3445545650849903E-2</v>
      </c>
      <c r="V65" s="7">
        <f>V23/V21</f>
        <v>7.6097599185367959E-2</v>
      </c>
    </row>
    <row r="66" spans="1:22" customFormat="1" ht="18" customHeight="1">
      <c r="A66" s="36" t="s">
        <v>84</v>
      </c>
      <c r="B66" s="7">
        <f t="shared" ref="B66:U66" si="12">B24/B21</f>
        <v>0.19280242809654574</v>
      </c>
      <c r="C66" s="7">
        <f t="shared" si="12"/>
        <v>0.17469429166444173</v>
      </c>
      <c r="D66" s="7">
        <f t="shared" si="12"/>
        <v>0.16430138648989309</v>
      </c>
      <c r="E66" s="7">
        <f t="shared" si="12"/>
        <v>0.164506853631637</v>
      </c>
      <c r="F66" s="7">
        <f t="shared" si="12"/>
        <v>0.16803612037913118</v>
      </c>
      <c r="G66" s="7">
        <f t="shared" si="12"/>
        <v>0.15630844601863653</v>
      </c>
      <c r="H66" s="7">
        <f t="shared" si="12"/>
        <v>0.15123416099025855</v>
      </c>
      <c r="I66" s="7">
        <f t="shared" si="12"/>
        <v>0.16288033004912739</v>
      </c>
      <c r="J66" s="7">
        <f t="shared" si="12"/>
        <v>0.16304753479757281</v>
      </c>
      <c r="K66" s="7">
        <f t="shared" si="12"/>
        <v>0.15724684855299759</v>
      </c>
      <c r="L66" s="7">
        <f t="shared" si="12"/>
        <v>0.14855950754403749</v>
      </c>
      <c r="M66" s="7">
        <f t="shared" si="12"/>
        <v>0.14434859476924952</v>
      </c>
      <c r="N66" s="7">
        <f t="shared" si="12"/>
        <v>0.14728153028018096</v>
      </c>
      <c r="O66" s="7">
        <f t="shared" si="12"/>
        <v>0.1452554399987413</v>
      </c>
      <c r="P66" s="7">
        <f t="shared" si="12"/>
        <v>0.14303609893215602</v>
      </c>
      <c r="Q66" s="7">
        <f t="shared" si="12"/>
        <v>0.14248900062853551</v>
      </c>
      <c r="R66" s="7">
        <f t="shared" si="12"/>
        <v>0.13838100295880434</v>
      </c>
      <c r="S66" s="7">
        <f t="shared" si="12"/>
        <v>0.12965201812011129</v>
      </c>
      <c r="T66" s="7">
        <f t="shared" si="12"/>
        <v>0.12368568576780563</v>
      </c>
      <c r="U66" s="7">
        <f t="shared" si="12"/>
        <v>0.11876418802945574</v>
      </c>
      <c r="V66" s="7">
        <f>V24/V21</f>
        <v>0.11442708129348947</v>
      </c>
    </row>
    <row r="67" spans="1:22" customFormat="1" ht="18" customHeight="1">
      <c r="A67" s="36" t="s">
        <v>85</v>
      </c>
      <c r="B67" s="7">
        <f t="shared" ref="B67:U67" si="13">B25/B21</f>
        <v>1.6006648359589537E-2</v>
      </c>
      <c r="C67" s="7">
        <f t="shared" si="13"/>
        <v>1.4657980456026058E-2</v>
      </c>
      <c r="D67" s="7">
        <f t="shared" si="13"/>
        <v>1.3631483124037161E-2</v>
      </c>
      <c r="E67" s="7">
        <f t="shared" si="13"/>
        <v>1.3234599023160548E-2</v>
      </c>
      <c r="F67" s="7">
        <f t="shared" si="13"/>
        <v>1.3047159006025596E-2</v>
      </c>
      <c r="G67" s="7">
        <f t="shared" si="13"/>
        <v>1.2032638739469373E-2</v>
      </c>
      <c r="H67" s="7">
        <f t="shared" si="13"/>
        <v>1.1499304182231012E-2</v>
      </c>
      <c r="I67" s="7">
        <f t="shared" si="13"/>
        <v>1.1671145129332573E-2</v>
      </c>
      <c r="J67" s="7">
        <f t="shared" si="13"/>
        <v>1.1818043595449707E-2</v>
      </c>
      <c r="K67" s="7">
        <f t="shared" si="13"/>
        <v>1.2383855122211043E-2</v>
      </c>
      <c r="L67" s="7">
        <f t="shared" si="13"/>
        <v>1.2267324841700089E-2</v>
      </c>
      <c r="M67" s="7">
        <f t="shared" si="13"/>
        <v>1.2558678290556605E-2</v>
      </c>
      <c r="N67" s="7">
        <f t="shared" si="13"/>
        <v>1.2921660449242003E-2</v>
      </c>
      <c r="O67" s="7">
        <f t="shared" si="13"/>
        <v>1.3185015025882279E-2</v>
      </c>
      <c r="P67" s="7">
        <f t="shared" si="13"/>
        <v>1.3672680609236315E-2</v>
      </c>
      <c r="Q67" s="7">
        <f t="shared" si="13"/>
        <v>1.5367693274670019E-2</v>
      </c>
      <c r="R67" s="7">
        <f t="shared" si="13"/>
        <v>1.7191411880737424E-2</v>
      </c>
      <c r="S67" s="7">
        <f t="shared" si="13"/>
        <v>1.8644487495083972E-2</v>
      </c>
      <c r="T67" s="7">
        <f t="shared" si="13"/>
        <v>1.9374598356509017E-2</v>
      </c>
      <c r="U67" s="7">
        <f t="shared" si="13"/>
        <v>1.9600243618847241E-2</v>
      </c>
      <c r="V67" s="7">
        <f>V25/V21</f>
        <v>2.1175211164636613E-2</v>
      </c>
    </row>
    <row r="68" spans="1:22" customFormat="1" ht="18" customHeight="1">
      <c r="A68" s="36" t="s">
        <v>86</v>
      </c>
      <c r="B68" s="7">
        <f t="shared" ref="B68:U68" si="14">B26/B21</f>
        <v>2.7496748084983379E-2</v>
      </c>
      <c r="C68" s="7">
        <f t="shared" si="14"/>
        <v>2.4563464516473541E-2</v>
      </c>
      <c r="D68" s="7">
        <f t="shared" si="14"/>
        <v>2.3738387563605808E-2</v>
      </c>
      <c r="E68" s="7">
        <f t="shared" si="14"/>
        <v>2.2963604852686309E-2</v>
      </c>
      <c r="F68" s="7">
        <f t="shared" si="14"/>
        <v>2.2010856033066083E-2</v>
      </c>
      <c r="G68" s="7">
        <f t="shared" si="14"/>
        <v>2.418113507340406E-2</v>
      </c>
      <c r="H68" s="7">
        <f t="shared" si="14"/>
        <v>2.5430308357137624E-2</v>
      </c>
      <c r="I68" s="7">
        <f t="shared" si="14"/>
        <v>2.6205792145047906E-2</v>
      </c>
      <c r="J68" s="7">
        <f t="shared" si="14"/>
        <v>2.7077833220451434E-2</v>
      </c>
      <c r="K68" s="7">
        <f t="shared" si="14"/>
        <v>2.9931348760134934E-2</v>
      </c>
      <c r="L68" s="7">
        <f t="shared" si="14"/>
        <v>3.2100724286364908E-2</v>
      </c>
      <c r="M68" s="7">
        <f t="shared" si="14"/>
        <v>3.4216301895994637E-2</v>
      </c>
      <c r="N68" s="7">
        <f t="shared" si="14"/>
        <v>3.6193348678466547E-2</v>
      </c>
      <c r="O68" s="7">
        <f t="shared" si="14"/>
        <v>3.7808581273502527E-2</v>
      </c>
      <c r="P68" s="7">
        <f t="shared" si="14"/>
        <v>3.8909851968407703E-2</v>
      </c>
      <c r="Q68" s="7">
        <f t="shared" si="14"/>
        <v>4.2583280955373976E-2</v>
      </c>
      <c r="R68" s="7">
        <f t="shared" si="14"/>
        <v>4.5884227296866704E-2</v>
      </c>
      <c r="S68" s="7">
        <f t="shared" si="14"/>
        <v>4.9364193844405928E-2</v>
      </c>
      <c r="T68" s="7">
        <f t="shared" si="14"/>
        <v>5.380313657929639E-2</v>
      </c>
      <c r="U68" s="7">
        <f t="shared" si="14"/>
        <v>5.5312551907424838E-2</v>
      </c>
      <c r="V68" s="7">
        <f>V26/V21</f>
        <v>5.6776198122690899E-2</v>
      </c>
    </row>
    <row r="69" spans="1:22" customFormat="1" ht="18" customHeight="1">
      <c r="A69" s="36" t="s">
        <v>87</v>
      </c>
      <c r="B69" s="7">
        <f t="shared" ref="B69:U69" si="15">B27/B21</f>
        <v>0.3986847810377222</v>
      </c>
      <c r="C69" s="7">
        <f t="shared" si="15"/>
        <v>0.44993859133870884</v>
      </c>
      <c r="D69" s="7">
        <f t="shared" si="15"/>
        <v>0.47075299939311888</v>
      </c>
      <c r="E69" s="7">
        <f t="shared" si="15"/>
        <v>0.45840554592720972</v>
      </c>
      <c r="F69" s="7">
        <f t="shared" si="15"/>
        <v>0.43351094732998025</v>
      </c>
      <c r="G69" s="7">
        <f t="shared" si="15"/>
        <v>0.44421456826494976</v>
      </c>
      <c r="H69" s="7">
        <f t="shared" si="15"/>
        <v>0.43864352157035086</v>
      </c>
      <c r="I69" s="7">
        <f t="shared" si="15"/>
        <v>0.42534538446923431</v>
      </c>
      <c r="J69" s="7">
        <f t="shared" si="15"/>
        <v>0.41656184776148286</v>
      </c>
      <c r="K69" s="7">
        <f t="shared" si="15"/>
        <v>0.40393265076640822</v>
      </c>
      <c r="L69" s="7">
        <f t="shared" si="15"/>
        <v>0.38751524233475843</v>
      </c>
      <c r="M69" s="7">
        <f t="shared" si="15"/>
        <v>0.38217094433945009</v>
      </c>
      <c r="N69" s="7">
        <f t="shared" si="15"/>
        <v>0.37760139693626477</v>
      </c>
      <c r="O69" s="7">
        <f t="shared" si="15"/>
        <v>0.36482212816841575</v>
      </c>
      <c r="P69" s="7">
        <f t="shared" si="15"/>
        <v>0.35791869719977393</v>
      </c>
      <c r="Q69" s="7">
        <f t="shared" si="15"/>
        <v>0.36924890006285355</v>
      </c>
      <c r="R69" s="7">
        <f t="shared" si="15"/>
        <v>0.37507017676959259</v>
      </c>
      <c r="S69" s="7">
        <f t="shared" si="15"/>
        <v>0.38645070135318194</v>
      </c>
      <c r="T69" s="7">
        <f t="shared" si="15"/>
        <v>0.39975662113567689</v>
      </c>
      <c r="U69" s="7">
        <f t="shared" si="15"/>
        <v>0.40945960910248602</v>
      </c>
      <c r="V69" s="7">
        <f>V27/V21</f>
        <v>0.41847804801629263</v>
      </c>
    </row>
    <row r="70" spans="1:22" customFormat="1" ht="18" customHeight="1">
      <c r="A70" s="36" t="s">
        <v>88</v>
      </c>
      <c r="B70" s="7">
        <f t="shared" ref="B70:U70" si="16">B28/B21</f>
        <v>9.3474490533314067E-2</v>
      </c>
      <c r="C70" s="7">
        <f t="shared" si="16"/>
        <v>8.5865328135846644E-2</v>
      </c>
      <c r="D70" s="7">
        <f t="shared" si="16"/>
        <v>8.6690630689510287E-2</v>
      </c>
      <c r="E70" s="7">
        <f t="shared" si="16"/>
        <v>0.10012604380022058</v>
      </c>
      <c r="F70" s="7">
        <f t="shared" si="16"/>
        <v>0.12969141643012466</v>
      </c>
      <c r="G70" s="7">
        <f t="shared" si="16"/>
        <v>0.11711547691951207</v>
      </c>
      <c r="H70" s="7">
        <f t="shared" si="16"/>
        <v>0.10662857979931151</v>
      </c>
      <c r="I70" s="7">
        <f t="shared" si="16"/>
        <v>0.10778166815948756</v>
      </c>
      <c r="J70" s="7">
        <f t="shared" si="16"/>
        <v>0.11019116203850886</v>
      </c>
      <c r="K70" s="7">
        <f t="shared" si="16"/>
        <v>0.12410487068710421</v>
      </c>
      <c r="L70" s="7">
        <f t="shared" si="16"/>
        <v>0.13624810848134927</v>
      </c>
      <c r="M70" s="7">
        <f t="shared" si="16"/>
        <v>0.14506492714747302</v>
      </c>
      <c r="N70" s="7">
        <f t="shared" si="16"/>
        <v>0.14751964441622351</v>
      </c>
      <c r="O70" s="7">
        <f t="shared" si="16"/>
        <v>0.14906304576993878</v>
      </c>
      <c r="P70" s="7">
        <f t="shared" si="16"/>
        <v>0.15039948670159947</v>
      </c>
      <c r="Q70" s="7">
        <f t="shared" si="16"/>
        <v>0.15460402262727843</v>
      </c>
      <c r="R70" s="7">
        <f t="shared" si="16"/>
        <v>0.15481374706016235</v>
      </c>
      <c r="S70" s="7">
        <f t="shared" si="16"/>
        <v>0.14931612602508265</v>
      </c>
      <c r="T70" s="7">
        <f t="shared" si="16"/>
        <v>0.14846110723710298</v>
      </c>
      <c r="U70" s="7">
        <f t="shared" si="16"/>
        <v>0.14653119982282264</v>
      </c>
      <c r="V70" s="7">
        <f>V28/V21</f>
        <v>0.13972767268502201</v>
      </c>
    </row>
    <row r="71" spans="1:22" customFormat="1" ht="18" customHeight="1">
      <c r="A71" s="30" t="s">
        <v>89</v>
      </c>
      <c r="B71" s="95">
        <f t="shared" ref="B71:U71" si="17">B29/B21</f>
        <v>1.1562364503540975E-3</v>
      </c>
      <c r="C71" s="95">
        <f t="shared" si="17"/>
        <v>1.2548726437763657E-3</v>
      </c>
      <c r="D71" s="95">
        <f t="shared" si="17"/>
        <v>1.0503711311330003E-3</v>
      </c>
      <c r="E71" s="95">
        <f t="shared" si="17"/>
        <v>9.8471718922325509E-4</v>
      </c>
      <c r="F71" s="95">
        <f t="shared" si="17"/>
        <v>1.809338844347061E-3</v>
      </c>
      <c r="G71" s="95">
        <f t="shared" si="17"/>
        <v>3.8895049570499348E-3</v>
      </c>
      <c r="H71" s="95">
        <f t="shared" si="17"/>
        <v>3.3838716765546032E-3</v>
      </c>
      <c r="I71" s="95">
        <f t="shared" si="17"/>
        <v>2.1849469370029584E-3</v>
      </c>
      <c r="J71" s="95">
        <f t="shared" si="17"/>
        <v>1.9904073423915297E-3</v>
      </c>
      <c r="K71" s="95">
        <f t="shared" si="17"/>
        <v>1.553530212463751E-3</v>
      </c>
      <c r="L71" s="95">
        <f t="shared" si="17"/>
        <v>1.5425977345850412E-3</v>
      </c>
      <c r="M71" s="95">
        <f t="shared" si="17"/>
        <v>1.6155581296104372E-3</v>
      </c>
      <c r="N71" s="95">
        <f t="shared" si="17"/>
        <v>1.5239304706722756E-3</v>
      </c>
      <c r="O71" s="95">
        <f t="shared" si="17"/>
        <v>1.3059143760718725E-3</v>
      </c>
      <c r="P71" s="95">
        <f t="shared" si="17"/>
        <v>1.3901831680899494E-3</v>
      </c>
      <c r="Q71" s="95">
        <f t="shared" si="17"/>
        <v>1.3513513513513514E-3</v>
      </c>
      <c r="R71" s="95">
        <f t="shared" si="17"/>
        <v>1.2745618693574083E-3</v>
      </c>
      <c r="S71" s="95">
        <f t="shared" si="17"/>
        <v>1.3837705562757636E-3</v>
      </c>
      <c r="T71" s="95">
        <f t="shared" si="17"/>
        <v>1.3126051109561508E-3</v>
      </c>
      <c r="U71" s="95">
        <f t="shared" si="17"/>
        <v>1.273462156026798E-3</v>
      </c>
      <c r="V71" s="95">
        <f>V29/V21</f>
        <v>1.3707750753926291E-3</v>
      </c>
    </row>
    <row r="72" spans="1:22" customFormat="1" ht="18" customHeight="1">
      <c r="A72" s="32" t="s">
        <v>52</v>
      </c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</row>
    <row r="73" spans="1:22" customFormat="1" ht="18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1:22" customFormat="1" ht="18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1:22" customFormat="1" ht="18" customHeight="1">
      <c r="A75" s="77" t="s">
        <v>49</v>
      </c>
      <c r="B75" s="78">
        <v>2002</v>
      </c>
      <c r="C75" s="78">
        <v>2003</v>
      </c>
      <c r="D75" s="78">
        <v>2004</v>
      </c>
      <c r="E75" s="78">
        <v>2005</v>
      </c>
      <c r="F75" s="78">
        <v>2006</v>
      </c>
      <c r="G75" s="78">
        <v>2007</v>
      </c>
      <c r="H75" s="78">
        <v>2008</v>
      </c>
      <c r="I75" s="78">
        <v>2009</v>
      </c>
      <c r="J75" s="78">
        <v>2010</v>
      </c>
      <c r="K75" s="78">
        <v>2011</v>
      </c>
      <c r="L75" s="78">
        <v>2012</v>
      </c>
      <c r="M75" s="78">
        <v>2013</v>
      </c>
      <c r="N75" s="78">
        <v>2014</v>
      </c>
      <c r="O75" s="78">
        <v>2015</v>
      </c>
      <c r="P75" s="78">
        <v>2016</v>
      </c>
      <c r="Q75" s="78">
        <v>2017</v>
      </c>
      <c r="R75" s="78">
        <v>2018</v>
      </c>
      <c r="S75" s="78">
        <v>2019</v>
      </c>
      <c r="T75" s="78">
        <v>2020</v>
      </c>
      <c r="U75" s="78">
        <v>2021</v>
      </c>
      <c r="V75" s="78">
        <v>2022</v>
      </c>
    </row>
    <row r="76" spans="1:22" customFormat="1" ht="18" customHeight="1">
      <c r="A76" s="56" t="s">
        <v>81</v>
      </c>
      <c r="B76" s="52">
        <f t="shared" ref="B76:U76" si="18">SUM(B77:B84)</f>
        <v>1</v>
      </c>
      <c r="C76" s="52">
        <f t="shared" si="18"/>
        <v>0.99999999999999989</v>
      </c>
      <c r="D76" s="52">
        <f t="shared" si="18"/>
        <v>1</v>
      </c>
      <c r="E76" s="52">
        <f t="shared" si="18"/>
        <v>1</v>
      </c>
      <c r="F76" s="52">
        <f t="shared" si="18"/>
        <v>1.0000000000000002</v>
      </c>
      <c r="G76" s="52">
        <f t="shared" si="18"/>
        <v>1</v>
      </c>
      <c r="H76" s="52">
        <f t="shared" si="18"/>
        <v>1</v>
      </c>
      <c r="I76" s="52">
        <f t="shared" si="18"/>
        <v>0.99999999999999989</v>
      </c>
      <c r="J76" s="52">
        <f t="shared" si="18"/>
        <v>1</v>
      </c>
      <c r="K76" s="52">
        <f t="shared" si="18"/>
        <v>1</v>
      </c>
      <c r="L76" s="52">
        <f t="shared" si="18"/>
        <v>0.99999999999999989</v>
      </c>
      <c r="M76" s="52">
        <f t="shared" si="18"/>
        <v>1</v>
      </c>
      <c r="N76" s="52">
        <f t="shared" si="18"/>
        <v>1.0000000000000002</v>
      </c>
      <c r="O76" s="52">
        <f t="shared" si="18"/>
        <v>1.0000000000000002</v>
      </c>
      <c r="P76" s="52">
        <f t="shared" si="18"/>
        <v>1</v>
      </c>
      <c r="Q76" s="52">
        <f t="shared" si="18"/>
        <v>1</v>
      </c>
      <c r="R76" s="52">
        <f t="shared" si="18"/>
        <v>0.99999999999999989</v>
      </c>
      <c r="S76" s="52">
        <f t="shared" si="18"/>
        <v>1</v>
      </c>
      <c r="T76" s="52">
        <f t="shared" si="18"/>
        <v>1</v>
      </c>
      <c r="U76" s="52">
        <f t="shared" si="18"/>
        <v>0.99999999999999989</v>
      </c>
      <c r="V76" s="52">
        <f>SUM(V77:V84)</f>
        <v>1.0000000000000002</v>
      </c>
    </row>
    <row r="77" spans="1:22" customFormat="1" ht="18" customHeight="1">
      <c r="A77" s="36" t="s">
        <v>82</v>
      </c>
      <c r="B77" s="7">
        <f t="shared" ref="B77:U77" si="19">B35/B34</f>
        <v>0.19518674792936397</v>
      </c>
      <c r="C77" s="7">
        <f t="shared" si="19"/>
        <v>0.15440257967056908</v>
      </c>
      <c r="D77" s="7">
        <f t="shared" si="19"/>
        <v>0.13339064040654311</v>
      </c>
      <c r="E77" s="7">
        <f t="shared" si="19"/>
        <v>0.13255216273903384</v>
      </c>
      <c r="F77" s="7">
        <f t="shared" si="19"/>
        <v>0.12526815813668404</v>
      </c>
      <c r="G77" s="7">
        <f t="shared" si="19"/>
        <v>0.21278077021728775</v>
      </c>
      <c r="H77" s="7">
        <f t="shared" si="19"/>
        <v>0.2287075928917609</v>
      </c>
      <c r="I77" s="7">
        <f t="shared" si="19"/>
        <v>0.23464595375722544</v>
      </c>
      <c r="J77" s="7">
        <f t="shared" si="19"/>
        <v>0.23734438587797149</v>
      </c>
      <c r="K77" s="7">
        <f t="shared" si="19"/>
        <v>0.23342312149591254</v>
      </c>
      <c r="L77" s="7">
        <f t="shared" si="19"/>
        <v>0.24227765024880987</v>
      </c>
      <c r="M77" s="7">
        <f t="shared" si="19"/>
        <v>0.24326852616972514</v>
      </c>
      <c r="N77" s="7">
        <f t="shared" si="19"/>
        <v>0.23987484514469046</v>
      </c>
      <c r="O77" s="7">
        <f t="shared" si="19"/>
        <v>0.24704260219670024</v>
      </c>
      <c r="P77" s="7">
        <f t="shared" si="19"/>
        <v>0.24789199788822686</v>
      </c>
      <c r="Q77" s="7">
        <f t="shared" si="19"/>
        <v>0.22684788007405066</v>
      </c>
      <c r="R77" s="7">
        <f t="shared" si="19"/>
        <v>0.21553773449806674</v>
      </c>
      <c r="S77" s="7">
        <f t="shared" si="19"/>
        <v>0.2052070878729664</v>
      </c>
      <c r="T77" s="7">
        <f t="shared" si="19"/>
        <v>0.19347656544818737</v>
      </c>
      <c r="U77" s="7">
        <f t="shared" si="19"/>
        <v>0.1743531202435312</v>
      </c>
      <c r="V77" s="7">
        <f>V35/V34</f>
        <v>0.16992310901829885</v>
      </c>
    </row>
    <row r="78" spans="1:22" customFormat="1" ht="18" customHeight="1">
      <c r="A78" s="36" t="s">
        <v>83</v>
      </c>
      <c r="B78" s="7">
        <f t="shared" ref="B78:U78" si="20">B36/B34</f>
        <v>9.1772151898734181E-2</v>
      </c>
      <c r="C78" s="7">
        <f t="shared" si="20"/>
        <v>0.1026929669116579</v>
      </c>
      <c r="D78" s="7">
        <f t="shared" si="20"/>
        <v>0.11652719136348696</v>
      </c>
      <c r="E78" s="7">
        <f t="shared" si="20"/>
        <v>0.12033366729102235</v>
      </c>
      <c r="F78" s="7">
        <f t="shared" si="20"/>
        <v>0.128524364082133</v>
      </c>
      <c r="G78" s="7">
        <f t="shared" si="20"/>
        <v>4.7250009160529113E-2</v>
      </c>
      <c r="H78" s="7">
        <f t="shared" si="20"/>
        <v>4.4894991922455572E-2</v>
      </c>
      <c r="I78" s="7">
        <f t="shared" si="20"/>
        <v>4.5023482658959536E-2</v>
      </c>
      <c r="J78" s="7">
        <f t="shared" si="20"/>
        <v>4.5516661410701147E-2</v>
      </c>
      <c r="K78" s="7">
        <f t="shared" si="20"/>
        <v>4.6574999216963696E-2</v>
      </c>
      <c r="L78" s="7">
        <f t="shared" si="20"/>
        <v>4.7404828298078849E-2</v>
      </c>
      <c r="M78" s="7">
        <f t="shared" si="20"/>
        <v>4.9190040381047413E-2</v>
      </c>
      <c r="N78" s="7">
        <f t="shared" si="20"/>
        <v>5.1666084304818782E-2</v>
      </c>
      <c r="O78" s="7">
        <f t="shared" si="20"/>
        <v>5.4698149569904264E-2</v>
      </c>
      <c r="P78" s="7">
        <f t="shared" si="20"/>
        <v>5.9039143223470848E-2</v>
      </c>
      <c r="Q78" s="7">
        <f t="shared" si="20"/>
        <v>6.3364488794569615E-2</v>
      </c>
      <c r="R78" s="7">
        <f t="shared" si="20"/>
        <v>6.5330087355005007E-2</v>
      </c>
      <c r="S78" s="7">
        <f t="shared" si="20"/>
        <v>6.6848475892365353E-2</v>
      </c>
      <c r="T78" s="7">
        <f t="shared" si="20"/>
        <v>6.7926237138041204E-2</v>
      </c>
      <c r="U78" s="7">
        <f t="shared" si="20"/>
        <v>8.3092338914256728E-2</v>
      </c>
      <c r="V78" s="7">
        <f>V36/V34</f>
        <v>8.3900578172498061E-2</v>
      </c>
    </row>
    <row r="79" spans="1:22" customFormat="1" ht="18" customHeight="1">
      <c r="A79" s="36" t="s">
        <v>84</v>
      </c>
      <c r="B79" s="7">
        <f t="shared" ref="B79:U79" si="21">B37/B34</f>
        <v>0.12138615408657603</v>
      </c>
      <c r="C79" s="7">
        <f t="shared" si="21"/>
        <v>0.1066438137291927</v>
      </c>
      <c r="D79" s="7">
        <f t="shared" si="21"/>
        <v>9.9461482062043333E-2</v>
      </c>
      <c r="E79" s="7">
        <f t="shared" si="21"/>
        <v>9.5657098052881473E-2</v>
      </c>
      <c r="F79" s="7">
        <f t="shared" si="21"/>
        <v>9.3376494023904383E-2</v>
      </c>
      <c r="G79" s="7">
        <f t="shared" si="21"/>
        <v>8.3672272910483306E-2</v>
      </c>
      <c r="H79" s="7">
        <f t="shared" si="21"/>
        <v>7.8933764135702744E-2</v>
      </c>
      <c r="I79" s="7">
        <f t="shared" si="21"/>
        <v>8.0006623314065509E-2</v>
      </c>
      <c r="J79" s="7">
        <f t="shared" si="21"/>
        <v>8.0206033848417957E-2</v>
      </c>
      <c r="K79" s="7">
        <f t="shared" si="21"/>
        <v>8.0731042691139163E-2</v>
      </c>
      <c r="L79" s="7">
        <f t="shared" si="21"/>
        <v>7.9403472553883123E-2</v>
      </c>
      <c r="M79" s="7">
        <f t="shared" si="21"/>
        <v>7.9265345577573712E-2</v>
      </c>
      <c r="N79" s="7">
        <f t="shared" si="21"/>
        <v>8.0143578666497253E-2</v>
      </c>
      <c r="O79" s="7">
        <f t="shared" si="21"/>
        <v>7.972047694404838E-2</v>
      </c>
      <c r="P79" s="7">
        <f t="shared" si="21"/>
        <v>7.9689267667244892E-2</v>
      </c>
      <c r="Q79" s="7">
        <f t="shared" si="21"/>
        <v>8.0010836682169142E-2</v>
      </c>
      <c r="R79" s="7">
        <f t="shared" si="21"/>
        <v>7.7230416726335391E-2</v>
      </c>
      <c r="S79" s="7">
        <f t="shared" si="21"/>
        <v>7.2490831172669509E-2</v>
      </c>
      <c r="T79" s="7">
        <f t="shared" si="21"/>
        <v>6.8743867770258371E-2</v>
      </c>
      <c r="U79" s="7">
        <f t="shared" si="21"/>
        <v>6.4928970065956368E-2</v>
      </c>
      <c r="V79" s="7">
        <f>V37/V34</f>
        <v>6.1739285927162185E-2</v>
      </c>
    </row>
    <row r="80" spans="1:22" customFormat="1" ht="18" customHeight="1">
      <c r="A80" s="36" t="s">
        <v>85</v>
      </c>
      <c r="B80" s="7">
        <f t="shared" ref="B80:U80" si="22">B38/B34</f>
        <v>1.8557587122987967E-2</v>
      </c>
      <c r="C80" s="7">
        <f t="shared" si="22"/>
        <v>1.7633558957673649E-2</v>
      </c>
      <c r="D80" s="7">
        <f t="shared" si="22"/>
        <v>1.6130255606401536E-2</v>
      </c>
      <c r="E80" s="7">
        <f t="shared" si="22"/>
        <v>1.589928997691336E-2</v>
      </c>
      <c r="F80" s="7">
        <f t="shared" si="22"/>
        <v>1.674072939013178E-2</v>
      </c>
      <c r="G80" s="7">
        <f t="shared" si="22"/>
        <v>1.5133194093290829E-2</v>
      </c>
      <c r="H80" s="7">
        <f t="shared" si="22"/>
        <v>1.420032310177706E-2</v>
      </c>
      <c r="I80" s="7">
        <f t="shared" si="22"/>
        <v>1.4345496146435453E-2</v>
      </c>
      <c r="J80" s="7">
        <f t="shared" si="22"/>
        <v>1.4671652325389316E-2</v>
      </c>
      <c r="K80" s="7">
        <f t="shared" si="22"/>
        <v>1.4329564318601811E-2</v>
      </c>
      <c r="L80" s="7">
        <f t="shared" si="22"/>
        <v>1.42969387912308E-2</v>
      </c>
      <c r="M80" s="7">
        <f t="shared" si="22"/>
        <v>1.4624487441338343E-2</v>
      </c>
      <c r="N80" s="7">
        <f t="shared" si="22"/>
        <v>1.5294939804961723E-2</v>
      </c>
      <c r="O80" s="7">
        <f t="shared" si="22"/>
        <v>1.6060041051031759E-2</v>
      </c>
      <c r="P80" s="7">
        <f t="shared" si="22"/>
        <v>1.6773512331246701E-2</v>
      </c>
      <c r="Q80" s="7">
        <f t="shared" si="22"/>
        <v>1.7730016104513781E-2</v>
      </c>
      <c r="R80" s="7">
        <f t="shared" si="22"/>
        <v>1.8874409279679222E-2</v>
      </c>
      <c r="S80" s="7">
        <f t="shared" si="22"/>
        <v>2.0016927065840913E-2</v>
      </c>
      <c r="T80" s="7">
        <f t="shared" si="22"/>
        <v>2.0742660192709251E-2</v>
      </c>
      <c r="U80" s="7">
        <f t="shared" si="22"/>
        <v>2.0852359208523592E-2</v>
      </c>
      <c r="V80" s="7">
        <f>V38/V34</f>
        <v>2.2745425284615844E-2</v>
      </c>
    </row>
    <row r="81" spans="1:22" customFormat="1" ht="18" customHeight="1">
      <c r="A81" s="36" t="s">
        <v>86</v>
      </c>
      <c r="B81" s="7">
        <f t="shared" ref="B81:U81" si="23">B39/B34</f>
        <v>4.0006250976715112E-2</v>
      </c>
      <c r="C81" s="7">
        <f t="shared" si="23"/>
        <v>3.4773262063155445E-2</v>
      </c>
      <c r="D81" s="7">
        <f t="shared" si="23"/>
        <v>3.3322377569337341E-2</v>
      </c>
      <c r="E81" s="7">
        <f t="shared" si="23"/>
        <v>3.3148930609400183E-2</v>
      </c>
      <c r="F81" s="7">
        <f t="shared" si="23"/>
        <v>3.2830217591173765E-2</v>
      </c>
      <c r="G81" s="7">
        <f t="shared" si="23"/>
        <v>3.4993221208457E-2</v>
      </c>
      <c r="H81" s="7">
        <f t="shared" si="23"/>
        <v>3.9143780290791602E-2</v>
      </c>
      <c r="I81" s="7">
        <f t="shared" si="23"/>
        <v>4.0974229287090561E-2</v>
      </c>
      <c r="J81" s="7">
        <f t="shared" si="23"/>
        <v>4.3158985448484032E-2</v>
      </c>
      <c r="K81" s="7">
        <f t="shared" si="23"/>
        <v>4.796880383374573E-2</v>
      </c>
      <c r="L81" s="7">
        <f t="shared" si="23"/>
        <v>5.3675145203284598E-2</v>
      </c>
      <c r="M81" s="7">
        <f t="shared" si="23"/>
        <v>5.7765166279486739E-2</v>
      </c>
      <c r="N81" s="7">
        <f t="shared" si="23"/>
        <v>6.0067977510244272E-2</v>
      </c>
      <c r="O81" s="7">
        <f t="shared" si="23"/>
        <v>6.1889914294219951E-2</v>
      </c>
      <c r="P81" s="7">
        <f t="shared" si="23"/>
        <v>6.466551021947356E-2</v>
      </c>
      <c r="Q81" s="7">
        <f t="shared" si="23"/>
        <v>7.2425159163769362E-2</v>
      </c>
      <c r="R81" s="7">
        <f t="shared" si="23"/>
        <v>8.0352284118573675E-2</v>
      </c>
      <c r="S81" s="7">
        <f t="shared" si="23"/>
        <v>8.5414511600413773E-2</v>
      </c>
      <c r="T81" s="7">
        <f t="shared" si="23"/>
        <v>8.9285265038114167E-2</v>
      </c>
      <c r="U81" s="7">
        <f t="shared" si="23"/>
        <v>9.1311516996448502E-2</v>
      </c>
      <c r="V81" s="7">
        <f>V39/V34</f>
        <v>9.0612147583000541E-2</v>
      </c>
    </row>
    <row r="82" spans="1:22" customFormat="1" ht="18" customHeight="1">
      <c r="A82" s="36" t="s">
        <v>87</v>
      </c>
      <c r="B82" s="7">
        <f t="shared" ref="B82:U82" si="24">B40/B34</f>
        <v>0.48257540240662605</v>
      </c>
      <c r="C82" s="7">
        <f t="shared" si="24"/>
        <v>0.5377218720041832</v>
      </c>
      <c r="D82" s="7">
        <f t="shared" si="24"/>
        <v>0.55717644679291078</v>
      </c>
      <c r="E82" s="7">
        <f t="shared" si="24"/>
        <v>0.55560395522062989</v>
      </c>
      <c r="F82" s="7">
        <f t="shared" si="24"/>
        <v>0.55355501072632551</v>
      </c>
      <c r="G82" s="7">
        <f t="shared" si="24"/>
        <v>0.55763804917372028</v>
      </c>
      <c r="H82" s="7">
        <f t="shared" si="24"/>
        <v>0.54560581583198708</v>
      </c>
      <c r="I82" s="7">
        <f t="shared" si="24"/>
        <v>0.53255960982658956</v>
      </c>
      <c r="J82" s="7">
        <f t="shared" si="24"/>
        <v>0.52145184784730669</v>
      </c>
      <c r="K82" s="7">
        <f t="shared" si="24"/>
        <v>0.50928681053653646</v>
      </c>
      <c r="L82" s="7">
        <f t="shared" si="24"/>
        <v>0.48973177833582399</v>
      </c>
      <c r="M82" s="7">
        <f t="shared" si="24"/>
        <v>0.47849202513291444</v>
      </c>
      <c r="N82" s="7">
        <f t="shared" si="24"/>
        <v>0.47077602363330262</v>
      </c>
      <c r="O82" s="7">
        <f t="shared" si="24"/>
        <v>0.45568212086551868</v>
      </c>
      <c r="P82" s="7">
        <f t="shared" si="24"/>
        <v>0.44371370389923825</v>
      </c>
      <c r="Q82" s="7">
        <f t="shared" si="24"/>
        <v>0.44579401273310154</v>
      </c>
      <c r="R82" s="7">
        <f t="shared" si="24"/>
        <v>0.44732922812544751</v>
      </c>
      <c r="S82" s="7">
        <f t="shared" si="24"/>
        <v>0.45387374558351357</v>
      </c>
      <c r="T82" s="7">
        <f t="shared" si="24"/>
        <v>0.46340788447508113</v>
      </c>
      <c r="U82" s="7">
        <f t="shared" si="24"/>
        <v>0.47006595636732623</v>
      </c>
      <c r="V82" s="7">
        <f>V40/V34</f>
        <v>0.47748703582285273</v>
      </c>
    </row>
    <row r="83" spans="1:22" customFormat="1" ht="18" customHeight="1">
      <c r="A83" s="36" t="s">
        <v>88</v>
      </c>
      <c r="B83" s="7">
        <f t="shared" ref="B83:U83" si="25">B41/B34</f>
        <v>4.9578059071729956E-2</v>
      </c>
      <c r="C83" s="7">
        <f t="shared" si="25"/>
        <v>4.5347587368910321E-2</v>
      </c>
      <c r="D83" s="7">
        <f t="shared" si="25"/>
        <v>4.3410107956412917E-2</v>
      </c>
      <c r="E83" s="7">
        <f t="shared" si="25"/>
        <v>4.6086161083765301E-2</v>
      </c>
      <c r="F83" s="7">
        <f t="shared" si="25"/>
        <v>4.8325927060986824E-2</v>
      </c>
      <c r="G83" s="7">
        <f t="shared" si="25"/>
        <v>4.5582792862115716E-2</v>
      </c>
      <c r="H83" s="7">
        <f t="shared" si="25"/>
        <v>4.5864297253634896E-2</v>
      </c>
      <c r="I83" s="7">
        <f t="shared" si="25"/>
        <v>5.0999518304431599E-2</v>
      </c>
      <c r="J83" s="7">
        <f t="shared" si="25"/>
        <v>5.6238831073268158E-2</v>
      </c>
      <c r="K83" s="7">
        <f t="shared" si="25"/>
        <v>6.6526764180787415E-2</v>
      </c>
      <c r="L83" s="7">
        <f t="shared" si="25"/>
        <v>7.2070128949760434E-2</v>
      </c>
      <c r="M83" s="7">
        <f t="shared" si="25"/>
        <v>7.6022388874163932E-2</v>
      </c>
      <c r="N83" s="7">
        <f t="shared" si="25"/>
        <v>8.0858295479813228E-2</v>
      </c>
      <c r="O83" s="7">
        <f t="shared" si="25"/>
        <v>8.3856916785484861E-2</v>
      </c>
      <c r="P83" s="7">
        <f t="shared" si="25"/>
        <v>8.7216230484953611E-2</v>
      </c>
      <c r="Q83" s="7">
        <f t="shared" si="25"/>
        <v>9.266868349362592E-2</v>
      </c>
      <c r="R83" s="7">
        <f t="shared" si="25"/>
        <v>9.4214520979521696E-2</v>
      </c>
      <c r="S83" s="7">
        <f t="shared" si="25"/>
        <v>9.5087120652363744E-2</v>
      </c>
      <c r="T83" s="7">
        <f t="shared" si="25"/>
        <v>9.5411205313341213E-2</v>
      </c>
      <c r="U83" s="7">
        <f t="shared" si="25"/>
        <v>9.4355657026889903E-2</v>
      </c>
      <c r="V83" s="7">
        <f>V41/V34</f>
        <v>9.2710258091434697E-2</v>
      </c>
    </row>
    <row r="84" spans="1:22" customFormat="1" ht="18" customHeight="1">
      <c r="A84" s="30" t="s">
        <v>89</v>
      </c>
      <c r="B84" s="95">
        <f t="shared" ref="B84:U84" si="26">B42/B34</f>
        <v>9.3764650726676048E-4</v>
      </c>
      <c r="C84" s="95">
        <f t="shared" si="26"/>
        <v>7.843592946576417E-4</v>
      </c>
      <c r="D84" s="95">
        <f t="shared" si="26"/>
        <v>5.8149824286400523E-4</v>
      </c>
      <c r="E84" s="95">
        <f t="shared" si="26"/>
        <v>7.1873502635361761E-4</v>
      </c>
      <c r="F84" s="95">
        <f t="shared" si="26"/>
        <v>1.3790989886607416E-3</v>
      </c>
      <c r="G84" s="95">
        <f t="shared" si="26"/>
        <v>2.949690374116009E-3</v>
      </c>
      <c r="H84" s="95">
        <f t="shared" si="26"/>
        <v>2.6494345718901455E-3</v>
      </c>
      <c r="I84" s="95">
        <f t="shared" si="26"/>
        <v>1.4450867052023121E-3</v>
      </c>
      <c r="J84" s="95">
        <f t="shared" si="26"/>
        <v>1.4116021684612034E-3</v>
      </c>
      <c r="K84" s="95">
        <f t="shared" si="26"/>
        <v>1.1588937263131518E-3</v>
      </c>
      <c r="L84" s="95">
        <f t="shared" si="26"/>
        <v>1.1400576191283182E-3</v>
      </c>
      <c r="M84" s="95">
        <f t="shared" si="26"/>
        <v>1.3720201437502923E-3</v>
      </c>
      <c r="N84" s="95">
        <f t="shared" si="26"/>
        <v>1.318255455671675E-3</v>
      </c>
      <c r="O84" s="95">
        <f t="shared" si="26"/>
        <v>1.0497782930918322E-3</v>
      </c>
      <c r="P84" s="95">
        <f t="shared" si="26"/>
        <v>1.0106342861452599E-3</v>
      </c>
      <c r="Q84" s="95">
        <f t="shared" si="26"/>
        <v>1.1589229541999668E-3</v>
      </c>
      <c r="R84" s="95">
        <f t="shared" si="26"/>
        <v>1.1313189173707576E-3</v>
      </c>
      <c r="S84" s="95">
        <f t="shared" si="26"/>
        <v>1.061300159866733E-3</v>
      </c>
      <c r="T84" s="95">
        <f t="shared" si="26"/>
        <v>1.0063146242672771E-3</v>
      </c>
      <c r="U84" s="95">
        <f t="shared" si="26"/>
        <v>1.0400811770674785E-3</v>
      </c>
      <c r="V84" s="95">
        <f>V42/V34</f>
        <v>8.8216010013709241E-4</v>
      </c>
    </row>
    <row r="85" spans="1:22" customFormat="1" ht="18" customHeight="1">
      <c r="A85" s="32" t="s">
        <v>52</v>
      </c>
      <c r="B85" s="33"/>
      <c r="C85" s="33"/>
      <c r="D85" s="33"/>
      <c r="E85" s="33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</row>
    <row r="86" spans="1:22" customFormat="1" ht="18" customHeight="1"/>
    <row r="87" spans="1:22" customFormat="1" ht="18" customHeight="1"/>
    <row r="88" spans="1:22" customFormat="1" ht="18" customHeight="1"/>
    <row r="89" spans="1:22" customFormat="1" ht="18" customHeight="1"/>
    <row r="90" spans="1:22" customFormat="1" ht="18" customHeight="1">
      <c r="A90" s="5"/>
      <c r="B90" s="5"/>
      <c r="C90" s="5"/>
      <c r="D90" s="5"/>
      <c r="E90" s="5"/>
      <c r="F90" s="5"/>
      <c r="G90" s="5"/>
    </row>
    <row r="91" spans="1:22" ht="18" customHeight="1"/>
    <row r="92" spans="1:22" ht="18" customHeight="1"/>
    <row r="93" spans="1:22" ht="18" customHeight="1"/>
    <row r="94" spans="1:22" ht="18" customHeight="1"/>
    <row r="95" spans="1:22" ht="18" customHeight="1"/>
    <row r="96" spans="1:22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124"/>
  <sheetViews>
    <sheetView topLeftCell="A48" zoomScale="75" workbookViewId="0">
      <selection activeCell="B53" sqref="B53"/>
    </sheetView>
  </sheetViews>
  <sheetFormatPr defaultColWidth="10.875" defaultRowHeight="15"/>
  <cols>
    <col min="1" max="1" width="22" style="5" customWidth="1"/>
    <col min="2" max="16384" width="10.875" style="5"/>
  </cols>
  <sheetData>
    <row r="1" spans="1:22" ht="30.75" customHeight="1">
      <c r="A1" s="43" t="s">
        <v>0</v>
      </c>
    </row>
    <row r="2" spans="1:22" ht="30.75" customHeight="1">
      <c r="A2" s="44" t="s">
        <v>8</v>
      </c>
    </row>
    <row r="3" spans="1:22" ht="18" customHeight="1"/>
    <row r="4" spans="1:22" ht="18" customHeight="1"/>
    <row r="5" spans="1:22" ht="18" customHeight="1">
      <c r="A5" s="33" t="s">
        <v>91</v>
      </c>
    </row>
    <row r="6" spans="1:22" ht="18" customHeight="1"/>
    <row r="7" spans="1:22" customFormat="1" ht="18" customHeight="1">
      <c r="A7" s="77" t="s">
        <v>14</v>
      </c>
      <c r="B7" s="78">
        <v>2002</v>
      </c>
      <c r="C7" s="78">
        <v>2003</v>
      </c>
      <c r="D7" s="78">
        <v>2004</v>
      </c>
      <c r="E7" s="78">
        <v>2005</v>
      </c>
      <c r="F7" s="78">
        <v>2006</v>
      </c>
      <c r="G7" s="78">
        <v>2007</v>
      </c>
      <c r="H7" s="78">
        <v>2008</v>
      </c>
      <c r="I7" s="78">
        <v>2009</v>
      </c>
      <c r="J7" s="78">
        <v>2010</v>
      </c>
      <c r="K7" s="78">
        <v>2011</v>
      </c>
      <c r="L7" s="78">
        <v>2012</v>
      </c>
      <c r="M7" s="78">
        <v>2013</v>
      </c>
      <c r="N7" s="78">
        <v>2014</v>
      </c>
      <c r="O7" s="78">
        <v>2015</v>
      </c>
      <c r="P7" s="78">
        <v>2016</v>
      </c>
      <c r="Q7" s="78">
        <v>2017</v>
      </c>
      <c r="R7" s="78">
        <v>2018</v>
      </c>
      <c r="S7" s="78">
        <v>2019</v>
      </c>
      <c r="T7" s="78">
        <v>2020</v>
      </c>
      <c r="U7" s="78">
        <v>2021</v>
      </c>
      <c r="V7" s="78">
        <v>2022</v>
      </c>
    </row>
    <row r="8" spans="1:22" customFormat="1" ht="18" customHeight="1">
      <c r="A8" s="56" t="s">
        <v>81</v>
      </c>
      <c r="B8" s="40">
        <v>39818</v>
      </c>
      <c r="C8" s="40">
        <v>57505</v>
      </c>
      <c r="D8" s="40">
        <v>67584</v>
      </c>
      <c r="E8" s="40">
        <v>82013</v>
      </c>
      <c r="F8" s="40">
        <v>97708</v>
      </c>
      <c r="G8" s="40">
        <v>99690</v>
      </c>
      <c r="H8" s="40">
        <v>114260</v>
      </c>
      <c r="I8" s="40">
        <v>122628</v>
      </c>
      <c r="J8" s="40">
        <v>119769</v>
      </c>
      <c r="K8" s="40">
        <v>109779</v>
      </c>
      <c r="L8" s="40">
        <v>107052</v>
      </c>
      <c r="M8" s="40">
        <v>103114</v>
      </c>
      <c r="N8" s="40">
        <v>96088</v>
      </c>
      <c r="O8" s="40">
        <v>93247</v>
      </c>
      <c r="P8" s="40">
        <v>96056</v>
      </c>
      <c r="Q8" s="40">
        <v>90721</v>
      </c>
      <c r="R8" s="40">
        <v>95631</v>
      </c>
      <c r="S8" s="40">
        <v>101577</v>
      </c>
      <c r="T8" s="40">
        <v>109618</v>
      </c>
      <c r="U8" s="40">
        <v>106509</v>
      </c>
      <c r="V8" s="40">
        <v>114336</v>
      </c>
    </row>
    <row r="9" spans="1:22" customFormat="1" ht="18" customHeight="1">
      <c r="A9" s="36" t="s">
        <v>82</v>
      </c>
      <c r="B9" s="6">
        <v>4364</v>
      </c>
      <c r="C9" s="6">
        <v>5831</v>
      </c>
      <c r="D9" s="6">
        <v>6357</v>
      </c>
      <c r="E9" s="6">
        <v>8651</v>
      </c>
      <c r="F9" s="6">
        <v>10534</v>
      </c>
      <c r="G9" s="6">
        <v>21874</v>
      </c>
      <c r="H9" s="6">
        <v>28402</v>
      </c>
      <c r="I9" s="6">
        <v>31838</v>
      </c>
      <c r="J9" s="6">
        <v>32508</v>
      </c>
      <c r="K9" s="6">
        <v>29863</v>
      </c>
      <c r="L9" s="6">
        <v>31498</v>
      </c>
      <c r="M9" s="6">
        <v>30674</v>
      </c>
      <c r="N9" s="6">
        <v>29178</v>
      </c>
      <c r="O9" s="6">
        <v>30779</v>
      </c>
      <c r="P9" s="6">
        <v>32384</v>
      </c>
      <c r="Q9" s="6">
        <v>28918</v>
      </c>
      <c r="R9" s="6">
        <v>29214</v>
      </c>
      <c r="S9" s="6">
        <v>30554</v>
      </c>
      <c r="T9" s="6">
        <v>31530</v>
      </c>
      <c r="U9" s="6">
        <v>28483</v>
      </c>
      <c r="V9" s="6">
        <v>31140</v>
      </c>
    </row>
    <row r="10" spans="1:22" customFormat="1" ht="18" customHeight="1">
      <c r="A10" s="36" t="s">
        <v>83</v>
      </c>
      <c r="B10" s="6">
        <v>4149</v>
      </c>
      <c r="C10" s="6">
        <v>6579</v>
      </c>
      <c r="D10" s="6">
        <v>8641</v>
      </c>
      <c r="E10" s="6">
        <v>10727</v>
      </c>
      <c r="F10" s="6">
        <v>13111</v>
      </c>
      <c r="G10" s="6">
        <v>4078</v>
      </c>
      <c r="H10" s="6">
        <v>4412</v>
      </c>
      <c r="I10" s="6">
        <v>4766</v>
      </c>
      <c r="J10" s="6">
        <v>4732</v>
      </c>
      <c r="K10" s="6">
        <v>4499</v>
      </c>
      <c r="L10" s="6">
        <v>4627</v>
      </c>
      <c r="M10" s="6">
        <v>4685</v>
      </c>
      <c r="N10" s="6">
        <v>4747</v>
      </c>
      <c r="O10" s="6">
        <v>5019</v>
      </c>
      <c r="P10" s="6">
        <v>5683</v>
      </c>
      <c r="Q10" s="6">
        <v>5968</v>
      </c>
      <c r="R10" s="6">
        <v>6559</v>
      </c>
      <c r="S10" s="6">
        <v>7161</v>
      </c>
      <c r="T10" s="6">
        <v>7809</v>
      </c>
      <c r="U10" s="6">
        <v>10085</v>
      </c>
      <c r="V10" s="6">
        <v>11014</v>
      </c>
    </row>
    <row r="11" spans="1:22" customFormat="1" ht="18" customHeight="1">
      <c r="A11" s="36" t="s">
        <v>84</v>
      </c>
      <c r="B11" s="6">
        <v>6051</v>
      </c>
      <c r="C11" s="6">
        <v>7654</v>
      </c>
      <c r="D11" s="6">
        <v>8508</v>
      </c>
      <c r="E11" s="6">
        <v>10438</v>
      </c>
      <c r="F11" s="6">
        <v>12865</v>
      </c>
      <c r="G11" s="6">
        <v>11890</v>
      </c>
      <c r="H11" s="6">
        <v>13265</v>
      </c>
      <c r="I11" s="6">
        <v>15571</v>
      </c>
      <c r="J11" s="6">
        <v>15584</v>
      </c>
      <c r="K11" s="6">
        <v>14430</v>
      </c>
      <c r="L11" s="6">
        <v>13883</v>
      </c>
      <c r="M11" s="6">
        <v>13278</v>
      </c>
      <c r="N11" s="6">
        <v>12938</v>
      </c>
      <c r="O11" s="6">
        <v>12480</v>
      </c>
      <c r="P11" s="6">
        <v>12656</v>
      </c>
      <c r="Q11" s="6">
        <v>12026</v>
      </c>
      <c r="R11" s="6">
        <v>12136</v>
      </c>
      <c r="S11" s="6">
        <v>11862</v>
      </c>
      <c r="T11" s="6">
        <v>12013</v>
      </c>
      <c r="U11" s="6">
        <v>10993</v>
      </c>
      <c r="V11" s="6">
        <v>11005</v>
      </c>
    </row>
    <row r="12" spans="1:22" customFormat="1" ht="18" customHeight="1">
      <c r="A12" s="36" t="s">
        <v>85</v>
      </c>
      <c r="B12" s="6">
        <v>588</v>
      </c>
      <c r="C12" s="6">
        <v>789</v>
      </c>
      <c r="D12" s="6">
        <v>826</v>
      </c>
      <c r="E12" s="6">
        <v>1014</v>
      </c>
      <c r="F12" s="6">
        <v>1261</v>
      </c>
      <c r="G12" s="6">
        <v>1071</v>
      </c>
      <c r="H12" s="6">
        <v>1131</v>
      </c>
      <c r="I12" s="6">
        <v>1253</v>
      </c>
      <c r="J12" s="6">
        <v>1235</v>
      </c>
      <c r="K12" s="6">
        <v>1089</v>
      </c>
      <c r="L12" s="6">
        <v>1043</v>
      </c>
      <c r="M12" s="6">
        <v>1053</v>
      </c>
      <c r="N12" s="6">
        <v>1027</v>
      </c>
      <c r="O12" s="6">
        <v>1041</v>
      </c>
      <c r="P12" s="6">
        <v>1160</v>
      </c>
      <c r="Q12" s="6">
        <v>1268</v>
      </c>
      <c r="R12" s="6">
        <v>1554</v>
      </c>
      <c r="S12" s="6">
        <v>1824</v>
      </c>
      <c r="T12" s="6">
        <v>2089</v>
      </c>
      <c r="U12" s="6">
        <v>2002</v>
      </c>
      <c r="V12" s="6">
        <v>2425</v>
      </c>
    </row>
    <row r="13" spans="1:22" customFormat="1" ht="18" customHeight="1">
      <c r="A13" s="36" t="s">
        <v>86</v>
      </c>
      <c r="B13" s="6">
        <v>1146</v>
      </c>
      <c r="C13" s="6">
        <v>1396</v>
      </c>
      <c r="D13" s="6">
        <v>1572</v>
      </c>
      <c r="E13" s="6">
        <v>1843</v>
      </c>
      <c r="F13" s="6">
        <v>2025</v>
      </c>
      <c r="G13" s="6">
        <v>2258</v>
      </c>
      <c r="H13" s="6">
        <v>2945</v>
      </c>
      <c r="I13" s="6">
        <v>3346</v>
      </c>
      <c r="J13" s="6">
        <v>3387</v>
      </c>
      <c r="K13" s="6">
        <v>3406</v>
      </c>
      <c r="L13" s="6">
        <v>3650</v>
      </c>
      <c r="M13" s="6">
        <v>3840</v>
      </c>
      <c r="N13" s="6">
        <v>3675</v>
      </c>
      <c r="O13" s="6">
        <v>3605</v>
      </c>
      <c r="P13" s="6">
        <v>3854</v>
      </c>
      <c r="Q13" s="6">
        <v>4286</v>
      </c>
      <c r="R13" s="6">
        <v>5365</v>
      </c>
      <c r="S13" s="6">
        <v>6359</v>
      </c>
      <c r="T13" s="6">
        <v>7510</v>
      </c>
      <c r="U13" s="6">
        <v>7502</v>
      </c>
      <c r="V13" s="6">
        <v>8060</v>
      </c>
    </row>
    <row r="14" spans="1:22" customFormat="1" ht="18" customHeight="1">
      <c r="A14" s="36" t="s">
        <v>87</v>
      </c>
      <c r="B14" s="6">
        <v>20063</v>
      </c>
      <c r="C14" s="6">
        <v>30936</v>
      </c>
      <c r="D14" s="6">
        <v>36753</v>
      </c>
      <c r="E14" s="6">
        <v>42566</v>
      </c>
      <c r="F14" s="6">
        <v>47872</v>
      </c>
      <c r="G14" s="6">
        <v>49195</v>
      </c>
      <c r="H14" s="6">
        <v>54300</v>
      </c>
      <c r="I14" s="6">
        <v>54960</v>
      </c>
      <c r="J14" s="6">
        <v>50932</v>
      </c>
      <c r="K14" s="6">
        <v>44091</v>
      </c>
      <c r="L14" s="6">
        <v>38567</v>
      </c>
      <c r="M14" s="6">
        <v>35236</v>
      </c>
      <c r="N14" s="6">
        <v>30203</v>
      </c>
      <c r="O14" s="6">
        <v>25693</v>
      </c>
      <c r="P14" s="6">
        <v>24851</v>
      </c>
      <c r="Q14" s="6">
        <v>22441</v>
      </c>
      <c r="R14" s="6">
        <v>24065</v>
      </c>
      <c r="S14" s="6">
        <v>26493</v>
      </c>
      <c r="T14" s="6">
        <v>30371</v>
      </c>
      <c r="U14" s="6">
        <v>29691</v>
      </c>
      <c r="V14" s="6">
        <v>32697</v>
      </c>
    </row>
    <row r="15" spans="1:22" customFormat="1" ht="18" customHeight="1">
      <c r="A15" s="36" t="s">
        <v>88</v>
      </c>
      <c r="B15" s="6">
        <v>3408</v>
      </c>
      <c r="C15" s="6">
        <v>4269</v>
      </c>
      <c r="D15" s="6">
        <v>4889</v>
      </c>
      <c r="E15" s="6">
        <v>6734</v>
      </c>
      <c r="F15" s="6">
        <v>9906</v>
      </c>
      <c r="G15" s="6">
        <v>8978</v>
      </c>
      <c r="H15" s="6">
        <v>9465</v>
      </c>
      <c r="I15" s="6">
        <v>10696</v>
      </c>
      <c r="J15" s="6">
        <v>11213</v>
      </c>
      <c r="K15" s="6">
        <v>12278</v>
      </c>
      <c r="L15" s="6">
        <v>13660</v>
      </c>
      <c r="M15" s="6">
        <v>14223</v>
      </c>
      <c r="N15" s="6">
        <v>14212</v>
      </c>
      <c r="O15" s="6">
        <v>14549</v>
      </c>
      <c r="P15" s="6">
        <v>15392</v>
      </c>
      <c r="Q15" s="6">
        <v>15725</v>
      </c>
      <c r="R15" s="6">
        <v>16631</v>
      </c>
      <c r="S15" s="6">
        <v>17211</v>
      </c>
      <c r="T15" s="6">
        <v>18186</v>
      </c>
      <c r="U15" s="6">
        <v>17645</v>
      </c>
      <c r="V15" s="6">
        <v>17887</v>
      </c>
    </row>
    <row r="16" spans="1:22" customFormat="1" ht="18" customHeight="1">
      <c r="A16" s="36" t="s">
        <v>89</v>
      </c>
      <c r="B16" s="6">
        <v>18</v>
      </c>
      <c r="C16" s="6">
        <v>26</v>
      </c>
      <c r="D16" s="6">
        <v>22</v>
      </c>
      <c r="E16" s="6">
        <v>35</v>
      </c>
      <c r="F16" s="6">
        <v>130</v>
      </c>
      <c r="G16" s="6">
        <v>345</v>
      </c>
      <c r="H16" s="6">
        <v>339</v>
      </c>
      <c r="I16" s="6">
        <v>197</v>
      </c>
      <c r="J16" s="6">
        <v>176</v>
      </c>
      <c r="K16" s="6">
        <v>121</v>
      </c>
      <c r="L16" s="6">
        <v>121</v>
      </c>
      <c r="M16" s="6">
        <v>122</v>
      </c>
      <c r="N16" s="6">
        <v>104</v>
      </c>
      <c r="O16" s="6">
        <v>77</v>
      </c>
      <c r="P16" s="6">
        <v>73</v>
      </c>
      <c r="Q16" s="6">
        <v>83</v>
      </c>
      <c r="R16" s="6">
        <v>94</v>
      </c>
      <c r="S16" s="6">
        <v>99</v>
      </c>
      <c r="T16" s="6">
        <v>96</v>
      </c>
      <c r="U16" s="6">
        <v>94</v>
      </c>
      <c r="V16" s="6">
        <v>87</v>
      </c>
    </row>
    <row r="17" spans="1:22" customFormat="1" ht="18" customHeight="1">
      <c r="A17" s="30" t="s">
        <v>92</v>
      </c>
      <c r="B17" s="54">
        <v>31</v>
      </c>
      <c r="C17" s="54">
        <v>25</v>
      </c>
      <c r="D17" s="54">
        <v>16</v>
      </c>
      <c r="E17" s="54">
        <v>5</v>
      </c>
      <c r="F17" s="54">
        <v>4</v>
      </c>
      <c r="G17" s="54">
        <v>1</v>
      </c>
      <c r="H17" s="54">
        <v>1</v>
      </c>
      <c r="I17" s="54">
        <v>1</v>
      </c>
      <c r="J17" s="54">
        <v>2</v>
      </c>
      <c r="K17" s="54">
        <v>2</v>
      </c>
      <c r="L17" s="54">
        <v>3</v>
      </c>
      <c r="M17" s="54">
        <v>3</v>
      </c>
      <c r="N17" s="54">
        <v>4</v>
      </c>
      <c r="O17" s="54">
        <v>4</v>
      </c>
      <c r="P17" s="54">
        <v>3</v>
      </c>
      <c r="Q17" s="54">
        <v>6</v>
      </c>
      <c r="R17" s="54">
        <v>13</v>
      </c>
      <c r="S17" s="54">
        <v>14</v>
      </c>
      <c r="T17" s="54">
        <v>14</v>
      </c>
      <c r="U17" s="54">
        <v>14</v>
      </c>
      <c r="V17" s="54">
        <v>21</v>
      </c>
    </row>
    <row r="18" spans="1:22" customFormat="1" ht="18" customHeight="1">
      <c r="A18" s="32" t="s">
        <v>47</v>
      </c>
      <c r="B18" s="33"/>
      <c r="C18" s="33"/>
      <c r="D18" s="33"/>
      <c r="E18" s="33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</row>
    <row r="19" spans="1:22" customFormat="1" ht="18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customFormat="1" ht="18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customFormat="1" ht="18" customHeight="1">
      <c r="A21" s="77" t="s">
        <v>48</v>
      </c>
      <c r="B21" s="78">
        <v>2002</v>
      </c>
      <c r="C21" s="78">
        <v>2003</v>
      </c>
      <c r="D21" s="78">
        <v>2004</v>
      </c>
      <c r="E21" s="78">
        <v>2005</v>
      </c>
      <c r="F21" s="78">
        <v>2006</v>
      </c>
      <c r="G21" s="78">
        <v>2007</v>
      </c>
      <c r="H21" s="78">
        <v>2008</v>
      </c>
      <c r="I21" s="78">
        <v>2009</v>
      </c>
      <c r="J21" s="78">
        <v>2010</v>
      </c>
      <c r="K21" s="78">
        <v>2011</v>
      </c>
      <c r="L21" s="78">
        <v>2012</v>
      </c>
      <c r="M21" s="78">
        <v>2013</v>
      </c>
      <c r="N21" s="78">
        <v>2014</v>
      </c>
      <c r="O21" s="78">
        <v>2015</v>
      </c>
      <c r="P21" s="78">
        <v>2016</v>
      </c>
      <c r="Q21" s="78">
        <v>2017</v>
      </c>
      <c r="R21" s="78">
        <v>2018</v>
      </c>
      <c r="S21" s="78">
        <v>2019</v>
      </c>
      <c r="T21" s="78">
        <v>2020</v>
      </c>
      <c r="U21" s="78">
        <v>2021</v>
      </c>
      <c r="V21" s="78">
        <v>2022</v>
      </c>
    </row>
    <row r="22" spans="1:22" customFormat="1" ht="18" customHeight="1">
      <c r="A22" s="56" t="s">
        <v>81</v>
      </c>
      <c r="B22" s="40">
        <v>21365</v>
      </c>
      <c r="C22" s="40">
        <v>30700</v>
      </c>
      <c r="D22" s="40">
        <v>35894</v>
      </c>
      <c r="E22" s="40">
        <v>43939</v>
      </c>
      <c r="F22" s="40">
        <v>53400</v>
      </c>
      <c r="G22" s="40">
        <v>53416</v>
      </c>
      <c r="H22" s="40">
        <v>61121</v>
      </c>
      <c r="I22" s="40">
        <v>65853</v>
      </c>
      <c r="J22" s="40">
        <v>63820</v>
      </c>
      <c r="K22" s="40">
        <v>57935</v>
      </c>
      <c r="L22" s="40">
        <v>56630</v>
      </c>
      <c r="M22" s="40">
        <v>53967</v>
      </c>
      <c r="N22" s="40">
        <v>50055</v>
      </c>
      <c r="O22" s="40">
        <v>48892</v>
      </c>
      <c r="P22" s="40">
        <v>50212</v>
      </c>
      <c r="Q22" s="40">
        <v>46882</v>
      </c>
      <c r="R22" s="40">
        <v>48746</v>
      </c>
      <c r="S22" s="40">
        <v>51012</v>
      </c>
      <c r="T22" s="40">
        <v>54875</v>
      </c>
      <c r="U22" s="40">
        <v>53347</v>
      </c>
      <c r="V22" s="40">
        <v>57031</v>
      </c>
    </row>
    <row r="23" spans="1:22" customFormat="1" ht="18" customHeight="1">
      <c r="A23" s="36" t="s">
        <v>82</v>
      </c>
      <c r="B23" s="6">
        <v>2374</v>
      </c>
      <c r="C23" s="6">
        <v>3245</v>
      </c>
      <c r="D23" s="6">
        <v>3582</v>
      </c>
      <c r="E23" s="6">
        <v>4772</v>
      </c>
      <c r="F23" s="6">
        <v>5860</v>
      </c>
      <c r="G23" s="6">
        <v>11691</v>
      </c>
      <c r="H23" s="6">
        <v>15305</v>
      </c>
      <c r="I23" s="6">
        <v>16992</v>
      </c>
      <c r="J23" s="6">
        <v>17273</v>
      </c>
      <c r="K23" s="6">
        <v>15816</v>
      </c>
      <c r="L23" s="6">
        <v>16601</v>
      </c>
      <c r="M23" s="6">
        <v>15848</v>
      </c>
      <c r="N23" s="6">
        <v>14844</v>
      </c>
      <c r="O23" s="6">
        <v>15671</v>
      </c>
      <c r="P23" s="6">
        <v>16437</v>
      </c>
      <c r="Q23" s="6">
        <v>14395</v>
      </c>
      <c r="R23" s="6">
        <v>14481</v>
      </c>
      <c r="S23" s="6">
        <v>15204</v>
      </c>
      <c r="T23" s="6">
        <v>15644</v>
      </c>
      <c r="U23" s="6">
        <v>13965</v>
      </c>
      <c r="V23" s="6">
        <v>15326</v>
      </c>
    </row>
    <row r="24" spans="1:22" customFormat="1" ht="18" customHeight="1">
      <c r="A24" s="36" t="s">
        <v>83</v>
      </c>
      <c r="B24" s="6">
        <v>2252</v>
      </c>
      <c r="C24" s="6">
        <v>3536</v>
      </c>
      <c r="D24" s="6">
        <v>4485</v>
      </c>
      <c r="E24" s="6">
        <v>5593</v>
      </c>
      <c r="F24" s="6">
        <v>6732</v>
      </c>
      <c r="G24" s="6">
        <v>1964</v>
      </c>
      <c r="H24" s="6">
        <v>2088</v>
      </c>
      <c r="I24" s="6">
        <v>2215</v>
      </c>
      <c r="J24" s="6">
        <v>2145</v>
      </c>
      <c r="K24" s="6">
        <v>1952</v>
      </c>
      <c r="L24" s="6">
        <v>1994</v>
      </c>
      <c r="M24" s="6">
        <v>1980</v>
      </c>
      <c r="N24" s="6">
        <v>1972</v>
      </c>
      <c r="O24" s="6">
        <v>2087</v>
      </c>
      <c r="P24" s="6">
        <v>2370</v>
      </c>
      <c r="Q24" s="6">
        <v>2428</v>
      </c>
      <c r="R24" s="6">
        <v>2693</v>
      </c>
      <c r="S24" s="6">
        <v>2952</v>
      </c>
      <c r="T24" s="6">
        <v>3255</v>
      </c>
      <c r="U24" s="6">
        <v>4542</v>
      </c>
      <c r="V24" s="6">
        <v>5015</v>
      </c>
    </row>
    <row r="25" spans="1:22" customFormat="1" ht="18" customHeight="1">
      <c r="A25" s="36" t="s">
        <v>84</v>
      </c>
      <c r="B25" s="6">
        <v>4226</v>
      </c>
      <c r="C25" s="6">
        <v>5336</v>
      </c>
      <c r="D25" s="6">
        <v>5903</v>
      </c>
      <c r="E25" s="6">
        <v>7305</v>
      </c>
      <c r="F25" s="6">
        <v>9118</v>
      </c>
      <c r="G25" s="6">
        <v>8432</v>
      </c>
      <c r="H25" s="6">
        <v>9445</v>
      </c>
      <c r="I25" s="6">
        <v>11224</v>
      </c>
      <c r="J25" s="6">
        <v>11123</v>
      </c>
      <c r="K25" s="6">
        <v>10070</v>
      </c>
      <c r="L25" s="6">
        <v>9532</v>
      </c>
      <c r="M25" s="6">
        <v>8957</v>
      </c>
      <c r="N25" s="6">
        <v>8660</v>
      </c>
      <c r="O25" s="6">
        <v>8371</v>
      </c>
      <c r="P25" s="6">
        <v>8423</v>
      </c>
      <c r="Q25" s="6">
        <v>7915</v>
      </c>
      <c r="R25" s="6">
        <v>7962</v>
      </c>
      <c r="S25" s="6">
        <v>7703</v>
      </c>
      <c r="T25" s="6">
        <v>7814</v>
      </c>
      <c r="U25" s="6">
        <v>7220</v>
      </c>
      <c r="V25" s="6">
        <v>7276</v>
      </c>
    </row>
    <row r="26" spans="1:22" customFormat="1" ht="18" customHeight="1">
      <c r="A26" s="36" t="s">
        <v>85</v>
      </c>
      <c r="B26" s="6">
        <v>298</v>
      </c>
      <c r="C26" s="6">
        <v>392</v>
      </c>
      <c r="D26" s="6">
        <v>415</v>
      </c>
      <c r="E26" s="6">
        <v>504</v>
      </c>
      <c r="F26" s="6">
        <v>615</v>
      </c>
      <c r="G26" s="6">
        <v>520</v>
      </c>
      <c r="H26" s="6">
        <v>550</v>
      </c>
      <c r="I26" s="6">
        <v>606</v>
      </c>
      <c r="J26" s="6">
        <v>586</v>
      </c>
      <c r="K26" s="6">
        <v>529</v>
      </c>
      <c r="L26" s="6">
        <v>503</v>
      </c>
      <c r="M26" s="6">
        <v>497</v>
      </c>
      <c r="N26" s="6">
        <v>473</v>
      </c>
      <c r="O26" s="6">
        <v>469</v>
      </c>
      <c r="P26" s="6">
        <v>521</v>
      </c>
      <c r="Q26" s="6">
        <v>587</v>
      </c>
      <c r="R26" s="6">
        <v>734</v>
      </c>
      <c r="S26" s="6">
        <v>851</v>
      </c>
      <c r="T26" s="6">
        <v>988</v>
      </c>
      <c r="U26" s="6">
        <v>945</v>
      </c>
      <c r="V26" s="6">
        <v>1134</v>
      </c>
    </row>
    <row r="27" spans="1:22" customFormat="1" ht="18" customHeight="1">
      <c r="A27" s="36" t="s">
        <v>86</v>
      </c>
      <c r="B27" s="29">
        <v>489</v>
      </c>
      <c r="C27" s="29">
        <v>613</v>
      </c>
      <c r="D27" s="29">
        <v>682</v>
      </c>
      <c r="E27" s="29">
        <v>805</v>
      </c>
      <c r="F27" s="29">
        <v>909</v>
      </c>
      <c r="G27" s="29">
        <v>999</v>
      </c>
      <c r="H27" s="29">
        <v>1231</v>
      </c>
      <c r="I27" s="29">
        <v>1383</v>
      </c>
      <c r="J27" s="29">
        <v>1358</v>
      </c>
      <c r="K27" s="29">
        <v>1299</v>
      </c>
      <c r="L27" s="29">
        <v>1317</v>
      </c>
      <c r="M27" s="29">
        <v>1367</v>
      </c>
      <c r="N27" s="29">
        <v>1297</v>
      </c>
      <c r="O27" s="29">
        <v>1278</v>
      </c>
      <c r="P27" s="29">
        <v>1359</v>
      </c>
      <c r="Q27" s="29">
        <v>1446</v>
      </c>
      <c r="R27" s="29">
        <v>1735</v>
      </c>
      <c r="S27" s="29">
        <v>2068</v>
      </c>
      <c r="T27" s="29">
        <v>2582</v>
      </c>
      <c r="U27" s="29">
        <v>2606</v>
      </c>
      <c r="V27" s="29">
        <v>2857</v>
      </c>
    </row>
    <row r="28" spans="1:22" customFormat="1" ht="18" customHeight="1">
      <c r="A28" s="36" t="s">
        <v>87</v>
      </c>
      <c r="B28" s="29">
        <v>9417</v>
      </c>
      <c r="C28" s="29">
        <v>14641</v>
      </c>
      <c r="D28" s="29">
        <v>17409</v>
      </c>
      <c r="E28" s="29">
        <v>20124</v>
      </c>
      <c r="F28" s="29">
        <v>22514</v>
      </c>
      <c r="G28" s="29">
        <v>22839</v>
      </c>
      <c r="H28" s="29">
        <v>25356</v>
      </c>
      <c r="I28" s="29">
        <v>25656</v>
      </c>
      <c r="J28" s="29">
        <v>23458</v>
      </c>
      <c r="K28" s="29">
        <v>19912</v>
      </c>
      <c r="L28" s="29">
        <v>17426</v>
      </c>
      <c r="M28" s="29">
        <v>15774</v>
      </c>
      <c r="N28" s="29">
        <v>13518</v>
      </c>
      <c r="O28" s="29">
        <v>11639</v>
      </c>
      <c r="P28" s="29">
        <v>11348</v>
      </c>
      <c r="Q28" s="29">
        <v>10381</v>
      </c>
      <c r="R28" s="29">
        <v>10979</v>
      </c>
      <c r="S28" s="29">
        <v>12013</v>
      </c>
      <c r="T28" s="29">
        <v>13861</v>
      </c>
      <c r="U28" s="29">
        <v>13692</v>
      </c>
      <c r="V28" s="29">
        <v>15074</v>
      </c>
    </row>
    <row r="29" spans="1:22" customFormat="1" ht="18" customHeight="1">
      <c r="A29" s="36" t="s">
        <v>88</v>
      </c>
      <c r="B29" s="29">
        <v>2272</v>
      </c>
      <c r="C29" s="29">
        <v>2899</v>
      </c>
      <c r="D29" s="29">
        <v>3387</v>
      </c>
      <c r="E29" s="29">
        <v>4812</v>
      </c>
      <c r="F29" s="29">
        <v>7571</v>
      </c>
      <c r="G29" s="29">
        <v>6769</v>
      </c>
      <c r="H29" s="29">
        <v>6953</v>
      </c>
      <c r="I29" s="29">
        <v>7656</v>
      </c>
      <c r="J29" s="29">
        <v>7772</v>
      </c>
      <c r="K29" s="29">
        <v>8284</v>
      </c>
      <c r="L29" s="29">
        <v>9182</v>
      </c>
      <c r="M29" s="29">
        <v>9473</v>
      </c>
      <c r="N29" s="29">
        <v>9230</v>
      </c>
      <c r="O29" s="29">
        <v>9331</v>
      </c>
      <c r="P29" s="29">
        <v>9713</v>
      </c>
      <c r="Q29" s="29">
        <v>9689</v>
      </c>
      <c r="R29" s="29">
        <v>10111</v>
      </c>
      <c r="S29" s="29">
        <v>10165</v>
      </c>
      <c r="T29" s="29">
        <v>10676</v>
      </c>
      <c r="U29" s="29">
        <v>10324</v>
      </c>
      <c r="V29" s="29">
        <v>10281</v>
      </c>
    </row>
    <row r="30" spans="1:22" customFormat="1" ht="18" customHeight="1">
      <c r="A30" s="36" t="s">
        <v>89</v>
      </c>
      <c r="B30" s="29">
        <v>13</v>
      </c>
      <c r="C30" s="29">
        <v>19</v>
      </c>
      <c r="D30" s="29">
        <v>16</v>
      </c>
      <c r="E30" s="29">
        <v>19</v>
      </c>
      <c r="F30" s="29">
        <v>77</v>
      </c>
      <c r="G30" s="29">
        <v>201</v>
      </c>
      <c r="H30" s="29">
        <v>192</v>
      </c>
      <c r="I30" s="29">
        <v>120</v>
      </c>
      <c r="J30" s="29">
        <v>103</v>
      </c>
      <c r="K30" s="29">
        <v>71</v>
      </c>
      <c r="L30" s="29">
        <v>73</v>
      </c>
      <c r="M30" s="29">
        <v>70</v>
      </c>
      <c r="N30" s="29">
        <v>59</v>
      </c>
      <c r="O30" s="29">
        <v>44</v>
      </c>
      <c r="P30" s="29">
        <v>40</v>
      </c>
      <c r="Q30" s="29">
        <v>37</v>
      </c>
      <c r="R30" s="29">
        <v>42</v>
      </c>
      <c r="S30" s="29">
        <v>46</v>
      </c>
      <c r="T30" s="29">
        <v>46</v>
      </c>
      <c r="U30" s="29">
        <v>42</v>
      </c>
      <c r="V30" s="29">
        <v>49</v>
      </c>
    </row>
    <row r="31" spans="1:22" customFormat="1" ht="18" customHeight="1">
      <c r="A31" s="30" t="s">
        <v>92</v>
      </c>
      <c r="B31" s="54">
        <v>24</v>
      </c>
      <c r="C31" s="54">
        <v>19</v>
      </c>
      <c r="D31" s="54">
        <v>15</v>
      </c>
      <c r="E31" s="54">
        <v>5</v>
      </c>
      <c r="F31" s="54">
        <v>4</v>
      </c>
      <c r="G31" s="54">
        <v>1</v>
      </c>
      <c r="H31" s="54">
        <v>1</v>
      </c>
      <c r="I31" s="54">
        <v>1</v>
      </c>
      <c r="J31" s="54">
        <v>2</v>
      </c>
      <c r="K31" s="54">
        <v>2</v>
      </c>
      <c r="L31" s="54">
        <v>2</v>
      </c>
      <c r="M31" s="54">
        <v>1</v>
      </c>
      <c r="N31" s="54">
        <v>2</v>
      </c>
      <c r="O31" s="54">
        <v>2</v>
      </c>
      <c r="P31" s="54">
        <v>1</v>
      </c>
      <c r="Q31" s="54">
        <v>4</v>
      </c>
      <c r="R31" s="54">
        <v>9</v>
      </c>
      <c r="S31" s="54">
        <v>10</v>
      </c>
      <c r="T31" s="54">
        <v>9</v>
      </c>
      <c r="U31" s="54">
        <v>11</v>
      </c>
      <c r="V31" s="54">
        <v>19</v>
      </c>
    </row>
    <row r="32" spans="1:22" customFormat="1" ht="18" customHeight="1">
      <c r="A32" s="32" t="s">
        <v>47</v>
      </c>
      <c r="B32" s="33"/>
      <c r="C32" s="33"/>
      <c r="D32" s="33"/>
      <c r="E32" s="33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</row>
    <row r="33" spans="1:22" customFormat="1" ht="18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customFormat="1" ht="18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customFormat="1" ht="18" customHeight="1">
      <c r="A35" s="77" t="s">
        <v>49</v>
      </c>
      <c r="B35" s="78">
        <v>2002</v>
      </c>
      <c r="C35" s="78">
        <v>2003</v>
      </c>
      <c r="D35" s="78">
        <v>2004</v>
      </c>
      <c r="E35" s="78">
        <v>2005</v>
      </c>
      <c r="F35" s="78">
        <v>2006</v>
      </c>
      <c r="G35" s="78">
        <v>2007</v>
      </c>
      <c r="H35" s="78">
        <v>2008</v>
      </c>
      <c r="I35" s="78">
        <v>2009</v>
      </c>
      <c r="J35" s="78">
        <v>2010</v>
      </c>
      <c r="K35" s="78">
        <v>2011</v>
      </c>
      <c r="L35" s="78">
        <v>2012</v>
      </c>
      <c r="M35" s="78">
        <v>2013</v>
      </c>
      <c r="N35" s="78">
        <v>2014</v>
      </c>
      <c r="O35" s="78">
        <v>2015</v>
      </c>
      <c r="P35" s="78">
        <v>2016</v>
      </c>
      <c r="Q35" s="78">
        <v>2017</v>
      </c>
      <c r="R35" s="78">
        <v>2018</v>
      </c>
      <c r="S35" s="78">
        <v>2019</v>
      </c>
      <c r="T35" s="78">
        <v>2020</v>
      </c>
      <c r="U35" s="78">
        <v>2021</v>
      </c>
      <c r="V35" s="78">
        <v>2022</v>
      </c>
    </row>
    <row r="36" spans="1:22" customFormat="1" ht="18" customHeight="1">
      <c r="A36" s="56" t="s">
        <v>81</v>
      </c>
      <c r="B36" s="40">
        <v>18453</v>
      </c>
      <c r="C36" s="40">
        <v>26805</v>
      </c>
      <c r="D36" s="40">
        <v>31690</v>
      </c>
      <c r="E36" s="40">
        <v>38074</v>
      </c>
      <c r="F36" s="40">
        <v>44308</v>
      </c>
      <c r="G36" s="40">
        <v>46274</v>
      </c>
      <c r="H36" s="40">
        <v>53139</v>
      </c>
      <c r="I36" s="40">
        <v>56775</v>
      </c>
      <c r="J36" s="40">
        <v>55949</v>
      </c>
      <c r="K36" s="40">
        <v>51844</v>
      </c>
      <c r="L36" s="40">
        <v>50422</v>
      </c>
      <c r="M36" s="40">
        <v>49147</v>
      </c>
      <c r="N36" s="40">
        <v>46033</v>
      </c>
      <c r="O36" s="40">
        <v>44355</v>
      </c>
      <c r="P36" s="40">
        <v>45844</v>
      </c>
      <c r="Q36" s="40">
        <v>43839</v>
      </c>
      <c r="R36" s="40">
        <v>46885</v>
      </c>
      <c r="S36" s="40">
        <v>50565</v>
      </c>
      <c r="T36" s="40">
        <v>54743</v>
      </c>
      <c r="U36" s="40">
        <v>53162</v>
      </c>
      <c r="V36" s="40">
        <v>57305</v>
      </c>
    </row>
    <row r="37" spans="1:22" customFormat="1" ht="18" customHeight="1">
      <c r="A37" s="36" t="s">
        <v>82</v>
      </c>
      <c r="B37" s="6">
        <v>1990</v>
      </c>
      <c r="C37" s="6">
        <v>2586</v>
      </c>
      <c r="D37" s="6">
        <v>2775</v>
      </c>
      <c r="E37" s="6">
        <v>3879</v>
      </c>
      <c r="F37" s="6">
        <v>4674</v>
      </c>
      <c r="G37" s="6">
        <v>10183</v>
      </c>
      <c r="H37" s="6">
        <v>13097</v>
      </c>
      <c r="I37" s="6">
        <v>14846</v>
      </c>
      <c r="J37" s="6">
        <v>15235</v>
      </c>
      <c r="K37" s="6">
        <v>14047</v>
      </c>
      <c r="L37" s="6">
        <v>14897</v>
      </c>
      <c r="M37" s="6">
        <v>14826</v>
      </c>
      <c r="N37" s="6">
        <v>14334</v>
      </c>
      <c r="O37" s="6">
        <v>15108</v>
      </c>
      <c r="P37" s="6">
        <v>15947</v>
      </c>
      <c r="Q37" s="6">
        <v>14523</v>
      </c>
      <c r="R37" s="6">
        <v>14733</v>
      </c>
      <c r="S37" s="6">
        <v>15350</v>
      </c>
      <c r="T37" s="6">
        <v>15886</v>
      </c>
      <c r="U37" s="6">
        <v>14518</v>
      </c>
      <c r="V37" s="6">
        <v>15814</v>
      </c>
    </row>
    <row r="38" spans="1:22" customFormat="1" ht="18" customHeight="1">
      <c r="A38" s="36" t="s">
        <v>83</v>
      </c>
      <c r="B38" s="6">
        <v>1897</v>
      </c>
      <c r="C38" s="6">
        <v>3043</v>
      </c>
      <c r="D38" s="6">
        <v>4156</v>
      </c>
      <c r="E38" s="6">
        <v>5134</v>
      </c>
      <c r="F38" s="6">
        <v>6379</v>
      </c>
      <c r="G38" s="6">
        <v>2114</v>
      </c>
      <c r="H38" s="6">
        <v>2324</v>
      </c>
      <c r="I38" s="6">
        <v>2551</v>
      </c>
      <c r="J38" s="6">
        <v>2587</v>
      </c>
      <c r="K38" s="6">
        <v>2547</v>
      </c>
      <c r="L38" s="6">
        <v>2633</v>
      </c>
      <c r="M38" s="6">
        <v>2705</v>
      </c>
      <c r="N38" s="6">
        <v>2775</v>
      </c>
      <c r="O38" s="6">
        <v>2932</v>
      </c>
      <c r="P38" s="6">
        <v>3313</v>
      </c>
      <c r="Q38" s="6">
        <v>3540</v>
      </c>
      <c r="R38" s="6">
        <v>3866</v>
      </c>
      <c r="S38" s="6">
        <v>4209</v>
      </c>
      <c r="T38" s="6">
        <v>4554</v>
      </c>
      <c r="U38" s="6">
        <v>5543</v>
      </c>
      <c r="V38" s="6">
        <v>5999</v>
      </c>
    </row>
    <row r="39" spans="1:22" customFormat="1" ht="18" customHeight="1">
      <c r="A39" s="36" t="s">
        <v>84</v>
      </c>
      <c r="B39" s="6">
        <v>1825</v>
      </c>
      <c r="C39" s="6">
        <v>2318</v>
      </c>
      <c r="D39" s="6">
        <v>2605</v>
      </c>
      <c r="E39" s="6">
        <v>3133</v>
      </c>
      <c r="F39" s="6">
        <v>3747</v>
      </c>
      <c r="G39" s="6">
        <v>3458</v>
      </c>
      <c r="H39" s="6">
        <v>3820</v>
      </c>
      <c r="I39" s="6">
        <v>4347</v>
      </c>
      <c r="J39" s="6">
        <v>4461</v>
      </c>
      <c r="K39" s="6">
        <v>4360</v>
      </c>
      <c r="L39" s="6">
        <v>4351</v>
      </c>
      <c r="M39" s="6">
        <v>4321</v>
      </c>
      <c r="N39" s="6">
        <v>4278</v>
      </c>
      <c r="O39" s="6">
        <v>4109</v>
      </c>
      <c r="P39" s="6">
        <v>4233</v>
      </c>
      <c r="Q39" s="6">
        <v>4111</v>
      </c>
      <c r="R39" s="6">
        <v>4174</v>
      </c>
      <c r="S39" s="6">
        <v>4159</v>
      </c>
      <c r="T39" s="6">
        <v>4199</v>
      </c>
      <c r="U39" s="6">
        <v>3773</v>
      </c>
      <c r="V39" s="6">
        <v>3729</v>
      </c>
    </row>
    <row r="40" spans="1:22" customFormat="1" ht="18" customHeight="1">
      <c r="A40" s="36" t="s">
        <v>85</v>
      </c>
      <c r="B40" s="6">
        <v>290</v>
      </c>
      <c r="C40" s="6">
        <v>397</v>
      </c>
      <c r="D40" s="6">
        <v>411</v>
      </c>
      <c r="E40" s="6">
        <v>510</v>
      </c>
      <c r="F40" s="6">
        <v>646</v>
      </c>
      <c r="G40" s="6">
        <v>551</v>
      </c>
      <c r="H40" s="6">
        <v>581</v>
      </c>
      <c r="I40" s="6">
        <v>647</v>
      </c>
      <c r="J40" s="6">
        <v>649</v>
      </c>
      <c r="K40" s="6">
        <v>560</v>
      </c>
      <c r="L40" s="6">
        <v>540</v>
      </c>
      <c r="M40" s="6">
        <v>556</v>
      </c>
      <c r="N40" s="6">
        <v>554</v>
      </c>
      <c r="O40" s="6">
        <v>572</v>
      </c>
      <c r="P40" s="6">
        <v>639</v>
      </c>
      <c r="Q40" s="6">
        <v>681</v>
      </c>
      <c r="R40" s="6">
        <v>820</v>
      </c>
      <c r="S40" s="6">
        <v>973</v>
      </c>
      <c r="T40" s="6">
        <v>1101</v>
      </c>
      <c r="U40" s="6">
        <v>1057</v>
      </c>
      <c r="V40" s="6">
        <v>1291</v>
      </c>
    </row>
    <row r="41" spans="1:22" customFormat="1" ht="18" customHeight="1">
      <c r="A41" s="36" t="s">
        <v>86</v>
      </c>
      <c r="B41" s="6">
        <v>657</v>
      </c>
      <c r="C41" s="6">
        <v>783</v>
      </c>
      <c r="D41" s="6">
        <v>890</v>
      </c>
      <c r="E41" s="6">
        <v>1038</v>
      </c>
      <c r="F41" s="6">
        <v>1116</v>
      </c>
      <c r="G41" s="6">
        <v>1259</v>
      </c>
      <c r="H41" s="6">
        <v>1714</v>
      </c>
      <c r="I41" s="6">
        <v>1963</v>
      </c>
      <c r="J41" s="6">
        <v>2029</v>
      </c>
      <c r="K41" s="6">
        <v>2107</v>
      </c>
      <c r="L41" s="6">
        <v>2333</v>
      </c>
      <c r="M41" s="6">
        <v>2473</v>
      </c>
      <c r="N41" s="6">
        <v>2378</v>
      </c>
      <c r="O41" s="6">
        <v>2327</v>
      </c>
      <c r="P41" s="6">
        <v>2495</v>
      </c>
      <c r="Q41" s="6">
        <v>2840</v>
      </c>
      <c r="R41" s="6">
        <v>3630</v>
      </c>
      <c r="S41" s="6">
        <v>4291</v>
      </c>
      <c r="T41" s="6">
        <v>4928</v>
      </c>
      <c r="U41" s="6">
        <v>4896</v>
      </c>
      <c r="V41" s="6">
        <v>5203</v>
      </c>
    </row>
    <row r="42" spans="1:22" customFormat="1" ht="18" customHeight="1">
      <c r="A42" s="36" t="s">
        <v>87</v>
      </c>
      <c r="B42" s="29">
        <v>10646</v>
      </c>
      <c r="C42" s="29">
        <v>16295</v>
      </c>
      <c r="D42" s="29">
        <v>19344</v>
      </c>
      <c r="E42" s="29">
        <v>22442</v>
      </c>
      <c r="F42" s="29">
        <v>25358</v>
      </c>
      <c r="G42" s="29">
        <v>26356</v>
      </c>
      <c r="H42" s="29">
        <v>28944</v>
      </c>
      <c r="I42" s="29">
        <v>29304</v>
      </c>
      <c r="J42" s="29">
        <v>27474</v>
      </c>
      <c r="K42" s="29">
        <v>24179</v>
      </c>
      <c r="L42" s="29">
        <v>21141</v>
      </c>
      <c r="M42" s="29">
        <v>19462</v>
      </c>
      <c r="N42" s="29">
        <v>16685</v>
      </c>
      <c r="O42" s="29">
        <v>14054</v>
      </c>
      <c r="P42" s="29">
        <v>13503</v>
      </c>
      <c r="Q42" s="29">
        <v>12060</v>
      </c>
      <c r="R42" s="29">
        <v>13086</v>
      </c>
      <c r="S42" s="29">
        <v>14480</v>
      </c>
      <c r="T42" s="29">
        <v>16510</v>
      </c>
      <c r="U42" s="29">
        <v>15999</v>
      </c>
      <c r="V42" s="29">
        <v>17623</v>
      </c>
    </row>
    <row r="43" spans="1:22" customFormat="1" ht="18" customHeight="1">
      <c r="A43" s="36" t="s">
        <v>88</v>
      </c>
      <c r="B43" s="29">
        <v>1136</v>
      </c>
      <c r="C43" s="29">
        <v>1370</v>
      </c>
      <c r="D43" s="29">
        <v>1502</v>
      </c>
      <c r="E43" s="29">
        <v>1922</v>
      </c>
      <c r="F43" s="29">
        <v>2335</v>
      </c>
      <c r="G43" s="29">
        <v>2209</v>
      </c>
      <c r="H43" s="29">
        <v>2512</v>
      </c>
      <c r="I43" s="29">
        <v>3040</v>
      </c>
      <c r="J43" s="29">
        <v>3441</v>
      </c>
      <c r="K43" s="29">
        <v>3994</v>
      </c>
      <c r="L43" s="29">
        <v>4478</v>
      </c>
      <c r="M43" s="29">
        <v>4750</v>
      </c>
      <c r="N43" s="29">
        <v>4982</v>
      </c>
      <c r="O43" s="29">
        <v>5218</v>
      </c>
      <c r="P43" s="29">
        <v>5679</v>
      </c>
      <c r="Q43" s="29">
        <v>6036</v>
      </c>
      <c r="R43" s="29">
        <v>6520</v>
      </c>
      <c r="S43" s="29">
        <v>7046</v>
      </c>
      <c r="T43" s="29">
        <v>7510</v>
      </c>
      <c r="U43" s="29">
        <v>7321</v>
      </c>
      <c r="V43" s="29">
        <v>7606</v>
      </c>
    </row>
    <row r="44" spans="1:22" customFormat="1" ht="18" customHeight="1">
      <c r="A44" s="36" t="s">
        <v>89</v>
      </c>
      <c r="B44" s="29">
        <v>5</v>
      </c>
      <c r="C44" s="29">
        <v>7</v>
      </c>
      <c r="D44" s="29">
        <v>6</v>
      </c>
      <c r="E44" s="29">
        <v>16</v>
      </c>
      <c r="F44" s="29">
        <v>53</v>
      </c>
      <c r="G44" s="29">
        <v>144</v>
      </c>
      <c r="H44" s="29">
        <v>147</v>
      </c>
      <c r="I44" s="29">
        <v>77</v>
      </c>
      <c r="J44" s="29">
        <v>73</v>
      </c>
      <c r="K44" s="29">
        <v>50</v>
      </c>
      <c r="L44" s="29">
        <v>48</v>
      </c>
      <c r="M44" s="29">
        <v>52</v>
      </c>
      <c r="N44" s="29">
        <v>45</v>
      </c>
      <c r="O44" s="29">
        <v>33</v>
      </c>
      <c r="P44" s="29">
        <v>33</v>
      </c>
      <c r="Q44" s="29">
        <v>46</v>
      </c>
      <c r="R44" s="29">
        <v>52</v>
      </c>
      <c r="S44" s="29">
        <v>53</v>
      </c>
      <c r="T44" s="29">
        <v>50</v>
      </c>
      <c r="U44" s="29">
        <v>52</v>
      </c>
      <c r="V44" s="29">
        <v>38</v>
      </c>
    </row>
    <row r="45" spans="1:22" customFormat="1" ht="18" customHeight="1">
      <c r="A45" s="30" t="s">
        <v>92</v>
      </c>
      <c r="B45" s="54">
        <v>7</v>
      </c>
      <c r="C45" s="54">
        <v>6</v>
      </c>
      <c r="D45" s="54">
        <v>1</v>
      </c>
      <c r="E45" s="54">
        <v>0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1</v>
      </c>
      <c r="M45" s="54">
        <v>2</v>
      </c>
      <c r="N45" s="54">
        <v>2</v>
      </c>
      <c r="O45" s="54">
        <v>2</v>
      </c>
      <c r="P45" s="54">
        <v>2</v>
      </c>
      <c r="Q45" s="54">
        <v>2</v>
      </c>
      <c r="R45" s="54">
        <v>4</v>
      </c>
      <c r="S45" s="54">
        <v>4</v>
      </c>
      <c r="T45" s="54">
        <v>5</v>
      </c>
      <c r="U45" s="54">
        <v>3</v>
      </c>
      <c r="V45" s="54">
        <v>2</v>
      </c>
    </row>
    <row r="46" spans="1:22" customFormat="1" ht="18" customHeight="1">
      <c r="A46" s="32" t="s">
        <v>47</v>
      </c>
      <c r="B46" s="33"/>
      <c r="C46" s="33"/>
      <c r="D46" s="33"/>
      <c r="E46" s="33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</row>
    <row r="47" spans="1:22" customFormat="1" ht="18" customHeight="1"/>
    <row r="48" spans="1:22" customFormat="1" ht="18" customHeight="1"/>
    <row r="49" spans="1:22" customFormat="1" ht="18" customHeight="1"/>
    <row r="50" spans="1:22" customFormat="1" ht="18" customHeight="1">
      <c r="A50" s="33" t="s">
        <v>93</v>
      </c>
      <c r="B50" s="5"/>
      <c r="C50" s="5"/>
      <c r="D50" s="5"/>
      <c r="E50" s="5"/>
      <c r="F50" s="5"/>
      <c r="G50" s="5"/>
    </row>
    <row r="51" spans="1:22" customFormat="1" ht="18" customHeight="1"/>
    <row r="52" spans="1:22" customFormat="1" ht="18" customHeight="1">
      <c r="A52" s="77" t="s">
        <v>14</v>
      </c>
      <c r="B52" s="78">
        <v>2002</v>
      </c>
      <c r="C52" s="78">
        <v>2003</v>
      </c>
      <c r="D52" s="78">
        <v>2004</v>
      </c>
      <c r="E52" s="78">
        <v>2005</v>
      </c>
      <c r="F52" s="78">
        <v>2006</v>
      </c>
      <c r="G52" s="78">
        <v>2007</v>
      </c>
      <c r="H52" s="78">
        <v>2008</v>
      </c>
      <c r="I52" s="78">
        <v>2009</v>
      </c>
      <c r="J52" s="78">
        <v>2010</v>
      </c>
      <c r="K52" s="78">
        <v>2011</v>
      </c>
      <c r="L52" s="78">
        <v>2012</v>
      </c>
      <c r="M52" s="78">
        <v>2013</v>
      </c>
      <c r="N52" s="78">
        <v>2014</v>
      </c>
      <c r="O52" s="78">
        <v>2015</v>
      </c>
      <c r="P52" s="78">
        <v>2016</v>
      </c>
      <c r="Q52" s="78">
        <v>2017</v>
      </c>
      <c r="R52" s="78">
        <v>2018</v>
      </c>
      <c r="S52" s="78">
        <v>2019</v>
      </c>
      <c r="T52" s="78">
        <v>2020</v>
      </c>
      <c r="U52" s="78">
        <v>2021</v>
      </c>
      <c r="V52" s="78">
        <v>2022</v>
      </c>
    </row>
    <row r="53" spans="1:22" customFormat="1" ht="18" customHeight="1">
      <c r="A53" s="56" t="s">
        <v>81</v>
      </c>
      <c r="B53" s="52">
        <f t="shared" ref="B53:T53" si="0">SUM(B54:B62)</f>
        <v>1</v>
      </c>
      <c r="C53" s="52">
        <f t="shared" si="0"/>
        <v>0.99999999999999989</v>
      </c>
      <c r="D53" s="52">
        <f t="shared" si="0"/>
        <v>1</v>
      </c>
      <c r="E53" s="52">
        <f t="shared" si="0"/>
        <v>0.99999999999999989</v>
      </c>
      <c r="F53" s="52">
        <f t="shared" si="0"/>
        <v>1</v>
      </c>
      <c r="G53" s="52">
        <f t="shared" si="0"/>
        <v>1</v>
      </c>
      <c r="H53" s="52">
        <f t="shared" si="0"/>
        <v>0.99999999999999989</v>
      </c>
      <c r="I53" s="52">
        <f t="shared" si="0"/>
        <v>1</v>
      </c>
      <c r="J53" s="52">
        <f t="shared" si="0"/>
        <v>1</v>
      </c>
      <c r="K53" s="52">
        <f t="shared" si="0"/>
        <v>0.99999999999999989</v>
      </c>
      <c r="L53" s="52">
        <f t="shared" si="0"/>
        <v>1</v>
      </c>
      <c r="M53" s="52">
        <f t="shared" si="0"/>
        <v>1.0000000000000002</v>
      </c>
      <c r="N53" s="52">
        <f t="shared" si="0"/>
        <v>1</v>
      </c>
      <c r="O53" s="52">
        <f t="shared" si="0"/>
        <v>0.99999999999999989</v>
      </c>
      <c r="P53" s="52">
        <f t="shared" si="0"/>
        <v>0.99999999999999989</v>
      </c>
      <c r="Q53" s="52">
        <f t="shared" si="0"/>
        <v>1</v>
      </c>
      <c r="R53" s="52">
        <f t="shared" si="0"/>
        <v>1</v>
      </c>
      <c r="S53" s="52">
        <f t="shared" si="0"/>
        <v>1</v>
      </c>
      <c r="T53" s="52">
        <f t="shared" si="0"/>
        <v>0.99999999999999989</v>
      </c>
      <c r="U53" s="52">
        <f>SUM(U54:U62)</f>
        <v>1</v>
      </c>
      <c r="V53" s="52">
        <f>SUM(V54:V62)</f>
        <v>1</v>
      </c>
    </row>
    <row r="54" spans="1:22" customFormat="1" ht="18" customHeight="1">
      <c r="A54" s="36" t="s">
        <v>82</v>
      </c>
      <c r="B54" s="7">
        <f t="shared" ref="B54:T54" si="1">B9/B8</f>
        <v>0.10959867396654779</v>
      </c>
      <c r="C54" s="7">
        <f t="shared" si="1"/>
        <v>0.10139987827145465</v>
      </c>
      <c r="D54" s="7">
        <f t="shared" si="1"/>
        <v>9.4060724431818177E-2</v>
      </c>
      <c r="E54" s="7">
        <f t="shared" si="1"/>
        <v>0.10548327704144465</v>
      </c>
      <c r="F54" s="7">
        <f t="shared" si="1"/>
        <v>0.1078110287796291</v>
      </c>
      <c r="G54" s="7">
        <f t="shared" si="1"/>
        <v>0.21942020262814727</v>
      </c>
      <c r="H54" s="7">
        <f t="shared" si="1"/>
        <v>0.24857342902152985</v>
      </c>
      <c r="I54" s="7">
        <f t="shared" si="1"/>
        <v>0.25963075317219558</v>
      </c>
      <c r="J54" s="7">
        <f t="shared" si="1"/>
        <v>0.27142248828995819</v>
      </c>
      <c r="K54" s="7">
        <f t="shared" si="1"/>
        <v>0.27202834786252378</v>
      </c>
      <c r="L54" s="7">
        <f t="shared" si="1"/>
        <v>0.29423084108657477</v>
      </c>
      <c r="M54" s="7">
        <f t="shared" si="1"/>
        <v>0.29747657931997595</v>
      </c>
      <c r="N54" s="7">
        <f t="shared" si="1"/>
        <v>0.30365914578303221</v>
      </c>
      <c r="O54" s="7">
        <f t="shared" si="1"/>
        <v>0.33008032429997747</v>
      </c>
      <c r="P54" s="7">
        <f t="shared" si="1"/>
        <v>0.33713667027567251</v>
      </c>
      <c r="Q54" s="7">
        <f t="shared" si="1"/>
        <v>0.3187575092867142</v>
      </c>
      <c r="R54" s="7">
        <f t="shared" si="1"/>
        <v>0.30548671455908649</v>
      </c>
      <c r="S54" s="7">
        <f t="shared" si="1"/>
        <v>0.30079644013900786</v>
      </c>
      <c r="T54" s="7">
        <f t="shared" si="1"/>
        <v>0.28763524238719917</v>
      </c>
      <c r="U54" s="7">
        <f>U9/U8</f>
        <v>0.26742341022824362</v>
      </c>
      <c r="V54" s="7">
        <f>V9/V8</f>
        <v>0.2723551637279597</v>
      </c>
    </row>
    <row r="55" spans="1:22" customFormat="1" ht="18" customHeight="1">
      <c r="A55" s="36" t="s">
        <v>83</v>
      </c>
      <c r="B55" s="7">
        <f t="shared" ref="B55:T55" si="2">B10/B8</f>
        <v>0.10419910593199055</v>
      </c>
      <c r="C55" s="7">
        <f t="shared" si="2"/>
        <v>0.11440744283105816</v>
      </c>
      <c r="D55" s="7">
        <f t="shared" si="2"/>
        <v>0.12785570549242425</v>
      </c>
      <c r="E55" s="7">
        <f t="shared" si="2"/>
        <v>0.13079633716605904</v>
      </c>
      <c r="F55" s="7">
        <f t="shared" si="2"/>
        <v>0.13418553240266917</v>
      </c>
      <c r="G55" s="7">
        <f t="shared" si="2"/>
        <v>4.0906811114454808E-2</v>
      </c>
      <c r="H55" s="7">
        <f t="shared" si="2"/>
        <v>3.8613688079817958E-2</v>
      </c>
      <c r="I55" s="7">
        <f t="shared" si="2"/>
        <v>3.8865511954855332E-2</v>
      </c>
      <c r="J55" s="7">
        <f t="shared" si="2"/>
        <v>3.9509388906979269E-2</v>
      </c>
      <c r="K55" s="7">
        <f t="shared" si="2"/>
        <v>4.0982337241184559E-2</v>
      </c>
      <c r="L55" s="7">
        <f t="shared" si="2"/>
        <v>4.3221985577102717E-2</v>
      </c>
      <c r="M55" s="7">
        <f t="shared" si="2"/>
        <v>4.5435149446243966E-2</v>
      </c>
      <c r="N55" s="7">
        <f t="shared" si="2"/>
        <v>4.9402630921655151E-2</v>
      </c>
      <c r="O55" s="7">
        <f t="shared" si="2"/>
        <v>5.3824787928834168E-2</v>
      </c>
      <c r="P55" s="7">
        <f t="shared" si="2"/>
        <v>5.916340468060298E-2</v>
      </c>
      <c r="Q55" s="7">
        <f t="shared" si="2"/>
        <v>6.5784107318041032E-2</v>
      </c>
      <c r="R55" s="7">
        <f t="shared" si="2"/>
        <v>6.8586546203636897E-2</v>
      </c>
      <c r="S55" s="7">
        <f t="shared" si="2"/>
        <v>7.0498242712425052E-2</v>
      </c>
      <c r="T55" s="7">
        <f t="shared" si="2"/>
        <v>7.1238300279151234E-2</v>
      </c>
      <c r="U55" s="7">
        <f>U10/U8</f>
        <v>9.4686833976471471E-2</v>
      </c>
      <c r="V55" s="7">
        <f>V10/V8</f>
        <v>9.6330114749510212E-2</v>
      </c>
    </row>
    <row r="56" spans="1:22" customFormat="1" ht="18" customHeight="1">
      <c r="A56" s="36" t="s">
        <v>84</v>
      </c>
      <c r="B56" s="7">
        <f t="shared" ref="B56:T56" si="3">B11/B8</f>
        <v>0.15196644733537595</v>
      </c>
      <c r="C56" s="7">
        <f t="shared" si="3"/>
        <v>0.13310146943744022</v>
      </c>
      <c r="D56" s="7">
        <f t="shared" si="3"/>
        <v>0.12588778409090909</v>
      </c>
      <c r="E56" s="7">
        <f t="shared" si="3"/>
        <v>0.1272725055783839</v>
      </c>
      <c r="F56" s="7">
        <f t="shared" si="3"/>
        <v>0.13166782658533591</v>
      </c>
      <c r="G56" s="7">
        <f t="shared" si="3"/>
        <v>0.11926973618216472</v>
      </c>
      <c r="H56" s="7">
        <f t="shared" si="3"/>
        <v>0.11609487134605286</v>
      </c>
      <c r="I56" s="7">
        <f t="shared" si="3"/>
        <v>0.12697752552435007</v>
      </c>
      <c r="J56" s="7">
        <f t="shared" si="3"/>
        <v>0.13011714216533493</v>
      </c>
      <c r="K56" s="7">
        <f t="shared" si="3"/>
        <v>0.13144590495449948</v>
      </c>
      <c r="L56" s="7">
        <f t="shared" si="3"/>
        <v>0.12968463924074281</v>
      </c>
      <c r="M56" s="7">
        <f t="shared" si="3"/>
        <v>0.12877009911360243</v>
      </c>
      <c r="N56" s="7">
        <f t="shared" si="3"/>
        <v>0.13464740654400134</v>
      </c>
      <c r="O56" s="7">
        <f t="shared" si="3"/>
        <v>0.13383808594378371</v>
      </c>
      <c r="P56" s="7">
        <f t="shared" si="3"/>
        <v>0.1317564753893562</v>
      </c>
      <c r="Q56" s="7">
        <f t="shared" si="3"/>
        <v>0.13256026719282196</v>
      </c>
      <c r="R56" s="7">
        <f t="shared" si="3"/>
        <v>0.1269044556681411</v>
      </c>
      <c r="S56" s="7">
        <f t="shared" si="3"/>
        <v>0.11677840456008742</v>
      </c>
      <c r="T56" s="7">
        <f t="shared" si="3"/>
        <v>0.10958966593077779</v>
      </c>
      <c r="U56" s="7">
        <f>U11/U8</f>
        <v>0.10321193514163123</v>
      </c>
      <c r="V56" s="7">
        <f>V11/V8</f>
        <v>9.6251399384270922E-2</v>
      </c>
    </row>
    <row r="57" spans="1:22" customFormat="1" ht="18" customHeight="1">
      <c r="A57" s="36" t="s">
        <v>85</v>
      </c>
      <c r="B57" s="7">
        <f t="shared" ref="B57:T57" si="4">B12/B8</f>
        <v>1.4767190717765834E-2</v>
      </c>
      <c r="C57" s="7">
        <f t="shared" si="4"/>
        <v>1.3720546039474828E-2</v>
      </c>
      <c r="D57" s="7">
        <f t="shared" si="4"/>
        <v>1.2221827651515152E-2</v>
      </c>
      <c r="E57" s="7">
        <f t="shared" si="4"/>
        <v>1.2363893529074658E-2</v>
      </c>
      <c r="F57" s="7">
        <f t="shared" si="4"/>
        <v>1.290580095795636E-2</v>
      </c>
      <c r="G57" s="7">
        <f t="shared" si="4"/>
        <v>1.0743304243153777E-2</v>
      </c>
      <c r="H57" s="7">
        <f t="shared" si="4"/>
        <v>9.8984771573604052E-3</v>
      </c>
      <c r="I57" s="7">
        <f t="shared" si="4"/>
        <v>1.0217894771177871E-2</v>
      </c>
      <c r="J57" s="7">
        <f t="shared" si="4"/>
        <v>1.0311516335612721E-2</v>
      </c>
      <c r="K57" s="7">
        <f t="shared" si="4"/>
        <v>9.919930041264723E-3</v>
      </c>
      <c r="L57" s="7">
        <f t="shared" si="4"/>
        <v>9.7429286701789779E-3</v>
      </c>
      <c r="M57" s="7">
        <f t="shared" si="4"/>
        <v>1.0211998370735303E-2</v>
      </c>
      <c r="N57" s="7">
        <f t="shared" si="4"/>
        <v>1.0688119224044626E-2</v>
      </c>
      <c r="O57" s="7">
        <f t="shared" si="4"/>
        <v>1.1163898034253113E-2</v>
      </c>
      <c r="P57" s="7">
        <f t="shared" si="4"/>
        <v>1.207628883151495E-2</v>
      </c>
      <c r="Q57" s="7">
        <f t="shared" si="4"/>
        <v>1.3976918243846519E-2</v>
      </c>
      <c r="R57" s="7">
        <f t="shared" si="4"/>
        <v>1.6249960786774164E-2</v>
      </c>
      <c r="S57" s="7">
        <f t="shared" si="4"/>
        <v>1.7956820933872825E-2</v>
      </c>
      <c r="T57" s="7">
        <f t="shared" si="4"/>
        <v>1.9057089164188364E-2</v>
      </c>
      <c r="U57" s="7">
        <f>U12/U8</f>
        <v>1.8796533626266324E-2</v>
      </c>
      <c r="V57" s="7">
        <f>V12/V8</f>
        <v>2.1209417856143296E-2</v>
      </c>
    </row>
    <row r="58" spans="1:22" customFormat="1" ht="18" customHeight="1">
      <c r="A58" s="36" t="s">
        <v>86</v>
      </c>
      <c r="B58" s="7">
        <f t="shared" ref="B58:T58" si="5">B13/B8</f>
        <v>2.8780953337686474E-2</v>
      </c>
      <c r="C58" s="7">
        <f t="shared" si="5"/>
        <v>2.4276149900008696E-2</v>
      </c>
      <c r="D58" s="7">
        <f t="shared" si="5"/>
        <v>2.325994318181818E-2</v>
      </c>
      <c r="E58" s="7">
        <f t="shared" si="5"/>
        <v>2.247204711448185E-2</v>
      </c>
      <c r="F58" s="7">
        <f t="shared" si="5"/>
        <v>2.0725017398780039E-2</v>
      </c>
      <c r="G58" s="7">
        <f t="shared" si="5"/>
        <v>2.2650215668572574E-2</v>
      </c>
      <c r="H58" s="7">
        <f t="shared" si="5"/>
        <v>2.5774549273586557E-2</v>
      </c>
      <c r="I58" s="7">
        <f t="shared" si="5"/>
        <v>2.7285774863815768E-2</v>
      </c>
      <c r="J58" s="7">
        <f t="shared" si="5"/>
        <v>2.8279437917992135E-2</v>
      </c>
      <c r="K58" s="7">
        <f t="shared" si="5"/>
        <v>3.1025970358629612E-2</v>
      </c>
      <c r="L58" s="7">
        <f t="shared" si="5"/>
        <v>3.4095579718267759E-2</v>
      </c>
      <c r="M58" s="7">
        <f t="shared" si="5"/>
        <v>3.7240335938863785E-2</v>
      </c>
      <c r="N58" s="7">
        <f t="shared" si="5"/>
        <v>3.8246190991591045E-2</v>
      </c>
      <c r="O58" s="7">
        <f t="shared" si="5"/>
        <v>3.8660761204113804E-2</v>
      </c>
      <c r="P58" s="7">
        <f t="shared" si="5"/>
        <v>4.0122428583326396E-2</v>
      </c>
      <c r="Q58" s="7">
        <f t="shared" si="5"/>
        <v>4.724374731319099E-2</v>
      </c>
      <c r="R58" s="7">
        <f t="shared" si="5"/>
        <v>5.6101055097196519E-2</v>
      </c>
      <c r="S58" s="7">
        <f t="shared" si="5"/>
        <v>6.2602754560579663E-2</v>
      </c>
      <c r="T58" s="7">
        <f t="shared" si="5"/>
        <v>6.8510646061778174E-2</v>
      </c>
      <c r="U58" s="7">
        <f>U13/U8</f>
        <v>7.0435362269855126E-2</v>
      </c>
      <c r="V58" s="7">
        <f>V13/V8</f>
        <v>7.049398264763504E-2</v>
      </c>
    </row>
    <row r="59" spans="1:22" customFormat="1" ht="18" customHeight="1">
      <c r="A59" s="36" t="s">
        <v>87</v>
      </c>
      <c r="B59" s="37">
        <f t="shared" ref="B59:T59" si="6">B14/B8</f>
        <v>0.50386759756893862</v>
      </c>
      <c r="C59" s="37">
        <f t="shared" si="6"/>
        <v>0.5379706112511955</v>
      </c>
      <c r="D59" s="37">
        <f t="shared" si="6"/>
        <v>0.54381214488636365</v>
      </c>
      <c r="E59" s="37">
        <f t="shared" si="6"/>
        <v>0.51901527806567249</v>
      </c>
      <c r="F59" s="37">
        <f t="shared" si="6"/>
        <v>0.48994964588365336</v>
      </c>
      <c r="G59" s="37">
        <f t="shared" si="6"/>
        <v>0.49347978734075637</v>
      </c>
      <c r="H59" s="37">
        <f t="shared" si="6"/>
        <v>0.47523192718361629</v>
      </c>
      <c r="I59" s="37">
        <f t="shared" si="6"/>
        <v>0.4481847538898131</v>
      </c>
      <c r="J59" s="37">
        <f t="shared" si="6"/>
        <v>0.4252519433242325</v>
      </c>
      <c r="K59" s="37">
        <f t="shared" si="6"/>
        <v>0.40163419233186676</v>
      </c>
      <c r="L59" s="37">
        <f t="shared" si="6"/>
        <v>0.36026417068340622</v>
      </c>
      <c r="M59" s="37">
        <f t="shared" si="6"/>
        <v>0.34171887425567821</v>
      </c>
      <c r="N59" s="37">
        <f t="shared" si="6"/>
        <v>0.31432645075347598</v>
      </c>
      <c r="O59" s="37">
        <f t="shared" si="6"/>
        <v>0.27553701459564384</v>
      </c>
      <c r="P59" s="37">
        <f t="shared" si="6"/>
        <v>0.25871366702756726</v>
      </c>
      <c r="Q59" s="37">
        <f t="shared" si="6"/>
        <v>0.24736279361999977</v>
      </c>
      <c r="R59" s="37">
        <f t="shared" si="6"/>
        <v>0.25164434127009022</v>
      </c>
      <c r="S59" s="37">
        <f t="shared" si="6"/>
        <v>0.26081691721551137</v>
      </c>
      <c r="T59" s="37">
        <f t="shared" si="6"/>
        <v>0.27706216132387018</v>
      </c>
      <c r="U59" s="7">
        <f>U14/U8</f>
        <v>0.27876517477396279</v>
      </c>
      <c r="V59" s="7">
        <f>V14/V8</f>
        <v>0.28597292191435769</v>
      </c>
    </row>
    <row r="60" spans="1:22" customFormat="1" ht="18" customHeight="1">
      <c r="A60" s="36" t="s">
        <v>88</v>
      </c>
      <c r="B60" s="37">
        <f t="shared" ref="B60:T60" si="7">B15/B8</f>
        <v>8.5589431915214231E-2</v>
      </c>
      <c r="C60" s="37">
        <f t="shared" si="7"/>
        <v>7.4237022867576732E-2</v>
      </c>
      <c r="D60" s="37">
        <f t="shared" si="7"/>
        <v>7.233960700757576E-2</v>
      </c>
      <c r="E60" s="37">
        <f t="shared" si="7"/>
        <v>8.210893394949581E-2</v>
      </c>
      <c r="F60" s="37">
        <f t="shared" si="7"/>
        <v>0.10138371474188398</v>
      </c>
      <c r="G60" s="37">
        <f t="shared" si="7"/>
        <v>9.0059183468753135E-2</v>
      </c>
      <c r="H60" s="37">
        <f t="shared" si="7"/>
        <v>8.2837388412392784E-2</v>
      </c>
      <c r="I60" s="37">
        <f t="shared" si="7"/>
        <v>8.7223146426590986E-2</v>
      </c>
      <c r="J60" s="37">
        <f t="shared" si="7"/>
        <v>9.36218888026117E-2</v>
      </c>
      <c r="K60" s="37">
        <f t="shared" si="7"/>
        <v>0.11184288434035654</v>
      </c>
      <c r="L60" s="37">
        <f t="shared" si="7"/>
        <v>0.12760153943877742</v>
      </c>
      <c r="M60" s="37">
        <f t="shared" si="7"/>
        <v>0.13793471303605717</v>
      </c>
      <c r="N60" s="37">
        <f t="shared" si="7"/>
        <v>0.14790608608775288</v>
      </c>
      <c r="O60" s="37">
        <f t="shared" si="7"/>
        <v>0.15602646733943182</v>
      </c>
      <c r="P60" s="37">
        <f t="shared" si="7"/>
        <v>0.16023986008161906</v>
      </c>
      <c r="Q60" s="37">
        <f t="shared" si="7"/>
        <v>0.17333362727483162</v>
      </c>
      <c r="R60" s="37">
        <f t="shared" si="7"/>
        <v>0.17390804237119761</v>
      </c>
      <c r="S60" s="37">
        <f t="shared" si="7"/>
        <v>0.16943796331846778</v>
      </c>
      <c r="T60" s="37">
        <f t="shared" si="7"/>
        <v>0.16590341002390119</v>
      </c>
      <c r="U60" s="7">
        <f>U15/U8</f>
        <v>0.16566675116656809</v>
      </c>
      <c r="V60" s="7">
        <f>V15/V8</f>
        <v>0.15644241533725162</v>
      </c>
    </row>
    <row r="61" spans="1:22" customFormat="1" ht="18" customHeight="1">
      <c r="A61" s="36" t="s">
        <v>89</v>
      </c>
      <c r="B61" s="37">
        <f t="shared" ref="B61:T61" si="8">B16/B8</f>
        <v>4.520568587071174E-4</v>
      </c>
      <c r="C61" s="37">
        <f t="shared" si="8"/>
        <v>4.5213459699156597E-4</v>
      </c>
      <c r="D61" s="37">
        <f t="shared" si="8"/>
        <v>3.2552083333333332E-4</v>
      </c>
      <c r="E61" s="37">
        <f t="shared" si="8"/>
        <v>4.2676161096411546E-4</v>
      </c>
      <c r="F61" s="37">
        <f t="shared" si="8"/>
        <v>1.3304949441192123E-3</v>
      </c>
      <c r="G61" s="37">
        <f t="shared" si="8"/>
        <v>3.4607282575985555E-3</v>
      </c>
      <c r="H61" s="37">
        <f t="shared" si="8"/>
        <v>2.9669175564502014E-3</v>
      </c>
      <c r="I61" s="37">
        <f t="shared" si="8"/>
        <v>1.6064846527709821E-3</v>
      </c>
      <c r="J61" s="37">
        <f t="shared" si="8"/>
        <v>1.4694954453990598E-3</v>
      </c>
      <c r="K61" s="37">
        <f t="shared" si="8"/>
        <v>1.1022144490294137E-3</v>
      </c>
      <c r="L61" s="37">
        <f t="shared" si="8"/>
        <v>1.1302918207973696E-3</v>
      </c>
      <c r="M61" s="37">
        <f t="shared" si="8"/>
        <v>1.1831565063909848E-3</v>
      </c>
      <c r="N61" s="37">
        <f t="shared" si="8"/>
        <v>1.0823411872450254E-3</v>
      </c>
      <c r="O61" s="37">
        <f t="shared" si="8"/>
        <v>8.2576383154417832E-4</v>
      </c>
      <c r="P61" s="37">
        <f t="shared" si="8"/>
        <v>7.5997334887982016E-4</v>
      </c>
      <c r="Q61" s="37">
        <f t="shared" si="8"/>
        <v>9.1489291343790306E-4</v>
      </c>
      <c r="R61" s="37">
        <f t="shared" si="8"/>
        <v>9.8294486097604342E-4</v>
      </c>
      <c r="S61" s="37">
        <f t="shared" si="8"/>
        <v>9.7463008358191318E-4</v>
      </c>
      <c r="T61" s="37">
        <f t="shared" si="8"/>
        <v>8.7576857815322296E-4</v>
      </c>
      <c r="U61" s="7">
        <f>U16/U8</f>
        <v>8.8255452590860867E-4</v>
      </c>
      <c r="V61" s="7">
        <f>V16/V8</f>
        <v>7.6091519731318221E-4</v>
      </c>
    </row>
    <row r="62" spans="1:22" customFormat="1" ht="18" customHeight="1">
      <c r="A62" s="30" t="s">
        <v>92</v>
      </c>
      <c r="B62" s="55">
        <f t="shared" ref="B62:T62" si="9">B17/B8</f>
        <v>7.7854236777336885E-4</v>
      </c>
      <c r="C62" s="55">
        <f t="shared" si="9"/>
        <v>4.3474480479958265E-4</v>
      </c>
      <c r="D62" s="55">
        <f t="shared" si="9"/>
        <v>2.3674242424242425E-4</v>
      </c>
      <c r="E62" s="55">
        <f t="shared" si="9"/>
        <v>6.0965944423445064E-5</v>
      </c>
      <c r="F62" s="55">
        <f t="shared" si="9"/>
        <v>4.0938305972898839E-5</v>
      </c>
      <c r="G62" s="55">
        <f t="shared" si="9"/>
        <v>1.0031096398836394E-5</v>
      </c>
      <c r="H62" s="55">
        <f t="shared" si="9"/>
        <v>8.75196919306844E-6</v>
      </c>
      <c r="I62" s="55">
        <f t="shared" si="9"/>
        <v>8.1547444303095546E-6</v>
      </c>
      <c r="J62" s="55">
        <f t="shared" si="9"/>
        <v>1.6698811879534771E-5</v>
      </c>
      <c r="K62" s="55">
        <f t="shared" si="9"/>
        <v>1.8218420645114275E-5</v>
      </c>
      <c r="L62" s="55">
        <f t="shared" si="9"/>
        <v>2.8023764152000898E-5</v>
      </c>
      <c r="M62" s="55">
        <f t="shared" si="9"/>
        <v>2.909401245223733E-5</v>
      </c>
      <c r="N62" s="55">
        <f t="shared" si="9"/>
        <v>4.1628507201731747E-5</v>
      </c>
      <c r="O62" s="55">
        <f t="shared" si="9"/>
        <v>4.2896822417879394E-5</v>
      </c>
      <c r="P62" s="55">
        <f t="shared" si="9"/>
        <v>3.1231781460814522E-5</v>
      </c>
      <c r="Q62" s="55">
        <f t="shared" si="9"/>
        <v>6.6136837115992985E-5</v>
      </c>
      <c r="R62" s="55">
        <f t="shared" si="9"/>
        <v>1.3593918290094215E-4</v>
      </c>
      <c r="S62" s="55">
        <f t="shared" si="9"/>
        <v>1.3782647646612916E-4</v>
      </c>
      <c r="T62" s="55">
        <f t="shared" si="9"/>
        <v>1.2771625098067835E-4</v>
      </c>
      <c r="U62" s="95">
        <f>U17/U8</f>
        <v>1.3144429109277151E-4</v>
      </c>
      <c r="V62" s="95">
        <f>V17/V8</f>
        <v>1.8366918555835432E-4</v>
      </c>
    </row>
    <row r="63" spans="1:22" customFormat="1" ht="18" customHeight="1">
      <c r="A63" s="32" t="s">
        <v>52</v>
      </c>
      <c r="B63" s="33"/>
      <c r="C63" s="33"/>
      <c r="D63" s="33"/>
      <c r="E63" s="33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</row>
    <row r="64" spans="1:22" customFormat="1" ht="18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1:22" customFormat="1" ht="18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 customFormat="1" ht="18" customHeight="1">
      <c r="A66" s="77" t="s">
        <v>48</v>
      </c>
      <c r="B66" s="78">
        <v>2002</v>
      </c>
      <c r="C66" s="78">
        <v>2003</v>
      </c>
      <c r="D66" s="78">
        <v>2004</v>
      </c>
      <c r="E66" s="78">
        <v>2005</v>
      </c>
      <c r="F66" s="78">
        <v>2006</v>
      </c>
      <c r="G66" s="78">
        <v>2007</v>
      </c>
      <c r="H66" s="78">
        <v>2008</v>
      </c>
      <c r="I66" s="78">
        <v>2009</v>
      </c>
      <c r="J66" s="78">
        <v>2010</v>
      </c>
      <c r="K66" s="78">
        <v>2011</v>
      </c>
      <c r="L66" s="78">
        <v>2012</v>
      </c>
      <c r="M66" s="78">
        <v>2013</v>
      </c>
      <c r="N66" s="78">
        <v>2014</v>
      </c>
      <c r="O66" s="78">
        <v>2015</v>
      </c>
      <c r="P66" s="78">
        <v>2016</v>
      </c>
      <c r="Q66" s="78">
        <v>2017</v>
      </c>
      <c r="R66" s="78">
        <v>2018</v>
      </c>
      <c r="S66" s="78">
        <v>2019</v>
      </c>
      <c r="T66" s="78">
        <v>2020</v>
      </c>
      <c r="U66" s="78">
        <v>2021</v>
      </c>
      <c r="V66" s="78">
        <v>2022</v>
      </c>
    </row>
    <row r="67" spans="1:22" customFormat="1" ht="18" customHeight="1">
      <c r="A67" s="56" t="s">
        <v>81</v>
      </c>
      <c r="B67" s="52">
        <f t="shared" ref="B67:T67" si="10">SUM(B68:B76)</f>
        <v>1.0000000000000002</v>
      </c>
      <c r="C67" s="52">
        <f t="shared" si="10"/>
        <v>0.99999999999999989</v>
      </c>
      <c r="D67" s="52">
        <f t="shared" si="10"/>
        <v>1</v>
      </c>
      <c r="E67" s="52">
        <f t="shared" si="10"/>
        <v>0.99999999999999989</v>
      </c>
      <c r="F67" s="52">
        <f t="shared" si="10"/>
        <v>1</v>
      </c>
      <c r="G67" s="52">
        <f t="shared" si="10"/>
        <v>1</v>
      </c>
      <c r="H67" s="52">
        <f t="shared" si="10"/>
        <v>1</v>
      </c>
      <c r="I67" s="52">
        <f t="shared" si="10"/>
        <v>0.99999999999999989</v>
      </c>
      <c r="J67" s="52">
        <f t="shared" si="10"/>
        <v>1</v>
      </c>
      <c r="K67" s="52">
        <f t="shared" si="10"/>
        <v>1.0000000000000002</v>
      </c>
      <c r="L67" s="52">
        <f t="shared" si="10"/>
        <v>0.99999999999999989</v>
      </c>
      <c r="M67" s="52">
        <f t="shared" si="10"/>
        <v>1</v>
      </c>
      <c r="N67" s="52">
        <f t="shared" si="10"/>
        <v>1.0000000000000002</v>
      </c>
      <c r="O67" s="52">
        <f t="shared" si="10"/>
        <v>0.99999999999999989</v>
      </c>
      <c r="P67" s="52">
        <f t="shared" si="10"/>
        <v>1</v>
      </c>
      <c r="Q67" s="52">
        <f t="shared" si="10"/>
        <v>1</v>
      </c>
      <c r="R67" s="52">
        <f t="shared" si="10"/>
        <v>1</v>
      </c>
      <c r="S67" s="52">
        <f t="shared" si="10"/>
        <v>1</v>
      </c>
      <c r="T67" s="52">
        <f t="shared" si="10"/>
        <v>1</v>
      </c>
      <c r="U67" s="52">
        <f>SUM(U68:U76)</f>
        <v>1</v>
      </c>
      <c r="V67" s="52">
        <f>SUM(V68:V76)</f>
        <v>1</v>
      </c>
    </row>
    <row r="68" spans="1:22" customFormat="1" ht="18" customHeight="1">
      <c r="A68" s="36" t="s">
        <v>82</v>
      </c>
      <c r="B68" s="7">
        <f t="shared" ref="B68:T68" si="11">B23/B22</f>
        <v>0.11111631172478352</v>
      </c>
      <c r="C68" s="7">
        <f t="shared" si="11"/>
        <v>0.10570032573289902</v>
      </c>
      <c r="D68" s="7">
        <f t="shared" si="11"/>
        <v>9.9793837410152117E-2</v>
      </c>
      <c r="E68" s="7">
        <f t="shared" si="11"/>
        <v>0.10860511163203532</v>
      </c>
      <c r="F68" s="7">
        <f t="shared" si="11"/>
        <v>0.1097378277153558</v>
      </c>
      <c r="G68" s="7">
        <f t="shared" si="11"/>
        <v>0.21886700614048224</v>
      </c>
      <c r="H68" s="7">
        <f t="shared" si="11"/>
        <v>0.25040493447423962</v>
      </c>
      <c r="I68" s="7">
        <f t="shared" si="11"/>
        <v>0.25802924695913626</v>
      </c>
      <c r="J68" s="7">
        <f t="shared" si="11"/>
        <v>0.27065183328110309</v>
      </c>
      <c r="K68" s="7">
        <f t="shared" si="11"/>
        <v>0.27299559851557781</v>
      </c>
      <c r="L68" s="7">
        <f t="shared" si="11"/>
        <v>0.29314850785802576</v>
      </c>
      <c r="M68" s="7">
        <f t="shared" si="11"/>
        <v>0.29366094094539258</v>
      </c>
      <c r="N68" s="7">
        <f t="shared" si="11"/>
        <v>0.29655379083008693</v>
      </c>
      <c r="O68" s="7">
        <f t="shared" si="11"/>
        <v>0.3205227849136873</v>
      </c>
      <c r="P68" s="7">
        <f t="shared" si="11"/>
        <v>0.32735202740380787</v>
      </c>
      <c r="Q68" s="7">
        <f t="shared" si="11"/>
        <v>0.3070474809095175</v>
      </c>
      <c r="R68" s="7">
        <f t="shared" si="11"/>
        <v>0.29707052886390678</v>
      </c>
      <c r="S68" s="7">
        <f t="shared" si="11"/>
        <v>0.29804751823100445</v>
      </c>
      <c r="T68" s="7">
        <f t="shared" si="11"/>
        <v>0.28508428246013667</v>
      </c>
      <c r="U68" s="7">
        <f>U23/U22</f>
        <v>0.26177666972838209</v>
      </c>
      <c r="V68" s="7">
        <f>V23/V22</f>
        <v>0.2687310410127825</v>
      </c>
    </row>
    <row r="69" spans="1:22" customFormat="1" ht="18" customHeight="1">
      <c r="A69" s="36" t="s">
        <v>83</v>
      </c>
      <c r="B69" s="7">
        <f t="shared" ref="B69:T69" si="12">B24/B22</f>
        <v>0.10540603791247367</v>
      </c>
      <c r="C69" s="7">
        <f t="shared" si="12"/>
        <v>0.11517915309446254</v>
      </c>
      <c r="D69" s="7">
        <f t="shared" si="12"/>
        <v>0.12495124533348193</v>
      </c>
      <c r="E69" s="7">
        <f t="shared" si="12"/>
        <v>0.12729010673888799</v>
      </c>
      <c r="F69" s="7">
        <f t="shared" si="12"/>
        <v>0.12606741573033708</v>
      </c>
      <c r="G69" s="7">
        <f t="shared" si="12"/>
        <v>3.6768009585143029E-2</v>
      </c>
      <c r="H69" s="7">
        <f t="shared" si="12"/>
        <v>3.4161744735851832E-2</v>
      </c>
      <c r="I69" s="7">
        <f t="shared" si="12"/>
        <v>3.3635521540400587E-2</v>
      </c>
      <c r="J69" s="7">
        <f t="shared" si="12"/>
        <v>3.361015355687872E-2</v>
      </c>
      <c r="K69" s="7">
        <f t="shared" si="12"/>
        <v>3.3692931733839651E-2</v>
      </c>
      <c r="L69" s="7">
        <f t="shared" si="12"/>
        <v>3.5211018894578845E-2</v>
      </c>
      <c r="M69" s="7">
        <f t="shared" si="12"/>
        <v>3.6689087775863029E-2</v>
      </c>
      <c r="N69" s="7">
        <f t="shared" si="12"/>
        <v>3.9396663669963042E-2</v>
      </c>
      <c r="O69" s="7">
        <f t="shared" si="12"/>
        <v>4.2685919986909925E-2</v>
      </c>
      <c r="P69" s="7">
        <f t="shared" si="12"/>
        <v>4.7199872540428581E-2</v>
      </c>
      <c r="Q69" s="7">
        <f t="shared" si="12"/>
        <v>5.1789599419819976E-2</v>
      </c>
      <c r="R69" s="7">
        <f t="shared" si="12"/>
        <v>5.5245558609937226E-2</v>
      </c>
      <c r="S69" s="7">
        <f t="shared" si="12"/>
        <v>5.786873676781934E-2</v>
      </c>
      <c r="T69" s="7">
        <f t="shared" si="12"/>
        <v>5.9316628701594536E-2</v>
      </c>
      <c r="U69" s="7">
        <f>U24/U22</f>
        <v>8.5140682700058104E-2</v>
      </c>
      <c r="V69" s="7">
        <f>V24/V22</f>
        <v>8.7934632042222655E-2</v>
      </c>
    </row>
    <row r="70" spans="1:22" customFormat="1" ht="18" customHeight="1">
      <c r="A70" s="36" t="s">
        <v>84</v>
      </c>
      <c r="B70" s="7">
        <f t="shared" ref="B70:T70" si="13">B25/B22</f>
        <v>0.19780014041656915</v>
      </c>
      <c r="C70" s="7">
        <f t="shared" si="13"/>
        <v>0.17381107491856679</v>
      </c>
      <c r="D70" s="7">
        <f t="shared" si="13"/>
        <v>0.16445645511784698</v>
      </c>
      <c r="E70" s="7">
        <f t="shared" si="13"/>
        <v>0.16625321468399371</v>
      </c>
      <c r="F70" s="7">
        <f t="shared" si="13"/>
        <v>0.17074906367041198</v>
      </c>
      <c r="G70" s="7">
        <f t="shared" si="13"/>
        <v>0.1578553242474165</v>
      </c>
      <c r="H70" s="7">
        <f t="shared" si="13"/>
        <v>0.15452953976538342</v>
      </c>
      <c r="I70" s="7">
        <f t="shared" si="13"/>
        <v>0.17044022292074773</v>
      </c>
      <c r="J70" s="7">
        <f t="shared" si="13"/>
        <v>0.17428705734879349</v>
      </c>
      <c r="K70" s="7">
        <f t="shared" si="13"/>
        <v>0.17381548286873219</v>
      </c>
      <c r="L70" s="7">
        <f t="shared" si="13"/>
        <v>0.16832067808582024</v>
      </c>
      <c r="M70" s="7">
        <f t="shared" si="13"/>
        <v>0.16597179758000261</v>
      </c>
      <c r="N70" s="7">
        <f t="shared" si="13"/>
        <v>0.17300968934172412</v>
      </c>
      <c r="O70" s="7">
        <f t="shared" si="13"/>
        <v>0.17121410455698274</v>
      </c>
      <c r="P70" s="7">
        <f t="shared" si="13"/>
        <v>0.16774874531984385</v>
      </c>
      <c r="Q70" s="7">
        <f t="shared" si="13"/>
        <v>0.16882812166716438</v>
      </c>
      <c r="R70" s="7">
        <f t="shared" si="13"/>
        <v>0.16333647889057565</v>
      </c>
      <c r="S70" s="7">
        <f t="shared" si="13"/>
        <v>0.15100368540735512</v>
      </c>
      <c r="T70" s="7">
        <f t="shared" si="13"/>
        <v>0.14239635535307518</v>
      </c>
      <c r="U70" s="7">
        <f>U25/U22</f>
        <v>0.13534031904324517</v>
      </c>
      <c r="V70" s="7">
        <f>V25/V22</f>
        <v>0.12757973733583489</v>
      </c>
    </row>
    <row r="71" spans="1:22" customFormat="1" ht="18" customHeight="1">
      <c r="A71" s="36" t="s">
        <v>85</v>
      </c>
      <c r="B71" s="7">
        <f t="shared" ref="B71:T71" si="14">B26/B22</f>
        <v>1.3948045869412591E-2</v>
      </c>
      <c r="C71" s="7">
        <f t="shared" si="14"/>
        <v>1.276872964169381E-2</v>
      </c>
      <c r="D71" s="7">
        <f t="shared" si="14"/>
        <v>1.1561820917144926E-2</v>
      </c>
      <c r="E71" s="7">
        <f t="shared" si="14"/>
        <v>1.1470447666082524E-2</v>
      </c>
      <c r="F71" s="7">
        <f t="shared" si="14"/>
        <v>1.1516853932584269E-2</v>
      </c>
      <c r="G71" s="7">
        <f t="shared" si="14"/>
        <v>9.7349108881234093E-3</v>
      </c>
      <c r="H71" s="7">
        <f t="shared" si="14"/>
        <v>8.9985438719916225E-3</v>
      </c>
      <c r="I71" s="7">
        <f t="shared" si="14"/>
        <v>9.2023142453646761E-3</v>
      </c>
      <c r="J71" s="7">
        <f t="shared" si="14"/>
        <v>9.1820745847696651E-3</v>
      </c>
      <c r="K71" s="7">
        <f t="shared" si="14"/>
        <v>9.130922585656339E-3</v>
      </c>
      <c r="L71" s="7">
        <f t="shared" si="14"/>
        <v>8.8822179057036904E-3</v>
      </c>
      <c r="M71" s="7">
        <f t="shared" si="14"/>
        <v>9.2093316285878409E-3</v>
      </c>
      <c r="N71" s="7">
        <f t="shared" si="14"/>
        <v>9.4496054340225746E-3</v>
      </c>
      <c r="O71" s="7">
        <f t="shared" si="14"/>
        <v>9.5925713818211574E-3</v>
      </c>
      <c r="P71" s="7">
        <f t="shared" si="14"/>
        <v>1.0376005735680713E-2</v>
      </c>
      <c r="Q71" s="7">
        <f t="shared" si="14"/>
        <v>1.2520796894330447E-2</v>
      </c>
      <c r="R71" s="7">
        <f t="shared" si="14"/>
        <v>1.5057645755549173E-2</v>
      </c>
      <c r="S71" s="7">
        <f t="shared" si="14"/>
        <v>1.6682349251156591E-2</v>
      </c>
      <c r="T71" s="7">
        <f t="shared" si="14"/>
        <v>1.8004555808656036E-2</v>
      </c>
      <c r="U71" s="7">
        <f>U26/U22</f>
        <v>1.771421073349954E-2</v>
      </c>
      <c r="V71" s="7">
        <f>V26/V22</f>
        <v>1.9883922778839578E-2</v>
      </c>
    </row>
    <row r="72" spans="1:22" customFormat="1" ht="18" customHeight="1">
      <c r="A72" s="36" t="s">
        <v>86</v>
      </c>
      <c r="B72" s="7">
        <f t="shared" ref="B72:T72" si="15">B27/B22</f>
        <v>2.288790077229113E-2</v>
      </c>
      <c r="C72" s="7">
        <f t="shared" si="15"/>
        <v>1.996742671009772E-2</v>
      </c>
      <c r="D72" s="7">
        <f t="shared" si="15"/>
        <v>1.9000390037332143E-2</v>
      </c>
      <c r="E72" s="7">
        <f t="shared" si="15"/>
        <v>1.8320853911104031E-2</v>
      </c>
      <c r="F72" s="7">
        <f t="shared" si="15"/>
        <v>1.7022471910112358E-2</v>
      </c>
      <c r="G72" s="7">
        <f t="shared" si="15"/>
        <v>1.870226149468324E-2</v>
      </c>
      <c r="H72" s="7">
        <f t="shared" si="15"/>
        <v>2.0140377284403068E-2</v>
      </c>
      <c r="I72" s="7">
        <f t="shared" si="15"/>
        <v>2.1001321124322354E-2</v>
      </c>
      <c r="J72" s="7">
        <f t="shared" si="15"/>
        <v>2.1278596051394549E-2</v>
      </c>
      <c r="K72" s="7">
        <f t="shared" si="15"/>
        <v>2.2421679468369725E-2</v>
      </c>
      <c r="L72" s="7">
        <f t="shared" si="15"/>
        <v>2.3256224615927953E-2</v>
      </c>
      <c r="M72" s="7">
        <f t="shared" si="15"/>
        <v>2.5330294439194323E-2</v>
      </c>
      <c r="N72" s="7">
        <f t="shared" si="15"/>
        <v>2.5911497352911796E-2</v>
      </c>
      <c r="O72" s="7">
        <f t="shared" si="15"/>
        <v>2.6139245684365542E-2</v>
      </c>
      <c r="P72" s="7">
        <f t="shared" si="15"/>
        <v>2.7065243368119173E-2</v>
      </c>
      <c r="Q72" s="7">
        <f t="shared" si="15"/>
        <v>3.084339405315473E-2</v>
      </c>
      <c r="R72" s="7">
        <f t="shared" si="15"/>
        <v>3.5592664013457516E-2</v>
      </c>
      <c r="S72" s="7">
        <f t="shared" si="15"/>
        <v>4.053948090645338E-2</v>
      </c>
      <c r="T72" s="7">
        <f t="shared" si="15"/>
        <v>4.7052391799544416E-2</v>
      </c>
      <c r="U72" s="7">
        <f>U27/U22</f>
        <v>4.8849982192063282E-2</v>
      </c>
      <c r="V72" s="7">
        <f>V27/V22</f>
        <v>5.0095562062737811E-2</v>
      </c>
    </row>
    <row r="73" spans="1:22" customFormat="1" ht="18" customHeight="1">
      <c r="A73" s="36" t="s">
        <v>87</v>
      </c>
      <c r="B73" s="37">
        <f t="shared" ref="B73:T73" si="16">B28/B22</f>
        <v>0.4407676105780482</v>
      </c>
      <c r="C73" s="37">
        <f t="shared" si="16"/>
        <v>0.47690553745928338</v>
      </c>
      <c r="D73" s="37">
        <f t="shared" si="16"/>
        <v>0.48501142252186996</v>
      </c>
      <c r="E73" s="37">
        <f t="shared" si="16"/>
        <v>0.45799858895286649</v>
      </c>
      <c r="F73" s="37">
        <f t="shared" si="16"/>
        <v>0.42161048689138575</v>
      </c>
      <c r="G73" s="37">
        <f t="shared" si="16"/>
        <v>0.42756851879586638</v>
      </c>
      <c r="H73" s="37">
        <f t="shared" si="16"/>
        <v>0.414849233487672</v>
      </c>
      <c r="I73" s="37">
        <f t="shared" si="16"/>
        <v>0.38959500706118172</v>
      </c>
      <c r="J73" s="37">
        <f t="shared" si="16"/>
        <v>0.36756502663741775</v>
      </c>
      <c r="K73" s="37">
        <f t="shared" si="16"/>
        <v>0.3436955208423233</v>
      </c>
      <c r="L73" s="37">
        <f t="shared" si="16"/>
        <v>0.30771675790217201</v>
      </c>
      <c r="M73" s="37">
        <f t="shared" si="16"/>
        <v>0.29228973261437546</v>
      </c>
      <c r="N73" s="37">
        <f t="shared" si="16"/>
        <v>0.27006293077614624</v>
      </c>
      <c r="O73" s="37">
        <f t="shared" si="16"/>
        <v>0.23805530557146362</v>
      </c>
      <c r="P73" s="37">
        <f t="shared" si="16"/>
        <v>0.22600175256910698</v>
      </c>
      <c r="Q73" s="37">
        <f t="shared" si="16"/>
        <v>0.22142826671217097</v>
      </c>
      <c r="R73" s="37">
        <f t="shared" si="16"/>
        <v>0.22522873671685881</v>
      </c>
      <c r="S73" s="37">
        <f t="shared" si="16"/>
        <v>0.23549360934682034</v>
      </c>
      <c r="T73" s="37">
        <f t="shared" si="16"/>
        <v>0.25259225512528471</v>
      </c>
      <c r="U73" s="7">
        <f>U28/U22</f>
        <v>0.25665923107203781</v>
      </c>
      <c r="V73" s="7">
        <f>V28/V22</f>
        <v>0.2643123915063737</v>
      </c>
    </row>
    <row r="74" spans="1:22" customFormat="1" ht="18" customHeight="1">
      <c r="A74" s="36" t="s">
        <v>88</v>
      </c>
      <c r="B74" s="37">
        <f t="shared" ref="B74:T74" si="17">B29/B22</f>
        <v>0.10634214837350807</v>
      </c>
      <c r="C74" s="37">
        <f t="shared" si="17"/>
        <v>9.4429967426710101E-2</v>
      </c>
      <c r="D74" s="37">
        <f t="shared" si="17"/>
        <v>9.4361174569565942E-2</v>
      </c>
      <c r="E74" s="37">
        <f t="shared" si="17"/>
        <v>0.10951546462140695</v>
      </c>
      <c r="F74" s="37">
        <f t="shared" si="17"/>
        <v>0.14177902621722846</v>
      </c>
      <c r="G74" s="37">
        <f t="shared" si="17"/>
        <v>0.12672233038789876</v>
      </c>
      <c r="H74" s="37">
        <f t="shared" si="17"/>
        <v>0.11375795553083229</v>
      </c>
      <c r="I74" s="37">
        <f t="shared" si="17"/>
        <v>0.11625894036718144</v>
      </c>
      <c r="J74" s="37">
        <f t="shared" si="17"/>
        <v>0.12178000626762771</v>
      </c>
      <c r="K74" s="37">
        <f t="shared" si="17"/>
        <v>0.14298783119012687</v>
      </c>
      <c r="L74" s="37">
        <f t="shared" si="17"/>
        <v>0.16214020837012183</v>
      </c>
      <c r="M74" s="37">
        <f t="shared" si="17"/>
        <v>0.17553319621250024</v>
      </c>
      <c r="N74" s="37">
        <f t="shared" si="17"/>
        <v>0.18439716312056736</v>
      </c>
      <c r="O74" s="37">
        <f t="shared" si="17"/>
        <v>0.19084921868608362</v>
      </c>
      <c r="P74" s="37">
        <f t="shared" si="17"/>
        <v>0.19343981518362144</v>
      </c>
      <c r="Q74" s="37">
        <f t="shared" si="17"/>
        <v>0.20666780427456166</v>
      </c>
      <c r="R74" s="37">
        <f t="shared" si="17"/>
        <v>0.20742214745825299</v>
      </c>
      <c r="S74" s="37">
        <f t="shared" si="17"/>
        <v>0.19926683917509605</v>
      </c>
      <c r="T74" s="37">
        <f t="shared" si="17"/>
        <v>0.19455125284738042</v>
      </c>
      <c r="U74" s="7">
        <f>U29/U22</f>
        <v>0.19352540911391455</v>
      </c>
      <c r="V74" s="7">
        <f>V29/V22</f>
        <v>0.18027037926741596</v>
      </c>
    </row>
    <row r="75" spans="1:22" customFormat="1" ht="18" customHeight="1">
      <c r="A75" s="36" t="s">
        <v>89</v>
      </c>
      <c r="B75" s="37">
        <f t="shared" ref="B75:T75" si="18">B30/B22</f>
        <v>6.0847179967236139E-4</v>
      </c>
      <c r="C75" s="37">
        <f t="shared" si="18"/>
        <v>6.1889250814332246E-4</v>
      </c>
      <c r="D75" s="37">
        <f t="shared" si="18"/>
        <v>4.4575695102245502E-4</v>
      </c>
      <c r="E75" s="37">
        <f t="shared" si="18"/>
        <v>4.3241766995152372E-4</v>
      </c>
      <c r="F75" s="37">
        <f t="shared" si="18"/>
        <v>1.4419475655430712E-3</v>
      </c>
      <c r="G75" s="37">
        <f t="shared" si="18"/>
        <v>3.7629174779092406E-3</v>
      </c>
      <c r="H75" s="37">
        <f t="shared" si="18"/>
        <v>3.1413098607679848E-3</v>
      </c>
      <c r="I75" s="37">
        <f t="shared" si="18"/>
        <v>1.8222404446266685E-3</v>
      </c>
      <c r="J75" s="37">
        <f t="shared" si="18"/>
        <v>1.6139141335004702E-3</v>
      </c>
      <c r="K75" s="37">
        <f t="shared" si="18"/>
        <v>1.2255113489255201E-3</v>
      </c>
      <c r="L75" s="37">
        <f t="shared" si="18"/>
        <v>1.2890693978456649E-3</v>
      </c>
      <c r="M75" s="37">
        <f t="shared" si="18"/>
        <v>1.2970889617729352E-3</v>
      </c>
      <c r="N75" s="37">
        <f t="shared" si="18"/>
        <v>1.1787034262311458E-3</v>
      </c>
      <c r="O75" s="37">
        <f t="shared" si="18"/>
        <v>8.9994273091712341E-4</v>
      </c>
      <c r="P75" s="37">
        <f t="shared" si="18"/>
        <v>7.9662232135744443E-4</v>
      </c>
      <c r="Q75" s="37">
        <f t="shared" si="18"/>
        <v>7.8921547715541144E-4</v>
      </c>
      <c r="R75" s="37">
        <f t="shared" si="18"/>
        <v>8.6160915767447585E-4</v>
      </c>
      <c r="S75" s="37">
        <f t="shared" si="18"/>
        <v>9.0174860817062656E-4</v>
      </c>
      <c r="T75" s="37">
        <f t="shared" si="18"/>
        <v>8.3826879271070619E-4</v>
      </c>
      <c r="U75" s="7">
        <f>U30/U22</f>
        <v>7.8729825482220183E-4</v>
      </c>
      <c r="V75" s="7">
        <f>V30/V22</f>
        <v>8.5918184846837681E-4</v>
      </c>
    </row>
    <row r="76" spans="1:22" customFormat="1" ht="18" customHeight="1">
      <c r="A76" s="30" t="s">
        <v>92</v>
      </c>
      <c r="B76" s="55">
        <f t="shared" ref="B76:T76" si="19">B31/B22</f>
        <v>1.1233325532412825E-3</v>
      </c>
      <c r="C76" s="55">
        <f t="shared" si="19"/>
        <v>6.1889250814332246E-4</v>
      </c>
      <c r="D76" s="55">
        <f t="shared" si="19"/>
        <v>4.1789714158355155E-4</v>
      </c>
      <c r="E76" s="55">
        <f t="shared" si="19"/>
        <v>1.137941236714536E-4</v>
      </c>
      <c r="F76" s="55">
        <f t="shared" si="19"/>
        <v>7.4906367041198505E-5</v>
      </c>
      <c r="G76" s="55">
        <f t="shared" si="19"/>
        <v>1.8720982477160402E-5</v>
      </c>
      <c r="H76" s="55">
        <f t="shared" si="19"/>
        <v>1.6360988858166587E-5</v>
      </c>
      <c r="I76" s="55">
        <f t="shared" si="19"/>
        <v>1.5185337038555571E-5</v>
      </c>
      <c r="J76" s="55">
        <f t="shared" si="19"/>
        <v>3.1338138514572232E-5</v>
      </c>
      <c r="K76" s="55">
        <f t="shared" si="19"/>
        <v>3.4521446448606196E-5</v>
      </c>
      <c r="L76" s="55">
        <f t="shared" si="19"/>
        <v>3.5316969803990815E-5</v>
      </c>
      <c r="M76" s="55">
        <f t="shared" si="19"/>
        <v>1.8529842311041931E-5</v>
      </c>
      <c r="N76" s="55">
        <f t="shared" si="19"/>
        <v>3.99560483468185E-5</v>
      </c>
      <c r="O76" s="55">
        <f t="shared" si="19"/>
        <v>4.0906487768960155E-5</v>
      </c>
      <c r="P76" s="55">
        <f t="shared" si="19"/>
        <v>1.9915558033936112E-5</v>
      </c>
      <c r="Q76" s="55">
        <f t="shared" si="19"/>
        <v>8.5320592124909342E-5</v>
      </c>
      <c r="R76" s="55">
        <f t="shared" si="19"/>
        <v>1.8463053378738769E-4</v>
      </c>
      <c r="S76" s="55">
        <f t="shared" si="19"/>
        <v>1.9603230612404924E-4</v>
      </c>
      <c r="T76" s="55">
        <f t="shared" si="19"/>
        <v>1.6400911161731208E-4</v>
      </c>
      <c r="U76" s="95">
        <f>U31/U22</f>
        <v>2.0619716197724334E-4</v>
      </c>
      <c r="V76" s="95">
        <f>V31/V22</f>
        <v>3.3315214532447264E-4</v>
      </c>
    </row>
    <row r="77" spans="1:22" customFormat="1" ht="18" customHeight="1">
      <c r="A77" s="32" t="s">
        <v>52</v>
      </c>
      <c r="B77" s="33"/>
      <c r="C77" s="33"/>
      <c r="D77" s="33"/>
      <c r="E77" s="33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</row>
    <row r="78" spans="1:22" customFormat="1" ht="18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1:22" customFormat="1" ht="18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1:22" customFormat="1" ht="18" customHeight="1">
      <c r="A80" s="77" t="s">
        <v>49</v>
      </c>
      <c r="B80" s="78">
        <v>2002</v>
      </c>
      <c r="C80" s="78">
        <v>2003</v>
      </c>
      <c r="D80" s="78">
        <v>2004</v>
      </c>
      <c r="E80" s="78">
        <v>2005</v>
      </c>
      <c r="F80" s="78">
        <v>2006</v>
      </c>
      <c r="G80" s="78">
        <v>2007</v>
      </c>
      <c r="H80" s="78">
        <v>2008</v>
      </c>
      <c r="I80" s="78">
        <v>2009</v>
      </c>
      <c r="J80" s="78">
        <v>2010</v>
      </c>
      <c r="K80" s="78">
        <v>2011</v>
      </c>
      <c r="L80" s="78">
        <v>2012</v>
      </c>
      <c r="M80" s="78">
        <v>2013</v>
      </c>
      <c r="N80" s="78">
        <v>2014</v>
      </c>
      <c r="O80" s="78">
        <v>2015</v>
      </c>
      <c r="P80" s="78">
        <v>2016</v>
      </c>
      <c r="Q80" s="78">
        <v>2017</v>
      </c>
      <c r="R80" s="78">
        <v>2018</v>
      </c>
      <c r="S80" s="78">
        <v>2019</v>
      </c>
      <c r="T80" s="78">
        <v>2020</v>
      </c>
      <c r="U80" s="78">
        <v>2021</v>
      </c>
      <c r="V80" s="78">
        <v>2022</v>
      </c>
    </row>
    <row r="81" spans="1:22" customFormat="1" ht="18" customHeight="1">
      <c r="A81" s="56" t="s">
        <v>81</v>
      </c>
      <c r="B81" s="52">
        <f t="shared" ref="B81:T81" si="20">SUM(B82:B90)</f>
        <v>1</v>
      </c>
      <c r="C81" s="52">
        <f t="shared" si="20"/>
        <v>0.99999999999999989</v>
      </c>
      <c r="D81" s="52">
        <f t="shared" si="20"/>
        <v>1</v>
      </c>
      <c r="E81" s="52">
        <f t="shared" si="20"/>
        <v>1</v>
      </c>
      <c r="F81" s="52">
        <f t="shared" si="20"/>
        <v>1</v>
      </c>
      <c r="G81" s="52">
        <f t="shared" si="20"/>
        <v>1</v>
      </c>
      <c r="H81" s="52">
        <f t="shared" si="20"/>
        <v>1</v>
      </c>
      <c r="I81" s="52">
        <f t="shared" si="20"/>
        <v>0.99999999999999989</v>
      </c>
      <c r="J81" s="52">
        <f t="shared" si="20"/>
        <v>1</v>
      </c>
      <c r="K81" s="52">
        <f t="shared" si="20"/>
        <v>1</v>
      </c>
      <c r="L81" s="52">
        <f t="shared" si="20"/>
        <v>0.99999999999999989</v>
      </c>
      <c r="M81" s="52">
        <f t="shared" si="20"/>
        <v>1</v>
      </c>
      <c r="N81" s="52">
        <f t="shared" si="20"/>
        <v>1.0000000000000002</v>
      </c>
      <c r="O81" s="52">
        <f t="shared" si="20"/>
        <v>1</v>
      </c>
      <c r="P81" s="52">
        <f t="shared" si="20"/>
        <v>1</v>
      </c>
      <c r="Q81" s="52">
        <f t="shared" si="20"/>
        <v>0.99999999999999989</v>
      </c>
      <c r="R81" s="52">
        <f t="shared" si="20"/>
        <v>1</v>
      </c>
      <c r="S81" s="52">
        <f t="shared" si="20"/>
        <v>0.99999999999999989</v>
      </c>
      <c r="T81" s="52">
        <f t="shared" si="20"/>
        <v>1</v>
      </c>
      <c r="U81" s="52">
        <f>SUM(U82:U90)</f>
        <v>1</v>
      </c>
      <c r="V81" s="52">
        <f>SUM(V82:V90)</f>
        <v>1</v>
      </c>
    </row>
    <row r="82" spans="1:22" customFormat="1" ht="18" customHeight="1">
      <c r="A82" s="36" t="s">
        <v>82</v>
      </c>
      <c r="B82" s="7">
        <f t="shared" ref="B82:T82" si="21">B37/B36</f>
        <v>0.10784154338048015</v>
      </c>
      <c r="C82" s="7">
        <f t="shared" si="21"/>
        <v>9.6474538332400675E-2</v>
      </c>
      <c r="D82" s="7">
        <f t="shared" si="21"/>
        <v>8.7567055853581571E-2</v>
      </c>
      <c r="E82" s="7">
        <f t="shared" si="21"/>
        <v>0.1018805484057362</v>
      </c>
      <c r="F82" s="7">
        <f t="shared" si="21"/>
        <v>0.10548885077186965</v>
      </c>
      <c r="G82" s="7">
        <f t="shared" si="21"/>
        <v>0.22005878030859663</v>
      </c>
      <c r="H82" s="7">
        <f t="shared" si="21"/>
        <v>0.24646681345151394</v>
      </c>
      <c r="I82" s="7">
        <f t="shared" si="21"/>
        <v>0.26148833113166003</v>
      </c>
      <c r="J82" s="7">
        <f t="shared" si="21"/>
        <v>0.27230156034960412</v>
      </c>
      <c r="K82" s="7">
        <f t="shared" si="21"/>
        <v>0.27094745775788903</v>
      </c>
      <c r="L82" s="7">
        <f t="shared" si="21"/>
        <v>0.29544643211296656</v>
      </c>
      <c r="M82" s="7">
        <f t="shared" si="21"/>
        <v>0.30166642928357784</v>
      </c>
      <c r="N82" s="7">
        <f t="shared" si="21"/>
        <v>0.31138531053809226</v>
      </c>
      <c r="O82" s="7">
        <f t="shared" si="21"/>
        <v>0.34061548867095026</v>
      </c>
      <c r="P82" s="7">
        <f t="shared" si="21"/>
        <v>0.34785359043713465</v>
      </c>
      <c r="Q82" s="7">
        <f t="shared" si="21"/>
        <v>0.33128036679668788</v>
      </c>
      <c r="R82" s="7">
        <f t="shared" si="21"/>
        <v>0.31423696278127333</v>
      </c>
      <c r="S82" s="7">
        <f t="shared" si="21"/>
        <v>0.30356966281024422</v>
      </c>
      <c r="T82" s="7">
        <f t="shared" si="21"/>
        <v>0.29019235336024696</v>
      </c>
      <c r="U82" s="7">
        <f>U37/U36</f>
        <v>0.27308980098566643</v>
      </c>
      <c r="V82" s="7">
        <f>V37/V36</f>
        <v>0.27596195794433298</v>
      </c>
    </row>
    <row r="83" spans="1:22" customFormat="1" ht="18" customHeight="1">
      <c r="A83" s="36" t="s">
        <v>83</v>
      </c>
      <c r="B83" s="7">
        <f t="shared" ref="B83:T83" si="22">B38/B36</f>
        <v>0.10280171245867881</v>
      </c>
      <c r="C83" s="7">
        <f t="shared" si="22"/>
        <v>0.11352359634396568</v>
      </c>
      <c r="D83" s="7">
        <f t="shared" si="22"/>
        <v>0.13114547175765226</v>
      </c>
      <c r="E83" s="7">
        <f t="shared" si="22"/>
        <v>0.1348426747911961</v>
      </c>
      <c r="F83" s="7">
        <f t="shared" si="22"/>
        <v>0.14396948632301165</v>
      </c>
      <c r="G83" s="7">
        <f t="shared" si="22"/>
        <v>4.5684401607814326E-2</v>
      </c>
      <c r="H83" s="7">
        <f t="shared" si="22"/>
        <v>4.3734357063550312E-2</v>
      </c>
      <c r="I83" s="7">
        <f t="shared" si="22"/>
        <v>4.4931748128577718E-2</v>
      </c>
      <c r="J83" s="7">
        <f t="shared" si="22"/>
        <v>4.6238538669145117E-2</v>
      </c>
      <c r="K83" s="7">
        <f t="shared" si="22"/>
        <v>4.9128153691844763E-2</v>
      </c>
      <c r="L83" s="7">
        <f t="shared" si="22"/>
        <v>5.2219269366546348E-2</v>
      </c>
      <c r="M83" s="7">
        <f t="shared" si="22"/>
        <v>5.5038964738437751E-2</v>
      </c>
      <c r="N83" s="7">
        <f t="shared" si="22"/>
        <v>6.0282840570894794E-2</v>
      </c>
      <c r="O83" s="7">
        <f t="shared" si="22"/>
        <v>6.6103032352609628E-2</v>
      </c>
      <c r="P83" s="7">
        <f t="shared" si="22"/>
        <v>7.2266817904196839E-2</v>
      </c>
      <c r="Q83" s="7">
        <f t="shared" si="22"/>
        <v>8.0750017108054475E-2</v>
      </c>
      <c r="R83" s="7">
        <f t="shared" si="22"/>
        <v>8.245707582382425E-2</v>
      </c>
      <c r="S83" s="7">
        <f t="shared" si="22"/>
        <v>8.3239394838326902E-2</v>
      </c>
      <c r="T83" s="7">
        <f t="shared" si="22"/>
        <v>8.3188718192280298E-2</v>
      </c>
      <c r="U83" s="7">
        <f>U38/U36</f>
        <v>0.1042662051841541</v>
      </c>
      <c r="V83" s="7">
        <f>V38/V36</f>
        <v>0.10468545502137684</v>
      </c>
    </row>
    <row r="84" spans="1:22" customFormat="1" ht="18" customHeight="1">
      <c r="A84" s="36" t="s">
        <v>84</v>
      </c>
      <c r="B84" s="7">
        <f t="shared" ref="B84:T84" si="23">B39/B36</f>
        <v>9.8899907874058418E-2</v>
      </c>
      <c r="C84" s="7">
        <f t="shared" si="23"/>
        <v>8.6476403656034317E-2</v>
      </c>
      <c r="D84" s="7">
        <f t="shared" si="23"/>
        <v>8.2202587567055854E-2</v>
      </c>
      <c r="E84" s="7">
        <f t="shared" si="23"/>
        <v>8.2287125072227768E-2</v>
      </c>
      <c r="F84" s="7">
        <f t="shared" si="23"/>
        <v>8.4567121061659298E-2</v>
      </c>
      <c r="G84" s="7">
        <f t="shared" si="23"/>
        <v>7.4728789384967798E-2</v>
      </c>
      <c r="H84" s="7">
        <f t="shared" si="23"/>
        <v>7.1886938030448447E-2</v>
      </c>
      <c r="I84" s="7">
        <f t="shared" si="23"/>
        <v>7.6565389696169092E-2</v>
      </c>
      <c r="J84" s="7">
        <f t="shared" si="23"/>
        <v>7.9733328567087883E-2</v>
      </c>
      <c r="K84" s="7">
        <f t="shared" si="23"/>
        <v>8.4098449193735048E-2</v>
      </c>
      <c r="L84" s="7">
        <f t="shared" si="23"/>
        <v>8.6291698068303516E-2</v>
      </c>
      <c r="M84" s="7">
        <f t="shared" si="23"/>
        <v>8.7919913728203139E-2</v>
      </c>
      <c r="N84" s="7">
        <f t="shared" si="23"/>
        <v>9.2933330436860515E-2</v>
      </c>
      <c r="O84" s="7">
        <f t="shared" si="23"/>
        <v>9.2638935858415067E-2</v>
      </c>
      <c r="P84" s="7">
        <f t="shared" si="23"/>
        <v>9.2334874792775495E-2</v>
      </c>
      <c r="Q84" s="7">
        <f t="shared" si="23"/>
        <v>9.3774949246105063E-2</v>
      </c>
      <c r="R84" s="7">
        <f t="shared" si="23"/>
        <v>8.902634104724326E-2</v>
      </c>
      <c r="S84" s="7">
        <f t="shared" si="23"/>
        <v>8.2250568575101352E-2</v>
      </c>
      <c r="T84" s="7">
        <f t="shared" si="23"/>
        <v>7.6703870814533365E-2</v>
      </c>
      <c r="U84" s="7">
        <f>U39/U36</f>
        <v>7.0971746736390659E-2</v>
      </c>
      <c r="V84" s="7">
        <f>V39/V36</f>
        <v>6.5072855771747665E-2</v>
      </c>
    </row>
    <row r="85" spans="1:22" customFormat="1" ht="18" customHeight="1">
      <c r="A85" s="36" t="s">
        <v>85</v>
      </c>
      <c r="B85" s="7">
        <f t="shared" ref="B85:T85" si="24">B40/B36</f>
        <v>1.5715601799165448E-2</v>
      </c>
      <c r="C85" s="7">
        <f t="shared" si="24"/>
        <v>1.481066965118448E-2</v>
      </c>
      <c r="D85" s="7">
        <f t="shared" si="24"/>
        <v>1.2969390975071E-2</v>
      </c>
      <c r="E85" s="7">
        <f t="shared" si="24"/>
        <v>1.3394967694489678E-2</v>
      </c>
      <c r="F85" s="7">
        <f t="shared" si="24"/>
        <v>1.4579759862778732E-2</v>
      </c>
      <c r="G85" s="7">
        <f t="shared" si="24"/>
        <v>1.1907334572330034E-2</v>
      </c>
      <c r="H85" s="7">
        <f t="shared" si="24"/>
        <v>1.0933589265887578E-2</v>
      </c>
      <c r="I85" s="7">
        <f t="shared" si="24"/>
        <v>1.1395860854249229E-2</v>
      </c>
      <c r="J85" s="7">
        <f t="shared" si="24"/>
        <v>1.1599849863268334E-2</v>
      </c>
      <c r="K85" s="7">
        <f t="shared" si="24"/>
        <v>1.0801635676259547E-2</v>
      </c>
      <c r="L85" s="7">
        <f t="shared" si="24"/>
        <v>1.0709610884137877E-2</v>
      </c>
      <c r="M85" s="7">
        <f t="shared" si="24"/>
        <v>1.131299977618166E-2</v>
      </c>
      <c r="N85" s="7">
        <f t="shared" si="24"/>
        <v>1.2034844568027284E-2</v>
      </c>
      <c r="O85" s="7">
        <f t="shared" si="24"/>
        <v>1.2895953105625071E-2</v>
      </c>
      <c r="P85" s="7">
        <f t="shared" si="24"/>
        <v>1.3938574295436698E-2</v>
      </c>
      <c r="Q85" s="7">
        <f t="shared" si="24"/>
        <v>1.5534113460617258E-2</v>
      </c>
      <c r="R85" s="7">
        <f t="shared" si="24"/>
        <v>1.7489602218193453E-2</v>
      </c>
      <c r="S85" s="7">
        <f t="shared" si="24"/>
        <v>1.9242559082369229E-2</v>
      </c>
      <c r="T85" s="7">
        <f t="shared" si="24"/>
        <v>2.0112160458871455E-2</v>
      </c>
      <c r="U85" s="7">
        <f>U40/U36</f>
        <v>1.9882622926150256E-2</v>
      </c>
      <c r="V85" s="7">
        <f>V40/V36</f>
        <v>2.2528575167960911E-2</v>
      </c>
    </row>
    <row r="86" spans="1:22" customFormat="1" ht="18" customHeight="1">
      <c r="A86" s="36" t="s">
        <v>86</v>
      </c>
      <c r="B86" s="7">
        <f t="shared" ref="B86:T86" si="25">B41/B36</f>
        <v>3.5603966834661029E-2</v>
      </c>
      <c r="C86" s="7">
        <f t="shared" si="25"/>
        <v>2.9210968102965865E-2</v>
      </c>
      <c r="D86" s="7">
        <f t="shared" si="25"/>
        <v>2.8084569264752286E-2</v>
      </c>
      <c r="E86" s="7">
        <f t="shared" si="25"/>
        <v>2.7262698954667226E-2</v>
      </c>
      <c r="F86" s="7">
        <f t="shared" si="25"/>
        <v>2.5187325088020223E-2</v>
      </c>
      <c r="G86" s="7">
        <f t="shared" si="25"/>
        <v>2.7207503133509097E-2</v>
      </c>
      <c r="H86" s="7">
        <f t="shared" si="25"/>
        <v>3.2255029262876607E-2</v>
      </c>
      <c r="I86" s="7">
        <f t="shared" si="25"/>
        <v>3.457507705856451E-2</v>
      </c>
      <c r="J86" s="7">
        <f t="shared" si="25"/>
        <v>3.6265170065595452E-2</v>
      </c>
      <c r="K86" s="7">
        <f t="shared" si="25"/>
        <v>4.0641154231926546E-2</v>
      </c>
      <c r="L86" s="7">
        <f t="shared" si="25"/>
        <v>4.6269485542025306E-2</v>
      </c>
      <c r="M86" s="7">
        <f t="shared" si="25"/>
        <v>5.0318432457728851E-2</v>
      </c>
      <c r="N86" s="7">
        <f t="shared" si="25"/>
        <v>5.1658592748680295E-2</v>
      </c>
      <c r="O86" s="7">
        <f t="shared" si="25"/>
        <v>5.2463081952429262E-2</v>
      </c>
      <c r="P86" s="7">
        <f t="shared" si="25"/>
        <v>5.4423697757612771E-2</v>
      </c>
      <c r="Q86" s="7">
        <f t="shared" si="25"/>
        <v>6.478249960081206E-2</v>
      </c>
      <c r="R86" s="7">
        <f t="shared" si="25"/>
        <v>7.7423482990295403E-2</v>
      </c>
      <c r="S86" s="7">
        <f t="shared" si="25"/>
        <v>8.4861069910016809E-2</v>
      </c>
      <c r="T86" s="7">
        <f t="shared" si="25"/>
        <v>9.0020641908554522E-2</v>
      </c>
      <c r="U86" s="7">
        <f>U41/U36</f>
        <v>9.2095857943643958E-2</v>
      </c>
      <c r="V86" s="7">
        <f>V41/V36</f>
        <v>9.079486955763022E-2</v>
      </c>
    </row>
    <row r="87" spans="1:22" customFormat="1" ht="18" customHeight="1">
      <c r="A87" s="36" t="s">
        <v>87</v>
      </c>
      <c r="B87" s="37">
        <f t="shared" ref="B87:T87" si="26">B42/B36</f>
        <v>0.57692516122039772</v>
      </c>
      <c r="C87" s="37">
        <f t="shared" si="26"/>
        <v>0.60790897220667783</v>
      </c>
      <c r="D87" s="37">
        <f t="shared" si="26"/>
        <v>0.61041337961502051</v>
      </c>
      <c r="E87" s="37">
        <f t="shared" si="26"/>
        <v>0.58943110784262231</v>
      </c>
      <c r="F87" s="37">
        <f t="shared" si="26"/>
        <v>0.57231199783334841</v>
      </c>
      <c r="G87" s="37">
        <f t="shared" si="26"/>
        <v>0.56956390197519124</v>
      </c>
      <c r="H87" s="37">
        <f t="shared" si="26"/>
        <v>0.54468469485688475</v>
      </c>
      <c r="I87" s="37">
        <f t="shared" si="26"/>
        <v>0.51614266842800527</v>
      </c>
      <c r="J87" s="37">
        <f t="shared" si="26"/>
        <v>0.49105435307154732</v>
      </c>
      <c r="K87" s="37">
        <f t="shared" si="26"/>
        <v>0.46637990895764214</v>
      </c>
      <c r="L87" s="37">
        <f t="shared" si="26"/>
        <v>0.41928126611399785</v>
      </c>
      <c r="M87" s="37">
        <f t="shared" si="26"/>
        <v>0.39599568641015731</v>
      </c>
      <c r="N87" s="37">
        <f t="shared" si="26"/>
        <v>0.36245736754067737</v>
      </c>
      <c r="O87" s="37">
        <f t="shared" si="26"/>
        <v>0.31685266599030548</v>
      </c>
      <c r="P87" s="37">
        <f t="shared" si="26"/>
        <v>0.29454236105051917</v>
      </c>
      <c r="Q87" s="37">
        <f t="shared" si="26"/>
        <v>0.27509751591049064</v>
      </c>
      <c r="R87" s="37">
        <f t="shared" si="26"/>
        <v>0.27910845686253599</v>
      </c>
      <c r="S87" s="37">
        <f t="shared" si="26"/>
        <v>0.28636408583011963</v>
      </c>
      <c r="T87" s="37">
        <f t="shared" si="26"/>
        <v>0.30159107100451199</v>
      </c>
      <c r="U87" s="7">
        <f>U42/U36</f>
        <v>0.3009480455964787</v>
      </c>
      <c r="V87" s="7">
        <f>V42/V36</f>
        <v>0.30752988395427971</v>
      </c>
    </row>
    <row r="88" spans="1:22" customFormat="1" ht="18" customHeight="1">
      <c r="A88" s="36" t="s">
        <v>88</v>
      </c>
      <c r="B88" s="37">
        <f t="shared" ref="B88:T88" si="27">B43/B36</f>
        <v>6.1561805668454997E-2</v>
      </c>
      <c r="C88" s="37">
        <f t="shared" si="27"/>
        <v>5.1109867562022009E-2</v>
      </c>
      <c r="D88" s="37">
        <f t="shared" si="27"/>
        <v>4.7396655096244869E-2</v>
      </c>
      <c r="E88" s="37">
        <f t="shared" si="27"/>
        <v>5.0480642958449333E-2</v>
      </c>
      <c r="F88" s="37">
        <f t="shared" si="27"/>
        <v>5.2699286810508263E-2</v>
      </c>
      <c r="G88" s="37">
        <f t="shared" si="27"/>
        <v>4.7737390327181571E-2</v>
      </c>
      <c r="H88" s="37">
        <f t="shared" si="27"/>
        <v>4.7272248254577619E-2</v>
      </c>
      <c r="I88" s="37">
        <f t="shared" si="27"/>
        <v>5.3544693967415236E-2</v>
      </c>
      <c r="J88" s="37">
        <f t="shared" si="27"/>
        <v>6.1502439721889575E-2</v>
      </c>
      <c r="K88" s="37">
        <f t="shared" si="27"/>
        <v>7.7038808733893988E-2</v>
      </c>
      <c r="L88" s="37">
        <f t="shared" si="27"/>
        <v>8.8810439887350753E-2</v>
      </c>
      <c r="M88" s="37">
        <f t="shared" si="27"/>
        <v>9.664882902313468E-2</v>
      </c>
      <c r="N88" s="37">
        <f t="shared" si="27"/>
        <v>0.10822670692763887</v>
      </c>
      <c r="O88" s="37">
        <f t="shared" si="27"/>
        <v>0.11764175402998535</v>
      </c>
      <c r="P88" s="37">
        <f t="shared" si="27"/>
        <v>0.12387662507634586</v>
      </c>
      <c r="Q88" s="37">
        <f t="shared" si="27"/>
        <v>0.13768562239102169</v>
      </c>
      <c r="R88" s="37">
        <f t="shared" si="27"/>
        <v>0.13906366641783086</v>
      </c>
      <c r="S88" s="37">
        <f t="shared" si="27"/>
        <v>0.13934539701374468</v>
      </c>
      <c r="T88" s="37">
        <f t="shared" si="27"/>
        <v>0.13718648959684343</v>
      </c>
      <c r="U88" s="7">
        <f>U43/U36</f>
        <v>0.13771114705993001</v>
      </c>
      <c r="V88" s="7">
        <f>V43/V36</f>
        <v>0.13272838321263414</v>
      </c>
    </row>
    <row r="89" spans="1:22" customFormat="1" ht="18" customHeight="1">
      <c r="A89" s="36" t="s">
        <v>89</v>
      </c>
      <c r="B89" s="37">
        <f t="shared" ref="B89:T89" si="28">B44/B36</f>
        <v>2.7095865170974912E-4</v>
      </c>
      <c r="C89" s="37">
        <f t="shared" si="28"/>
        <v>2.6114530871106139E-4</v>
      </c>
      <c r="D89" s="37">
        <f t="shared" si="28"/>
        <v>1.8933417481855475E-4</v>
      </c>
      <c r="E89" s="37">
        <f t="shared" si="28"/>
        <v>4.2023428061144089E-4</v>
      </c>
      <c r="F89" s="37">
        <f t="shared" si="28"/>
        <v>1.1961722488038277E-3</v>
      </c>
      <c r="G89" s="37">
        <f t="shared" si="28"/>
        <v>3.111898690409301E-3</v>
      </c>
      <c r="H89" s="37">
        <f t="shared" si="28"/>
        <v>2.7663298142607123E-3</v>
      </c>
      <c r="I89" s="37">
        <f t="shared" si="28"/>
        <v>1.3562307353588727E-3</v>
      </c>
      <c r="J89" s="37">
        <f t="shared" si="28"/>
        <v>1.3047596918622317E-3</v>
      </c>
      <c r="K89" s="37">
        <f t="shared" si="28"/>
        <v>9.644317568088882E-4</v>
      </c>
      <c r="L89" s="37">
        <f t="shared" si="28"/>
        <v>9.5196541192336677E-4</v>
      </c>
      <c r="M89" s="37">
        <f t="shared" si="28"/>
        <v>1.0580503387795795E-3</v>
      </c>
      <c r="N89" s="37">
        <f t="shared" si="28"/>
        <v>9.7755957682532104E-4</v>
      </c>
      <c r="O89" s="37">
        <f t="shared" si="28"/>
        <v>7.4399729455529252E-4</v>
      </c>
      <c r="P89" s="37">
        <f t="shared" si="28"/>
        <v>7.1983247535119103E-4</v>
      </c>
      <c r="Q89" s="37">
        <f t="shared" si="28"/>
        <v>1.049294007618787E-3</v>
      </c>
      <c r="R89" s="37">
        <f t="shared" si="28"/>
        <v>1.1090967260317798E-3</v>
      </c>
      <c r="S89" s="37">
        <f t="shared" si="28"/>
        <v>1.0481558390190843E-3</v>
      </c>
      <c r="T89" s="37">
        <f t="shared" si="28"/>
        <v>9.1335878559815865E-4</v>
      </c>
      <c r="U89" s="7">
        <f>U44/U36</f>
        <v>9.7814228208118587E-4</v>
      </c>
      <c r="V89" s="7">
        <f>V44/V36</f>
        <v>6.631184015356426E-4</v>
      </c>
    </row>
    <row r="90" spans="1:22" customFormat="1" ht="18" customHeight="1">
      <c r="A90" s="30" t="s">
        <v>92</v>
      </c>
      <c r="B90" s="55">
        <f t="shared" ref="B90:T90" si="29">B45/B36</f>
        <v>3.7934211239364871E-4</v>
      </c>
      <c r="C90" s="55">
        <f t="shared" si="29"/>
        <v>2.2383883603805261E-4</v>
      </c>
      <c r="D90" s="55">
        <f t="shared" si="29"/>
        <v>3.1555695803092456E-5</v>
      </c>
      <c r="E90" s="55">
        <f t="shared" si="29"/>
        <v>0</v>
      </c>
      <c r="F90" s="55">
        <f t="shared" si="29"/>
        <v>0</v>
      </c>
      <c r="G90" s="55">
        <f t="shared" si="29"/>
        <v>0</v>
      </c>
      <c r="H90" s="55">
        <f t="shared" si="29"/>
        <v>0</v>
      </c>
      <c r="I90" s="55">
        <f t="shared" si="29"/>
        <v>0</v>
      </c>
      <c r="J90" s="55">
        <f t="shared" si="29"/>
        <v>0</v>
      </c>
      <c r="K90" s="55">
        <f t="shared" si="29"/>
        <v>0</v>
      </c>
      <c r="L90" s="55">
        <f t="shared" si="29"/>
        <v>1.9832612748403475E-5</v>
      </c>
      <c r="M90" s="55">
        <f t="shared" si="29"/>
        <v>4.0694243799214602E-5</v>
      </c>
      <c r="N90" s="55">
        <f t="shared" si="29"/>
        <v>4.3447092303347595E-5</v>
      </c>
      <c r="O90" s="55">
        <f t="shared" si="29"/>
        <v>4.5090745124563183E-5</v>
      </c>
      <c r="P90" s="55">
        <f t="shared" si="29"/>
        <v>4.362621062734491E-5</v>
      </c>
      <c r="Q90" s="55">
        <f t="shared" si="29"/>
        <v>4.562147859212117E-5</v>
      </c>
      <c r="R90" s="55">
        <f t="shared" si="29"/>
        <v>8.5315132771675374E-5</v>
      </c>
      <c r="S90" s="55">
        <f t="shared" si="29"/>
        <v>7.9106101058044106E-5</v>
      </c>
      <c r="T90" s="55">
        <f t="shared" si="29"/>
        <v>9.1335878559815873E-5</v>
      </c>
      <c r="U90" s="95">
        <f>U45/U36</f>
        <v>5.6431285504683794E-5</v>
      </c>
      <c r="V90" s="95">
        <f>V45/V36</f>
        <v>3.4900968501875928E-5</v>
      </c>
    </row>
    <row r="91" spans="1:22" customFormat="1" ht="18" customHeight="1">
      <c r="A91" s="32" t="s">
        <v>52</v>
      </c>
      <c r="B91" s="33"/>
      <c r="C91" s="33"/>
      <c r="D91" s="33"/>
      <c r="E91" s="33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</row>
    <row r="92" spans="1:22" customFormat="1" ht="18" customHeight="1"/>
    <row r="93" spans="1:22" customFormat="1" ht="18" customHeight="1"/>
    <row r="94" spans="1:22" customFormat="1" ht="18" customHeight="1"/>
    <row r="95" spans="1:22" customFormat="1" ht="18" customHeight="1"/>
    <row r="96" spans="1:22" customFormat="1" ht="18" customHeight="1">
      <c r="A96" s="5"/>
      <c r="B96" s="5"/>
      <c r="C96" s="5"/>
      <c r="D96" s="5"/>
      <c r="E96" s="5"/>
      <c r="F96" s="5"/>
      <c r="G96" s="5"/>
    </row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Microsoft Office</dc:creator>
  <cp:keywords/>
  <dc:description/>
  <cp:lastModifiedBy>Sophia Sardi Ramírez</cp:lastModifiedBy>
  <cp:revision/>
  <dcterms:created xsi:type="dcterms:W3CDTF">2021-03-04T08:29:51Z</dcterms:created>
  <dcterms:modified xsi:type="dcterms:W3CDTF">2024-03-27T13:32:23Z</dcterms:modified>
  <cp:category/>
  <cp:contentStatus/>
</cp:coreProperties>
</file>