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8"/>
  <workbookPr/>
  <mc:AlternateContent xmlns:mc="http://schemas.openxmlformats.org/markup-compatibility/2006">
    <mc:Choice Requires="x15">
      <x15ac:absPath xmlns:x15ac="http://schemas.microsoft.com/office/spreadsheetml/2010/11/ac" url="/Users/quiquemartirubio/Desktop/"/>
    </mc:Choice>
  </mc:AlternateContent>
  <xr:revisionPtr revIDLastSave="440" documentId="11_7F82887F30E587B28A9BBE80FE9BA260CD3B91F6" xr6:coauthVersionLast="47" xr6:coauthVersionMax="47" xr10:uidLastSave="{48D6B9A7-5033-4D0D-9881-D81020486687}"/>
  <bookViews>
    <workbookView xWindow="0" yWindow="460" windowWidth="28800" windowHeight="16600" tabRatio="750" firstSheet="1" activeTab="2" xr2:uid="{00000000-000D-0000-FFFF-FFFF00000000}"/>
  </bookViews>
  <sheets>
    <sheet name="PORTADA" sheetId="12" r:id="rId1"/>
    <sheet name="Índice" sheetId="11" r:id="rId2"/>
    <sheet name="Lugar nacimiento" sheetId="14" r:id="rId3"/>
    <sheet name="Nacimiento (Esp-ext)" sheetId="15" r:id="rId4"/>
    <sheet name="Nacionalidad (esp-extr)" sheetId="16" r:id="rId5"/>
    <sheet name="Variación interanual" sheetId="17" r:id="rId6"/>
    <sheet name="Grupos de edad" sheetId="18" r:id="rId7"/>
    <sheet name="Continente de nacimiento" sheetId="6" r:id="rId8"/>
    <sheet name="Continente de nacionalidad" sheetId="19" r:id="rId9"/>
    <sheet name="Principales países nacimiento" sheetId="20" r:id="rId10"/>
    <sheet name="Principales nacionalidades" sheetId="21" r:id="rId11"/>
    <sheet name="Nacimientos" sheetId="13" r:id="rId12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1" i="14" l="1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B84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C83" i="14"/>
  <c r="B83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B82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/>
  <c r="C81" i="14"/>
  <c r="B81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B80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C79" i="14"/>
  <c r="B79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B78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C77" i="14"/>
  <c r="B77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B76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C71" i="14"/>
  <c r="B71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B70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C69" i="14"/>
  <c r="B69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C68" i="14"/>
  <c r="B68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C67" i="14"/>
  <c r="B67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B66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C65" i="14"/>
  <c r="B65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B64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C63" i="14"/>
  <c r="B63" i="14"/>
  <c r="Y58" i="14"/>
  <c r="X58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8" i="14"/>
  <c r="C58" i="14"/>
  <c r="B58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B57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B56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B55" i="14"/>
  <c r="Y54" i="14"/>
  <c r="X54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C54" i="14"/>
  <c r="B54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B53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C52" i="14"/>
  <c r="B52" i="14"/>
  <c r="Y51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Y50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C50" i="14"/>
  <c r="B50" i="14"/>
  <c r="V7" i="13"/>
  <c r="U7" i="13"/>
  <c r="B8" i="17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B9" i="17"/>
  <c r="C9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B16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B17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B22" i="17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B23" i="17"/>
  <c r="C23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B24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B39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B40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B41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B46" i="17"/>
  <c r="C46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B47" i="17"/>
  <c r="C47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B48" i="17"/>
  <c r="C48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W8" i="17"/>
  <c r="W9" i="17"/>
  <c r="W10" i="17"/>
  <c r="W15" i="17"/>
  <c r="W16" i="17"/>
  <c r="W17" i="17"/>
  <c r="W22" i="17"/>
  <c r="W23" i="17"/>
  <c r="W24" i="17"/>
  <c r="W32" i="17"/>
  <c r="W33" i="17"/>
  <c r="W34" i="17"/>
  <c r="W39" i="17"/>
  <c r="W40" i="17"/>
  <c r="W41" i="17"/>
  <c r="W46" i="17"/>
  <c r="W47" i="17"/>
  <c r="W48" i="17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B52" i="6"/>
  <c r="C52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B53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B54" i="6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B55" i="6"/>
  <c r="C55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B56" i="6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B57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B58" i="6"/>
  <c r="C58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B64" i="6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B65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B66" i="6"/>
  <c r="C66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B67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B68" i="6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B69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B70" i="6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B71" i="6"/>
  <c r="C71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B77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B78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B79" i="6"/>
  <c r="C79" i="6"/>
  <c r="D79" i="6"/>
  <c r="E79" i="6"/>
  <c r="F79" i="6"/>
  <c r="G79" i="6"/>
  <c r="H79" i="6"/>
  <c r="I79" i="6"/>
  <c r="J79" i="6"/>
  <c r="K79" i="6"/>
  <c r="L79" i="6"/>
  <c r="M79" i="6"/>
  <c r="N79" i="6"/>
  <c r="O79" i="6"/>
  <c r="P79" i="6"/>
  <c r="Q79" i="6"/>
  <c r="R79" i="6"/>
  <c r="S79" i="6"/>
  <c r="T79" i="6"/>
  <c r="U79" i="6"/>
  <c r="B80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T80" i="6"/>
  <c r="U80" i="6"/>
  <c r="B81" i="6"/>
  <c r="C81" i="6"/>
  <c r="D81" i="6"/>
  <c r="E81" i="6"/>
  <c r="F81" i="6"/>
  <c r="G81" i="6"/>
  <c r="H81" i="6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B82" i="6"/>
  <c r="C82" i="6"/>
  <c r="D82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B83" i="6"/>
  <c r="C83" i="6"/>
  <c r="D83" i="6"/>
  <c r="E83" i="6"/>
  <c r="F83" i="6"/>
  <c r="G83" i="6"/>
  <c r="H83" i="6"/>
  <c r="I83" i="6"/>
  <c r="J83" i="6"/>
  <c r="K83" i="6"/>
  <c r="L83" i="6"/>
  <c r="M83" i="6"/>
  <c r="N83" i="6"/>
  <c r="O83" i="6"/>
  <c r="P83" i="6"/>
  <c r="Q83" i="6"/>
  <c r="R83" i="6"/>
  <c r="S83" i="6"/>
  <c r="T83" i="6"/>
  <c r="U83" i="6"/>
  <c r="B84" i="6"/>
  <c r="C84" i="6"/>
  <c r="D84" i="6"/>
  <c r="E84" i="6"/>
  <c r="F84" i="6"/>
  <c r="G84" i="6"/>
  <c r="H84" i="6"/>
  <c r="I84" i="6"/>
  <c r="J84" i="6"/>
  <c r="K84" i="6"/>
  <c r="L84" i="6"/>
  <c r="M84" i="6"/>
  <c r="N84" i="6"/>
  <c r="O84" i="6"/>
  <c r="P84" i="6"/>
  <c r="Q84" i="6"/>
  <c r="R84" i="6"/>
  <c r="S84" i="6"/>
  <c r="T84" i="6"/>
  <c r="U84" i="6"/>
  <c r="V71" i="21"/>
  <c r="V70" i="21"/>
  <c r="V47" i="21"/>
  <c r="V46" i="21"/>
  <c r="V23" i="21"/>
  <c r="V22" i="21"/>
  <c r="V71" i="20"/>
  <c r="V70" i="20"/>
  <c r="V47" i="20"/>
  <c r="V46" i="20"/>
  <c r="V23" i="20"/>
  <c r="V22" i="20"/>
  <c r="B57" i="19"/>
  <c r="V90" i="19"/>
  <c r="U90" i="19"/>
  <c r="T90" i="19"/>
  <c r="S90" i="19"/>
  <c r="R90" i="19"/>
  <c r="Q90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D90" i="19"/>
  <c r="C90" i="19"/>
  <c r="B90" i="19"/>
  <c r="V89" i="19"/>
  <c r="U89" i="19"/>
  <c r="T89" i="19"/>
  <c r="S89" i="19"/>
  <c r="R89" i="19"/>
  <c r="Q89" i="19"/>
  <c r="P89" i="19"/>
  <c r="O89" i="19"/>
  <c r="N89" i="19"/>
  <c r="M89" i="19"/>
  <c r="L89" i="19"/>
  <c r="K89" i="19"/>
  <c r="J89" i="19"/>
  <c r="I89" i="19"/>
  <c r="H89" i="19"/>
  <c r="G89" i="19"/>
  <c r="F89" i="19"/>
  <c r="E89" i="19"/>
  <c r="D89" i="19"/>
  <c r="C89" i="19"/>
  <c r="B89" i="19"/>
  <c r="V88" i="19"/>
  <c r="U88" i="19"/>
  <c r="T88" i="19"/>
  <c r="S88" i="19"/>
  <c r="R88" i="19"/>
  <c r="Q88" i="19"/>
  <c r="P88" i="19"/>
  <c r="O88" i="19"/>
  <c r="N88" i="19"/>
  <c r="M88" i="19"/>
  <c r="L88" i="19"/>
  <c r="K88" i="19"/>
  <c r="J88" i="19"/>
  <c r="I88" i="19"/>
  <c r="H88" i="19"/>
  <c r="G88" i="19"/>
  <c r="F88" i="19"/>
  <c r="E88" i="19"/>
  <c r="D88" i="19"/>
  <c r="C88" i="19"/>
  <c r="B88" i="19"/>
  <c r="V87" i="19"/>
  <c r="U87" i="19"/>
  <c r="T87" i="19"/>
  <c r="S87" i="19"/>
  <c r="R87" i="19"/>
  <c r="Q87" i="19"/>
  <c r="P87" i="19"/>
  <c r="O87" i="19"/>
  <c r="N87" i="19"/>
  <c r="M87" i="19"/>
  <c r="L87" i="19"/>
  <c r="K87" i="19"/>
  <c r="J87" i="19"/>
  <c r="I87" i="19"/>
  <c r="H87" i="19"/>
  <c r="G87" i="19"/>
  <c r="F87" i="19"/>
  <c r="E87" i="19"/>
  <c r="D87" i="19"/>
  <c r="C87" i="19"/>
  <c r="B87" i="19"/>
  <c r="V86" i="19"/>
  <c r="U86" i="19"/>
  <c r="T86" i="19"/>
  <c r="S86" i="19"/>
  <c r="R86" i="19"/>
  <c r="Q86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D86" i="19"/>
  <c r="C86" i="19"/>
  <c r="B86" i="19"/>
  <c r="V85" i="19"/>
  <c r="U85" i="19"/>
  <c r="T85" i="19"/>
  <c r="S85" i="19"/>
  <c r="R85" i="19"/>
  <c r="Q85" i="19"/>
  <c r="P85" i="19"/>
  <c r="O85" i="19"/>
  <c r="N85" i="19"/>
  <c r="M85" i="19"/>
  <c r="L85" i="19"/>
  <c r="K85" i="19"/>
  <c r="J85" i="19"/>
  <c r="I85" i="19"/>
  <c r="H85" i="19"/>
  <c r="G85" i="19"/>
  <c r="F85" i="19"/>
  <c r="E85" i="19"/>
  <c r="D85" i="19"/>
  <c r="C85" i="19"/>
  <c r="B85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C84" i="19"/>
  <c r="B84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D83" i="19"/>
  <c r="C83" i="19"/>
  <c r="B83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D82" i="19"/>
  <c r="C82" i="19"/>
  <c r="B82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D81" i="19"/>
  <c r="C81" i="19"/>
  <c r="B81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C76" i="19"/>
  <c r="B76" i="19"/>
  <c r="V75" i="19"/>
  <c r="U75" i="19"/>
  <c r="T75" i="19"/>
  <c r="S75" i="19"/>
  <c r="R75" i="19"/>
  <c r="Q75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D75" i="19"/>
  <c r="C75" i="19"/>
  <c r="B75" i="19"/>
  <c r="V74" i="19"/>
  <c r="U74" i="19"/>
  <c r="T74" i="19"/>
  <c r="S74" i="19"/>
  <c r="R74" i="19"/>
  <c r="Q74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D74" i="19"/>
  <c r="C74" i="19"/>
  <c r="B74" i="19"/>
  <c r="V73" i="19"/>
  <c r="U73" i="19"/>
  <c r="T73" i="19"/>
  <c r="S73" i="19"/>
  <c r="R73" i="19"/>
  <c r="Q73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D73" i="19"/>
  <c r="C73" i="19"/>
  <c r="B73" i="19"/>
  <c r="V72" i="19"/>
  <c r="U72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C72" i="19"/>
  <c r="B72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D71" i="19"/>
  <c r="C71" i="19"/>
  <c r="B71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D70" i="19"/>
  <c r="C70" i="19"/>
  <c r="B70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C69" i="19"/>
  <c r="B69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C68" i="19"/>
  <c r="B68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F67" i="19"/>
  <c r="E67" i="19"/>
  <c r="D67" i="19"/>
  <c r="C67" i="19"/>
  <c r="B67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C62" i="19"/>
  <c r="B62" i="19"/>
  <c r="V61" i="19"/>
  <c r="U61" i="19"/>
  <c r="T61" i="19"/>
  <c r="S61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F61" i="19"/>
  <c r="E61" i="19"/>
  <c r="D61" i="19"/>
  <c r="C61" i="19"/>
  <c r="B61" i="19"/>
  <c r="V60" i="19"/>
  <c r="U60" i="19"/>
  <c r="T60" i="19"/>
  <c r="S60" i="19"/>
  <c r="R60" i="19"/>
  <c r="Q60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C60" i="19"/>
  <c r="B60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59" i="19"/>
  <c r="C59" i="19"/>
  <c r="B59" i="19"/>
  <c r="V58" i="19"/>
  <c r="U58" i="19"/>
  <c r="T58" i="19"/>
  <c r="S58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F58" i="19"/>
  <c r="E58" i="19"/>
  <c r="D58" i="19"/>
  <c r="C58" i="19"/>
  <c r="B58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C57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C56" i="19"/>
  <c r="B56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C55" i="19"/>
  <c r="B55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C54" i="19"/>
  <c r="B54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C53" i="19"/>
  <c r="B53" i="19"/>
  <c r="V84" i="6"/>
  <c r="V83" i="6"/>
  <c r="V82" i="6"/>
  <c r="V81" i="6"/>
  <c r="V80" i="6"/>
  <c r="V79" i="6"/>
  <c r="V78" i="6"/>
  <c r="V77" i="6"/>
  <c r="V76" i="6"/>
  <c r="V71" i="6"/>
  <c r="V70" i="6"/>
  <c r="V69" i="6"/>
  <c r="V68" i="6"/>
  <c r="V67" i="6"/>
  <c r="V66" i="6"/>
  <c r="V65" i="6"/>
  <c r="V64" i="6"/>
  <c r="V63" i="6"/>
  <c r="V58" i="6"/>
  <c r="V57" i="6"/>
  <c r="V56" i="6"/>
  <c r="V55" i="6"/>
  <c r="V54" i="6"/>
  <c r="V53" i="6"/>
  <c r="V52" i="6"/>
  <c r="V51" i="6"/>
  <c r="V50" i="6"/>
  <c r="V66" i="18"/>
  <c r="U66" i="18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C66" i="18"/>
  <c r="B66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B65" i="18"/>
  <c r="V64" i="18"/>
  <c r="U64" i="18"/>
  <c r="T64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C64" i="18"/>
  <c r="B64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C63" i="18"/>
  <c r="B63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C62" i="18"/>
  <c r="B62" i="18"/>
  <c r="V61" i="18"/>
  <c r="U61" i="18"/>
  <c r="T61" i="18"/>
  <c r="S61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F61" i="18"/>
  <c r="E61" i="18"/>
  <c r="D61" i="18"/>
  <c r="C61" i="18"/>
  <c r="B61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C56" i="18"/>
  <c r="B56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C54" i="18"/>
  <c r="B54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C53" i="18"/>
  <c r="B53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C52" i="18"/>
  <c r="B52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B51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C46" i="18"/>
  <c r="B46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C45" i="18"/>
  <c r="B45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B44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B43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B42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B41" i="18"/>
  <c r="C56" i="16"/>
  <c r="D56" i="16"/>
  <c r="E56" i="16"/>
  <c r="F56" i="16"/>
  <c r="G56" i="16"/>
  <c r="H56" i="16"/>
  <c r="I56" i="16"/>
  <c r="J56" i="16"/>
  <c r="K56" i="16"/>
  <c r="L56" i="16"/>
  <c r="M56" i="16"/>
  <c r="N56" i="16"/>
  <c r="O56" i="16"/>
  <c r="P56" i="16"/>
  <c r="Q56" i="16"/>
  <c r="R56" i="16"/>
  <c r="S56" i="16"/>
  <c r="T56" i="16"/>
  <c r="U56" i="16"/>
  <c r="V56" i="16"/>
  <c r="W56" i="16"/>
  <c r="X56" i="16"/>
  <c r="C57" i="16"/>
  <c r="D57" i="16"/>
  <c r="E57" i="16"/>
  <c r="F57" i="16"/>
  <c r="G57" i="16"/>
  <c r="H57" i="16"/>
  <c r="I57" i="16"/>
  <c r="J57" i="16"/>
  <c r="K57" i="16"/>
  <c r="L57" i="16"/>
  <c r="M57" i="16"/>
  <c r="N57" i="16"/>
  <c r="O57" i="16"/>
  <c r="P57" i="16"/>
  <c r="Q57" i="16"/>
  <c r="R57" i="16"/>
  <c r="S57" i="16"/>
  <c r="T57" i="16"/>
  <c r="U57" i="16"/>
  <c r="V57" i="16"/>
  <c r="W57" i="16"/>
  <c r="X57" i="16"/>
  <c r="C58" i="16"/>
  <c r="D58" i="16"/>
  <c r="E58" i="16"/>
  <c r="F58" i="16"/>
  <c r="G58" i="16"/>
  <c r="H58" i="16"/>
  <c r="I58" i="16"/>
  <c r="J58" i="16"/>
  <c r="K58" i="16"/>
  <c r="L58" i="16"/>
  <c r="M58" i="16"/>
  <c r="N58" i="16"/>
  <c r="O58" i="16"/>
  <c r="P58" i="16"/>
  <c r="Q58" i="16"/>
  <c r="R58" i="16"/>
  <c r="S58" i="16"/>
  <c r="T58" i="16"/>
  <c r="U58" i="16"/>
  <c r="V58" i="16"/>
  <c r="W58" i="16"/>
  <c r="X58" i="16"/>
  <c r="B58" i="16"/>
  <c r="B57" i="16"/>
  <c r="B56" i="16"/>
  <c r="B63" i="16"/>
  <c r="C63" i="16"/>
  <c r="D63" i="16"/>
  <c r="E63" i="16"/>
  <c r="F63" i="16"/>
  <c r="G63" i="16"/>
  <c r="H63" i="16"/>
  <c r="I63" i="16"/>
  <c r="J63" i="16"/>
  <c r="K63" i="16"/>
  <c r="L63" i="16"/>
  <c r="M63" i="16"/>
  <c r="N63" i="16"/>
  <c r="O63" i="16"/>
  <c r="P63" i="16"/>
  <c r="Q63" i="16"/>
  <c r="R63" i="16"/>
  <c r="S63" i="16"/>
  <c r="T63" i="16"/>
  <c r="U63" i="16"/>
  <c r="V63" i="16"/>
  <c r="B64" i="16"/>
  <c r="C64" i="16"/>
  <c r="D64" i="16"/>
  <c r="E64" i="16"/>
  <c r="F64" i="16"/>
  <c r="G64" i="16"/>
  <c r="H64" i="16"/>
  <c r="I64" i="16"/>
  <c r="J64" i="16"/>
  <c r="K64" i="16"/>
  <c r="L64" i="16"/>
  <c r="M64" i="16"/>
  <c r="N64" i="16"/>
  <c r="O64" i="16"/>
  <c r="P64" i="16"/>
  <c r="Q64" i="16"/>
  <c r="R64" i="16"/>
  <c r="S64" i="16"/>
  <c r="T64" i="16"/>
  <c r="U64" i="16"/>
  <c r="V64" i="16"/>
  <c r="B65" i="16"/>
  <c r="C65" i="16"/>
  <c r="D65" i="16"/>
  <c r="E65" i="16"/>
  <c r="F65" i="16"/>
  <c r="G65" i="16"/>
  <c r="H65" i="16"/>
  <c r="I65" i="16"/>
  <c r="J65" i="16"/>
  <c r="K65" i="16"/>
  <c r="L65" i="16"/>
  <c r="M65" i="16"/>
  <c r="N65" i="16"/>
  <c r="O65" i="16"/>
  <c r="P65" i="16"/>
  <c r="Q65" i="16"/>
  <c r="R65" i="16"/>
  <c r="S65" i="16"/>
  <c r="T65" i="16"/>
  <c r="U65" i="16"/>
  <c r="V65" i="16"/>
  <c r="X63" i="16"/>
  <c r="X64" i="16"/>
  <c r="X65" i="16"/>
  <c r="B32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B33" i="16"/>
  <c r="C33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B34" i="16"/>
  <c r="C34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B39" i="16"/>
  <c r="C39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B40" i="16"/>
  <c r="C40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B41" i="16"/>
  <c r="C41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B46" i="16"/>
  <c r="C46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B47" i="16"/>
  <c r="C47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B48" i="16"/>
  <c r="C48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X32" i="16"/>
  <c r="X33" i="16"/>
  <c r="X34" i="16"/>
  <c r="X39" i="16"/>
  <c r="X40" i="16"/>
  <c r="X41" i="16"/>
  <c r="X46" i="16"/>
  <c r="X47" i="16"/>
  <c r="X48" i="16"/>
  <c r="C22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B22" i="16"/>
  <c r="C15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B15" i="16"/>
  <c r="C8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B8" i="16"/>
  <c r="B31" i="15"/>
  <c r="C31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P31" i="15"/>
  <c r="Q31" i="15"/>
  <c r="R31" i="15"/>
  <c r="S31" i="15"/>
  <c r="T31" i="15"/>
  <c r="U31" i="15"/>
  <c r="V31" i="15"/>
  <c r="W31" i="15"/>
  <c r="B32" i="15"/>
  <c r="C32" i="15"/>
  <c r="D32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B33" i="15"/>
  <c r="C33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B38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B39" i="15"/>
  <c r="C39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B40" i="15"/>
  <c r="C40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B45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B46" i="15"/>
  <c r="C46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B47" i="15"/>
  <c r="C47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B55" i="15"/>
  <c r="C55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B56" i="15"/>
  <c r="C56" i="15"/>
  <c r="D56" i="15"/>
  <c r="E56" i="15"/>
  <c r="F56" i="15"/>
  <c r="G56" i="15"/>
  <c r="H56" i="15"/>
  <c r="I56" i="15"/>
  <c r="J56" i="15"/>
  <c r="K56" i="15"/>
  <c r="L56" i="15"/>
  <c r="M56" i="15"/>
  <c r="N56" i="15"/>
  <c r="O56" i="15"/>
  <c r="P56" i="15"/>
  <c r="Q56" i="15"/>
  <c r="R56" i="15"/>
  <c r="S56" i="15"/>
  <c r="T56" i="15"/>
  <c r="U56" i="15"/>
  <c r="V56" i="15"/>
  <c r="W56" i="15"/>
  <c r="B57" i="15"/>
  <c r="C57" i="15"/>
  <c r="D57" i="15"/>
  <c r="E57" i="15"/>
  <c r="F57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S57" i="15"/>
  <c r="T57" i="15"/>
  <c r="U57" i="15"/>
  <c r="V57" i="15"/>
  <c r="W57" i="15"/>
  <c r="B62" i="15"/>
  <c r="C62" i="15"/>
  <c r="D62" i="15"/>
  <c r="E62" i="15"/>
  <c r="F62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S62" i="15"/>
  <c r="T62" i="15"/>
  <c r="U62" i="15"/>
  <c r="V62" i="15"/>
  <c r="W62" i="15"/>
  <c r="B63" i="15"/>
  <c r="C63" i="15"/>
  <c r="D63" i="15"/>
  <c r="E63" i="15"/>
  <c r="F63" i="15"/>
  <c r="G63" i="15"/>
  <c r="H63" i="15"/>
  <c r="I63" i="15"/>
  <c r="J63" i="15"/>
  <c r="K63" i="15"/>
  <c r="L63" i="15"/>
  <c r="M63" i="15"/>
  <c r="N63" i="15"/>
  <c r="O63" i="15"/>
  <c r="P63" i="15"/>
  <c r="Q63" i="15"/>
  <c r="R63" i="15"/>
  <c r="S63" i="15"/>
  <c r="T63" i="15"/>
  <c r="U63" i="15"/>
  <c r="V63" i="15"/>
  <c r="W63" i="15"/>
  <c r="B64" i="15"/>
  <c r="C64" i="15"/>
  <c r="D64" i="15"/>
  <c r="E64" i="15"/>
  <c r="F64" i="15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Y31" i="15"/>
  <c r="Y32" i="15"/>
  <c r="Y33" i="15"/>
  <c r="Y38" i="15"/>
  <c r="Y39" i="15"/>
  <c r="Y40" i="15"/>
  <c r="Y45" i="15"/>
  <c r="Y46" i="15"/>
  <c r="Y47" i="15"/>
  <c r="Y55" i="15"/>
  <c r="Y56" i="15"/>
  <c r="Y57" i="15"/>
  <c r="Y62" i="15"/>
  <c r="Y63" i="15"/>
  <c r="Y64" i="15"/>
  <c r="X47" i="15"/>
  <c r="X46" i="15"/>
  <c r="X45" i="15"/>
  <c r="X40" i="15"/>
  <c r="X39" i="15"/>
  <c r="X38" i="15"/>
  <c r="X33" i="15"/>
  <c r="X32" i="15"/>
  <c r="X31" i="15"/>
  <c r="C22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B22" i="15"/>
  <c r="B15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B10" i="15"/>
  <c r="B9" i="15"/>
  <c r="B8" i="15"/>
  <c r="T17" i="13"/>
  <c r="T16" i="13"/>
  <c r="C70" i="21"/>
  <c r="D70" i="21"/>
  <c r="E70" i="21"/>
  <c r="F70" i="21"/>
  <c r="G70" i="21"/>
  <c r="H70" i="21"/>
  <c r="I70" i="21"/>
  <c r="J70" i="21"/>
  <c r="K70" i="21"/>
  <c r="L70" i="21"/>
  <c r="M70" i="21"/>
  <c r="N70" i="21"/>
  <c r="O70" i="21"/>
  <c r="P70" i="21"/>
  <c r="Q70" i="21"/>
  <c r="R70" i="21"/>
  <c r="S70" i="21"/>
  <c r="T70" i="21"/>
  <c r="U70" i="21"/>
  <c r="C71" i="21"/>
  <c r="D71" i="21"/>
  <c r="E71" i="21"/>
  <c r="F71" i="21"/>
  <c r="G71" i="21"/>
  <c r="H71" i="21"/>
  <c r="I71" i="21"/>
  <c r="J71" i="21"/>
  <c r="K71" i="21"/>
  <c r="L71" i="21"/>
  <c r="M71" i="21"/>
  <c r="N71" i="21"/>
  <c r="O71" i="21"/>
  <c r="P71" i="21"/>
  <c r="Q71" i="21"/>
  <c r="R71" i="21"/>
  <c r="S71" i="21"/>
  <c r="T71" i="21"/>
  <c r="U71" i="21"/>
  <c r="B71" i="21"/>
  <c r="B70" i="21"/>
  <c r="C46" i="21"/>
  <c r="D46" i="21"/>
  <c r="E46" i="21"/>
  <c r="F46" i="21"/>
  <c r="G46" i="21"/>
  <c r="H46" i="21"/>
  <c r="I46" i="21"/>
  <c r="J46" i="21"/>
  <c r="K46" i="21"/>
  <c r="L46" i="21"/>
  <c r="M46" i="21"/>
  <c r="N46" i="21"/>
  <c r="O46" i="21"/>
  <c r="P46" i="21"/>
  <c r="Q46" i="21"/>
  <c r="R46" i="21"/>
  <c r="S46" i="21"/>
  <c r="T46" i="21"/>
  <c r="U46" i="21"/>
  <c r="C47" i="21"/>
  <c r="D47" i="21"/>
  <c r="E47" i="21"/>
  <c r="F47" i="21"/>
  <c r="G47" i="21"/>
  <c r="H47" i="21"/>
  <c r="I47" i="21"/>
  <c r="J47" i="21"/>
  <c r="K47" i="21"/>
  <c r="L47" i="21"/>
  <c r="M47" i="21"/>
  <c r="N47" i="21"/>
  <c r="O47" i="21"/>
  <c r="P47" i="21"/>
  <c r="Q47" i="21"/>
  <c r="R47" i="21"/>
  <c r="S47" i="21"/>
  <c r="T47" i="21"/>
  <c r="U47" i="21"/>
  <c r="B47" i="21"/>
  <c r="B46" i="21"/>
  <c r="C22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C23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B23" i="21"/>
  <c r="B22" i="21"/>
  <c r="C70" i="20"/>
  <c r="D70" i="20"/>
  <c r="E70" i="20"/>
  <c r="F70" i="20"/>
  <c r="G70" i="20"/>
  <c r="H70" i="20"/>
  <c r="I70" i="20"/>
  <c r="J70" i="20"/>
  <c r="K70" i="20"/>
  <c r="L70" i="20"/>
  <c r="M70" i="20"/>
  <c r="N70" i="20"/>
  <c r="O70" i="20"/>
  <c r="P70" i="20"/>
  <c r="Q70" i="20"/>
  <c r="R70" i="20"/>
  <c r="S70" i="20"/>
  <c r="T70" i="20"/>
  <c r="U70" i="20"/>
  <c r="C71" i="20"/>
  <c r="D71" i="20"/>
  <c r="E71" i="20"/>
  <c r="F71" i="20"/>
  <c r="G71" i="20"/>
  <c r="H71" i="20"/>
  <c r="I71" i="20"/>
  <c r="J71" i="20"/>
  <c r="K71" i="20"/>
  <c r="L71" i="20"/>
  <c r="M71" i="20"/>
  <c r="N71" i="20"/>
  <c r="O71" i="20"/>
  <c r="P71" i="20"/>
  <c r="Q71" i="20"/>
  <c r="R71" i="20"/>
  <c r="S71" i="20"/>
  <c r="T71" i="20"/>
  <c r="U71" i="20"/>
  <c r="C46" i="20"/>
  <c r="D46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C47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C22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C23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B71" i="20"/>
  <c r="B70" i="20"/>
  <c r="B22" i="20"/>
  <c r="B23" i="20" s="1"/>
  <c r="B47" i="20"/>
  <c r="B46" i="20"/>
  <c r="X57" i="15"/>
  <c r="X56" i="15"/>
  <c r="X55" i="15"/>
  <c r="X62" i="15"/>
  <c r="X63" i="15"/>
  <c r="X64" i="15"/>
  <c r="V48" i="17"/>
  <c r="V47" i="17"/>
  <c r="V41" i="17"/>
  <c r="V40" i="17"/>
  <c r="V33" i="17"/>
  <c r="V34" i="17"/>
  <c r="V24" i="17"/>
  <c r="V23" i="17"/>
  <c r="V17" i="17"/>
  <c r="V16" i="17"/>
  <c r="V9" i="17"/>
  <c r="V10" i="17"/>
  <c r="W64" i="16"/>
  <c r="W63" i="16"/>
  <c r="W65" i="16"/>
  <c r="U17" i="13" l="1"/>
  <c r="U16" i="13"/>
  <c r="U15" i="13" s="1"/>
  <c r="V17" i="13"/>
  <c r="V16" i="13"/>
  <c r="V15" i="13" s="1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B76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B63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V32" i="17"/>
  <c r="V8" i="17"/>
  <c r="W33" i="16"/>
  <c r="W32" i="16"/>
  <c r="W34" i="16" s="1"/>
  <c r="V39" i="17"/>
  <c r="V15" i="17"/>
  <c r="W40" i="16"/>
  <c r="W39" i="16"/>
  <c r="W41" i="16" s="1"/>
  <c r="V46" i="17"/>
  <c r="V22" i="17"/>
  <c r="W47" i="16"/>
  <c r="W46" i="16"/>
  <c r="W48" i="16" s="1"/>
</calcChain>
</file>

<file path=xl/sharedStrings.xml><?xml version="1.0" encoding="utf-8"?>
<sst xmlns="http://schemas.openxmlformats.org/spreadsheetml/2006/main" count="701" uniqueCount="120">
  <si>
    <t>Valle de Ayora</t>
  </si>
  <si>
    <t>ÍNDICE</t>
  </si>
  <si>
    <t>1. Lugar de nacimiento del total de población. Evolución 1999-2022</t>
  </si>
  <si>
    <t>2. Nacidos en España o en el extranjero. Evolución 1999-2022</t>
  </si>
  <si>
    <t>3. Nacionalidad española o extranjera. Evolución 2000-2022</t>
  </si>
  <si>
    <t>4. Variación interanual de los españoles y extranjeros. Evolución 2001-2022</t>
  </si>
  <si>
    <t>5. Grandes grupos de edad de los residentes con nacionalidad extranjera. Evolución 2002-2022</t>
  </si>
  <si>
    <t>6. Residentes nacidos en el extranjero según continentes. Evolución 2002-2022</t>
  </si>
  <si>
    <t>7. Residentes con nacionalidad extranjera según continentes. Evolución 2002-2022</t>
  </si>
  <si>
    <t>8. Residentes nacidos en el extranjero, según los 16 principales países de nacimiento. Evolución 2002-2022</t>
  </si>
  <si>
    <t>9. Residentes con nacionalidad extranjera, según las 16 principales nacionalidades. Evolución 2002-2022</t>
  </si>
  <si>
    <t>10. Total de nacimientos según la nacionalidad de la madre. Evolución 2002-2022</t>
  </si>
  <si>
    <t>1. Lugar de nacimiento del total de población. Evolución 1999-2022 (datos absolutos)</t>
  </si>
  <si>
    <t>1.1. Lugar de nacimiento del total de población (datos absolutos)</t>
  </si>
  <si>
    <t>Ambos sexos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</si>
  <si>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</si>
  <si>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</si>
  <si>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</si>
  <si>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</si>
  <si>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</si>
  <si>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</si>
  <si>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</si>
  <si>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</si>
  <si>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</si>
  <si>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</si>
  <si>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</si>
  <si>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</si>
  <si>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</si>
  <si>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</si>
  <si>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</si>
  <si>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</si>
  <si>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</si>
  <si>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</si>
  <si>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</si>
  <si>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</si>
  <si>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</si>
  <si>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</si>
  <si>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</si>
  <si>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Total</t>
  </si>
  <si>
    <t>Nacidos en la C. Valenciana</t>
  </si>
  <si>
    <t>En el mismo municipio</t>
  </si>
  <si>
    <t>Diferente municipio, misma comarca</t>
  </si>
  <si>
    <t>Diferente comarca, misma provincia</t>
  </si>
  <si>
    <t>Diferente provincia de la C. Valenciana</t>
  </si>
  <si>
    <t>Fuera de la C. Valenciana</t>
  </si>
  <si>
    <t>Resto de España</t>
  </si>
  <si>
    <t>Extranjero</t>
  </si>
  <si>
    <t>Fuente: Portal Estadístic de la Generalitat Valenciana (PEGV)</t>
  </si>
  <si>
    <t>Hombres</t>
  </si>
  <si>
    <t>Mujeres</t>
  </si>
  <si>
    <t>1.2. Proporción de lugar de nacimiento del total de población</t>
  </si>
  <si>
    <t>2022</t>
  </si>
  <si>
    <t>Fuente: Elaboración Social·Lab a partir de los datos del Portal Estadístic de la Generalitat Valenciana (PEGV)</t>
  </si>
  <si>
    <t>2.1. Nacidos en España o en el extranjero (datos absolutos)</t>
  </si>
  <si>
    <t>Nacidos en España</t>
  </si>
  <si>
    <t>Nacidos en el extranjero</t>
  </si>
  <si>
    <t>2.2. Proporción de nacidos en España o en el extranjero</t>
  </si>
  <si>
    <t>2.3. Comparación hombres y mujeres nacidos en España o en el extranjero (porcentaje)</t>
  </si>
  <si>
    <t>Hombres nacidos en el extranjero</t>
  </si>
  <si>
    <t>Mujeres nacidas en el extranjero</t>
  </si>
  <si>
    <t>3.1. Nacionalidad española o extranjera (datos absolutos)</t>
  </si>
  <si>
    <t>Nacionalidad española</t>
  </si>
  <si>
    <t>Nacionalidad extranjera</t>
  </si>
  <si>
    <t xml:space="preserve">3.2. Proporción de nacionalidad española o extranjera </t>
  </si>
  <si>
    <t xml:space="preserve">3.3. Comparación hombres y mujeres según nacionalidad española o extranjera </t>
  </si>
  <si>
    <t>Hombres nacionalidad extranjera</t>
  </si>
  <si>
    <t>Mujeres nacionalidad extranjera</t>
  </si>
  <si>
    <t>4.1. Variación interanual de los españoles y extranjeros (datos absolutos)</t>
  </si>
  <si>
    <t>Variación Interanual TOTAL</t>
  </si>
  <si>
    <t>Variación interanual españoles</t>
  </si>
  <si>
    <t>Variación interanual extranjeros</t>
  </si>
  <si>
    <t xml:space="preserve">4.2. Proporción de variación interanual de los españoles y extranjeros </t>
  </si>
  <si>
    <t>5.1. Grandes grupos de edad de los residentes con nacionalidad extranjera (datos absolutos)</t>
  </si>
  <si>
    <t>Total edades</t>
  </si>
  <si>
    <t>Menores 16</t>
  </si>
  <si>
    <t>De 16 a 39</t>
  </si>
  <si>
    <t>De 40 a 64</t>
  </si>
  <si>
    <t>De 65 a 74</t>
  </si>
  <si>
    <t>75 y más</t>
  </si>
  <si>
    <t>5.2. Proporción de grandes grupos de edad de los residentes con nacionalidad extranjera</t>
  </si>
  <si>
    <t>6.1. Residentes nacidos en el extranjero según continentes (datos absolutos)</t>
  </si>
  <si>
    <t xml:space="preserve">Total </t>
  </si>
  <si>
    <t>Unión Europea</t>
  </si>
  <si>
    <t>Europa (sin UE)</t>
  </si>
  <si>
    <t>África</t>
  </si>
  <si>
    <t>América del Norte</t>
  </si>
  <si>
    <t>América Central/Caribe</t>
  </si>
  <si>
    <t>América del Sur</t>
  </si>
  <si>
    <t>Asia</t>
  </si>
  <si>
    <t>Oceanía</t>
  </si>
  <si>
    <t>6.2. Proporción de residentes nacidos en el extranjero según continentes</t>
  </si>
  <si>
    <t>7.1. Residentes con nacionalidad extranjera según continentes (datos absolutos)</t>
  </si>
  <si>
    <t>Apátridas</t>
  </si>
  <si>
    <t>7.2. Proporción de residentes con nacionalidad extranjera según continentes</t>
  </si>
  <si>
    <t>8. Residentes nacidos en el extranjero, según los 16 principales países de nacimiento. Evolución 2002-2022 (datos absolutos)</t>
  </si>
  <si>
    <t>Alemania</t>
  </si>
  <si>
    <t>Bélgica</t>
  </si>
  <si>
    <t>Francia</t>
  </si>
  <si>
    <t>Países Bajos</t>
  </si>
  <si>
    <t>Polonia</t>
  </si>
  <si>
    <t>Reino Unido</t>
  </si>
  <si>
    <t>Rumanía</t>
  </si>
  <si>
    <t>Marruecos</t>
  </si>
  <si>
    <t>Estados Unidos</t>
  </si>
  <si>
    <t>Cuba</t>
  </si>
  <si>
    <t>Honduras</t>
  </si>
  <si>
    <t>-</t>
  </si>
  <si>
    <t>Bolivia</t>
  </si>
  <si>
    <t>Colombia</t>
  </si>
  <si>
    <t>Ecuador</t>
  </si>
  <si>
    <t>Paraguay</t>
  </si>
  <si>
    <t>Venezuela</t>
  </si>
  <si>
    <t>Total 16 países</t>
  </si>
  <si>
    <t>Resto de países</t>
  </si>
  <si>
    <t>Nota: Esta tabla ha sido diseñada en base a los 15 principales países de nacimiento (con base 2008) + Honduras (en lugar de Irlanda)</t>
  </si>
  <si>
    <t>9. Residentes con nacionalidad extranjera, según las 16 principales nacionalidades. Evolución 2002-2022 (datos absolutos)</t>
  </si>
  <si>
    <t>Italia</t>
  </si>
  <si>
    <t>Nota: Esta tabla ha sido diseñada en base a las 14 principales países de nacimiento (con base 2008) + Italia y Honduras (en lugar de Irlanda y Ecuador)</t>
  </si>
  <si>
    <t>10.1. Total de nacimientos según la nacionalidad de la madre (datos absolutos)</t>
  </si>
  <si>
    <t>10.2. Proporción de nacimientos según la nacionalidad de la madre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</si>
</sst>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i/>
      <sz val="11"/>
      <color indexed="8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22"/>
      <color theme="1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</font>
    <font>
      <sz val="11"/>
      <color theme="1"/>
      <name val="Calibri"/>
    </font>
    <font>
      <sz val="11"/>
      <color rgb="FF000000"/>
      <name val="Calibri"/>
    </font>
    <font>
      <b/>
      <sz val="11"/>
      <color indexed="8"/>
      <name val="Calibri"/>
    </font>
    <font>
      <b/>
      <sz val="12"/>
      <color indexed="8"/>
      <name val="Calibri"/>
    </font>
    <font>
      <sz val="11"/>
      <color rgb="FF000000"/>
      <name val="Calibri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auto="1"/>
      </top>
      <bottom style="thin">
        <color indexed="9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9"/>
      </right>
      <top style="thin">
        <color indexed="9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 style="medium">
        <color auto="1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FFFFFF"/>
      </left>
      <right style="thin">
        <color indexed="9"/>
      </right>
      <top style="thin">
        <color indexed="9"/>
      </top>
      <bottom style="medium">
        <color auto="1"/>
      </bottom>
      <diagonal/>
    </border>
    <border>
      <left style="thin">
        <color rgb="FFFFFFFF"/>
      </left>
      <right style="thin">
        <color indexed="9"/>
      </right>
      <top/>
      <bottom style="thin">
        <color indexed="9"/>
      </bottom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rgb="FFFFFFFF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rgb="FFFFFFFF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9"/>
      </left>
      <right style="thin">
        <color indexed="9"/>
      </right>
      <top/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rgb="FFFFFFFF"/>
      </top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000000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8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0" fontId="6" fillId="2" borderId="0" xfId="0" applyFont="1" applyFill="1"/>
    <xf numFmtId="0" fontId="9" fillId="0" borderId="0" xfId="0" applyFont="1"/>
    <xf numFmtId="3" fontId="9" fillId="0" borderId="0" xfId="0" applyNumberFormat="1" applyFont="1"/>
    <xf numFmtId="10" fontId="9" fillId="0" borderId="0" xfId="1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3" borderId="3" xfId="2" applyFont="1" applyFill="1" applyBorder="1" applyAlignment="1">
      <alignment horizontal="left" wrapText="1"/>
    </xf>
    <xf numFmtId="0" fontId="8" fillId="3" borderId="3" xfId="2" applyFont="1" applyFill="1" applyBorder="1" applyAlignment="1">
      <alignment horizontal="left" wrapText="1"/>
    </xf>
    <xf numFmtId="0" fontId="16" fillId="0" borderId="0" xfId="0" applyFont="1"/>
    <xf numFmtId="0" fontId="7" fillId="3" borderId="8" xfId="2" applyFont="1" applyFill="1" applyBorder="1" applyAlignment="1">
      <alignment horizontal="left" wrapText="1"/>
    </xf>
    <xf numFmtId="3" fontId="9" fillId="0" borderId="0" xfId="0" applyNumberFormat="1" applyFont="1" applyAlignment="1">
      <alignment wrapText="1"/>
    </xf>
    <xf numFmtId="0" fontId="8" fillId="3" borderId="10" xfId="2" applyFont="1" applyFill="1" applyBorder="1" applyAlignment="1">
      <alignment horizontal="left" wrapText="1"/>
    </xf>
    <xf numFmtId="3" fontId="9" fillId="0" borderId="11" xfId="0" applyNumberFormat="1" applyFont="1" applyBorder="1" applyAlignment="1">
      <alignment wrapText="1"/>
    </xf>
    <xf numFmtId="0" fontId="16" fillId="0" borderId="6" xfId="0" applyFont="1" applyBorder="1"/>
    <xf numFmtId="0" fontId="17" fillId="0" borderId="0" xfId="0" applyFont="1"/>
    <xf numFmtId="0" fontId="18" fillId="4" borderId="0" xfId="2" applyFont="1" applyFill="1" applyAlignment="1">
      <alignment wrapText="1"/>
    </xf>
    <xf numFmtId="0" fontId="18" fillId="4" borderId="5" xfId="2" applyFont="1" applyFill="1" applyBorder="1" applyAlignment="1">
      <alignment wrapText="1"/>
    </xf>
    <xf numFmtId="3" fontId="9" fillId="3" borderId="0" xfId="0" applyNumberFormat="1" applyFont="1" applyFill="1" applyAlignment="1">
      <alignment wrapText="1"/>
    </xf>
    <xf numFmtId="3" fontId="9" fillId="3" borderId="9" xfId="0" applyNumberFormat="1" applyFont="1" applyFill="1" applyBorder="1" applyAlignment="1">
      <alignment wrapText="1"/>
    </xf>
    <xf numFmtId="10" fontId="9" fillId="0" borderId="0" xfId="1" applyNumberFormat="1" applyFont="1" applyBorder="1"/>
    <xf numFmtId="0" fontId="9" fillId="0" borderId="0" xfId="0" applyFont="1" applyAlignment="1">
      <alignment vertical="center"/>
    </xf>
    <xf numFmtId="0" fontId="7" fillId="3" borderId="12" xfId="2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left" vertical="center"/>
    </xf>
    <xf numFmtId="3" fontId="9" fillId="0" borderId="0" xfId="0" applyNumberFormat="1" applyFont="1" applyAlignment="1">
      <alignment vertical="center"/>
    </xf>
    <xf numFmtId="0" fontId="7" fillId="3" borderId="13" xfId="2" applyFont="1" applyFill="1" applyBorder="1" applyAlignment="1">
      <alignment horizontal="left" vertical="center"/>
    </xf>
    <xf numFmtId="3" fontId="9" fillId="0" borderId="11" xfId="0" applyNumberFormat="1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3" borderId="4" xfId="2" applyFont="1" applyFill="1" applyBorder="1" applyAlignment="1">
      <alignment horizontal="left" vertical="center"/>
    </xf>
    <xf numFmtId="10" fontId="9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3" fontId="9" fillId="0" borderId="11" xfId="1" applyNumberFormat="1" applyFont="1" applyBorder="1" applyAlignment="1">
      <alignment vertical="center" wrapText="1"/>
    </xf>
    <xf numFmtId="3" fontId="9" fillId="3" borderId="9" xfId="0" applyNumberFormat="1" applyFont="1" applyFill="1" applyBorder="1" applyAlignment="1">
      <alignment vertical="center" wrapText="1"/>
    </xf>
    <xf numFmtId="10" fontId="9" fillId="3" borderId="11" xfId="1" applyNumberFormat="1" applyFont="1" applyFill="1" applyBorder="1" applyAlignment="1">
      <alignment vertical="center" wrapText="1"/>
    </xf>
    <xf numFmtId="3" fontId="9" fillId="3" borderId="9" xfId="1" applyNumberFormat="1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11" xfId="0" applyFont="1" applyBorder="1"/>
    <xf numFmtId="0" fontId="7" fillId="3" borderId="0" xfId="2" applyFont="1" applyFill="1" applyAlignment="1">
      <alignment horizontal="left" vertical="center"/>
    </xf>
    <xf numFmtId="0" fontId="7" fillId="3" borderId="9" xfId="2" applyFont="1" applyFill="1" applyBorder="1" applyAlignment="1">
      <alignment horizontal="left" vertical="center"/>
    </xf>
    <xf numFmtId="0" fontId="7" fillId="3" borderId="11" xfId="2" applyFont="1" applyFill="1" applyBorder="1" applyAlignment="1">
      <alignment horizontal="left" vertical="center"/>
    </xf>
    <xf numFmtId="10" fontId="9" fillId="0" borderId="9" xfId="1" applyNumberFormat="1" applyFont="1" applyBorder="1"/>
    <xf numFmtId="10" fontId="9" fillId="0" borderId="11" xfId="1" applyNumberFormat="1" applyFont="1" applyBorder="1"/>
    <xf numFmtId="10" fontId="9" fillId="3" borderId="9" xfId="1" applyNumberFormat="1" applyFont="1" applyFill="1" applyBorder="1"/>
    <xf numFmtId="10" fontId="9" fillId="3" borderId="9" xfId="1" applyNumberFormat="1" applyFont="1" applyFill="1" applyBorder="1" applyAlignment="1">
      <alignment vertical="center" wrapText="1"/>
    </xf>
    <xf numFmtId="3" fontId="9" fillId="3" borderId="9" xfId="0" applyNumberFormat="1" applyFont="1" applyFill="1" applyBorder="1"/>
    <xf numFmtId="3" fontId="9" fillId="0" borderId="11" xfId="0" applyNumberFormat="1" applyFont="1" applyBorder="1" applyAlignment="1">
      <alignment vertical="center"/>
    </xf>
    <xf numFmtId="10" fontId="9" fillId="0" borderId="11" xfId="1" applyNumberFormat="1" applyFont="1" applyBorder="1" applyAlignment="1">
      <alignment vertical="center"/>
    </xf>
    <xf numFmtId="0" fontId="7" fillId="3" borderId="12" xfId="2" applyFont="1" applyFill="1" applyBorder="1" applyAlignment="1">
      <alignment horizontal="left" vertical="center" wrapText="1"/>
    </xf>
    <xf numFmtId="0" fontId="16" fillId="0" borderId="16" xfId="0" applyFont="1" applyBorder="1" applyAlignment="1">
      <alignment vertical="center"/>
    </xf>
    <xf numFmtId="0" fontId="18" fillId="4" borderId="14" xfId="2" applyFont="1" applyFill="1" applyBorder="1" applyAlignment="1">
      <alignment wrapText="1"/>
    </xf>
    <xf numFmtId="0" fontId="18" fillId="4" borderId="23" xfId="2" applyFont="1" applyFill="1" applyBorder="1" applyAlignment="1">
      <alignment wrapText="1"/>
    </xf>
    <xf numFmtId="0" fontId="15" fillId="0" borderId="0" xfId="0" applyFont="1"/>
    <xf numFmtId="3" fontId="9" fillId="3" borderId="11" xfId="0" applyNumberFormat="1" applyFont="1" applyFill="1" applyBorder="1" applyAlignment="1">
      <alignment wrapText="1"/>
    </xf>
    <xf numFmtId="3" fontId="9" fillId="0" borderId="9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18" fillId="4" borderId="20" xfId="2" applyFont="1" applyFill="1" applyBorder="1" applyAlignment="1">
      <alignment wrapText="1"/>
    </xf>
    <xf numFmtId="0" fontId="7" fillId="3" borderId="12" xfId="2" applyFont="1" applyFill="1" applyBorder="1" applyAlignment="1">
      <alignment horizontal="left" wrapText="1"/>
    </xf>
    <xf numFmtId="0" fontId="16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0" fontId="9" fillId="3" borderId="9" xfId="1" applyNumberFormat="1" applyFont="1" applyFill="1" applyBorder="1" applyAlignment="1">
      <alignment wrapText="1"/>
    </xf>
    <xf numFmtId="10" fontId="9" fillId="0" borderId="0" xfId="1" applyNumberFormat="1" applyFont="1" applyBorder="1" applyAlignment="1">
      <alignment wrapText="1"/>
    </xf>
    <xf numFmtId="10" fontId="9" fillId="0" borderId="11" xfId="1" applyNumberFormat="1" applyFont="1" applyBorder="1" applyAlignment="1">
      <alignment wrapText="1"/>
    </xf>
    <xf numFmtId="0" fontId="9" fillId="0" borderId="16" xfId="0" applyFont="1" applyBorder="1"/>
    <xf numFmtId="0" fontId="7" fillId="4" borderId="7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left" wrapText="1"/>
    </xf>
    <xf numFmtId="0" fontId="8" fillId="3" borderId="1" xfId="2" applyFont="1" applyFill="1" applyBorder="1" applyAlignment="1">
      <alignment horizontal="left" wrapText="1"/>
    </xf>
    <xf numFmtId="0" fontId="8" fillId="3" borderId="13" xfId="2" applyFont="1" applyFill="1" applyBorder="1" applyAlignment="1">
      <alignment horizontal="left" wrapText="1"/>
    </xf>
    <xf numFmtId="0" fontId="7" fillId="4" borderId="0" xfId="2" applyFont="1" applyFill="1" applyAlignment="1">
      <alignment vertical="center" wrapText="1"/>
    </xf>
    <xf numFmtId="0" fontId="7" fillId="4" borderId="0" xfId="2" applyFont="1" applyFill="1" applyAlignment="1">
      <alignment horizontal="center" vertical="center" wrapText="1"/>
    </xf>
    <xf numFmtId="0" fontId="7" fillId="4" borderId="14" xfId="2" applyFont="1" applyFill="1" applyBorder="1" applyAlignment="1">
      <alignment vertical="center" wrapText="1"/>
    </xf>
    <xf numFmtId="0" fontId="7" fillId="3" borderId="4" xfId="2" applyFont="1" applyFill="1" applyBorder="1" applyAlignment="1">
      <alignment horizontal="left"/>
    </xf>
    <xf numFmtId="0" fontId="7" fillId="3" borderId="1" xfId="2" applyFont="1" applyFill="1" applyBorder="1" applyAlignment="1">
      <alignment horizontal="left"/>
    </xf>
    <xf numFmtId="0" fontId="7" fillId="3" borderId="13" xfId="2" applyFont="1" applyFill="1" applyBorder="1" applyAlignment="1">
      <alignment horizontal="left"/>
    </xf>
    <xf numFmtId="0" fontId="7" fillId="4" borderId="14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left"/>
    </xf>
    <xf numFmtId="0" fontId="7" fillId="3" borderId="0" xfId="2" applyFont="1" applyFill="1" applyAlignment="1">
      <alignment horizontal="left"/>
    </xf>
    <xf numFmtId="0" fontId="7" fillId="3" borderId="15" xfId="2" applyFont="1" applyFill="1" applyBorder="1" applyAlignment="1">
      <alignment horizontal="left"/>
    </xf>
    <xf numFmtId="0" fontId="7" fillId="3" borderId="9" xfId="2" applyFont="1" applyFill="1" applyBorder="1" applyAlignment="1">
      <alignment horizontal="left"/>
    </xf>
    <xf numFmtId="0" fontId="7" fillId="3" borderId="12" xfId="2" applyFont="1" applyFill="1" applyBorder="1" applyAlignment="1">
      <alignment horizontal="left"/>
    </xf>
    <xf numFmtId="0" fontId="7" fillId="4" borderId="22" xfId="2" applyFont="1" applyFill="1" applyBorder="1" applyAlignment="1">
      <alignment horizontal="center" vertical="center" wrapText="1"/>
    </xf>
    <xf numFmtId="0" fontId="8" fillId="3" borderId="19" xfId="2" applyFont="1" applyFill="1" applyBorder="1" applyAlignment="1">
      <alignment horizontal="left" wrapText="1"/>
    </xf>
    <xf numFmtId="0" fontId="8" fillId="3" borderId="17" xfId="2" applyFont="1" applyFill="1" applyBorder="1" applyAlignment="1">
      <alignment horizontal="left" wrapText="1"/>
    </xf>
    <xf numFmtId="0" fontId="7" fillId="3" borderId="10" xfId="2" applyFont="1" applyFill="1" applyBorder="1" applyAlignment="1">
      <alignment horizontal="left" wrapText="1"/>
    </xf>
    <xf numFmtId="0" fontId="7" fillId="3" borderId="18" xfId="2" applyFont="1" applyFill="1" applyBorder="1" applyAlignment="1">
      <alignment horizontal="left" wrapText="1"/>
    </xf>
    <xf numFmtId="0" fontId="7" fillId="4" borderId="21" xfId="2" applyFont="1" applyFill="1" applyBorder="1" applyAlignment="1">
      <alignment horizontal="center" vertical="center" wrapText="1"/>
    </xf>
    <xf numFmtId="10" fontId="9" fillId="0" borderId="24" xfId="1" applyNumberFormat="1" applyFont="1" applyBorder="1"/>
    <xf numFmtId="0" fontId="19" fillId="3" borderId="3" xfId="2" applyFont="1" applyFill="1" applyBorder="1" applyAlignment="1">
      <alignment horizontal="left" wrapText="1"/>
    </xf>
    <xf numFmtId="3" fontId="20" fillId="0" borderId="0" xfId="0" applyNumberFormat="1" applyFont="1" applyAlignment="1">
      <alignment wrapText="1"/>
    </xf>
    <xf numFmtId="0" fontId="22" fillId="3" borderId="3" xfId="2" applyFont="1" applyFill="1" applyBorder="1" applyAlignment="1">
      <alignment horizontal="left" wrapText="1"/>
    </xf>
    <xf numFmtId="3" fontId="20" fillId="5" borderId="0" xfId="0" applyNumberFormat="1" applyFont="1" applyFill="1" applyAlignment="1">
      <alignment wrapText="1"/>
    </xf>
    <xf numFmtId="0" fontId="22" fillId="3" borderId="17" xfId="2" applyFont="1" applyFill="1" applyBorder="1" applyAlignment="1">
      <alignment horizontal="left" wrapText="1"/>
    </xf>
    <xf numFmtId="0" fontId="19" fillId="3" borderId="17" xfId="2" applyFont="1" applyFill="1" applyBorder="1" applyAlignment="1">
      <alignment horizontal="left" wrapText="1"/>
    </xf>
    <xf numFmtId="3" fontId="9" fillId="5" borderId="0" xfId="0" applyNumberFormat="1" applyFont="1" applyFill="1" applyAlignment="1">
      <alignment wrapText="1"/>
    </xf>
    <xf numFmtId="3" fontId="20" fillId="0" borderId="6" xfId="0" applyNumberFormat="1" applyFont="1" applyBorder="1" applyAlignment="1">
      <alignment wrapText="1"/>
    </xf>
    <xf numFmtId="0" fontId="19" fillId="3" borderId="25" xfId="2" applyFont="1" applyFill="1" applyBorder="1" applyAlignment="1">
      <alignment horizontal="left" wrapText="1"/>
    </xf>
    <xf numFmtId="3" fontId="21" fillId="0" borderId="0" xfId="0" applyNumberFormat="1" applyFont="1" applyAlignment="1">
      <alignment wrapText="1"/>
    </xf>
    <xf numFmtId="3" fontId="21" fillId="3" borderId="11" xfId="0" applyNumberFormat="1" applyFont="1" applyFill="1" applyBorder="1" applyAlignment="1">
      <alignment wrapText="1"/>
    </xf>
    <xf numFmtId="0" fontId="23" fillId="4" borderId="26" xfId="2" applyFont="1" applyFill="1" applyBorder="1" applyAlignment="1">
      <alignment horizontal="center" vertical="center" wrapText="1"/>
    </xf>
    <xf numFmtId="0" fontId="8" fillId="3" borderId="27" xfId="2" applyFont="1" applyFill="1" applyBorder="1" applyAlignment="1">
      <alignment horizontal="left" wrapText="1"/>
    </xf>
    <xf numFmtId="0" fontId="7" fillId="5" borderId="27" xfId="2" applyFont="1" applyFill="1" applyBorder="1" applyAlignment="1">
      <alignment horizontal="left" wrapText="1"/>
    </xf>
    <xf numFmtId="10" fontId="9" fillId="0" borderId="24" xfId="1" applyNumberFormat="1" applyFont="1" applyBorder="1" applyAlignment="1">
      <alignment wrapText="1"/>
    </xf>
    <xf numFmtId="0" fontId="7" fillId="4" borderId="28" xfId="2" applyFont="1" applyFill="1" applyBorder="1" applyAlignment="1">
      <alignment horizontal="center" vertical="center" wrapText="1"/>
    </xf>
    <xf numFmtId="10" fontId="9" fillId="0" borderId="0" xfId="1" applyNumberFormat="1" applyFont="1" applyBorder="1" applyAlignment="1">
      <alignment vertical="center" wrapText="1"/>
    </xf>
    <xf numFmtId="10" fontId="9" fillId="0" borderId="29" xfId="1" applyNumberFormat="1" applyFont="1" applyBorder="1" applyAlignment="1">
      <alignment vertical="center" wrapText="1"/>
    </xf>
    <xf numFmtId="0" fontId="23" fillId="4" borderId="30" xfId="2" applyFont="1" applyFill="1" applyBorder="1" applyAlignment="1">
      <alignment horizontal="center" vertical="center" wrapText="1"/>
    </xf>
    <xf numFmtId="3" fontId="21" fillId="0" borderId="9" xfId="0" applyNumberFormat="1" applyFont="1" applyBorder="1" applyAlignment="1">
      <alignment wrapText="1"/>
    </xf>
    <xf numFmtId="3" fontId="21" fillId="5" borderId="0" xfId="0" applyNumberFormat="1" applyFont="1" applyFill="1" applyAlignment="1">
      <alignment wrapText="1"/>
    </xf>
    <xf numFmtId="3" fontId="24" fillId="3" borderId="11" xfId="0" applyNumberFormat="1" applyFont="1" applyFill="1" applyBorder="1" applyAlignment="1">
      <alignment wrapText="1"/>
    </xf>
    <xf numFmtId="0" fontId="23" fillId="4" borderId="31" xfId="2" applyFont="1" applyFill="1" applyBorder="1" applyAlignment="1">
      <alignment horizontal="center" vertical="center" wrapText="1"/>
    </xf>
    <xf numFmtId="0" fontId="22" fillId="4" borderId="30" xfId="2" applyFont="1" applyFill="1" applyBorder="1" applyAlignment="1">
      <alignment horizontal="center" vertical="center" wrapText="1"/>
    </xf>
    <xf numFmtId="0" fontId="22" fillId="4" borderId="4" xfId="2" applyFont="1" applyFill="1" applyBorder="1" applyAlignment="1">
      <alignment horizontal="center" vertical="center" wrapText="1"/>
    </xf>
    <xf numFmtId="10" fontId="9" fillId="3" borderId="9" xfId="0" applyNumberFormat="1" applyFont="1" applyFill="1" applyBorder="1" applyAlignment="1">
      <alignment wrapText="1"/>
    </xf>
    <xf numFmtId="10" fontId="9" fillId="3" borderId="0" xfId="0" applyNumberFormat="1" applyFont="1" applyFill="1" applyAlignment="1">
      <alignment wrapText="1"/>
    </xf>
    <xf numFmtId="10" fontId="9" fillId="0" borderId="0" xfId="0" applyNumberFormat="1" applyFont="1" applyAlignment="1">
      <alignment wrapText="1"/>
    </xf>
    <xf numFmtId="10" fontId="9" fillId="0" borderId="11" xfId="0" applyNumberFormat="1" applyFont="1" applyBorder="1" applyAlignment="1">
      <alignment wrapText="1"/>
    </xf>
    <xf numFmtId="3" fontId="16" fillId="0" borderId="0" xfId="0" applyNumberFormat="1" applyFont="1"/>
    <xf numFmtId="0" fontId="7" fillId="4" borderId="32" xfId="2" applyFont="1" applyFill="1" applyBorder="1" applyAlignment="1">
      <alignment horizontal="center" vertical="center" wrapText="1"/>
    </xf>
    <xf numFmtId="0" fontId="23" fillId="4" borderId="1" xfId="2" applyFont="1" applyFill="1" applyBorder="1" applyAlignment="1">
      <alignment horizontal="center" vertical="center" wrapText="1"/>
    </xf>
    <xf numFmtId="10" fontId="25" fillId="5" borderId="0" xfId="0" applyNumberFormat="1" applyFont="1" applyFill="1" applyAlignment="1">
      <alignment wrapText="1"/>
    </xf>
    <xf numFmtId="10" fontId="20" fillId="3" borderId="9" xfId="0" applyNumberFormat="1" applyFont="1" applyFill="1" applyBorder="1" applyAlignment="1">
      <alignment wrapText="1"/>
    </xf>
    <xf numFmtId="10" fontId="20" fillId="3" borderId="0" xfId="0" applyNumberFormat="1" applyFont="1" applyFill="1" applyAlignment="1">
      <alignment wrapText="1"/>
    </xf>
    <xf numFmtId="10" fontId="25" fillId="0" borderId="0" xfId="0" applyNumberFormat="1" applyFont="1" applyAlignment="1">
      <alignment wrapText="1"/>
    </xf>
    <xf numFmtId="10" fontId="20" fillId="0" borderId="0" xfId="0" applyNumberFormat="1" applyFont="1" applyAlignment="1">
      <alignment wrapText="1"/>
    </xf>
    <xf numFmtId="10" fontId="25" fillId="0" borderId="24" xfId="0" applyNumberFormat="1" applyFont="1" applyBorder="1" applyAlignment="1">
      <alignment wrapText="1"/>
    </xf>
    <xf numFmtId="10" fontId="20" fillId="0" borderId="11" xfId="0" applyNumberFormat="1" applyFont="1" applyBorder="1" applyAlignment="1">
      <alignment wrapText="1"/>
    </xf>
    <xf numFmtId="0" fontId="5" fillId="2" borderId="0" xfId="7" quotePrefix="1" applyFill="1" applyAlignment="1">
      <alignment horizontal="left" wrapText="1"/>
    </xf>
    <xf numFmtId="0" fontId="5" fillId="2" borderId="0" xfId="7" quotePrefix="1" applyFill="1" applyAlignment="1">
      <alignment horizontal="left"/>
    </xf>
    <xf numFmtId="0" fontId="5" fillId="2" borderId="0" xfId="7" applyFill="1" applyAlignment="1">
      <alignment horizontal="left"/>
    </xf>
  </cellXfs>
  <cellStyles count="8">
    <cellStyle name="Hipervínculo" xfId="7" builtinId="8"/>
    <cellStyle name="Normal" xfId="0" builtinId="0"/>
    <cellStyle name="Normal 2" xfId="2" xr:uid="{00000000-0005-0000-0000-000002000000}"/>
    <cellStyle name="Porcentaje" xfId="1" builtinId="5"/>
    <cellStyle name="Porcentaje 2" xfId="3" xr:uid="{00000000-0005-0000-0000-000004000000}"/>
    <cellStyle name="Porcentaje 2 2" xfId="4" xr:uid="{00000000-0005-0000-0000-000005000000}"/>
    <cellStyle name="Porcentaje 3" xfId="5" xr:uid="{00000000-0005-0000-0000-000006000000}"/>
    <cellStyle name="Porcentaje 3 2" xfId="6" xr:uid="{00000000-0005-0000-0000-000007000000}"/>
  </cellStyles>
  <dxfs count="10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>
        <bottom style="thin">
          <color rgb="FF000000"/>
        </bottom>
      </border>
    </dxf>
    <dxf>
      <border outline="0">
        <left style="thin">
          <color rgb="FFFFFFFF"/>
        </left>
        <top style="thin">
          <color rgb="FFFFFFFF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>
        <bottom style="thin">
          <color indexed="64"/>
        </bottom>
      </border>
    </dxf>
    <dxf>
      <border outline="0">
        <left style="thin">
          <color rgb="FFFFFFFF"/>
        </left>
        <top style="thin">
          <color rgb="FFFFFFFF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" formatCode="#,##0"/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 outline="0">
        <bottom style="thin">
          <color indexed="9"/>
        </bottom>
      </border>
    </dxf>
    <dxf>
      <border outline="0">
        <left style="thin">
          <color indexed="9"/>
        </left>
        <top style="thin">
          <color indexed="9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 outline="0">
        <bottom style="thin">
          <color indexed="9"/>
        </bottom>
      </border>
    </dxf>
    <dxf>
      <border outline="0">
        <left style="thin">
          <color indexed="9"/>
        </left>
        <top style="thin">
          <color indexed="9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</dxfs>
  <tableStyles count="1" defaultTableStyle="TableStyleMedium9" defaultPivotStyle="PivotStyleMedium7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101600</xdr:rowOff>
    </xdr:to>
    <xdr:sp macro="" textlink="">
      <xdr:nvSpPr>
        <xdr:cNvPr id="2" name="AutoShape 1" descr="https://disco.uv.es/disco/sociallabpr/disco/WEB%20OBSERVATORIS%20SOCIETAT%20VALENCIANA/logo%20Social%c2%b7la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s-ES_tradnl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431800</xdr:colOff>
      <xdr:row>51</xdr:row>
      <xdr:rowOff>117168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65300" cy="104803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428777</xdr:colOff>
      <xdr:row>0</xdr:row>
      <xdr:rowOff>0</xdr:rowOff>
    </xdr:from>
    <xdr:to>
      <xdr:col>8</xdr:col>
      <xdr:colOff>812800</xdr:colOff>
      <xdr:row>5</xdr:row>
      <xdr:rowOff>39208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23000"/>
        </a:blip>
        <a:stretch>
          <a:fillRect/>
        </a:stretch>
      </xdr:blipFill>
      <xdr:spPr>
        <a:xfrm>
          <a:off x="5381777" y="0"/>
          <a:ext cx="2035023" cy="11822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7:W17" totalsRowShown="0" headerRowDxfId="104" dataDxfId="103" headerRowBorderDxfId="101" tableBorderDxfId="102" headerRowCellStyle="Normal 2">
  <autoFilter ref="A7:W1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xr3:uid="{00000000-0010-0000-0000-000001000000}" name="Ambos sexos" dataDxfId="100" dataCellStyle="Normal 2"/>
    <tableColumn id="21" xr3:uid="{0C1D3729-32D8-4945-9B5E-B8A7A8972EA1}" name="1999" dataDxfId="99" dataCellStyle="Normal 2"/>
    <tableColumn id="22" xr3:uid="{C4268217-F4B7-441B-ADC6-78335EE1C4DE}" name="2000" dataDxfId="98" dataCellStyle="Normal 2"/>
    <tableColumn id="23" xr3:uid="{6EADACBD-7027-462A-9B48-E9CCED5B0D15}" name="2001" dataDxfId="97" dataCellStyle="Normal 2"/>
    <tableColumn id="2" xr3:uid="{00000000-0010-0000-0000-000002000000}" name="2002" dataDxfId="96"/>
    <tableColumn id="3" xr3:uid="{00000000-0010-0000-0000-000003000000}" name="2003" dataDxfId="95"/>
    <tableColumn id="4" xr3:uid="{00000000-0010-0000-0000-000004000000}" name="2004" dataDxfId="94"/>
    <tableColumn id="5" xr3:uid="{00000000-0010-0000-0000-000005000000}" name="2005" dataDxfId="93"/>
    <tableColumn id="6" xr3:uid="{00000000-0010-0000-0000-000006000000}" name="2006" dataDxfId="92"/>
    <tableColumn id="7" xr3:uid="{00000000-0010-0000-0000-000007000000}" name="2007" dataDxfId="91"/>
    <tableColumn id="8" xr3:uid="{00000000-0010-0000-0000-000008000000}" name="2008" dataDxfId="90"/>
    <tableColumn id="9" xr3:uid="{00000000-0010-0000-0000-000009000000}" name="2009" dataDxfId="89"/>
    <tableColumn id="10" xr3:uid="{00000000-0010-0000-0000-00000A000000}" name="2010" dataDxfId="88"/>
    <tableColumn id="11" xr3:uid="{00000000-0010-0000-0000-00000B000000}" name="2011" dataDxfId="87"/>
    <tableColumn id="12" xr3:uid="{00000000-0010-0000-0000-00000C000000}" name="2012" dataDxfId="86"/>
    <tableColumn id="13" xr3:uid="{00000000-0010-0000-0000-00000D000000}" name="2013" dataDxfId="85"/>
    <tableColumn id="14" xr3:uid="{00000000-0010-0000-0000-00000E000000}" name="2014" dataDxfId="84"/>
    <tableColumn id="15" xr3:uid="{00000000-0010-0000-0000-00000F000000}" name="2015" dataDxfId="83"/>
    <tableColumn id="16" xr3:uid="{00000000-0010-0000-0000-000010000000}" name="2016" dataDxfId="82"/>
    <tableColumn id="17" xr3:uid="{00000000-0010-0000-0000-000011000000}" name="2017" dataDxfId="81"/>
    <tableColumn id="18" xr3:uid="{00000000-0010-0000-0000-000012000000}" name="2018" dataDxfId="80"/>
    <tableColumn id="19" xr3:uid="{00000000-0010-0000-0000-000013000000}" name="2019" dataDxfId="79"/>
    <tableColumn id="20" xr3:uid="{00000000-0010-0000-0000-000014000000}" name="2020" dataDxfId="7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E65544-F149-47E8-9B9C-F8AC0B00CA01}" name="Tabla17" displayName="Tabla17" ref="A49:Y59" totalsRowShown="0" headerRowDxfId="77" dataDxfId="76" headerRowBorderDxfId="74" tableBorderDxfId="75" headerRowCellStyle="Normal 2">
  <autoFilter ref="A49:Y59" xr:uid="{B8E65544-F149-47E8-9B9C-F8AC0B00CA0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901D57FA-3564-4862-A08D-FDC251EB2421}" name="Ambos sexos" dataDxfId="73" dataCellStyle="Normal 2"/>
    <tableColumn id="22" xr3:uid="{59A834CF-6E08-46EA-BFB3-23A6C81AACDB}" name="1999" dataDxfId="72" dataCellStyle="Normal 2">
      <calculatedColumnFormula>B8/B8</calculatedColumnFormula>
    </tableColumn>
    <tableColumn id="23" xr3:uid="{03B4A314-D857-4572-9C04-8630FA9D6C5D}" name="2000" dataDxfId="71" dataCellStyle="Normal 2"/>
    <tableColumn id="24" xr3:uid="{B18B625E-15B8-4A4E-B192-C0FE67F4A391}" name="2001" dataDxfId="70" dataCellStyle="Normal 2"/>
    <tableColumn id="2" xr3:uid="{0B0BC506-9147-4300-8481-2FFB6A1EDC1B}" name="2002" dataDxfId="69"/>
    <tableColumn id="3" xr3:uid="{9F4C95E1-230C-4C90-87D9-E1F6962BDDF5}" name="2003" dataDxfId="68"/>
    <tableColumn id="4" xr3:uid="{34BE4EB3-1833-4BE3-81EF-2280465C5955}" name="2004" dataDxfId="67"/>
    <tableColumn id="5" xr3:uid="{A113ADDB-4B2B-497B-86A4-D05176BDA46E}" name="2005" dataDxfId="66"/>
    <tableColumn id="6" xr3:uid="{1F3195D0-FD2D-41A5-BE94-A9F1CCCAA449}" name="2006" dataDxfId="65"/>
    <tableColumn id="7" xr3:uid="{57803716-8D66-4737-A164-E91F3C33F1FD}" name="2007" dataDxfId="64"/>
    <tableColumn id="8" xr3:uid="{3AFA6EB0-0E15-459A-902D-C3730AC0F258}" name="2008" dataDxfId="63"/>
    <tableColumn id="9" xr3:uid="{A62833A3-6D53-4794-A635-54096B226D7D}" name="2009" dataDxfId="62"/>
    <tableColumn id="10" xr3:uid="{997CDE86-335C-46D8-B77E-FE54B48CDA41}" name="2010" dataDxfId="61"/>
    <tableColumn id="11" xr3:uid="{555CF12A-0D3A-4164-BF67-B6EAF25AF5B2}" name="2011" dataDxfId="60"/>
    <tableColumn id="12" xr3:uid="{F0DAA960-CC30-4563-88B8-1FB3BDDD6EAA}" name="2012" dataDxfId="59"/>
    <tableColumn id="13" xr3:uid="{0DD8F4D4-D66E-46B9-95E1-489A7DF1181A}" name="2013" dataDxfId="58"/>
    <tableColumn id="14" xr3:uid="{32333328-5726-43AB-BF4F-D6B6D91FAE1A}" name="2014" dataDxfId="57"/>
    <tableColumn id="15" xr3:uid="{CA8F7624-7032-45E5-A1D0-CC58AA20688E}" name="2015" dataDxfId="56"/>
    <tableColumn id="16" xr3:uid="{6974E445-E53B-4E30-8219-F9A2770D8B07}" name="2016" dataDxfId="55"/>
    <tableColumn id="17" xr3:uid="{FD351241-7A90-449C-93EE-2C17558F7AE3}" name="2017" dataDxfId="54"/>
    <tableColumn id="18" xr3:uid="{102CF258-A3EF-4F7E-A2B1-6AADD5DA3445}" name="2018" dataDxfId="53"/>
    <tableColumn id="19" xr3:uid="{784386E1-2644-49FA-86BC-1AA7D3BB7EBE}" name="2019" dataDxfId="52"/>
    <tableColumn id="20" xr3:uid="{CFD7CF26-931D-427E-9572-1E7DEC6786F2}" name="2020" dataDxfId="51"/>
    <tableColumn id="21" xr3:uid="{A6388848-2F2C-467C-B0C4-03534F171713}" name="2021" dataDxfId="50"/>
    <tableColumn id="25" xr3:uid="{B4201B61-87C6-4B7C-9812-7A5CDE28C405}" name="2022" dataDxfId="4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5:U24" totalsRowShown="0" headerRowDxfId="48" dataDxfId="47" headerRowBorderDxfId="45" tableBorderDxfId="46" headerRowCellStyle="Normal 2">
  <autoFilter ref="A5:U24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00000000-0010-0000-0100-000001000000}" name="Ambos sexos" dataDxfId="44" dataCellStyle="Normal 2"/>
    <tableColumn id="2" xr3:uid="{00000000-0010-0000-0100-000002000000}" name="2002" dataDxfId="43"/>
    <tableColumn id="3" xr3:uid="{00000000-0010-0000-0100-000003000000}" name="2003" dataDxfId="42"/>
    <tableColumn id="4" xr3:uid="{00000000-0010-0000-0100-000004000000}" name="2004" dataDxfId="41"/>
    <tableColumn id="5" xr3:uid="{00000000-0010-0000-0100-000005000000}" name="2005" dataDxfId="40"/>
    <tableColumn id="6" xr3:uid="{00000000-0010-0000-0100-000006000000}" name="2006" dataDxfId="39"/>
    <tableColumn id="7" xr3:uid="{00000000-0010-0000-0100-000007000000}" name="2007" dataDxfId="38"/>
    <tableColumn id="8" xr3:uid="{00000000-0010-0000-0100-000008000000}" name="2008" dataDxfId="37"/>
    <tableColumn id="9" xr3:uid="{00000000-0010-0000-0100-000009000000}" name="2009" dataDxfId="36"/>
    <tableColumn id="10" xr3:uid="{00000000-0010-0000-0100-00000A000000}" name="2010" dataDxfId="35"/>
    <tableColumn id="11" xr3:uid="{00000000-0010-0000-0100-00000B000000}" name="2011" dataDxfId="34"/>
    <tableColumn id="12" xr3:uid="{00000000-0010-0000-0100-00000C000000}" name="2012" dataDxfId="33"/>
    <tableColumn id="13" xr3:uid="{00000000-0010-0000-0100-00000D000000}" name="2013" dataDxfId="32"/>
    <tableColumn id="14" xr3:uid="{00000000-0010-0000-0100-00000E000000}" name="2014" dataDxfId="31"/>
    <tableColumn id="15" xr3:uid="{00000000-0010-0000-0100-00000F000000}" name="2015" dataDxfId="30"/>
    <tableColumn id="16" xr3:uid="{00000000-0010-0000-0100-000010000000}" name="2016" dataDxfId="29"/>
    <tableColumn id="17" xr3:uid="{00000000-0010-0000-0100-000011000000}" name="2017" dataDxfId="28"/>
    <tableColumn id="18" xr3:uid="{00000000-0010-0000-0100-000012000000}" name="2018" dataDxfId="27"/>
    <tableColumn id="19" xr3:uid="{00000000-0010-0000-0100-000013000000}" name="2019" dataDxfId="26"/>
    <tableColumn id="20" xr3:uid="{00000000-0010-0000-0100-000014000000}" name="2020" dataDxfId="25"/>
    <tableColumn id="21" xr3:uid="{856FBC1E-0AAF-46A2-8E63-69028D6E6E71}" name="2021" dataDxfId="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34" displayName="Tabla134" ref="A5:T26" totalsRowShown="0" headerRowDxfId="23" dataDxfId="22" headerRowBorderDxfId="20" tableBorderDxfId="21" headerRowCellStyle="Normal 2">
  <autoFilter ref="A5:T2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00000000-0010-0000-0200-000001000000}" name="Ambos sexos" dataDxfId="19" dataCellStyle="Normal 2"/>
    <tableColumn id="2" xr3:uid="{00000000-0010-0000-0200-000002000000}" name="2002" dataDxfId="18"/>
    <tableColumn id="3" xr3:uid="{00000000-0010-0000-0200-000003000000}" name="2003" dataDxfId="17"/>
    <tableColumn id="4" xr3:uid="{00000000-0010-0000-0200-000004000000}" name="2004" dataDxfId="16"/>
    <tableColumn id="5" xr3:uid="{00000000-0010-0000-0200-000005000000}" name="2005" dataDxfId="15"/>
    <tableColumn id="6" xr3:uid="{00000000-0010-0000-0200-000006000000}" name="2006" dataDxfId="14"/>
    <tableColumn id="7" xr3:uid="{00000000-0010-0000-0200-000007000000}" name="2007" dataDxfId="13"/>
    <tableColumn id="8" xr3:uid="{00000000-0010-0000-0200-000008000000}" name="2008" dataDxfId="12"/>
    <tableColumn id="9" xr3:uid="{00000000-0010-0000-0200-000009000000}" name="2009" dataDxfId="11"/>
    <tableColumn id="10" xr3:uid="{00000000-0010-0000-0200-00000A000000}" name="2010" dataDxfId="10"/>
    <tableColumn id="11" xr3:uid="{00000000-0010-0000-0200-00000B000000}" name="2011" dataDxfId="9"/>
    <tableColumn id="12" xr3:uid="{00000000-0010-0000-0200-00000C000000}" name="2012" dataDxfId="8"/>
    <tableColumn id="13" xr3:uid="{00000000-0010-0000-0200-00000D000000}" name="2013" dataDxfId="7"/>
    <tableColumn id="14" xr3:uid="{00000000-0010-0000-0200-00000E000000}" name="2014" dataDxfId="6"/>
    <tableColumn id="15" xr3:uid="{00000000-0010-0000-0200-00000F000000}" name="2015" dataDxfId="5"/>
    <tableColumn id="16" xr3:uid="{00000000-0010-0000-0200-000010000000}" name="2016" dataDxfId="4"/>
    <tableColumn id="17" xr3:uid="{00000000-0010-0000-0200-000011000000}" name="2017" dataDxfId="3"/>
    <tableColumn id="18" xr3:uid="{00000000-0010-0000-0200-000012000000}" name="2018" dataDxfId="2"/>
    <tableColumn id="19" xr3:uid="{00000000-0010-0000-0200-000013000000}" name="2019" dataDxfId="1"/>
    <tableColumn id="20" xr3:uid="{00000000-0010-0000-0200-000014000000}" name="2020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50" workbookViewId="0">
      <selection activeCell="I55" sqref="I55"/>
    </sheetView>
  </sheetViews>
  <sheetFormatPr defaultColWidth="10.875" defaultRowHeight="15.95"/>
  <cols>
    <col min="1" max="4" width="10.875" style="2"/>
    <col min="5" max="5" width="10.875" style="2" customWidth="1"/>
    <col min="6" max="16384" width="10.875" style="2"/>
  </cols>
  <sheetData/>
  <pageMargins left="0.7" right="0.7" top="0.75" bottom="0.75" header="0.3" footer="0.3"/>
  <pageSetup paperSize="9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74"/>
  <sheetViews>
    <sheetView zoomScale="70" zoomScaleNormal="70" zoomScalePageLayoutView="70" workbookViewId="0">
      <selection activeCell="O12" sqref="O12"/>
    </sheetView>
  </sheetViews>
  <sheetFormatPr defaultColWidth="10.875" defaultRowHeight="15"/>
  <cols>
    <col min="1" max="1" width="19" style="5" customWidth="1"/>
    <col min="2" max="21" width="10.875" style="5" customWidth="1"/>
    <col min="22" max="16384" width="10.875" style="5"/>
  </cols>
  <sheetData>
    <row r="1" spans="1:22" ht="30" customHeight="1">
      <c r="A1" s="20" t="s">
        <v>0</v>
      </c>
      <c r="B1" s="10"/>
      <c r="C1" s="10"/>
      <c r="D1" s="10"/>
      <c r="E1" s="11"/>
    </row>
    <row r="2" spans="1:22" ht="30" customHeight="1">
      <c r="A2" s="10" t="s">
        <v>94</v>
      </c>
      <c r="B2" s="10"/>
      <c r="C2" s="10"/>
      <c r="D2" s="10"/>
      <c r="E2" s="11"/>
    </row>
    <row r="5" spans="1:22" ht="18" customHeight="1">
      <c r="A5" s="58" t="s">
        <v>14</v>
      </c>
      <c r="B5" s="89" t="s">
        <v>18</v>
      </c>
      <c r="C5" s="89" t="s">
        <v>19</v>
      </c>
      <c r="D5" s="89" t="s">
        <v>20</v>
      </c>
      <c r="E5" s="89" t="s">
        <v>21</v>
      </c>
      <c r="F5" s="89" t="s">
        <v>22</v>
      </c>
      <c r="G5" s="89" t="s">
        <v>23</v>
      </c>
      <c r="H5" s="89" t="s">
        <v>24</v>
      </c>
      <c r="I5" s="89" t="s">
        <v>25</v>
      </c>
      <c r="J5" s="89" t="s">
        <v>26</v>
      </c>
      <c r="K5" s="89" t="s">
        <v>27</v>
      </c>
      <c r="L5" s="89" t="s">
        <v>28</v>
      </c>
      <c r="M5" s="89" t="s">
        <v>29</v>
      </c>
      <c r="N5" s="89" t="s">
        <v>30</v>
      </c>
      <c r="O5" s="89" t="s">
        <v>31</v>
      </c>
      <c r="P5" s="89" t="s">
        <v>32</v>
      </c>
      <c r="Q5" s="89" t="s">
        <v>33</v>
      </c>
      <c r="R5" s="89" t="s">
        <v>34</v>
      </c>
      <c r="S5" s="89" t="s">
        <v>35</v>
      </c>
      <c r="T5" s="89" t="s">
        <v>36</v>
      </c>
      <c r="U5" s="107" t="s">
        <v>37</v>
      </c>
      <c r="V5" s="114" t="s">
        <v>51</v>
      </c>
    </row>
    <row r="6" spans="1:22" ht="18" customHeight="1">
      <c r="A6" s="90" t="s">
        <v>95</v>
      </c>
      <c r="B6" s="16">
        <v>18</v>
      </c>
      <c r="C6" s="16">
        <v>18</v>
      </c>
      <c r="D6" s="16">
        <v>18</v>
      </c>
      <c r="E6" s="16">
        <v>25</v>
      </c>
      <c r="F6" s="16">
        <v>25</v>
      </c>
      <c r="G6" s="16">
        <v>25</v>
      </c>
      <c r="H6" s="16">
        <v>27</v>
      </c>
      <c r="I6" s="16">
        <v>32</v>
      </c>
      <c r="J6" s="16">
        <v>32</v>
      </c>
      <c r="K6" s="16">
        <v>35</v>
      </c>
      <c r="L6" s="16">
        <v>37</v>
      </c>
      <c r="M6" s="16">
        <v>41</v>
      </c>
      <c r="N6" s="16">
        <v>33</v>
      </c>
      <c r="O6" s="16">
        <v>30</v>
      </c>
      <c r="P6" s="16">
        <v>26</v>
      </c>
      <c r="Q6" s="16">
        <v>26</v>
      </c>
      <c r="R6" s="16">
        <v>23</v>
      </c>
      <c r="S6" s="16">
        <v>24</v>
      </c>
      <c r="T6" s="16">
        <v>27</v>
      </c>
      <c r="U6" s="105">
        <v>31</v>
      </c>
      <c r="V6" s="115">
        <v>31</v>
      </c>
    </row>
    <row r="7" spans="1:22" ht="18" customHeight="1">
      <c r="A7" s="91" t="s">
        <v>96</v>
      </c>
      <c r="B7" s="16">
        <v>0</v>
      </c>
      <c r="C7" s="16">
        <v>5</v>
      </c>
      <c r="D7" s="16">
        <v>6</v>
      </c>
      <c r="E7" s="16">
        <v>6</v>
      </c>
      <c r="F7" s="16">
        <v>7</v>
      </c>
      <c r="G7" s="16">
        <v>7</v>
      </c>
      <c r="H7" s="16">
        <v>11</v>
      </c>
      <c r="I7" s="16">
        <v>12</v>
      </c>
      <c r="J7" s="16">
        <v>16</v>
      </c>
      <c r="K7" s="16">
        <v>18</v>
      </c>
      <c r="L7" s="16">
        <v>15</v>
      </c>
      <c r="M7" s="16">
        <v>12</v>
      </c>
      <c r="N7" s="16">
        <v>8</v>
      </c>
      <c r="O7" s="16">
        <v>9</v>
      </c>
      <c r="P7" s="16">
        <v>11</v>
      </c>
      <c r="Q7" s="16">
        <v>16</v>
      </c>
      <c r="R7" s="16">
        <v>14</v>
      </c>
      <c r="S7" s="16">
        <v>18</v>
      </c>
      <c r="T7" s="16">
        <v>19</v>
      </c>
      <c r="U7" s="105">
        <v>17</v>
      </c>
      <c r="V7" s="105">
        <v>14</v>
      </c>
    </row>
    <row r="8" spans="1:22" ht="18" customHeight="1">
      <c r="A8" s="91" t="s">
        <v>97</v>
      </c>
      <c r="B8" s="16">
        <v>62</v>
      </c>
      <c r="C8" s="16">
        <v>64</v>
      </c>
      <c r="D8" s="16">
        <v>63</v>
      </c>
      <c r="E8" s="16">
        <v>63</v>
      </c>
      <c r="F8" s="16">
        <v>65</v>
      </c>
      <c r="G8" s="16">
        <v>65</v>
      </c>
      <c r="H8" s="16">
        <v>65</v>
      </c>
      <c r="I8" s="16">
        <v>65</v>
      </c>
      <c r="J8" s="16">
        <v>62</v>
      </c>
      <c r="K8" s="16">
        <v>62</v>
      </c>
      <c r="L8" s="16">
        <v>61</v>
      </c>
      <c r="M8" s="16">
        <v>66</v>
      </c>
      <c r="N8" s="16">
        <v>64</v>
      </c>
      <c r="O8" s="16">
        <v>64</v>
      </c>
      <c r="P8" s="16">
        <v>61</v>
      </c>
      <c r="Q8" s="16">
        <v>60</v>
      </c>
      <c r="R8" s="16">
        <v>56</v>
      </c>
      <c r="S8" s="16">
        <v>54</v>
      </c>
      <c r="T8" s="16">
        <v>56</v>
      </c>
      <c r="U8" s="105">
        <v>55</v>
      </c>
      <c r="V8" s="105">
        <v>56</v>
      </c>
    </row>
    <row r="9" spans="1:22" ht="18" customHeight="1">
      <c r="A9" s="91" t="s">
        <v>98</v>
      </c>
      <c r="B9" s="16">
        <v>0</v>
      </c>
      <c r="C9" s="16">
        <v>1</v>
      </c>
      <c r="D9" s="16">
        <v>3</v>
      </c>
      <c r="E9" s="16">
        <v>4</v>
      </c>
      <c r="F9" s="16">
        <v>8</v>
      </c>
      <c r="G9" s="16">
        <v>7</v>
      </c>
      <c r="H9" s="16">
        <v>17</v>
      </c>
      <c r="I9" s="16">
        <v>26</v>
      </c>
      <c r="J9" s="16">
        <v>29</v>
      </c>
      <c r="K9" s="16">
        <v>42</v>
      </c>
      <c r="L9" s="16">
        <v>46</v>
      </c>
      <c r="M9" s="16">
        <v>51</v>
      </c>
      <c r="N9" s="16">
        <v>43</v>
      </c>
      <c r="O9" s="16">
        <v>53</v>
      </c>
      <c r="P9" s="16">
        <v>49</v>
      </c>
      <c r="Q9" s="16">
        <v>41</v>
      </c>
      <c r="R9" s="16">
        <v>47</v>
      </c>
      <c r="S9" s="16">
        <v>52</v>
      </c>
      <c r="T9" s="16">
        <v>55</v>
      </c>
      <c r="U9" s="105">
        <v>58</v>
      </c>
      <c r="V9" s="105">
        <v>68</v>
      </c>
    </row>
    <row r="10" spans="1:22" ht="18" customHeight="1">
      <c r="A10" s="91" t="s">
        <v>99</v>
      </c>
      <c r="B10" s="16">
        <v>2</v>
      </c>
      <c r="C10" s="16">
        <v>4</v>
      </c>
      <c r="D10" s="16">
        <v>8</v>
      </c>
      <c r="E10" s="16">
        <v>12</v>
      </c>
      <c r="F10" s="16">
        <v>16</v>
      </c>
      <c r="G10" s="16">
        <v>23</v>
      </c>
      <c r="H10" s="16">
        <v>26</v>
      </c>
      <c r="I10" s="16">
        <v>26</v>
      </c>
      <c r="J10" s="16">
        <v>27</v>
      </c>
      <c r="K10" s="16">
        <v>22</v>
      </c>
      <c r="L10" s="16">
        <v>21</v>
      </c>
      <c r="M10" s="16">
        <v>17</v>
      </c>
      <c r="N10" s="16">
        <v>14</v>
      </c>
      <c r="O10" s="16">
        <v>13</v>
      </c>
      <c r="P10" s="16">
        <v>13</v>
      </c>
      <c r="Q10" s="16">
        <v>8</v>
      </c>
      <c r="R10" s="16">
        <v>8</v>
      </c>
      <c r="S10" s="16">
        <v>7</v>
      </c>
      <c r="T10" s="16">
        <v>7</v>
      </c>
      <c r="U10" s="105">
        <v>5</v>
      </c>
      <c r="V10" s="105">
        <v>6</v>
      </c>
    </row>
    <row r="11" spans="1:22" ht="18" customHeight="1">
      <c r="A11" s="91" t="s">
        <v>100</v>
      </c>
      <c r="B11" s="16">
        <v>28</v>
      </c>
      <c r="C11" s="16">
        <v>48</v>
      </c>
      <c r="D11" s="16">
        <v>123</v>
      </c>
      <c r="E11" s="16">
        <v>283</v>
      </c>
      <c r="F11" s="16">
        <v>395</v>
      </c>
      <c r="G11" s="16">
        <v>456</v>
      </c>
      <c r="H11" s="16">
        <v>518</v>
      </c>
      <c r="I11" s="16">
        <v>534</v>
      </c>
      <c r="J11" s="16">
        <v>495</v>
      </c>
      <c r="K11" s="16">
        <v>489</v>
      </c>
      <c r="L11" s="16">
        <v>478</v>
      </c>
      <c r="M11" s="16">
        <v>476</v>
      </c>
      <c r="N11" s="16">
        <v>371</v>
      </c>
      <c r="O11" s="16">
        <v>376</v>
      </c>
      <c r="P11" s="16">
        <v>383</v>
      </c>
      <c r="Q11" s="16">
        <v>324</v>
      </c>
      <c r="R11" s="16">
        <v>319</v>
      </c>
      <c r="S11" s="16">
        <v>314</v>
      </c>
      <c r="T11" s="16">
        <v>304</v>
      </c>
      <c r="U11" s="105">
        <v>297</v>
      </c>
      <c r="V11" s="105">
        <v>277</v>
      </c>
    </row>
    <row r="12" spans="1:22" ht="18" customHeight="1">
      <c r="A12" s="91" t="s">
        <v>101</v>
      </c>
      <c r="B12" s="16">
        <v>3</v>
      </c>
      <c r="C12" s="16">
        <v>7</v>
      </c>
      <c r="D12" s="16">
        <v>5</v>
      </c>
      <c r="E12" s="16">
        <v>6</v>
      </c>
      <c r="F12" s="16">
        <v>8</v>
      </c>
      <c r="G12" s="16">
        <v>11</v>
      </c>
      <c r="H12" s="16">
        <v>23</v>
      </c>
      <c r="I12" s="16">
        <v>22</v>
      </c>
      <c r="J12" s="16">
        <v>31</v>
      </c>
      <c r="K12" s="16">
        <v>35</v>
      </c>
      <c r="L12" s="16">
        <v>45</v>
      </c>
      <c r="M12" s="16">
        <v>50</v>
      </c>
      <c r="N12" s="16">
        <v>51</v>
      </c>
      <c r="O12" s="16">
        <v>59</v>
      </c>
      <c r="P12" s="16">
        <v>63</v>
      </c>
      <c r="Q12" s="16">
        <v>44</v>
      </c>
      <c r="R12" s="16">
        <v>42</v>
      </c>
      <c r="S12" s="16">
        <v>45</v>
      </c>
      <c r="T12" s="16">
        <v>33</v>
      </c>
      <c r="U12" s="105">
        <v>34</v>
      </c>
      <c r="V12" s="105">
        <v>33</v>
      </c>
    </row>
    <row r="13" spans="1:22" ht="18" customHeight="1">
      <c r="A13" s="91" t="s">
        <v>102</v>
      </c>
      <c r="B13" s="16">
        <v>26</v>
      </c>
      <c r="C13" s="16">
        <v>44</v>
      </c>
      <c r="D13" s="16">
        <v>44</v>
      </c>
      <c r="E13" s="16">
        <v>32</v>
      </c>
      <c r="F13" s="16">
        <v>32</v>
      </c>
      <c r="G13" s="16">
        <v>25</v>
      </c>
      <c r="H13" s="16">
        <v>30</v>
      </c>
      <c r="I13" s="16">
        <v>21</v>
      </c>
      <c r="J13" s="16">
        <v>16</v>
      </c>
      <c r="K13" s="16">
        <v>21</v>
      </c>
      <c r="L13" s="16">
        <v>28</v>
      </c>
      <c r="M13" s="16">
        <v>38</v>
      </c>
      <c r="N13" s="16">
        <v>34</v>
      </c>
      <c r="O13" s="16">
        <v>29</v>
      </c>
      <c r="P13" s="16">
        <v>28</v>
      </c>
      <c r="Q13" s="16">
        <v>18</v>
      </c>
      <c r="R13" s="16">
        <v>18</v>
      </c>
      <c r="S13" s="16">
        <v>20</v>
      </c>
      <c r="T13" s="16">
        <v>26</v>
      </c>
      <c r="U13" s="105">
        <v>26</v>
      </c>
      <c r="V13" s="105">
        <v>22</v>
      </c>
    </row>
    <row r="14" spans="1:22" ht="18" customHeight="1">
      <c r="A14" s="91" t="s">
        <v>103</v>
      </c>
      <c r="B14" s="16">
        <v>2</v>
      </c>
      <c r="C14" s="16">
        <v>3</v>
      </c>
      <c r="D14" s="16">
        <v>6</v>
      </c>
      <c r="E14" s="16">
        <v>6</v>
      </c>
      <c r="F14" s="16">
        <v>3</v>
      </c>
      <c r="G14" s="16">
        <v>3</v>
      </c>
      <c r="H14" s="16">
        <v>12</v>
      </c>
      <c r="I14" s="16">
        <v>4</v>
      </c>
      <c r="J14" s="16">
        <v>4</v>
      </c>
      <c r="K14" s="16">
        <v>4</v>
      </c>
      <c r="L14" s="16">
        <v>4</v>
      </c>
      <c r="M14" s="16">
        <v>4</v>
      </c>
      <c r="N14" s="16">
        <v>5</v>
      </c>
      <c r="O14" s="16">
        <v>7</v>
      </c>
      <c r="P14" s="16">
        <v>7</v>
      </c>
      <c r="Q14" s="16">
        <v>7</v>
      </c>
      <c r="R14" s="16">
        <v>8</v>
      </c>
      <c r="S14" s="16">
        <v>8</v>
      </c>
      <c r="T14" s="16">
        <v>10</v>
      </c>
      <c r="U14" s="105">
        <v>9</v>
      </c>
      <c r="V14" s="105">
        <v>12</v>
      </c>
    </row>
    <row r="15" spans="1:22" ht="18" customHeight="1">
      <c r="A15" s="91" t="s">
        <v>104</v>
      </c>
      <c r="B15" s="16">
        <v>8</v>
      </c>
      <c r="C15" s="16">
        <v>8</v>
      </c>
      <c r="D15" s="16">
        <v>8</v>
      </c>
      <c r="E15" s="16">
        <v>9</v>
      </c>
      <c r="F15" s="16">
        <v>10</v>
      </c>
      <c r="G15" s="16">
        <v>10</v>
      </c>
      <c r="H15" s="16">
        <v>12</v>
      </c>
      <c r="I15" s="16">
        <v>12</v>
      </c>
      <c r="J15" s="16">
        <v>13</v>
      </c>
      <c r="K15" s="16">
        <v>12</v>
      </c>
      <c r="L15" s="16">
        <v>13</v>
      </c>
      <c r="M15" s="16">
        <v>17</v>
      </c>
      <c r="N15" s="16">
        <v>15</v>
      </c>
      <c r="O15" s="16">
        <v>15</v>
      </c>
      <c r="P15" s="16">
        <v>13</v>
      </c>
      <c r="Q15" s="16">
        <v>16</v>
      </c>
      <c r="R15" s="16">
        <v>16</v>
      </c>
      <c r="S15" s="16">
        <v>12</v>
      </c>
      <c r="T15" s="16">
        <v>17</v>
      </c>
      <c r="U15" s="105">
        <v>23</v>
      </c>
      <c r="V15" s="105">
        <v>24</v>
      </c>
    </row>
    <row r="16" spans="1:22" ht="18" customHeight="1">
      <c r="A16" s="91" t="s">
        <v>105</v>
      </c>
      <c r="B16" s="16" t="s">
        <v>106</v>
      </c>
      <c r="C16" s="16" t="s">
        <v>106</v>
      </c>
      <c r="D16" s="16" t="s">
        <v>106</v>
      </c>
      <c r="E16" s="16" t="s">
        <v>106</v>
      </c>
      <c r="F16" s="16" t="s">
        <v>106</v>
      </c>
      <c r="G16" s="16">
        <v>0</v>
      </c>
      <c r="H16" s="16">
        <v>0</v>
      </c>
      <c r="I16" s="16">
        <v>0</v>
      </c>
      <c r="J16" s="16">
        <v>1</v>
      </c>
      <c r="K16" s="16">
        <v>3</v>
      </c>
      <c r="L16" s="16">
        <v>2</v>
      </c>
      <c r="M16" s="16">
        <v>6</v>
      </c>
      <c r="N16" s="16">
        <v>7</v>
      </c>
      <c r="O16" s="16">
        <v>9</v>
      </c>
      <c r="P16" s="16">
        <v>10</v>
      </c>
      <c r="Q16" s="16">
        <v>11</v>
      </c>
      <c r="R16" s="16">
        <v>13</v>
      </c>
      <c r="S16" s="16">
        <v>18</v>
      </c>
      <c r="T16" s="16">
        <v>25</v>
      </c>
      <c r="U16" s="105">
        <v>27</v>
      </c>
      <c r="V16" s="105">
        <v>30</v>
      </c>
    </row>
    <row r="17" spans="1:22" ht="18" customHeight="1">
      <c r="A17" s="91" t="s">
        <v>107</v>
      </c>
      <c r="B17" s="16">
        <v>0</v>
      </c>
      <c r="C17" s="16">
        <v>0</v>
      </c>
      <c r="D17" s="16">
        <v>4</v>
      </c>
      <c r="E17" s="16">
        <v>11</v>
      </c>
      <c r="F17" s="16">
        <v>16</v>
      </c>
      <c r="G17" s="16">
        <v>18</v>
      </c>
      <c r="H17" s="16">
        <v>13</v>
      </c>
      <c r="I17" s="16">
        <v>5</v>
      </c>
      <c r="J17" s="16">
        <v>6</v>
      </c>
      <c r="K17" s="16">
        <v>7</v>
      </c>
      <c r="L17" s="16">
        <v>6</v>
      </c>
      <c r="M17" s="16">
        <v>8</v>
      </c>
      <c r="N17" s="16">
        <v>7</v>
      </c>
      <c r="O17" s="16">
        <v>7</v>
      </c>
      <c r="P17" s="16">
        <v>6</v>
      </c>
      <c r="Q17" s="16">
        <v>8</v>
      </c>
      <c r="R17" s="16">
        <v>7</v>
      </c>
      <c r="S17" s="16">
        <v>7</v>
      </c>
      <c r="T17" s="16">
        <v>7</v>
      </c>
      <c r="U17" s="105">
        <v>7</v>
      </c>
      <c r="V17" s="105">
        <v>6</v>
      </c>
    </row>
    <row r="18" spans="1:22" ht="18" customHeight="1">
      <c r="A18" s="91" t="s">
        <v>108</v>
      </c>
      <c r="B18" s="16">
        <v>27</v>
      </c>
      <c r="C18" s="16">
        <v>31</v>
      </c>
      <c r="D18" s="16">
        <v>32</v>
      </c>
      <c r="E18" s="16">
        <v>31</v>
      </c>
      <c r="F18" s="16">
        <v>33</v>
      </c>
      <c r="G18" s="16">
        <v>29</v>
      </c>
      <c r="H18" s="16">
        <v>26</v>
      </c>
      <c r="I18" s="16">
        <v>28</v>
      </c>
      <c r="J18" s="16">
        <v>28</v>
      </c>
      <c r="K18" s="16">
        <v>29</v>
      </c>
      <c r="L18" s="16">
        <v>31</v>
      </c>
      <c r="M18" s="16">
        <v>25</v>
      </c>
      <c r="N18" s="16">
        <v>26</v>
      </c>
      <c r="O18" s="16">
        <v>28</v>
      </c>
      <c r="P18" s="16">
        <v>27</v>
      </c>
      <c r="Q18" s="16">
        <v>27</v>
      </c>
      <c r="R18" s="16">
        <v>27</v>
      </c>
      <c r="S18" s="16">
        <v>34</v>
      </c>
      <c r="T18" s="16">
        <v>50</v>
      </c>
      <c r="U18" s="105">
        <v>44</v>
      </c>
      <c r="V18" s="105">
        <v>56</v>
      </c>
    </row>
    <row r="19" spans="1:22" ht="18" customHeight="1">
      <c r="A19" s="91" t="s">
        <v>109</v>
      </c>
      <c r="B19" s="16">
        <v>3</v>
      </c>
      <c r="C19" s="16">
        <v>5</v>
      </c>
      <c r="D19" s="16">
        <v>23</v>
      </c>
      <c r="E19" s="16">
        <v>23</v>
      </c>
      <c r="F19" s="16">
        <v>22</v>
      </c>
      <c r="G19" s="16">
        <v>21</v>
      </c>
      <c r="H19" s="16">
        <v>11</v>
      </c>
      <c r="I19" s="16">
        <v>17</v>
      </c>
      <c r="J19" s="16">
        <v>18</v>
      </c>
      <c r="K19" s="16">
        <v>23</v>
      </c>
      <c r="L19" s="16">
        <v>13</v>
      </c>
      <c r="M19" s="16">
        <v>15</v>
      </c>
      <c r="N19" s="16">
        <v>16</v>
      </c>
      <c r="O19" s="16">
        <v>16</v>
      </c>
      <c r="P19" s="16">
        <v>18</v>
      </c>
      <c r="Q19" s="16">
        <v>16</v>
      </c>
      <c r="R19" s="16">
        <v>10</v>
      </c>
      <c r="S19" s="16">
        <v>9</v>
      </c>
      <c r="T19" s="16">
        <v>11</v>
      </c>
      <c r="U19" s="105">
        <v>11</v>
      </c>
      <c r="V19" s="105">
        <v>17</v>
      </c>
    </row>
    <row r="20" spans="1:22" ht="18" customHeight="1">
      <c r="A20" s="91" t="s">
        <v>110</v>
      </c>
      <c r="B20" s="16" t="s">
        <v>106</v>
      </c>
      <c r="C20" s="16" t="s">
        <v>106</v>
      </c>
      <c r="D20" s="16" t="s">
        <v>106</v>
      </c>
      <c r="E20" s="16">
        <v>4</v>
      </c>
      <c r="F20" s="16">
        <v>6</v>
      </c>
      <c r="G20" s="16">
        <v>8</v>
      </c>
      <c r="H20" s="16">
        <v>22</v>
      </c>
      <c r="I20" s="16">
        <v>24</v>
      </c>
      <c r="J20" s="16">
        <v>26</v>
      </c>
      <c r="K20" s="16">
        <v>28</v>
      </c>
      <c r="L20" s="16">
        <v>25</v>
      </c>
      <c r="M20" s="16">
        <v>20</v>
      </c>
      <c r="N20" s="16">
        <v>27</v>
      </c>
      <c r="O20" s="16">
        <v>28</v>
      </c>
      <c r="P20" s="16">
        <v>26</v>
      </c>
      <c r="Q20" s="16">
        <v>34</v>
      </c>
      <c r="R20" s="16">
        <v>37</v>
      </c>
      <c r="S20" s="16">
        <v>46</v>
      </c>
      <c r="T20" s="16">
        <v>43</v>
      </c>
      <c r="U20" s="105">
        <v>41</v>
      </c>
      <c r="V20" s="105">
        <v>36</v>
      </c>
    </row>
    <row r="21" spans="1:22" ht="18" customHeight="1">
      <c r="A21" s="91" t="s">
        <v>111</v>
      </c>
      <c r="B21" s="16">
        <v>1</v>
      </c>
      <c r="C21" s="16">
        <v>2</v>
      </c>
      <c r="D21" s="16">
        <v>4</v>
      </c>
      <c r="E21" s="16">
        <v>5</v>
      </c>
      <c r="F21" s="16">
        <v>7</v>
      </c>
      <c r="G21" s="16">
        <v>7</v>
      </c>
      <c r="H21" s="16">
        <v>12</v>
      </c>
      <c r="I21" s="16">
        <v>8</v>
      </c>
      <c r="J21" s="16">
        <v>9</v>
      </c>
      <c r="K21" s="16">
        <v>11</v>
      </c>
      <c r="L21" s="16">
        <v>10</v>
      </c>
      <c r="M21" s="16">
        <v>10</v>
      </c>
      <c r="N21" s="16">
        <v>9</v>
      </c>
      <c r="O21" s="16">
        <v>10</v>
      </c>
      <c r="P21" s="16">
        <v>13</v>
      </c>
      <c r="Q21" s="16">
        <v>13</v>
      </c>
      <c r="R21" s="16">
        <v>13</v>
      </c>
      <c r="S21" s="16">
        <v>18</v>
      </c>
      <c r="T21" s="16">
        <v>24</v>
      </c>
      <c r="U21" s="105">
        <v>21</v>
      </c>
      <c r="V21" s="105">
        <v>21</v>
      </c>
    </row>
    <row r="22" spans="1:22" ht="18" customHeight="1">
      <c r="A22" s="98" t="s">
        <v>112</v>
      </c>
      <c r="B22" s="99">
        <f>SUM(B6:B21)</f>
        <v>180</v>
      </c>
      <c r="C22" s="99">
        <f t="shared" ref="C22:U22" si="0">SUM(C6:C21)</f>
        <v>240</v>
      </c>
      <c r="D22" s="99">
        <f t="shared" si="0"/>
        <v>347</v>
      </c>
      <c r="E22" s="99">
        <f t="shared" si="0"/>
        <v>520</v>
      </c>
      <c r="F22" s="99">
        <f t="shared" si="0"/>
        <v>653</v>
      </c>
      <c r="G22" s="99">
        <f t="shared" si="0"/>
        <v>715</v>
      </c>
      <c r="H22" s="99">
        <f t="shared" si="0"/>
        <v>825</v>
      </c>
      <c r="I22" s="99">
        <f t="shared" si="0"/>
        <v>836</v>
      </c>
      <c r="J22" s="99">
        <f t="shared" si="0"/>
        <v>813</v>
      </c>
      <c r="K22" s="99">
        <f t="shared" si="0"/>
        <v>841</v>
      </c>
      <c r="L22" s="99">
        <f t="shared" si="0"/>
        <v>835</v>
      </c>
      <c r="M22" s="99">
        <f t="shared" si="0"/>
        <v>856</v>
      </c>
      <c r="N22" s="99">
        <f t="shared" si="0"/>
        <v>730</v>
      </c>
      <c r="O22" s="99">
        <f t="shared" si="0"/>
        <v>753</v>
      </c>
      <c r="P22" s="99">
        <f t="shared" si="0"/>
        <v>754</v>
      </c>
      <c r="Q22" s="99">
        <f t="shared" si="0"/>
        <v>669</v>
      </c>
      <c r="R22" s="99">
        <f t="shared" si="0"/>
        <v>658</v>
      </c>
      <c r="S22" s="99">
        <f t="shared" si="0"/>
        <v>686</v>
      </c>
      <c r="T22" s="99">
        <f t="shared" si="0"/>
        <v>714</v>
      </c>
      <c r="U22" s="99">
        <f t="shared" si="0"/>
        <v>706</v>
      </c>
      <c r="V22" s="116">
        <f>SUM(V6:V21)</f>
        <v>709</v>
      </c>
    </row>
    <row r="23" spans="1:22" ht="18" customHeight="1">
      <c r="A23" s="96" t="s">
        <v>113</v>
      </c>
      <c r="B23" s="97">
        <f>B24-B22</f>
        <v>33</v>
      </c>
      <c r="C23" s="97">
        <f t="shared" ref="C23:U23" si="1">C24-C22</f>
        <v>31</v>
      </c>
      <c r="D23" s="97">
        <f t="shared" si="1"/>
        <v>50</v>
      </c>
      <c r="E23" s="97">
        <f t="shared" si="1"/>
        <v>63</v>
      </c>
      <c r="F23" s="97">
        <f t="shared" si="1"/>
        <v>95</v>
      </c>
      <c r="G23" s="97">
        <f t="shared" si="1"/>
        <v>97</v>
      </c>
      <c r="H23" s="97">
        <f t="shared" si="1"/>
        <v>108</v>
      </c>
      <c r="I23" s="97">
        <f t="shared" si="1"/>
        <v>113</v>
      </c>
      <c r="J23" s="97">
        <f t="shared" si="1"/>
        <v>113</v>
      </c>
      <c r="K23" s="97">
        <f t="shared" si="1"/>
        <v>116</v>
      </c>
      <c r="L23" s="97">
        <f t="shared" si="1"/>
        <v>105</v>
      </c>
      <c r="M23" s="97">
        <f t="shared" si="1"/>
        <v>123</v>
      </c>
      <c r="N23" s="97">
        <f t="shared" si="1"/>
        <v>107</v>
      </c>
      <c r="O23" s="97">
        <f t="shared" si="1"/>
        <v>122</v>
      </c>
      <c r="P23" s="97">
        <f t="shared" si="1"/>
        <v>114</v>
      </c>
      <c r="Q23" s="97">
        <f t="shared" si="1"/>
        <v>103</v>
      </c>
      <c r="R23" s="97">
        <f t="shared" si="1"/>
        <v>109</v>
      </c>
      <c r="S23" s="97">
        <f t="shared" si="1"/>
        <v>126</v>
      </c>
      <c r="T23" s="97">
        <f t="shared" si="1"/>
        <v>142</v>
      </c>
      <c r="U23" s="97">
        <f t="shared" si="1"/>
        <v>132</v>
      </c>
      <c r="V23" s="105">
        <f>V24-V22</f>
        <v>134</v>
      </c>
    </row>
    <row r="24" spans="1:22" ht="18" customHeight="1">
      <c r="A24" s="92" t="s">
        <v>38</v>
      </c>
      <c r="B24" s="61">
        <v>213</v>
      </c>
      <c r="C24" s="61">
        <v>271</v>
      </c>
      <c r="D24" s="61">
        <v>397</v>
      </c>
      <c r="E24" s="61">
        <v>583</v>
      </c>
      <c r="F24" s="61">
        <v>748</v>
      </c>
      <c r="G24" s="61">
        <v>812</v>
      </c>
      <c r="H24" s="61">
        <v>933</v>
      </c>
      <c r="I24" s="61">
        <v>949</v>
      </c>
      <c r="J24" s="61">
        <v>926</v>
      </c>
      <c r="K24" s="61">
        <v>957</v>
      </c>
      <c r="L24" s="61">
        <v>940</v>
      </c>
      <c r="M24" s="61">
        <v>979</v>
      </c>
      <c r="N24" s="61">
        <v>837</v>
      </c>
      <c r="O24" s="61">
        <v>875</v>
      </c>
      <c r="P24" s="61">
        <v>868</v>
      </c>
      <c r="Q24" s="61">
        <v>772</v>
      </c>
      <c r="R24" s="61">
        <v>767</v>
      </c>
      <c r="S24" s="61">
        <v>812</v>
      </c>
      <c r="T24" s="61">
        <v>856</v>
      </c>
      <c r="U24" s="106">
        <v>838</v>
      </c>
      <c r="V24" s="106">
        <v>843</v>
      </c>
    </row>
    <row r="25" spans="1:22" ht="18" customHeight="1">
      <c r="A25" s="104" t="s">
        <v>52</v>
      </c>
      <c r="B25" s="97"/>
      <c r="C25" s="97"/>
      <c r="D25" s="97"/>
      <c r="E25" s="97"/>
      <c r="F25" s="103"/>
      <c r="G25" s="97"/>
      <c r="H25" s="97"/>
      <c r="I25" s="97"/>
      <c r="J25" s="97"/>
      <c r="K25" s="103"/>
      <c r="L25" s="97"/>
      <c r="M25" s="97"/>
      <c r="N25" s="97"/>
      <c r="O25" s="97"/>
      <c r="P25" s="103"/>
      <c r="Q25" s="97"/>
      <c r="R25" s="97"/>
      <c r="S25" s="97"/>
      <c r="T25" s="97"/>
      <c r="U25" s="105"/>
      <c r="V25" s="105"/>
    </row>
    <row r="26" spans="1:22" s="60" customFormat="1" ht="18" customHeight="1">
      <c r="A26" s="5" t="s">
        <v>114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105"/>
    </row>
    <row r="27" spans="1:22" ht="18" customHeight="1"/>
    <row r="28" spans="1:22" ht="18" customHeight="1"/>
    <row r="29" spans="1:22" ht="18" customHeight="1">
      <c r="A29" s="59" t="s">
        <v>48</v>
      </c>
      <c r="B29" s="89">
        <v>2002</v>
      </c>
      <c r="C29" s="89">
        <v>2003</v>
      </c>
      <c r="D29" s="89">
        <v>2004</v>
      </c>
      <c r="E29" s="89">
        <v>2005</v>
      </c>
      <c r="F29" s="89">
        <v>2006</v>
      </c>
      <c r="G29" s="89">
        <v>2007</v>
      </c>
      <c r="H29" s="89">
        <v>2008</v>
      </c>
      <c r="I29" s="89">
        <v>2009</v>
      </c>
      <c r="J29" s="89">
        <v>2010</v>
      </c>
      <c r="K29" s="89">
        <v>2011</v>
      </c>
      <c r="L29" s="89">
        <v>2012</v>
      </c>
      <c r="M29" s="89">
        <v>2013</v>
      </c>
      <c r="N29" s="89">
        <v>2014</v>
      </c>
      <c r="O29" s="89">
        <v>2015</v>
      </c>
      <c r="P29" s="89">
        <v>2016</v>
      </c>
      <c r="Q29" s="89">
        <v>2017</v>
      </c>
      <c r="R29" s="89">
        <v>2018</v>
      </c>
      <c r="S29" s="89">
        <v>2019</v>
      </c>
      <c r="T29" s="89">
        <v>2020</v>
      </c>
      <c r="U29" s="89">
        <v>2021</v>
      </c>
      <c r="V29" s="89">
        <v>2022</v>
      </c>
    </row>
    <row r="30" spans="1:22" ht="18" customHeight="1">
      <c r="A30" s="90" t="s">
        <v>95</v>
      </c>
      <c r="B30" s="16">
        <v>11</v>
      </c>
      <c r="C30" s="16">
        <v>10</v>
      </c>
      <c r="D30" s="16">
        <v>10</v>
      </c>
      <c r="E30" s="16">
        <v>14</v>
      </c>
      <c r="F30" s="16">
        <v>13</v>
      </c>
      <c r="G30" s="16">
        <v>12</v>
      </c>
      <c r="H30" s="16">
        <v>14</v>
      </c>
      <c r="I30" s="16">
        <v>17</v>
      </c>
      <c r="J30" s="16">
        <v>18</v>
      </c>
      <c r="K30" s="16">
        <v>21</v>
      </c>
      <c r="L30" s="16">
        <v>21</v>
      </c>
      <c r="M30" s="16">
        <v>23</v>
      </c>
      <c r="N30" s="16">
        <v>19</v>
      </c>
      <c r="O30" s="16">
        <v>17</v>
      </c>
      <c r="P30" s="16">
        <v>14</v>
      </c>
      <c r="Q30" s="16">
        <v>14</v>
      </c>
      <c r="R30" s="16">
        <v>11</v>
      </c>
      <c r="S30" s="16">
        <v>11</v>
      </c>
      <c r="T30" s="16">
        <v>14</v>
      </c>
      <c r="U30" s="16">
        <v>17</v>
      </c>
      <c r="V30" s="62">
        <v>17</v>
      </c>
    </row>
    <row r="31" spans="1:22" ht="18" customHeight="1">
      <c r="A31" s="91" t="s">
        <v>96</v>
      </c>
      <c r="B31" s="16">
        <v>0</v>
      </c>
      <c r="C31" s="16">
        <v>2</v>
      </c>
      <c r="D31" s="16">
        <v>3</v>
      </c>
      <c r="E31" s="16">
        <v>3</v>
      </c>
      <c r="F31" s="16">
        <v>4</v>
      </c>
      <c r="G31" s="16">
        <v>4</v>
      </c>
      <c r="H31" s="16">
        <v>6</v>
      </c>
      <c r="I31" s="16">
        <v>6</v>
      </c>
      <c r="J31" s="16">
        <v>9</v>
      </c>
      <c r="K31" s="16">
        <v>10</v>
      </c>
      <c r="L31" s="16">
        <v>9</v>
      </c>
      <c r="M31" s="16">
        <v>7</v>
      </c>
      <c r="N31" s="16">
        <v>5</v>
      </c>
      <c r="O31" s="16">
        <v>5</v>
      </c>
      <c r="P31" s="16">
        <v>6</v>
      </c>
      <c r="Q31" s="16">
        <v>9</v>
      </c>
      <c r="R31" s="16">
        <v>8</v>
      </c>
      <c r="S31" s="16">
        <v>11</v>
      </c>
      <c r="T31" s="16">
        <v>12</v>
      </c>
      <c r="U31" s="16">
        <v>10</v>
      </c>
      <c r="V31" s="16">
        <v>9</v>
      </c>
    </row>
    <row r="32" spans="1:22" ht="18" customHeight="1">
      <c r="A32" s="91" t="s">
        <v>97</v>
      </c>
      <c r="B32" s="16">
        <v>30</v>
      </c>
      <c r="C32" s="16">
        <v>34</v>
      </c>
      <c r="D32" s="16">
        <v>33</v>
      </c>
      <c r="E32" s="16">
        <v>34</v>
      </c>
      <c r="F32" s="16">
        <v>35</v>
      </c>
      <c r="G32" s="16">
        <v>33</v>
      </c>
      <c r="H32" s="16">
        <v>33</v>
      </c>
      <c r="I32" s="16">
        <v>34</v>
      </c>
      <c r="J32" s="16">
        <v>31</v>
      </c>
      <c r="K32" s="16">
        <v>31</v>
      </c>
      <c r="L32" s="16">
        <v>31</v>
      </c>
      <c r="M32" s="16">
        <v>35</v>
      </c>
      <c r="N32" s="16">
        <v>35</v>
      </c>
      <c r="O32" s="16">
        <v>32</v>
      </c>
      <c r="P32" s="16">
        <v>30</v>
      </c>
      <c r="Q32" s="16">
        <v>28</v>
      </c>
      <c r="R32" s="16">
        <v>25</v>
      </c>
      <c r="S32" s="16">
        <v>23</v>
      </c>
      <c r="T32" s="16">
        <v>23</v>
      </c>
      <c r="U32" s="16">
        <v>24</v>
      </c>
      <c r="V32" s="16">
        <v>25</v>
      </c>
    </row>
    <row r="33" spans="1:22" ht="18" customHeight="1">
      <c r="A33" s="91" t="s">
        <v>98</v>
      </c>
      <c r="B33" s="16">
        <v>0</v>
      </c>
      <c r="C33" s="16">
        <v>1</v>
      </c>
      <c r="D33" s="16">
        <v>3</v>
      </c>
      <c r="E33" s="16">
        <v>4</v>
      </c>
      <c r="F33" s="16">
        <v>6</v>
      </c>
      <c r="G33" s="16">
        <v>5</v>
      </c>
      <c r="H33" s="16">
        <v>9</v>
      </c>
      <c r="I33" s="16">
        <v>14</v>
      </c>
      <c r="J33" s="16">
        <v>17</v>
      </c>
      <c r="K33" s="16">
        <v>23</v>
      </c>
      <c r="L33" s="16">
        <v>24</v>
      </c>
      <c r="M33" s="16">
        <v>25</v>
      </c>
      <c r="N33" s="16">
        <v>21</v>
      </c>
      <c r="O33" s="16">
        <v>27</v>
      </c>
      <c r="P33" s="16">
        <v>26</v>
      </c>
      <c r="Q33" s="16">
        <v>21</v>
      </c>
      <c r="R33" s="16">
        <v>24</v>
      </c>
      <c r="S33" s="16">
        <v>24</v>
      </c>
      <c r="T33" s="16">
        <v>24</v>
      </c>
      <c r="U33" s="16">
        <v>27</v>
      </c>
      <c r="V33" s="16">
        <v>35</v>
      </c>
    </row>
    <row r="34" spans="1:22" ht="18" customHeight="1">
      <c r="A34" s="91" t="s">
        <v>99</v>
      </c>
      <c r="B34" s="16">
        <v>2</v>
      </c>
      <c r="C34" s="16">
        <v>2</v>
      </c>
      <c r="D34" s="16">
        <v>5</v>
      </c>
      <c r="E34" s="16">
        <v>8</v>
      </c>
      <c r="F34" s="16">
        <v>10</v>
      </c>
      <c r="G34" s="16">
        <v>16</v>
      </c>
      <c r="H34" s="16">
        <v>18</v>
      </c>
      <c r="I34" s="16">
        <v>18</v>
      </c>
      <c r="J34" s="16">
        <v>19</v>
      </c>
      <c r="K34" s="16">
        <v>15</v>
      </c>
      <c r="L34" s="16">
        <v>15</v>
      </c>
      <c r="M34" s="16">
        <v>12</v>
      </c>
      <c r="N34" s="16">
        <v>9</v>
      </c>
      <c r="O34" s="16">
        <v>8</v>
      </c>
      <c r="P34" s="16">
        <v>8</v>
      </c>
      <c r="Q34" s="16">
        <v>5</v>
      </c>
      <c r="R34" s="16">
        <v>5</v>
      </c>
      <c r="S34" s="16">
        <v>4</v>
      </c>
      <c r="T34" s="16">
        <v>4</v>
      </c>
      <c r="U34" s="16">
        <v>4</v>
      </c>
      <c r="V34" s="16">
        <v>4</v>
      </c>
    </row>
    <row r="35" spans="1:22" ht="18" customHeight="1">
      <c r="A35" s="91" t="s">
        <v>100</v>
      </c>
      <c r="B35" s="16">
        <v>14</v>
      </c>
      <c r="C35" s="16">
        <v>24</v>
      </c>
      <c r="D35" s="16">
        <v>62</v>
      </c>
      <c r="E35" s="16">
        <v>147</v>
      </c>
      <c r="F35" s="16">
        <v>204</v>
      </c>
      <c r="G35" s="16">
        <v>235</v>
      </c>
      <c r="H35" s="16">
        <v>275</v>
      </c>
      <c r="I35" s="16">
        <v>277</v>
      </c>
      <c r="J35" s="16">
        <v>256</v>
      </c>
      <c r="K35" s="16">
        <v>251</v>
      </c>
      <c r="L35" s="16">
        <v>244</v>
      </c>
      <c r="M35" s="16">
        <v>245</v>
      </c>
      <c r="N35" s="16">
        <v>190</v>
      </c>
      <c r="O35" s="16">
        <v>196</v>
      </c>
      <c r="P35" s="16">
        <v>198</v>
      </c>
      <c r="Q35" s="16">
        <v>166</v>
      </c>
      <c r="R35" s="16">
        <v>163</v>
      </c>
      <c r="S35" s="16">
        <v>164</v>
      </c>
      <c r="T35" s="16">
        <v>162</v>
      </c>
      <c r="U35" s="16">
        <v>158</v>
      </c>
      <c r="V35" s="16">
        <v>138</v>
      </c>
    </row>
    <row r="36" spans="1:22" ht="18" customHeight="1">
      <c r="A36" s="91" t="s">
        <v>101</v>
      </c>
      <c r="B36" s="16">
        <v>2</v>
      </c>
      <c r="C36" s="16">
        <v>5</v>
      </c>
      <c r="D36" s="16">
        <v>2</v>
      </c>
      <c r="E36" s="16">
        <v>3</v>
      </c>
      <c r="F36" s="16">
        <v>5</v>
      </c>
      <c r="G36" s="16">
        <v>5</v>
      </c>
      <c r="H36" s="16">
        <v>11</v>
      </c>
      <c r="I36" s="16">
        <v>11</v>
      </c>
      <c r="J36" s="16">
        <v>15</v>
      </c>
      <c r="K36" s="16">
        <v>15</v>
      </c>
      <c r="L36" s="16">
        <v>20</v>
      </c>
      <c r="M36" s="16">
        <v>19</v>
      </c>
      <c r="N36" s="16">
        <v>20</v>
      </c>
      <c r="O36" s="16">
        <v>24</v>
      </c>
      <c r="P36" s="16">
        <v>28</v>
      </c>
      <c r="Q36" s="16">
        <v>21</v>
      </c>
      <c r="R36" s="16">
        <v>20</v>
      </c>
      <c r="S36" s="16">
        <v>21</v>
      </c>
      <c r="T36" s="16">
        <v>14</v>
      </c>
      <c r="U36" s="16">
        <v>15</v>
      </c>
      <c r="V36" s="16">
        <v>14</v>
      </c>
    </row>
    <row r="37" spans="1:22" ht="18" customHeight="1">
      <c r="A37" s="91" t="s">
        <v>102</v>
      </c>
      <c r="B37" s="16">
        <v>16</v>
      </c>
      <c r="C37" s="16">
        <v>27</v>
      </c>
      <c r="D37" s="16">
        <v>25</v>
      </c>
      <c r="E37" s="16">
        <v>19</v>
      </c>
      <c r="F37" s="16">
        <v>17</v>
      </c>
      <c r="G37" s="16">
        <v>13</v>
      </c>
      <c r="H37" s="16">
        <v>16</v>
      </c>
      <c r="I37" s="16">
        <v>11</v>
      </c>
      <c r="J37" s="16">
        <v>7</v>
      </c>
      <c r="K37" s="16">
        <v>9</v>
      </c>
      <c r="L37" s="16">
        <v>12</v>
      </c>
      <c r="M37" s="16">
        <v>17</v>
      </c>
      <c r="N37" s="16">
        <v>16</v>
      </c>
      <c r="O37" s="16">
        <v>12</v>
      </c>
      <c r="P37" s="16">
        <v>11</v>
      </c>
      <c r="Q37" s="16">
        <v>7</v>
      </c>
      <c r="R37" s="16">
        <v>7</v>
      </c>
      <c r="S37" s="16">
        <v>9</v>
      </c>
      <c r="T37" s="16">
        <v>10</v>
      </c>
      <c r="U37" s="16">
        <v>11</v>
      </c>
      <c r="V37" s="16">
        <v>9</v>
      </c>
    </row>
    <row r="38" spans="1:22" ht="18" customHeight="1">
      <c r="A38" s="91" t="s">
        <v>103</v>
      </c>
      <c r="B38" s="16">
        <v>2</v>
      </c>
      <c r="C38" s="16">
        <v>3</v>
      </c>
      <c r="D38" s="16">
        <v>4</v>
      </c>
      <c r="E38" s="16">
        <v>4</v>
      </c>
      <c r="F38" s="16">
        <v>2</v>
      </c>
      <c r="G38" s="16">
        <v>2</v>
      </c>
      <c r="H38" s="16">
        <v>11</v>
      </c>
      <c r="I38" s="16">
        <v>3</v>
      </c>
      <c r="J38" s="16">
        <v>3</v>
      </c>
      <c r="K38" s="16">
        <v>3</v>
      </c>
      <c r="L38" s="16">
        <v>3</v>
      </c>
      <c r="M38" s="16">
        <v>3</v>
      </c>
      <c r="N38" s="16">
        <v>3</v>
      </c>
      <c r="O38" s="16">
        <v>5</v>
      </c>
      <c r="P38" s="16">
        <v>5</v>
      </c>
      <c r="Q38" s="16">
        <v>5</v>
      </c>
      <c r="R38" s="16">
        <v>5</v>
      </c>
      <c r="S38" s="16">
        <v>5</v>
      </c>
      <c r="T38" s="16">
        <v>6</v>
      </c>
      <c r="U38" s="16">
        <v>5</v>
      </c>
      <c r="V38" s="16">
        <v>8</v>
      </c>
    </row>
    <row r="39" spans="1:22" ht="18" customHeight="1">
      <c r="A39" s="91" t="s">
        <v>104</v>
      </c>
      <c r="B39" s="16">
        <v>1</v>
      </c>
      <c r="C39" s="16">
        <v>2</v>
      </c>
      <c r="D39" s="16">
        <v>2</v>
      </c>
      <c r="E39" s="16">
        <v>2</v>
      </c>
      <c r="F39" s="16">
        <v>3</v>
      </c>
      <c r="G39" s="16">
        <v>2</v>
      </c>
      <c r="H39" s="16">
        <v>3</v>
      </c>
      <c r="I39" s="16">
        <v>3</v>
      </c>
      <c r="J39" s="16">
        <v>3</v>
      </c>
      <c r="K39" s="16">
        <v>4</v>
      </c>
      <c r="L39" s="16">
        <v>3</v>
      </c>
      <c r="M39" s="16">
        <v>5</v>
      </c>
      <c r="N39" s="16">
        <v>4</v>
      </c>
      <c r="O39" s="16">
        <v>3</v>
      </c>
      <c r="P39" s="16">
        <v>4</v>
      </c>
      <c r="Q39" s="16">
        <v>5</v>
      </c>
      <c r="R39" s="16">
        <v>4</v>
      </c>
      <c r="S39" s="16">
        <v>3</v>
      </c>
      <c r="T39" s="16">
        <v>7</v>
      </c>
      <c r="U39" s="16">
        <v>11</v>
      </c>
      <c r="V39" s="16">
        <v>8</v>
      </c>
    </row>
    <row r="40" spans="1:22" ht="18" customHeight="1">
      <c r="A40" s="91" t="s">
        <v>105</v>
      </c>
      <c r="B40" s="16" t="s">
        <v>106</v>
      </c>
      <c r="C40" s="16" t="s">
        <v>106</v>
      </c>
      <c r="D40" s="16" t="s">
        <v>106</v>
      </c>
      <c r="E40" s="16" t="s">
        <v>106</v>
      </c>
      <c r="F40" s="16" t="s">
        <v>106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1</v>
      </c>
      <c r="T40" s="16">
        <v>2</v>
      </c>
      <c r="U40" s="16">
        <v>3</v>
      </c>
      <c r="V40" s="16">
        <v>4</v>
      </c>
    </row>
    <row r="41" spans="1:22" ht="18" customHeight="1">
      <c r="A41" s="91" t="s">
        <v>107</v>
      </c>
      <c r="B41" s="16">
        <v>0</v>
      </c>
      <c r="C41" s="16">
        <v>0</v>
      </c>
      <c r="D41" s="16">
        <v>2</v>
      </c>
      <c r="E41" s="16">
        <v>6</v>
      </c>
      <c r="F41" s="16">
        <v>10</v>
      </c>
      <c r="G41" s="16">
        <v>12</v>
      </c>
      <c r="H41" s="16">
        <v>9</v>
      </c>
      <c r="I41" s="16">
        <v>1</v>
      </c>
      <c r="J41" s="16">
        <v>0</v>
      </c>
      <c r="K41" s="16">
        <v>1</v>
      </c>
      <c r="L41" s="16">
        <v>1</v>
      </c>
      <c r="M41" s="16">
        <v>2</v>
      </c>
      <c r="N41" s="16">
        <v>2</v>
      </c>
      <c r="O41" s="16">
        <v>2</v>
      </c>
      <c r="P41" s="16">
        <v>2</v>
      </c>
      <c r="Q41" s="16">
        <v>2</v>
      </c>
      <c r="R41" s="16">
        <v>2</v>
      </c>
      <c r="S41" s="16">
        <v>2</v>
      </c>
      <c r="T41" s="16">
        <v>2</v>
      </c>
      <c r="U41" s="16">
        <v>2</v>
      </c>
      <c r="V41" s="16">
        <v>1</v>
      </c>
    </row>
    <row r="42" spans="1:22" ht="18" customHeight="1">
      <c r="A42" s="91" t="s">
        <v>108</v>
      </c>
      <c r="B42" s="16">
        <v>9</v>
      </c>
      <c r="C42" s="16">
        <v>11</v>
      </c>
      <c r="D42" s="16">
        <v>11</v>
      </c>
      <c r="E42" s="16">
        <v>12</v>
      </c>
      <c r="F42" s="16">
        <v>13</v>
      </c>
      <c r="G42" s="16">
        <v>11</v>
      </c>
      <c r="H42" s="16">
        <v>9</v>
      </c>
      <c r="I42" s="16">
        <v>11</v>
      </c>
      <c r="J42" s="16">
        <v>12</v>
      </c>
      <c r="K42" s="16">
        <v>12</v>
      </c>
      <c r="L42" s="16">
        <v>12</v>
      </c>
      <c r="M42" s="16">
        <v>11</v>
      </c>
      <c r="N42" s="16">
        <v>12</v>
      </c>
      <c r="O42" s="16">
        <v>12</v>
      </c>
      <c r="P42" s="16">
        <v>12</v>
      </c>
      <c r="Q42" s="16">
        <v>13</v>
      </c>
      <c r="R42" s="16">
        <v>13</v>
      </c>
      <c r="S42" s="16">
        <v>17</v>
      </c>
      <c r="T42" s="16">
        <v>22</v>
      </c>
      <c r="U42" s="16">
        <v>16</v>
      </c>
      <c r="V42" s="16">
        <v>21</v>
      </c>
    </row>
    <row r="43" spans="1:22" ht="18" customHeight="1">
      <c r="A43" s="91" t="s">
        <v>109</v>
      </c>
      <c r="B43" s="16">
        <v>1</v>
      </c>
      <c r="C43" s="16">
        <v>3</v>
      </c>
      <c r="D43" s="16">
        <v>14</v>
      </c>
      <c r="E43" s="16">
        <v>13</v>
      </c>
      <c r="F43" s="16">
        <v>12</v>
      </c>
      <c r="G43" s="16">
        <v>13</v>
      </c>
      <c r="H43" s="16">
        <v>7</v>
      </c>
      <c r="I43" s="16">
        <v>10</v>
      </c>
      <c r="J43" s="16">
        <v>9</v>
      </c>
      <c r="K43" s="16">
        <v>12</v>
      </c>
      <c r="L43" s="16">
        <v>6</v>
      </c>
      <c r="M43" s="16">
        <v>7</v>
      </c>
      <c r="N43" s="16">
        <v>7</v>
      </c>
      <c r="O43" s="16">
        <v>7</v>
      </c>
      <c r="P43" s="16">
        <v>8</v>
      </c>
      <c r="Q43" s="16">
        <v>8</v>
      </c>
      <c r="R43" s="16">
        <v>6</v>
      </c>
      <c r="S43" s="16">
        <v>6</v>
      </c>
      <c r="T43" s="16">
        <v>7</v>
      </c>
      <c r="U43" s="16">
        <v>6</v>
      </c>
      <c r="V43" s="16">
        <v>10</v>
      </c>
    </row>
    <row r="44" spans="1:22" ht="18" customHeight="1">
      <c r="A44" s="91" t="s">
        <v>110</v>
      </c>
      <c r="B44" s="16" t="s">
        <v>106</v>
      </c>
      <c r="C44" s="16" t="s">
        <v>106</v>
      </c>
      <c r="D44" s="16" t="s">
        <v>106</v>
      </c>
      <c r="E44" s="16">
        <v>0</v>
      </c>
      <c r="F44" s="16">
        <v>0</v>
      </c>
      <c r="G44" s="16">
        <v>1</v>
      </c>
      <c r="H44" s="16">
        <v>2</v>
      </c>
      <c r="I44" s="16">
        <v>7</v>
      </c>
      <c r="J44" s="16">
        <v>7</v>
      </c>
      <c r="K44" s="16">
        <v>6</v>
      </c>
      <c r="L44" s="16">
        <v>8</v>
      </c>
      <c r="M44" s="16">
        <v>5</v>
      </c>
      <c r="N44" s="16">
        <v>8</v>
      </c>
      <c r="O44" s="16">
        <v>7</v>
      </c>
      <c r="P44" s="16">
        <v>3</v>
      </c>
      <c r="Q44" s="16">
        <v>5</v>
      </c>
      <c r="R44" s="16">
        <v>9</v>
      </c>
      <c r="S44" s="16">
        <v>10</v>
      </c>
      <c r="T44" s="16">
        <v>8</v>
      </c>
      <c r="U44" s="16">
        <v>8</v>
      </c>
      <c r="V44" s="16">
        <v>9</v>
      </c>
    </row>
    <row r="45" spans="1:22" ht="18" customHeight="1">
      <c r="A45" s="91" t="s">
        <v>111</v>
      </c>
      <c r="B45" s="16">
        <v>0</v>
      </c>
      <c r="C45" s="16">
        <v>1</v>
      </c>
      <c r="D45" s="16">
        <v>2</v>
      </c>
      <c r="E45" s="16">
        <v>4</v>
      </c>
      <c r="F45" s="16">
        <v>4</v>
      </c>
      <c r="G45" s="16">
        <v>3</v>
      </c>
      <c r="H45" s="16">
        <v>4</v>
      </c>
      <c r="I45" s="16">
        <v>4</v>
      </c>
      <c r="J45" s="16">
        <v>4</v>
      </c>
      <c r="K45" s="16">
        <v>5</v>
      </c>
      <c r="L45" s="16">
        <v>4</v>
      </c>
      <c r="M45" s="16">
        <v>4</v>
      </c>
      <c r="N45" s="16">
        <v>3</v>
      </c>
      <c r="O45" s="16">
        <v>4</v>
      </c>
      <c r="P45" s="16">
        <v>5</v>
      </c>
      <c r="Q45" s="16">
        <v>5</v>
      </c>
      <c r="R45" s="16">
        <v>5</v>
      </c>
      <c r="S45" s="16">
        <v>5</v>
      </c>
      <c r="T45" s="16">
        <v>8</v>
      </c>
      <c r="U45" s="16">
        <v>9</v>
      </c>
      <c r="V45" s="16">
        <v>7</v>
      </c>
    </row>
    <row r="46" spans="1:22" ht="18" customHeight="1">
      <c r="A46" s="100" t="s">
        <v>112</v>
      </c>
      <c r="B46" s="102">
        <f>SUM(B30:B45)</f>
        <v>88</v>
      </c>
      <c r="C46" s="102">
        <f t="shared" ref="C46:U46" si="2">SUM(C30:C45)</f>
        <v>125</v>
      </c>
      <c r="D46" s="102">
        <f t="shared" si="2"/>
        <v>178</v>
      </c>
      <c r="E46" s="102">
        <f t="shared" si="2"/>
        <v>273</v>
      </c>
      <c r="F46" s="102">
        <f t="shared" si="2"/>
        <v>338</v>
      </c>
      <c r="G46" s="102">
        <f t="shared" si="2"/>
        <v>367</v>
      </c>
      <c r="H46" s="102">
        <f t="shared" si="2"/>
        <v>427</v>
      </c>
      <c r="I46" s="102">
        <f t="shared" si="2"/>
        <v>427</v>
      </c>
      <c r="J46" s="102">
        <f t="shared" si="2"/>
        <v>410</v>
      </c>
      <c r="K46" s="102">
        <f t="shared" si="2"/>
        <v>418</v>
      </c>
      <c r="L46" s="102">
        <f t="shared" si="2"/>
        <v>413</v>
      </c>
      <c r="M46" s="102">
        <f t="shared" si="2"/>
        <v>420</v>
      </c>
      <c r="N46" s="102">
        <f t="shared" si="2"/>
        <v>354</v>
      </c>
      <c r="O46" s="102">
        <f t="shared" si="2"/>
        <v>361</v>
      </c>
      <c r="P46" s="102">
        <f t="shared" si="2"/>
        <v>360</v>
      </c>
      <c r="Q46" s="102">
        <f t="shared" si="2"/>
        <v>314</v>
      </c>
      <c r="R46" s="102">
        <f t="shared" si="2"/>
        <v>307</v>
      </c>
      <c r="S46" s="102">
        <f t="shared" si="2"/>
        <v>316</v>
      </c>
      <c r="T46" s="102">
        <f t="shared" si="2"/>
        <v>325</v>
      </c>
      <c r="U46" s="102">
        <f t="shared" si="2"/>
        <v>326</v>
      </c>
      <c r="V46" s="102">
        <f>SUM(V30:V45)</f>
        <v>319</v>
      </c>
    </row>
    <row r="47" spans="1:22" ht="18" customHeight="1">
      <c r="A47" s="101" t="s">
        <v>113</v>
      </c>
      <c r="B47" s="16">
        <f>B48-B46</f>
        <v>14</v>
      </c>
      <c r="C47" s="16">
        <f t="shared" ref="C47:U47" si="3">C48-C46</f>
        <v>11</v>
      </c>
      <c r="D47" s="16">
        <f t="shared" si="3"/>
        <v>24</v>
      </c>
      <c r="E47" s="16">
        <f t="shared" si="3"/>
        <v>31</v>
      </c>
      <c r="F47" s="16">
        <f t="shared" si="3"/>
        <v>47</v>
      </c>
      <c r="G47" s="16">
        <f t="shared" si="3"/>
        <v>46</v>
      </c>
      <c r="H47" s="16">
        <f t="shared" si="3"/>
        <v>53</v>
      </c>
      <c r="I47" s="16">
        <f t="shared" si="3"/>
        <v>49</v>
      </c>
      <c r="J47" s="16">
        <f t="shared" si="3"/>
        <v>53</v>
      </c>
      <c r="K47" s="16">
        <f t="shared" si="3"/>
        <v>56</v>
      </c>
      <c r="L47" s="16">
        <f t="shared" si="3"/>
        <v>52</v>
      </c>
      <c r="M47" s="16">
        <f t="shared" si="3"/>
        <v>59</v>
      </c>
      <c r="N47" s="16">
        <f t="shared" si="3"/>
        <v>49</v>
      </c>
      <c r="O47" s="16">
        <f t="shared" si="3"/>
        <v>55</v>
      </c>
      <c r="P47" s="16">
        <f t="shared" si="3"/>
        <v>51</v>
      </c>
      <c r="Q47" s="16">
        <f t="shared" si="3"/>
        <v>42</v>
      </c>
      <c r="R47" s="16">
        <f t="shared" si="3"/>
        <v>37</v>
      </c>
      <c r="S47" s="16">
        <f t="shared" si="3"/>
        <v>51</v>
      </c>
      <c r="T47" s="16">
        <f t="shared" si="3"/>
        <v>61</v>
      </c>
      <c r="U47" s="16">
        <f t="shared" si="3"/>
        <v>57</v>
      </c>
      <c r="V47" s="16">
        <f>V48-V46</f>
        <v>59</v>
      </c>
    </row>
    <row r="48" spans="1:22" ht="18" customHeight="1">
      <c r="A48" s="93" t="s">
        <v>38</v>
      </c>
      <c r="B48" s="61">
        <v>102</v>
      </c>
      <c r="C48" s="61">
        <v>136</v>
      </c>
      <c r="D48" s="61">
        <v>202</v>
      </c>
      <c r="E48" s="61">
        <v>304</v>
      </c>
      <c r="F48" s="61">
        <v>385</v>
      </c>
      <c r="G48" s="61">
        <v>413</v>
      </c>
      <c r="H48" s="61">
        <v>480</v>
      </c>
      <c r="I48" s="61">
        <v>476</v>
      </c>
      <c r="J48" s="61">
        <v>463</v>
      </c>
      <c r="K48" s="61">
        <v>474</v>
      </c>
      <c r="L48" s="61">
        <v>465</v>
      </c>
      <c r="M48" s="61">
        <v>479</v>
      </c>
      <c r="N48" s="61">
        <v>403</v>
      </c>
      <c r="O48" s="61">
        <v>416</v>
      </c>
      <c r="P48" s="61">
        <v>411</v>
      </c>
      <c r="Q48" s="61">
        <v>356</v>
      </c>
      <c r="R48" s="61">
        <v>344</v>
      </c>
      <c r="S48" s="61">
        <v>367</v>
      </c>
      <c r="T48" s="61">
        <v>386</v>
      </c>
      <c r="U48" s="61">
        <v>383</v>
      </c>
      <c r="V48" s="117">
        <v>378</v>
      </c>
    </row>
    <row r="49" spans="1:22" ht="18" customHeight="1">
      <c r="A49" s="57" t="s">
        <v>52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</row>
    <row r="50" spans="1:22" ht="18" customHeight="1">
      <c r="A50" s="72" t="s">
        <v>114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</row>
    <row r="51" spans="1:22" ht="18" customHeight="1">
      <c r="A51" s="14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</row>
    <row r="53" spans="1:22" ht="18" customHeight="1">
      <c r="A53" s="59" t="s">
        <v>49</v>
      </c>
      <c r="B53" s="89">
        <v>2002</v>
      </c>
      <c r="C53" s="89">
        <v>2003</v>
      </c>
      <c r="D53" s="89">
        <v>2004</v>
      </c>
      <c r="E53" s="89">
        <v>2005</v>
      </c>
      <c r="F53" s="89">
        <v>2006</v>
      </c>
      <c r="G53" s="89">
        <v>2007</v>
      </c>
      <c r="H53" s="89">
        <v>2008</v>
      </c>
      <c r="I53" s="89">
        <v>2009</v>
      </c>
      <c r="J53" s="89">
        <v>2010</v>
      </c>
      <c r="K53" s="89">
        <v>2011</v>
      </c>
      <c r="L53" s="89">
        <v>2012</v>
      </c>
      <c r="M53" s="89">
        <v>2013</v>
      </c>
      <c r="N53" s="89">
        <v>2014</v>
      </c>
      <c r="O53" s="89">
        <v>2015</v>
      </c>
      <c r="P53" s="89">
        <v>2016</v>
      </c>
      <c r="Q53" s="89">
        <v>2017</v>
      </c>
      <c r="R53" s="89">
        <v>2018</v>
      </c>
      <c r="S53" s="89">
        <v>2019</v>
      </c>
      <c r="T53" s="89">
        <v>2020</v>
      </c>
      <c r="U53" s="89">
        <v>2021</v>
      </c>
      <c r="V53" s="89">
        <v>2022</v>
      </c>
    </row>
    <row r="54" spans="1:22" ht="18" customHeight="1">
      <c r="A54" s="90" t="s">
        <v>95</v>
      </c>
      <c r="B54" s="16">
        <v>7</v>
      </c>
      <c r="C54" s="16">
        <v>8</v>
      </c>
      <c r="D54" s="16">
        <v>8</v>
      </c>
      <c r="E54" s="16">
        <v>11</v>
      </c>
      <c r="F54" s="16">
        <v>12</v>
      </c>
      <c r="G54" s="16">
        <v>13</v>
      </c>
      <c r="H54" s="16">
        <v>13</v>
      </c>
      <c r="I54" s="16">
        <v>15</v>
      </c>
      <c r="J54" s="16">
        <v>14</v>
      </c>
      <c r="K54" s="16">
        <v>14</v>
      </c>
      <c r="L54" s="16">
        <v>16</v>
      </c>
      <c r="M54" s="16">
        <v>18</v>
      </c>
      <c r="N54" s="16">
        <v>14</v>
      </c>
      <c r="O54" s="16">
        <v>13</v>
      </c>
      <c r="P54" s="16">
        <v>12</v>
      </c>
      <c r="Q54" s="16">
        <v>12</v>
      </c>
      <c r="R54" s="16">
        <v>12</v>
      </c>
      <c r="S54" s="16">
        <v>13</v>
      </c>
      <c r="T54" s="16">
        <v>13</v>
      </c>
      <c r="U54" s="16">
        <v>14</v>
      </c>
      <c r="V54" s="16">
        <v>14</v>
      </c>
    </row>
    <row r="55" spans="1:22" ht="18" customHeight="1">
      <c r="A55" s="91" t="s">
        <v>96</v>
      </c>
      <c r="B55" s="16">
        <v>0</v>
      </c>
      <c r="C55" s="16">
        <v>3</v>
      </c>
      <c r="D55" s="16">
        <v>3</v>
      </c>
      <c r="E55" s="16">
        <v>3</v>
      </c>
      <c r="F55" s="16">
        <v>3</v>
      </c>
      <c r="G55" s="16">
        <v>3</v>
      </c>
      <c r="H55" s="16">
        <v>5</v>
      </c>
      <c r="I55" s="16">
        <v>6</v>
      </c>
      <c r="J55" s="16">
        <v>7</v>
      </c>
      <c r="K55" s="16">
        <v>8</v>
      </c>
      <c r="L55" s="16">
        <v>6</v>
      </c>
      <c r="M55" s="16">
        <v>5</v>
      </c>
      <c r="N55" s="16">
        <v>3</v>
      </c>
      <c r="O55" s="16">
        <v>4</v>
      </c>
      <c r="P55" s="16">
        <v>5</v>
      </c>
      <c r="Q55" s="16">
        <v>7</v>
      </c>
      <c r="R55" s="16">
        <v>6</v>
      </c>
      <c r="S55" s="16">
        <v>7</v>
      </c>
      <c r="T55" s="16">
        <v>7</v>
      </c>
      <c r="U55" s="16">
        <v>7</v>
      </c>
      <c r="V55" s="16">
        <v>5</v>
      </c>
    </row>
    <row r="56" spans="1:22" ht="18" customHeight="1">
      <c r="A56" s="91" t="s">
        <v>97</v>
      </c>
      <c r="B56" s="16">
        <v>32</v>
      </c>
      <c r="C56" s="16">
        <v>30</v>
      </c>
      <c r="D56" s="16">
        <v>30</v>
      </c>
      <c r="E56" s="16">
        <v>29</v>
      </c>
      <c r="F56" s="16">
        <v>30</v>
      </c>
      <c r="G56" s="16">
        <v>32</v>
      </c>
      <c r="H56" s="16">
        <v>32</v>
      </c>
      <c r="I56" s="16">
        <v>31</v>
      </c>
      <c r="J56" s="16">
        <v>31</v>
      </c>
      <c r="K56" s="16">
        <v>31</v>
      </c>
      <c r="L56" s="16">
        <v>30</v>
      </c>
      <c r="M56" s="16">
        <v>31</v>
      </c>
      <c r="N56" s="16">
        <v>29</v>
      </c>
      <c r="O56" s="16">
        <v>32</v>
      </c>
      <c r="P56" s="16">
        <v>31</v>
      </c>
      <c r="Q56" s="16">
        <v>32</v>
      </c>
      <c r="R56" s="16">
        <v>31</v>
      </c>
      <c r="S56" s="16">
        <v>31</v>
      </c>
      <c r="T56" s="16">
        <v>33</v>
      </c>
      <c r="U56" s="16">
        <v>31</v>
      </c>
      <c r="V56" s="16">
        <v>31</v>
      </c>
    </row>
    <row r="57" spans="1:22" ht="18" customHeight="1">
      <c r="A57" s="91" t="s">
        <v>98</v>
      </c>
      <c r="B57" s="16">
        <v>0</v>
      </c>
      <c r="C57" s="16">
        <v>0</v>
      </c>
      <c r="D57" s="16">
        <v>0</v>
      </c>
      <c r="E57" s="16">
        <v>0</v>
      </c>
      <c r="F57" s="16">
        <v>2</v>
      </c>
      <c r="G57" s="16">
        <v>2</v>
      </c>
      <c r="H57" s="16">
        <v>8</v>
      </c>
      <c r="I57" s="16">
        <v>12</v>
      </c>
      <c r="J57" s="16">
        <v>12</v>
      </c>
      <c r="K57" s="16">
        <v>19</v>
      </c>
      <c r="L57" s="16">
        <v>22</v>
      </c>
      <c r="M57" s="16">
        <v>26</v>
      </c>
      <c r="N57" s="16">
        <v>22</v>
      </c>
      <c r="O57" s="16">
        <v>26</v>
      </c>
      <c r="P57" s="16">
        <v>23</v>
      </c>
      <c r="Q57" s="16">
        <v>20</v>
      </c>
      <c r="R57" s="16">
        <v>23</v>
      </c>
      <c r="S57" s="16">
        <v>28</v>
      </c>
      <c r="T57" s="16">
        <v>31</v>
      </c>
      <c r="U57" s="16">
        <v>31</v>
      </c>
      <c r="V57" s="16">
        <v>33</v>
      </c>
    </row>
    <row r="58" spans="1:22" ht="18" customHeight="1">
      <c r="A58" s="91" t="s">
        <v>99</v>
      </c>
      <c r="B58" s="16">
        <v>0</v>
      </c>
      <c r="C58" s="16">
        <v>2</v>
      </c>
      <c r="D58" s="16">
        <v>3</v>
      </c>
      <c r="E58" s="16">
        <v>4</v>
      </c>
      <c r="F58" s="16">
        <v>6</v>
      </c>
      <c r="G58" s="16">
        <v>7</v>
      </c>
      <c r="H58" s="16">
        <v>8</v>
      </c>
      <c r="I58" s="16">
        <v>8</v>
      </c>
      <c r="J58" s="16">
        <v>8</v>
      </c>
      <c r="K58" s="16">
        <v>7</v>
      </c>
      <c r="L58" s="16">
        <v>6</v>
      </c>
      <c r="M58" s="16">
        <v>5</v>
      </c>
      <c r="N58" s="16">
        <v>5</v>
      </c>
      <c r="O58" s="16">
        <v>5</v>
      </c>
      <c r="P58" s="16">
        <v>5</v>
      </c>
      <c r="Q58" s="16">
        <v>3</v>
      </c>
      <c r="R58" s="16">
        <v>3</v>
      </c>
      <c r="S58" s="16">
        <v>3</v>
      </c>
      <c r="T58" s="16">
        <v>3</v>
      </c>
      <c r="U58" s="16">
        <v>1</v>
      </c>
      <c r="V58" s="16">
        <v>2</v>
      </c>
    </row>
    <row r="59" spans="1:22" ht="18" customHeight="1">
      <c r="A59" s="91" t="s">
        <v>100</v>
      </c>
      <c r="B59" s="16">
        <v>14</v>
      </c>
      <c r="C59" s="16">
        <v>24</v>
      </c>
      <c r="D59" s="16">
        <v>61</v>
      </c>
      <c r="E59" s="16">
        <v>136</v>
      </c>
      <c r="F59" s="16">
        <v>191</v>
      </c>
      <c r="G59" s="16">
        <v>221</v>
      </c>
      <c r="H59" s="16">
        <v>243</v>
      </c>
      <c r="I59" s="16">
        <v>257</v>
      </c>
      <c r="J59" s="16">
        <v>239</v>
      </c>
      <c r="K59" s="16">
        <v>238</v>
      </c>
      <c r="L59" s="16">
        <v>234</v>
      </c>
      <c r="M59" s="16">
        <v>231</v>
      </c>
      <c r="N59" s="16">
        <v>181</v>
      </c>
      <c r="O59" s="16">
        <v>180</v>
      </c>
      <c r="P59" s="16">
        <v>185</v>
      </c>
      <c r="Q59" s="16">
        <v>158</v>
      </c>
      <c r="R59" s="16">
        <v>156</v>
      </c>
      <c r="S59" s="16">
        <v>150</v>
      </c>
      <c r="T59" s="16">
        <v>142</v>
      </c>
      <c r="U59" s="16">
        <v>139</v>
      </c>
      <c r="V59" s="16">
        <v>139</v>
      </c>
    </row>
    <row r="60" spans="1:22" ht="18" customHeight="1">
      <c r="A60" s="91" t="s">
        <v>101</v>
      </c>
      <c r="B60" s="16">
        <v>1</v>
      </c>
      <c r="C60" s="16">
        <v>2</v>
      </c>
      <c r="D60" s="16">
        <v>3</v>
      </c>
      <c r="E60" s="16">
        <v>3</v>
      </c>
      <c r="F60" s="16">
        <v>3</v>
      </c>
      <c r="G60" s="16">
        <v>6</v>
      </c>
      <c r="H60" s="16">
        <v>12</v>
      </c>
      <c r="I60" s="16">
        <v>11</v>
      </c>
      <c r="J60" s="16">
        <v>16</v>
      </c>
      <c r="K60" s="16">
        <v>20</v>
      </c>
      <c r="L60" s="16">
        <v>25</v>
      </c>
      <c r="M60" s="16">
        <v>31</v>
      </c>
      <c r="N60" s="16">
        <v>31</v>
      </c>
      <c r="O60" s="16">
        <v>35</v>
      </c>
      <c r="P60" s="16">
        <v>35</v>
      </c>
      <c r="Q60" s="16">
        <v>23</v>
      </c>
      <c r="R60" s="16">
        <v>22</v>
      </c>
      <c r="S60" s="16">
        <v>24</v>
      </c>
      <c r="T60" s="16">
        <v>19</v>
      </c>
      <c r="U60" s="16">
        <v>19</v>
      </c>
      <c r="V60" s="16">
        <v>19</v>
      </c>
    </row>
    <row r="61" spans="1:22" ht="18" customHeight="1">
      <c r="A61" s="91" t="s">
        <v>102</v>
      </c>
      <c r="B61" s="16">
        <v>10</v>
      </c>
      <c r="C61" s="16">
        <v>17</v>
      </c>
      <c r="D61" s="16">
        <v>19</v>
      </c>
      <c r="E61" s="16">
        <v>13</v>
      </c>
      <c r="F61" s="16">
        <v>15</v>
      </c>
      <c r="G61" s="16">
        <v>12</v>
      </c>
      <c r="H61" s="16">
        <v>14</v>
      </c>
      <c r="I61" s="16">
        <v>10</v>
      </c>
      <c r="J61" s="16">
        <v>9</v>
      </c>
      <c r="K61" s="16">
        <v>12</v>
      </c>
      <c r="L61" s="16">
        <v>16</v>
      </c>
      <c r="M61" s="16">
        <v>21</v>
      </c>
      <c r="N61" s="16">
        <v>18</v>
      </c>
      <c r="O61" s="16">
        <v>17</v>
      </c>
      <c r="P61" s="16">
        <v>17</v>
      </c>
      <c r="Q61" s="16">
        <v>11</v>
      </c>
      <c r="R61" s="16">
        <v>11</v>
      </c>
      <c r="S61" s="16">
        <v>11</v>
      </c>
      <c r="T61" s="16">
        <v>16</v>
      </c>
      <c r="U61" s="16">
        <v>15</v>
      </c>
      <c r="V61" s="16">
        <v>13</v>
      </c>
    </row>
    <row r="62" spans="1:22" ht="18" customHeight="1">
      <c r="A62" s="91" t="s">
        <v>103</v>
      </c>
      <c r="B62" s="16">
        <v>0</v>
      </c>
      <c r="C62" s="16">
        <v>0</v>
      </c>
      <c r="D62" s="16">
        <v>2</v>
      </c>
      <c r="E62" s="16">
        <v>2</v>
      </c>
      <c r="F62" s="16">
        <v>1</v>
      </c>
      <c r="G62" s="16">
        <v>1</v>
      </c>
      <c r="H62" s="16">
        <v>1</v>
      </c>
      <c r="I62" s="16">
        <v>1</v>
      </c>
      <c r="J62" s="16">
        <v>1</v>
      </c>
      <c r="K62" s="16">
        <v>1</v>
      </c>
      <c r="L62" s="16">
        <v>1</v>
      </c>
      <c r="M62" s="16">
        <v>1</v>
      </c>
      <c r="N62" s="16">
        <v>2</v>
      </c>
      <c r="O62" s="16">
        <v>2</v>
      </c>
      <c r="P62" s="16">
        <v>2</v>
      </c>
      <c r="Q62" s="16">
        <v>2</v>
      </c>
      <c r="R62" s="16">
        <v>3</v>
      </c>
      <c r="S62" s="16">
        <v>3</v>
      </c>
      <c r="T62" s="16">
        <v>4</v>
      </c>
      <c r="U62" s="16">
        <v>4</v>
      </c>
      <c r="V62" s="16">
        <v>4</v>
      </c>
    </row>
    <row r="63" spans="1:22" ht="18" customHeight="1">
      <c r="A63" s="91" t="s">
        <v>104</v>
      </c>
      <c r="B63" s="16">
        <v>7</v>
      </c>
      <c r="C63" s="16">
        <v>6</v>
      </c>
      <c r="D63" s="16">
        <v>6</v>
      </c>
      <c r="E63" s="16">
        <v>7</v>
      </c>
      <c r="F63" s="16">
        <v>7</v>
      </c>
      <c r="G63" s="16">
        <v>8</v>
      </c>
      <c r="H63" s="16">
        <v>9</v>
      </c>
      <c r="I63" s="16">
        <v>9</v>
      </c>
      <c r="J63" s="16">
        <v>10</v>
      </c>
      <c r="K63" s="16">
        <v>8</v>
      </c>
      <c r="L63" s="16">
        <v>10</v>
      </c>
      <c r="M63" s="16">
        <v>12</v>
      </c>
      <c r="N63" s="16">
        <v>11</v>
      </c>
      <c r="O63" s="16">
        <v>12</v>
      </c>
      <c r="P63" s="16">
        <v>9</v>
      </c>
      <c r="Q63" s="16">
        <v>11</v>
      </c>
      <c r="R63" s="16">
        <v>12</v>
      </c>
      <c r="S63" s="16">
        <v>9</v>
      </c>
      <c r="T63" s="16">
        <v>10</v>
      </c>
      <c r="U63" s="16">
        <v>12</v>
      </c>
      <c r="V63" s="16">
        <v>16</v>
      </c>
    </row>
    <row r="64" spans="1:22" ht="18" customHeight="1">
      <c r="A64" s="91" t="s">
        <v>105</v>
      </c>
      <c r="B64" s="16" t="s">
        <v>106</v>
      </c>
      <c r="C64" s="16" t="s">
        <v>106</v>
      </c>
      <c r="D64" s="16" t="s">
        <v>106</v>
      </c>
      <c r="E64" s="16" t="s">
        <v>106</v>
      </c>
      <c r="F64" s="16" t="s">
        <v>106</v>
      </c>
      <c r="G64" s="16">
        <v>0</v>
      </c>
      <c r="H64" s="16">
        <v>0</v>
      </c>
      <c r="I64" s="16">
        <v>0</v>
      </c>
      <c r="J64" s="16">
        <v>1</v>
      </c>
      <c r="K64" s="16">
        <v>3</v>
      </c>
      <c r="L64" s="16">
        <v>2</v>
      </c>
      <c r="M64" s="16">
        <v>6</v>
      </c>
      <c r="N64" s="16">
        <v>7</v>
      </c>
      <c r="O64" s="16">
        <v>9</v>
      </c>
      <c r="P64" s="16">
        <v>10</v>
      </c>
      <c r="Q64" s="16">
        <v>11</v>
      </c>
      <c r="R64" s="16">
        <v>13</v>
      </c>
      <c r="S64" s="16">
        <v>17</v>
      </c>
      <c r="T64" s="16">
        <v>23</v>
      </c>
      <c r="U64" s="16">
        <v>24</v>
      </c>
      <c r="V64" s="16">
        <v>26</v>
      </c>
    </row>
    <row r="65" spans="1:22" ht="18" customHeight="1">
      <c r="A65" s="91" t="s">
        <v>107</v>
      </c>
      <c r="B65" s="16">
        <v>0</v>
      </c>
      <c r="C65" s="16">
        <v>0</v>
      </c>
      <c r="D65" s="16">
        <v>2</v>
      </c>
      <c r="E65" s="16">
        <v>5</v>
      </c>
      <c r="F65" s="16">
        <v>6</v>
      </c>
      <c r="G65" s="16">
        <v>6</v>
      </c>
      <c r="H65" s="16">
        <v>4</v>
      </c>
      <c r="I65" s="16">
        <v>4</v>
      </c>
      <c r="J65" s="16">
        <v>6</v>
      </c>
      <c r="K65" s="16">
        <v>6</v>
      </c>
      <c r="L65" s="16">
        <v>5</v>
      </c>
      <c r="M65" s="16">
        <v>6</v>
      </c>
      <c r="N65" s="16">
        <v>5</v>
      </c>
      <c r="O65" s="16">
        <v>5</v>
      </c>
      <c r="P65" s="16">
        <v>4</v>
      </c>
      <c r="Q65" s="16">
        <v>6</v>
      </c>
      <c r="R65" s="16">
        <v>5</v>
      </c>
      <c r="S65" s="16">
        <v>5</v>
      </c>
      <c r="T65" s="16">
        <v>5</v>
      </c>
      <c r="U65" s="16">
        <v>5</v>
      </c>
      <c r="V65" s="16">
        <v>5</v>
      </c>
    </row>
    <row r="66" spans="1:22" ht="18" customHeight="1">
      <c r="A66" s="91" t="s">
        <v>108</v>
      </c>
      <c r="B66" s="16">
        <v>18</v>
      </c>
      <c r="C66" s="16">
        <v>20</v>
      </c>
      <c r="D66" s="16">
        <v>21</v>
      </c>
      <c r="E66" s="16">
        <v>19</v>
      </c>
      <c r="F66" s="16">
        <v>20</v>
      </c>
      <c r="G66" s="16">
        <v>18</v>
      </c>
      <c r="H66" s="16">
        <v>17</v>
      </c>
      <c r="I66" s="16">
        <v>17</v>
      </c>
      <c r="J66" s="16">
        <v>16</v>
      </c>
      <c r="K66" s="16">
        <v>17</v>
      </c>
      <c r="L66" s="16">
        <v>19</v>
      </c>
      <c r="M66" s="16">
        <v>14</v>
      </c>
      <c r="N66" s="16">
        <v>14</v>
      </c>
      <c r="O66" s="16">
        <v>16</v>
      </c>
      <c r="P66" s="16">
        <v>15</v>
      </c>
      <c r="Q66" s="16">
        <v>14</v>
      </c>
      <c r="R66" s="16">
        <v>14</v>
      </c>
      <c r="S66" s="16">
        <v>17</v>
      </c>
      <c r="T66" s="16">
        <v>28</v>
      </c>
      <c r="U66" s="16">
        <v>28</v>
      </c>
      <c r="V66" s="16">
        <v>35</v>
      </c>
    </row>
    <row r="67" spans="1:22" ht="18" customHeight="1">
      <c r="A67" s="91" t="s">
        <v>109</v>
      </c>
      <c r="B67" s="16">
        <v>2</v>
      </c>
      <c r="C67" s="16">
        <v>2</v>
      </c>
      <c r="D67" s="16">
        <v>9</v>
      </c>
      <c r="E67" s="16">
        <v>10</v>
      </c>
      <c r="F67" s="16">
        <v>10</v>
      </c>
      <c r="G67" s="16">
        <v>8</v>
      </c>
      <c r="H67" s="16">
        <v>4</v>
      </c>
      <c r="I67" s="16">
        <v>7</v>
      </c>
      <c r="J67" s="16">
        <v>9</v>
      </c>
      <c r="K67" s="16">
        <v>11</v>
      </c>
      <c r="L67" s="16">
        <v>7</v>
      </c>
      <c r="M67" s="16">
        <v>8</v>
      </c>
      <c r="N67" s="16">
        <v>9</v>
      </c>
      <c r="O67" s="16">
        <v>9</v>
      </c>
      <c r="P67" s="16">
        <v>10</v>
      </c>
      <c r="Q67" s="16">
        <v>8</v>
      </c>
      <c r="R67" s="16">
        <v>4</v>
      </c>
      <c r="S67" s="16">
        <v>3</v>
      </c>
      <c r="T67" s="16">
        <v>4</v>
      </c>
      <c r="U67" s="16">
        <v>5</v>
      </c>
      <c r="V67" s="16">
        <v>7</v>
      </c>
    </row>
    <row r="68" spans="1:22" ht="18" customHeight="1">
      <c r="A68" s="91" t="s">
        <v>110</v>
      </c>
      <c r="B68" s="16" t="s">
        <v>106</v>
      </c>
      <c r="C68" s="16" t="s">
        <v>106</v>
      </c>
      <c r="D68" s="16" t="s">
        <v>106</v>
      </c>
      <c r="E68" s="16">
        <v>4</v>
      </c>
      <c r="F68" s="16">
        <v>6</v>
      </c>
      <c r="G68" s="16">
        <v>7</v>
      </c>
      <c r="H68" s="16">
        <v>20</v>
      </c>
      <c r="I68" s="16">
        <v>17</v>
      </c>
      <c r="J68" s="16">
        <v>19</v>
      </c>
      <c r="K68" s="16">
        <v>22</v>
      </c>
      <c r="L68" s="16">
        <v>17</v>
      </c>
      <c r="M68" s="16">
        <v>15</v>
      </c>
      <c r="N68" s="16">
        <v>19</v>
      </c>
      <c r="O68" s="16">
        <v>21</v>
      </c>
      <c r="P68" s="16">
        <v>23</v>
      </c>
      <c r="Q68" s="16">
        <v>29</v>
      </c>
      <c r="R68" s="16">
        <v>28</v>
      </c>
      <c r="S68" s="16">
        <v>36</v>
      </c>
      <c r="T68" s="16">
        <v>35</v>
      </c>
      <c r="U68" s="16">
        <v>33</v>
      </c>
      <c r="V68" s="16">
        <v>27</v>
      </c>
    </row>
    <row r="69" spans="1:22" ht="18" customHeight="1">
      <c r="A69" s="91" t="s">
        <v>111</v>
      </c>
      <c r="B69" s="16">
        <v>1</v>
      </c>
      <c r="C69" s="16">
        <v>1</v>
      </c>
      <c r="D69" s="16">
        <v>2</v>
      </c>
      <c r="E69" s="16">
        <v>1</v>
      </c>
      <c r="F69" s="16">
        <v>3</v>
      </c>
      <c r="G69" s="16">
        <v>4</v>
      </c>
      <c r="H69" s="16">
        <v>8</v>
      </c>
      <c r="I69" s="16">
        <v>4</v>
      </c>
      <c r="J69" s="16">
        <v>5</v>
      </c>
      <c r="K69" s="16">
        <v>6</v>
      </c>
      <c r="L69" s="16">
        <v>6</v>
      </c>
      <c r="M69" s="16">
        <v>6</v>
      </c>
      <c r="N69" s="16">
        <v>6</v>
      </c>
      <c r="O69" s="16">
        <v>6</v>
      </c>
      <c r="P69" s="16">
        <v>8</v>
      </c>
      <c r="Q69" s="16">
        <v>8</v>
      </c>
      <c r="R69" s="16">
        <v>8</v>
      </c>
      <c r="S69" s="16">
        <v>13</v>
      </c>
      <c r="T69" s="16">
        <v>16</v>
      </c>
      <c r="U69" s="16">
        <v>12</v>
      </c>
      <c r="V69" s="16">
        <v>14</v>
      </c>
    </row>
    <row r="70" spans="1:22" ht="18" customHeight="1">
      <c r="A70" s="100" t="s">
        <v>112</v>
      </c>
      <c r="B70" s="102">
        <f>SUM(B54:B69)</f>
        <v>92</v>
      </c>
      <c r="C70" s="102">
        <f t="shared" ref="C70:U70" si="4">SUM(C54:C69)</f>
        <v>115</v>
      </c>
      <c r="D70" s="102">
        <f t="shared" si="4"/>
        <v>169</v>
      </c>
      <c r="E70" s="102">
        <f t="shared" si="4"/>
        <v>247</v>
      </c>
      <c r="F70" s="102">
        <f t="shared" si="4"/>
        <v>315</v>
      </c>
      <c r="G70" s="102">
        <f t="shared" si="4"/>
        <v>348</v>
      </c>
      <c r="H70" s="102">
        <f t="shared" si="4"/>
        <v>398</v>
      </c>
      <c r="I70" s="102">
        <f t="shared" si="4"/>
        <v>409</v>
      </c>
      <c r="J70" s="102">
        <f t="shared" si="4"/>
        <v>403</v>
      </c>
      <c r="K70" s="102">
        <f t="shared" si="4"/>
        <v>423</v>
      </c>
      <c r="L70" s="102">
        <f t="shared" si="4"/>
        <v>422</v>
      </c>
      <c r="M70" s="102">
        <f t="shared" si="4"/>
        <v>436</v>
      </c>
      <c r="N70" s="102">
        <f t="shared" si="4"/>
        <v>376</v>
      </c>
      <c r="O70" s="102">
        <f t="shared" si="4"/>
        <v>392</v>
      </c>
      <c r="P70" s="102">
        <f t="shared" si="4"/>
        <v>394</v>
      </c>
      <c r="Q70" s="102">
        <f t="shared" si="4"/>
        <v>355</v>
      </c>
      <c r="R70" s="102">
        <f t="shared" si="4"/>
        <v>351</v>
      </c>
      <c r="S70" s="102">
        <f t="shared" si="4"/>
        <v>370</v>
      </c>
      <c r="T70" s="102">
        <f t="shared" si="4"/>
        <v>389</v>
      </c>
      <c r="U70" s="102">
        <f t="shared" si="4"/>
        <v>380</v>
      </c>
      <c r="V70" s="102">
        <f>SUM(V54:V69)</f>
        <v>390</v>
      </c>
    </row>
    <row r="71" spans="1:22" ht="18" customHeight="1">
      <c r="A71" s="101" t="s">
        <v>113</v>
      </c>
      <c r="B71" s="16">
        <f>B72-B70</f>
        <v>19</v>
      </c>
      <c r="C71" s="16">
        <f t="shared" ref="C71:U71" si="5">C72-C70</f>
        <v>20</v>
      </c>
      <c r="D71" s="16">
        <f t="shared" si="5"/>
        <v>26</v>
      </c>
      <c r="E71" s="16">
        <f t="shared" si="5"/>
        <v>32</v>
      </c>
      <c r="F71" s="16">
        <f t="shared" si="5"/>
        <v>48</v>
      </c>
      <c r="G71" s="16">
        <f t="shared" si="5"/>
        <v>51</v>
      </c>
      <c r="H71" s="16">
        <f t="shared" si="5"/>
        <v>55</v>
      </c>
      <c r="I71" s="16">
        <f t="shared" si="5"/>
        <v>64</v>
      </c>
      <c r="J71" s="16">
        <f t="shared" si="5"/>
        <v>60</v>
      </c>
      <c r="K71" s="16">
        <f t="shared" si="5"/>
        <v>60</v>
      </c>
      <c r="L71" s="16">
        <f t="shared" si="5"/>
        <v>53</v>
      </c>
      <c r="M71" s="16">
        <f t="shared" si="5"/>
        <v>64</v>
      </c>
      <c r="N71" s="16">
        <f t="shared" si="5"/>
        <v>58</v>
      </c>
      <c r="O71" s="16">
        <f t="shared" si="5"/>
        <v>67</v>
      </c>
      <c r="P71" s="16">
        <f t="shared" si="5"/>
        <v>63</v>
      </c>
      <c r="Q71" s="16">
        <f t="shared" si="5"/>
        <v>61</v>
      </c>
      <c r="R71" s="16">
        <f t="shared" si="5"/>
        <v>72</v>
      </c>
      <c r="S71" s="16">
        <f t="shared" si="5"/>
        <v>75</v>
      </c>
      <c r="T71" s="16">
        <f t="shared" si="5"/>
        <v>81</v>
      </c>
      <c r="U71" s="16">
        <f t="shared" si="5"/>
        <v>75</v>
      </c>
      <c r="V71" s="16">
        <f>V72-V70</f>
        <v>75</v>
      </c>
    </row>
    <row r="72" spans="1:22" ht="18" customHeight="1">
      <c r="A72" s="93" t="s">
        <v>38</v>
      </c>
      <c r="B72" s="61">
        <v>111</v>
      </c>
      <c r="C72" s="61">
        <v>135</v>
      </c>
      <c r="D72" s="61">
        <v>195</v>
      </c>
      <c r="E72" s="61">
        <v>279</v>
      </c>
      <c r="F72" s="61">
        <v>363</v>
      </c>
      <c r="G72" s="61">
        <v>399</v>
      </c>
      <c r="H72" s="61">
        <v>453</v>
      </c>
      <c r="I72" s="61">
        <v>473</v>
      </c>
      <c r="J72" s="61">
        <v>463</v>
      </c>
      <c r="K72" s="61">
        <v>483</v>
      </c>
      <c r="L72" s="61">
        <v>475</v>
      </c>
      <c r="M72" s="61">
        <v>500</v>
      </c>
      <c r="N72" s="61">
        <v>434</v>
      </c>
      <c r="O72" s="61">
        <v>459</v>
      </c>
      <c r="P72" s="61">
        <v>457</v>
      </c>
      <c r="Q72" s="61">
        <v>416</v>
      </c>
      <c r="R72" s="61">
        <v>423</v>
      </c>
      <c r="S72" s="61">
        <v>445</v>
      </c>
      <c r="T72" s="61">
        <v>470</v>
      </c>
      <c r="U72" s="61">
        <v>455</v>
      </c>
      <c r="V72" s="117">
        <v>465</v>
      </c>
    </row>
    <row r="73" spans="1:22" ht="18" customHeight="1">
      <c r="A73" s="57" t="s">
        <v>52</v>
      </c>
    </row>
    <row r="74" spans="1:22">
      <c r="A74" s="72" t="s">
        <v>114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74"/>
  <sheetViews>
    <sheetView zoomScale="70" zoomScaleNormal="70" zoomScalePageLayoutView="70" workbookViewId="0">
      <selection activeCell="I13" sqref="I13"/>
    </sheetView>
  </sheetViews>
  <sheetFormatPr defaultColWidth="10.875" defaultRowHeight="15"/>
  <cols>
    <col min="1" max="1" width="19" style="5" customWidth="1"/>
    <col min="2" max="21" width="10.875" style="5" customWidth="1"/>
    <col min="22" max="16384" width="10.875" style="5"/>
  </cols>
  <sheetData>
    <row r="1" spans="1:22" ht="30" customHeight="1">
      <c r="A1" s="20" t="s">
        <v>0</v>
      </c>
      <c r="B1" s="10"/>
      <c r="C1" s="10"/>
      <c r="D1" s="10"/>
      <c r="E1" s="11"/>
    </row>
    <row r="2" spans="1:22" ht="30" customHeight="1">
      <c r="A2" s="10" t="s">
        <v>115</v>
      </c>
      <c r="B2" s="10"/>
      <c r="C2" s="10"/>
      <c r="D2" s="10"/>
      <c r="E2" s="11"/>
    </row>
    <row r="5" spans="1:22" ht="18" customHeight="1">
      <c r="A5" s="58" t="s">
        <v>14</v>
      </c>
      <c r="B5" s="89" t="s">
        <v>18</v>
      </c>
      <c r="C5" s="89" t="s">
        <v>19</v>
      </c>
      <c r="D5" s="89" t="s">
        <v>20</v>
      </c>
      <c r="E5" s="89" t="s">
        <v>21</v>
      </c>
      <c r="F5" s="89" t="s">
        <v>22</v>
      </c>
      <c r="G5" s="89" t="s">
        <v>23</v>
      </c>
      <c r="H5" s="89" t="s">
        <v>24</v>
      </c>
      <c r="I5" s="89" t="s">
        <v>25</v>
      </c>
      <c r="J5" s="89" t="s">
        <v>26</v>
      </c>
      <c r="K5" s="89" t="s">
        <v>27</v>
      </c>
      <c r="L5" s="89" t="s">
        <v>28</v>
      </c>
      <c r="M5" s="89" t="s">
        <v>29</v>
      </c>
      <c r="N5" s="89" t="s">
        <v>30</v>
      </c>
      <c r="O5" s="89" t="s">
        <v>31</v>
      </c>
      <c r="P5" s="89" t="s">
        <v>32</v>
      </c>
      <c r="Q5" s="89" t="s">
        <v>33</v>
      </c>
      <c r="R5" s="89" t="s">
        <v>34</v>
      </c>
      <c r="S5" s="89" t="s">
        <v>35</v>
      </c>
      <c r="T5" s="89" t="s">
        <v>36</v>
      </c>
      <c r="U5" s="89" t="s">
        <v>37</v>
      </c>
      <c r="V5" s="114" t="s">
        <v>51</v>
      </c>
    </row>
    <row r="6" spans="1:22" ht="18" customHeight="1">
      <c r="A6" s="90" t="s">
        <v>95</v>
      </c>
      <c r="B6" s="62">
        <v>1</v>
      </c>
      <c r="C6" s="62">
        <v>1</v>
      </c>
      <c r="D6" s="62">
        <v>1</v>
      </c>
      <c r="E6" s="62">
        <v>8</v>
      </c>
      <c r="F6" s="62">
        <v>10</v>
      </c>
      <c r="G6" s="62">
        <v>11</v>
      </c>
      <c r="H6" s="62">
        <v>12</v>
      </c>
      <c r="I6" s="62">
        <v>15</v>
      </c>
      <c r="J6" s="62">
        <v>16</v>
      </c>
      <c r="K6" s="62">
        <v>19</v>
      </c>
      <c r="L6" s="62">
        <v>21</v>
      </c>
      <c r="M6" s="62">
        <v>26</v>
      </c>
      <c r="N6" s="62">
        <v>19</v>
      </c>
      <c r="O6" s="62">
        <v>17</v>
      </c>
      <c r="P6" s="62">
        <v>13</v>
      </c>
      <c r="Q6" s="62">
        <v>14</v>
      </c>
      <c r="R6" s="62">
        <v>13</v>
      </c>
      <c r="S6" s="62">
        <v>13</v>
      </c>
      <c r="T6" s="62">
        <v>14</v>
      </c>
      <c r="U6" s="62">
        <v>17</v>
      </c>
      <c r="V6" s="115">
        <v>17</v>
      </c>
    </row>
    <row r="7" spans="1:22" ht="18" customHeight="1">
      <c r="A7" s="91" t="s">
        <v>96</v>
      </c>
      <c r="B7" s="16">
        <v>0</v>
      </c>
      <c r="C7" s="16">
        <v>5</v>
      </c>
      <c r="D7" s="16">
        <v>6</v>
      </c>
      <c r="E7" s="16">
        <v>6</v>
      </c>
      <c r="F7" s="16">
        <v>7</v>
      </c>
      <c r="G7" s="16">
        <v>6</v>
      </c>
      <c r="H7" s="16">
        <v>10</v>
      </c>
      <c r="I7" s="16">
        <v>11</v>
      </c>
      <c r="J7" s="16">
        <v>15</v>
      </c>
      <c r="K7" s="16">
        <v>18</v>
      </c>
      <c r="L7" s="16">
        <v>15</v>
      </c>
      <c r="M7" s="16">
        <v>12</v>
      </c>
      <c r="N7" s="16">
        <v>9</v>
      </c>
      <c r="O7" s="16">
        <v>10</v>
      </c>
      <c r="P7" s="16">
        <v>12</v>
      </c>
      <c r="Q7" s="16">
        <v>17</v>
      </c>
      <c r="R7" s="63">
        <v>14</v>
      </c>
      <c r="S7" s="63">
        <v>18</v>
      </c>
      <c r="T7" s="63">
        <v>19</v>
      </c>
      <c r="U7" s="63">
        <v>17</v>
      </c>
      <c r="V7" s="105">
        <v>14</v>
      </c>
    </row>
    <row r="8" spans="1:22" ht="18" customHeight="1">
      <c r="A8" s="91" t="s">
        <v>97</v>
      </c>
      <c r="B8" s="16">
        <v>2</v>
      </c>
      <c r="C8" s="16">
        <v>6</v>
      </c>
      <c r="D8" s="16">
        <v>6</v>
      </c>
      <c r="E8" s="16">
        <v>9</v>
      </c>
      <c r="F8" s="16">
        <v>9</v>
      </c>
      <c r="G8" s="16">
        <v>8</v>
      </c>
      <c r="H8" s="16">
        <v>9</v>
      </c>
      <c r="I8" s="16">
        <v>8</v>
      </c>
      <c r="J8" s="16">
        <v>7</v>
      </c>
      <c r="K8" s="16">
        <v>7</v>
      </c>
      <c r="L8" s="16">
        <v>6</v>
      </c>
      <c r="M8" s="16">
        <v>11</v>
      </c>
      <c r="N8" s="16">
        <v>8</v>
      </c>
      <c r="O8" s="16">
        <v>8</v>
      </c>
      <c r="P8" s="16">
        <v>10</v>
      </c>
      <c r="Q8" s="16">
        <v>16</v>
      </c>
      <c r="R8" s="16">
        <v>14</v>
      </c>
      <c r="S8" s="16">
        <v>10</v>
      </c>
      <c r="T8" s="16">
        <v>11</v>
      </c>
      <c r="U8" s="16">
        <v>11</v>
      </c>
      <c r="V8" s="105">
        <v>7</v>
      </c>
    </row>
    <row r="9" spans="1:22" ht="18" customHeight="1">
      <c r="A9" s="91" t="s">
        <v>116</v>
      </c>
      <c r="B9" s="63">
        <v>3</v>
      </c>
      <c r="C9" s="16">
        <v>3</v>
      </c>
      <c r="D9" s="16">
        <v>3</v>
      </c>
      <c r="E9" s="16">
        <v>3</v>
      </c>
      <c r="F9" s="16">
        <v>7</v>
      </c>
      <c r="G9" s="16">
        <v>11</v>
      </c>
      <c r="H9" s="16">
        <v>8</v>
      </c>
      <c r="I9" s="16">
        <v>10</v>
      </c>
      <c r="J9" s="16">
        <v>10</v>
      </c>
      <c r="K9" s="16">
        <v>12</v>
      </c>
      <c r="L9" s="16">
        <v>14</v>
      </c>
      <c r="M9" s="16">
        <v>16</v>
      </c>
      <c r="N9" s="16">
        <v>17</v>
      </c>
      <c r="O9" s="16">
        <v>15</v>
      </c>
      <c r="P9" s="16">
        <v>14</v>
      </c>
      <c r="Q9" s="16">
        <v>14</v>
      </c>
      <c r="R9" s="16">
        <v>14</v>
      </c>
      <c r="S9" s="16">
        <v>12</v>
      </c>
      <c r="T9" s="16">
        <v>14</v>
      </c>
      <c r="U9" s="16">
        <v>15</v>
      </c>
      <c r="V9" s="105">
        <v>15</v>
      </c>
    </row>
    <row r="10" spans="1:22" ht="18" customHeight="1">
      <c r="A10" s="91" t="s">
        <v>98</v>
      </c>
      <c r="B10" s="16">
        <v>0</v>
      </c>
      <c r="C10" s="16">
        <v>0</v>
      </c>
      <c r="D10" s="16">
        <v>2</v>
      </c>
      <c r="E10" s="16">
        <v>3</v>
      </c>
      <c r="F10" s="16">
        <v>7</v>
      </c>
      <c r="G10" s="16">
        <v>10</v>
      </c>
      <c r="H10" s="16">
        <v>20</v>
      </c>
      <c r="I10" s="16">
        <v>29</v>
      </c>
      <c r="J10" s="16">
        <v>32</v>
      </c>
      <c r="K10" s="16">
        <v>44</v>
      </c>
      <c r="L10" s="16">
        <v>48</v>
      </c>
      <c r="M10" s="16">
        <v>52</v>
      </c>
      <c r="N10" s="16">
        <v>41</v>
      </c>
      <c r="O10" s="16">
        <v>51</v>
      </c>
      <c r="P10" s="16">
        <v>46</v>
      </c>
      <c r="Q10" s="16">
        <v>37</v>
      </c>
      <c r="R10" s="16">
        <v>44</v>
      </c>
      <c r="S10" s="16">
        <v>50</v>
      </c>
      <c r="T10" s="16">
        <v>55</v>
      </c>
      <c r="U10" s="16">
        <v>58</v>
      </c>
      <c r="V10" s="105">
        <v>66</v>
      </c>
    </row>
    <row r="11" spans="1:22" ht="18" customHeight="1">
      <c r="A11" s="91" t="s">
        <v>99</v>
      </c>
      <c r="B11" s="63">
        <v>2</v>
      </c>
      <c r="C11" s="63">
        <v>4</v>
      </c>
      <c r="D11" s="16">
        <v>8</v>
      </c>
      <c r="E11" s="16">
        <v>12</v>
      </c>
      <c r="F11" s="16">
        <v>17</v>
      </c>
      <c r="G11" s="16">
        <v>25</v>
      </c>
      <c r="H11" s="16">
        <v>27</v>
      </c>
      <c r="I11" s="16">
        <v>28</v>
      </c>
      <c r="J11" s="16">
        <v>29</v>
      </c>
      <c r="K11" s="16">
        <v>24</v>
      </c>
      <c r="L11" s="16">
        <v>23</v>
      </c>
      <c r="M11" s="16">
        <v>17</v>
      </c>
      <c r="N11" s="16">
        <v>15</v>
      </c>
      <c r="O11" s="16">
        <v>16</v>
      </c>
      <c r="P11" s="16">
        <v>16</v>
      </c>
      <c r="Q11" s="16">
        <v>9</v>
      </c>
      <c r="R11" s="16">
        <v>9</v>
      </c>
      <c r="S11" s="16">
        <v>8</v>
      </c>
      <c r="T11" s="16">
        <v>7</v>
      </c>
      <c r="U11" s="16">
        <v>5</v>
      </c>
      <c r="V11" s="105">
        <v>6</v>
      </c>
    </row>
    <row r="12" spans="1:22" ht="18" customHeight="1">
      <c r="A12" s="91" t="s">
        <v>100</v>
      </c>
      <c r="B12" s="63">
        <v>32</v>
      </c>
      <c r="C12" s="63">
        <v>52</v>
      </c>
      <c r="D12" s="63">
        <v>128</v>
      </c>
      <c r="E12" s="16">
        <v>290</v>
      </c>
      <c r="F12" s="16">
        <v>408</v>
      </c>
      <c r="G12" s="16">
        <v>479</v>
      </c>
      <c r="H12" s="16">
        <v>531</v>
      </c>
      <c r="I12" s="16">
        <v>549</v>
      </c>
      <c r="J12" s="16">
        <v>509</v>
      </c>
      <c r="K12" s="16">
        <v>501</v>
      </c>
      <c r="L12" s="16">
        <v>489</v>
      </c>
      <c r="M12" s="16">
        <v>491</v>
      </c>
      <c r="N12" s="16">
        <v>383</v>
      </c>
      <c r="O12" s="16">
        <v>387</v>
      </c>
      <c r="P12" s="16">
        <v>394</v>
      </c>
      <c r="Q12" s="16">
        <v>335</v>
      </c>
      <c r="R12" s="16">
        <v>331</v>
      </c>
      <c r="S12" s="16">
        <v>327</v>
      </c>
      <c r="T12" s="16">
        <v>317</v>
      </c>
      <c r="U12" s="16">
        <v>308</v>
      </c>
      <c r="V12" s="105">
        <v>289</v>
      </c>
    </row>
    <row r="13" spans="1:22" ht="18" customHeight="1">
      <c r="A13" s="91" t="s">
        <v>101</v>
      </c>
      <c r="B13" s="63">
        <v>3</v>
      </c>
      <c r="C13" s="63">
        <v>7</v>
      </c>
      <c r="D13" s="63">
        <v>5</v>
      </c>
      <c r="E13" s="16">
        <v>6</v>
      </c>
      <c r="F13" s="16">
        <v>8</v>
      </c>
      <c r="G13" s="16">
        <v>11</v>
      </c>
      <c r="H13" s="16">
        <v>25</v>
      </c>
      <c r="I13" s="16">
        <v>26</v>
      </c>
      <c r="J13" s="16">
        <v>35</v>
      </c>
      <c r="K13" s="16">
        <v>38</v>
      </c>
      <c r="L13" s="16">
        <v>48</v>
      </c>
      <c r="M13" s="16">
        <v>56</v>
      </c>
      <c r="N13" s="16">
        <v>57</v>
      </c>
      <c r="O13" s="16">
        <v>66</v>
      </c>
      <c r="P13" s="16">
        <v>70</v>
      </c>
      <c r="Q13" s="16">
        <v>52</v>
      </c>
      <c r="R13" s="16">
        <v>50</v>
      </c>
      <c r="S13" s="16">
        <v>53</v>
      </c>
      <c r="T13" s="16">
        <v>39</v>
      </c>
      <c r="U13" s="16">
        <v>40</v>
      </c>
      <c r="V13" s="105">
        <v>39</v>
      </c>
    </row>
    <row r="14" spans="1:22" ht="18" customHeight="1">
      <c r="A14" s="91" t="s">
        <v>102</v>
      </c>
      <c r="B14" s="16">
        <v>24</v>
      </c>
      <c r="C14" s="16">
        <v>42</v>
      </c>
      <c r="D14" s="16">
        <v>43</v>
      </c>
      <c r="E14" s="16">
        <v>31</v>
      </c>
      <c r="F14" s="16">
        <v>32</v>
      </c>
      <c r="G14" s="16">
        <v>25</v>
      </c>
      <c r="H14" s="16">
        <v>30</v>
      </c>
      <c r="I14" s="16">
        <v>21</v>
      </c>
      <c r="J14" s="16">
        <v>18</v>
      </c>
      <c r="K14" s="16">
        <v>21</v>
      </c>
      <c r="L14" s="16">
        <v>28</v>
      </c>
      <c r="M14" s="16">
        <v>37</v>
      </c>
      <c r="N14" s="16">
        <v>37</v>
      </c>
      <c r="O14" s="16">
        <v>28</v>
      </c>
      <c r="P14" s="16">
        <v>26</v>
      </c>
      <c r="Q14" s="16">
        <v>10</v>
      </c>
      <c r="R14" s="16">
        <v>9</v>
      </c>
      <c r="S14" s="16">
        <v>11</v>
      </c>
      <c r="T14" s="16">
        <v>17</v>
      </c>
      <c r="U14" s="16">
        <v>17</v>
      </c>
      <c r="V14" s="105">
        <v>16</v>
      </c>
    </row>
    <row r="15" spans="1:22" ht="18" customHeight="1">
      <c r="A15" s="91" t="s">
        <v>103</v>
      </c>
      <c r="B15" s="16">
        <v>2</v>
      </c>
      <c r="C15" s="16">
        <v>3</v>
      </c>
      <c r="D15" s="16">
        <v>6</v>
      </c>
      <c r="E15" s="16">
        <v>6</v>
      </c>
      <c r="F15" s="16">
        <v>3</v>
      </c>
      <c r="G15" s="16">
        <v>3</v>
      </c>
      <c r="H15" s="16">
        <v>13</v>
      </c>
      <c r="I15" s="16">
        <v>3</v>
      </c>
      <c r="J15" s="16">
        <v>3</v>
      </c>
      <c r="K15" s="16">
        <v>3</v>
      </c>
      <c r="L15" s="16">
        <v>3</v>
      </c>
      <c r="M15" s="16">
        <v>3</v>
      </c>
      <c r="N15" s="16">
        <v>3</v>
      </c>
      <c r="O15" s="16">
        <v>3</v>
      </c>
      <c r="P15" s="16">
        <v>3</v>
      </c>
      <c r="Q15" s="16">
        <v>3</v>
      </c>
      <c r="R15" s="16">
        <v>4</v>
      </c>
      <c r="S15" s="16">
        <v>4</v>
      </c>
      <c r="T15" s="16">
        <v>7</v>
      </c>
      <c r="U15" s="16">
        <v>5</v>
      </c>
      <c r="V15" s="105">
        <v>8</v>
      </c>
    </row>
    <row r="16" spans="1:22" ht="18" customHeight="1">
      <c r="A16" s="91" t="s">
        <v>104</v>
      </c>
      <c r="B16" s="16">
        <v>8</v>
      </c>
      <c r="C16" s="16">
        <v>8</v>
      </c>
      <c r="D16" s="16">
        <v>8</v>
      </c>
      <c r="E16" s="16">
        <v>9</v>
      </c>
      <c r="F16" s="16">
        <v>10</v>
      </c>
      <c r="G16" s="16">
        <v>10</v>
      </c>
      <c r="H16" s="16">
        <v>12</v>
      </c>
      <c r="I16" s="16">
        <v>12</v>
      </c>
      <c r="J16" s="16">
        <v>12</v>
      </c>
      <c r="K16" s="16">
        <v>11</v>
      </c>
      <c r="L16" s="16">
        <v>13</v>
      </c>
      <c r="M16" s="16">
        <v>16</v>
      </c>
      <c r="N16" s="16">
        <v>13</v>
      </c>
      <c r="O16" s="16">
        <v>10</v>
      </c>
      <c r="P16" s="16">
        <v>8</v>
      </c>
      <c r="Q16" s="16">
        <v>9</v>
      </c>
      <c r="R16" s="16">
        <v>9</v>
      </c>
      <c r="S16" s="16">
        <v>7</v>
      </c>
      <c r="T16" s="16">
        <v>10</v>
      </c>
      <c r="U16" s="16">
        <v>14</v>
      </c>
      <c r="V16" s="105">
        <v>13</v>
      </c>
    </row>
    <row r="17" spans="1:22" ht="18" customHeight="1">
      <c r="A17" s="91" t="s">
        <v>105</v>
      </c>
      <c r="B17" s="63" t="s">
        <v>106</v>
      </c>
      <c r="C17" s="63" t="s">
        <v>106</v>
      </c>
      <c r="D17" s="63" t="s">
        <v>106</v>
      </c>
      <c r="E17" s="63" t="s">
        <v>106</v>
      </c>
      <c r="F17" s="63" t="s">
        <v>106</v>
      </c>
      <c r="G17" s="16">
        <v>0</v>
      </c>
      <c r="H17" s="16">
        <v>0</v>
      </c>
      <c r="I17" s="16">
        <v>0</v>
      </c>
      <c r="J17" s="16">
        <v>1</v>
      </c>
      <c r="K17" s="16">
        <v>3</v>
      </c>
      <c r="L17" s="16">
        <v>2</v>
      </c>
      <c r="M17" s="16">
        <v>6</v>
      </c>
      <c r="N17" s="16">
        <v>7</v>
      </c>
      <c r="O17" s="63">
        <v>9</v>
      </c>
      <c r="P17" s="63">
        <v>10</v>
      </c>
      <c r="Q17" s="63">
        <v>11</v>
      </c>
      <c r="R17" s="63">
        <v>13</v>
      </c>
      <c r="S17" s="63">
        <v>18</v>
      </c>
      <c r="T17" s="63">
        <v>24</v>
      </c>
      <c r="U17" s="63">
        <v>26</v>
      </c>
      <c r="V17" s="105">
        <v>28</v>
      </c>
    </row>
    <row r="18" spans="1:22" ht="18" customHeight="1">
      <c r="A18" s="91" t="s">
        <v>107</v>
      </c>
      <c r="B18" s="16">
        <v>0</v>
      </c>
      <c r="C18" s="16">
        <v>0</v>
      </c>
      <c r="D18" s="16">
        <v>4</v>
      </c>
      <c r="E18" s="16">
        <v>11</v>
      </c>
      <c r="F18" s="16">
        <v>16</v>
      </c>
      <c r="G18" s="16">
        <v>20</v>
      </c>
      <c r="H18" s="16">
        <v>13</v>
      </c>
      <c r="I18" s="16">
        <v>5</v>
      </c>
      <c r="J18" s="16">
        <v>6</v>
      </c>
      <c r="K18" s="16">
        <v>7</v>
      </c>
      <c r="L18" s="16">
        <v>6</v>
      </c>
      <c r="M18" s="16">
        <v>8</v>
      </c>
      <c r="N18" s="16">
        <v>7</v>
      </c>
      <c r="O18" s="16">
        <v>7</v>
      </c>
      <c r="P18" s="16">
        <v>6</v>
      </c>
      <c r="Q18" s="16">
        <v>8</v>
      </c>
      <c r="R18" s="16">
        <v>7</v>
      </c>
      <c r="S18" s="16">
        <v>6</v>
      </c>
      <c r="T18" s="16">
        <v>5</v>
      </c>
      <c r="U18" s="16">
        <v>4</v>
      </c>
      <c r="V18" s="105">
        <v>3</v>
      </c>
    </row>
    <row r="19" spans="1:22" ht="18" customHeight="1">
      <c r="A19" s="91" t="s">
        <v>108</v>
      </c>
      <c r="B19" s="16">
        <v>24</v>
      </c>
      <c r="C19" s="16">
        <v>27</v>
      </c>
      <c r="D19" s="16">
        <v>28</v>
      </c>
      <c r="E19" s="16">
        <v>28</v>
      </c>
      <c r="F19" s="16">
        <v>30</v>
      </c>
      <c r="G19" s="16">
        <v>25</v>
      </c>
      <c r="H19" s="16">
        <v>22</v>
      </c>
      <c r="I19" s="16">
        <v>24</v>
      </c>
      <c r="J19" s="16">
        <v>24</v>
      </c>
      <c r="K19" s="16">
        <v>22</v>
      </c>
      <c r="L19" s="16">
        <v>21</v>
      </c>
      <c r="M19" s="16">
        <v>13</v>
      </c>
      <c r="N19" s="16">
        <v>11</v>
      </c>
      <c r="O19" s="16">
        <v>12</v>
      </c>
      <c r="P19" s="16">
        <v>12</v>
      </c>
      <c r="Q19" s="16">
        <v>12</v>
      </c>
      <c r="R19" s="16">
        <v>11</v>
      </c>
      <c r="S19" s="16">
        <v>19</v>
      </c>
      <c r="T19" s="16">
        <v>33</v>
      </c>
      <c r="U19" s="16">
        <v>25</v>
      </c>
      <c r="V19" s="105">
        <v>37</v>
      </c>
    </row>
    <row r="20" spans="1:22" ht="18" customHeight="1">
      <c r="A20" s="91" t="s">
        <v>110</v>
      </c>
      <c r="B20" s="63" t="s">
        <v>106</v>
      </c>
      <c r="C20" s="63" t="s">
        <v>106</v>
      </c>
      <c r="D20" s="63" t="s">
        <v>106</v>
      </c>
      <c r="E20" s="63">
        <v>4</v>
      </c>
      <c r="F20" s="63">
        <v>6</v>
      </c>
      <c r="G20" s="63">
        <v>8</v>
      </c>
      <c r="H20" s="63">
        <v>22</v>
      </c>
      <c r="I20" s="63">
        <v>24</v>
      </c>
      <c r="J20" s="63">
        <v>26</v>
      </c>
      <c r="K20" s="63">
        <v>28</v>
      </c>
      <c r="L20" s="63">
        <v>25</v>
      </c>
      <c r="M20" s="63">
        <v>20</v>
      </c>
      <c r="N20" s="63">
        <v>25</v>
      </c>
      <c r="O20" s="63">
        <v>26</v>
      </c>
      <c r="P20" s="63">
        <v>25</v>
      </c>
      <c r="Q20" s="63">
        <v>34</v>
      </c>
      <c r="R20" s="16">
        <v>36</v>
      </c>
      <c r="S20" s="16">
        <v>43</v>
      </c>
      <c r="T20" s="16">
        <v>37</v>
      </c>
      <c r="U20" s="16">
        <v>35</v>
      </c>
      <c r="V20" s="105">
        <v>30</v>
      </c>
    </row>
    <row r="21" spans="1:22" ht="18" customHeight="1">
      <c r="A21" s="91" t="s">
        <v>111</v>
      </c>
      <c r="B21" s="63">
        <v>0</v>
      </c>
      <c r="C21" s="63">
        <v>1</v>
      </c>
      <c r="D21" s="63">
        <v>3</v>
      </c>
      <c r="E21" s="63">
        <v>4</v>
      </c>
      <c r="F21" s="63">
        <v>6</v>
      </c>
      <c r="G21" s="63">
        <v>7</v>
      </c>
      <c r="H21" s="16">
        <v>12</v>
      </c>
      <c r="I21" s="16">
        <v>9</v>
      </c>
      <c r="J21" s="16">
        <v>9</v>
      </c>
      <c r="K21" s="16">
        <v>11</v>
      </c>
      <c r="L21" s="16">
        <v>9</v>
      </c>
      <c r="M21" s="16">
        <v>9</v>
      </c>
      <c r="N21" s="16">
        <v>7</v>
      </c>
      <c r="O21" s="16">
        <v>10</v>
      </c>
      <c r="P21" s="16">
        <v>12</v>
      </c>
      <c r="Q21" s="16">
        <v>9</v>
      </c>
      <c r="R21" s="16">
        <v>10</v>
      </c>
      <c r="S21" s="16">
        <v>15</v>
      </c>
      <c r="T21" s="16">
        <v>20</v>
      </c>
      <c r="U21" s="16">
        <v>17</v>
      </c>
      <c r="V21" s="105">
        <v>18</v>
      </c>
    </row>
    <row r="22" spans="1:22" ht="18" customHeight="1">
      <c r="A22" s="109" t="s">
        <v>112</v>
      </c>
      <c r="B22" s="99">
        <f>SUM(B6:B21)</f>
        <v>101</v>
      </c>
      <c r="C22" s="99">
        <f t="shared" ref="C22:U22" si="0">SUM(C6:C21)</f>
        <v>159</v>
      </c>
      <c r="D22" s="99">
        <f t="shared" si="0"/>
        <v>251</v>
      </c>
      <c r="E22" s="99">
        <f t="shared" si="0"/>
        <v>430</v>
      </c>
      <c r="F22" s="99">
        <f t="shared" si="0"/>
        <v>576</v>
      </c>
      <c r="G22" s="99">
        <f t="shared" si="0"/>
        <v>659</v>
      </c>
      <c r="H22" s="99">
        <f t="shared" si="0"/>
        <v>766</v>
      </c>
      <c r="I22" s="99">
        <f t="shared" si="0"/>
        <v>774</v>
      </c>
      <c r="J22" s="99">
        <f t="shared" si="0"/>
        <v>752</v>
      </c>
      <c r="K22" s="99">
        <f t="shared" si="0"/>
        <v>769</v>
      </c>
      <c r="L22" s="99">
        <f t="shared" si="0"/>
        <v>771</v>
      </c>
      <c r="M22" s="99">
        <f t="shared" si="0"/>
        <v>793</v>
      </c>
      <c r="N22" s="99">
        <f t="shared" si="0"/>
        <v>659</v>
      </c>
      <c r="O22" s="99">
        <f t="shared" si="0"/>
        <v>675</v>
      </c>
      <c r="P22" s="99">
        <f t="shared" si="0"/>
        <v>677</v>
      </c>
      <c r="Q22" s="99">
        <f t="shared" si="0"/>
        <v>590</v>
      </c>
      <c r="R22" s="99">
        <f t="shared" si="0"/>
        <v>588</v>
      </c>
      <c r="S22" s="99">
        <f t="shared" si="0"/>
        <v>614</v>
      </c>
      <c r="T22" s="99">
        <f t="shared" si="0"/>
        <v>629</v>
      </c>
      <c r="U22" s="99">
        <f t="shared" si="0"/>
        <v>614</v>
      </c>
      <c r="V22" s="116">
        <f>SUM(V6:V21)</f>
        <v>606</v>
      </c>
    </row>
    <row r="23" spans="1:22" ht="18" customHeight="1">
      <c r="A23" s="108" t="s">
        <v>113</v>
      </c>
      <c r="B23" s="97">
        <f>B24-B22</f>
        <v>14</v>
      </c>
      <c r="C23" s="97">
        <f t="shared" ref="C23:U23" si="1">C24-C22</f>
        <v>18</v>
      </c>
      <c r="D23" s="97">
        <f t="shared" si="1"/>
        <v>52</v>
      </c>
      <c r="E23" s="97">
        <f t="shared" si="1"/>
        <v>64</v>
      </c>
      <c r="F23" s="97">
        <f t="shared" si="1"/>
        <v>85</v>
      </c>
      <c r="G23" s="97">
        <f t="shared" si="1"/>
        <v>85</v>
      </c>
      <c r="H23" s="97">
        <f t="shared" si="1"/>
        <v>80</v>
      </c>
      <c r="I23" s="97">
        <f t="shared" si="1"/>
        <v>91</v>
      </c>
      <c r="J23" s="97">
        <f t="shared" si="1"/>
        <v>94</v>
      </c>
      <c r="K23" s="97">
        <f t="shared" si="1"/>
        <v>95</v>
      </c>
      <c r="L23" s="97">
        <f t="shared" si="1"/>
        <v>76</v>
      </c>
      <c r="M23" s="97">
        <f t="shared" si="1"/>
        <v>87</v>
      </c>
      <c r="N23" s="97">
        <f t="shared" si="1"/>
        <v>70</v>
      </c>
      <c r="O23" s="97">
        <f t="shared" si="1"/>
        <v>83</v>
      </c>
      <c r="P23" s="97">
        <f t="shared" si="1"/>
        <v>79</v>
      </c>
      <c r="Q23" s="97">
        <f t="shared" si="1"/>
        <v>65</v>
      </c>
      <c r="R23" s="97">
        <f t="shared" si="1"/>
        <v>61</v>
      </c>
      <c r="S23" s="97">
        <f t="shared" si="1"/>
        <v>76</v>
      </c>
      <c r="T23" s="97">
        <f t="shared" si="1"/>
        <v>89</v>
      </c>
      <c r="U23" s="97">
        <f t="shared" si="1"/>
        <v>83</v>
      </c>
      <c r="V23" s="105">
        <f>V24-V22</f>
        <v>87</v>
      </c>
    </row>
    <row r="24" spans="1:22" ht="18" customHeight="1">
      <c r="A24" s="92" t="s">
        <v>38</v>
      </c>
      <c r="B24" s="61">
        <v>115</v>
      </c>
      <c r="C24" s="61">
        <v>177</v>
      </c>
      <c r="D24" s="61">
        <v>303</v>
      </c>
      <c r="E24" s="61">
        <v>494</v>
      </c>
      <c r="F24" s="61">
        <v>661</v>
      </c>
      <c r="G24" s="61">
        <v>744</v>
      </c>
      <c r="H24" s="61">
        <v>846</v>
      </c>
      <c r="I24" s="61">
        <v>865</v>
      </c>
      <c r="J24" s="61">
        <v>846</v>
      </c>
      <c r="K24" s="61">
        <v>864</v>
      </c>
      <c r="L24" s="61">
        <v>847</v>
      </c>
      <c r="M24" s="61">
        <v>880</v>
      </c>
      <c r="N24" s="61">
        <v>729</v>
      </c>
      <c r="O24" s="61">
        <v>758</v>
      </c>
      <c r="P24" s="61">
        <v>756</v>
      </c>
      <c r="Q24" s="61">
        <v>655</v>
      </c>
      <c r="R24" s="61">
        <v>649</v>
      </c>
      <c r="S24" s="61">
        <v>690</v>
      </c>
      <c r="T24" s="61">
        <v>718</v>
      </c>
      <c r="U24" s="61">
        <v>697</v>
      </c>
      <c r="V24" s="106">
        <v>693</v>
      </c>
    </row>
    <row r="25" spans="1:22" ht="18" customHeight="1">
      <c r="A25" s="32" t="s">
        <v>52</v>
      </c>
      <c r="B25" s="68"/>
      <c r="C25" s="68"/>
      <c r="D25" s="68"/>
      <c r="E25" s="68"/>
      <c r="F25" s="67"/>
      <c r="G25" s="68"/>
      <c r="H25" s="68"/>
      <c r="I25" s="68"/>
      <c r="J25" s="68"/>
      <c r="K25" s="67"/>
      <c r="L25" s="68"/>
      <c r="M25" s="68"/>
      <c r="N25" s="68"/>
      <c r="O25" s="68"/>
      <c r="P25" s="67"/>
      <c r="Q25" s="68"/>
      <c r="R25" s="68"/>
      <c r="S25" s="68"/>
      <c r="T25" s="68"/>
      <c r="U25" s="68"/>
      <c r="V25" s="105"/>
    </row>
    <row r="26" spans="1:22" s="60" customFormat="1" ht="18" customHeight="1">
      <c r="A26" s="5" t="s">
        <v>117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105"/>
    </row>
    <row r="27" spans="1:22" ht="18" customHeight="1"/>
    <row r="28" spans="1:22" ht="18" customHeight="1"/>
    <row r="29" spans="1:22" ht="18" customHeight="1">
      <c r="A29" s="59" t="s">
        <v>48</v>
      </c>
      <c r="B29" s="89">
        <v>2002</v>
      </c>
      <c r="C29" s="89">
        <v>2003</v>
      </c>
      <c r="D29" s="89">
        <v>2004</v>
      </c>
      <c r="E29" s="89">
        <v>2005</v>
      </c>
      <c r="F29" s="89">
        <v>2006</v>
      </c>
      <c r="G29" s="89">
        <v>2007</v>
      </c>
      <c r="H29" s="89">
        <v>2008</v>
      </c>
      <c r="I29" s="89">
        <v>2009</v>
      </c>
      <c r="J29" s="89">
        <v>2010</v>
      </c>
      <c r="K29" s="89">
        <v>2011</v>
      </c>
      <c r="L29" s="89">
        <v>2012</v>
      </c>
      <c r="M29" s="89">
        <v>2013</v>
      </c>
      <c r="N29" s="89">
        <v>2014</v>
      </c>
      <c r="O29" s="89">
        <v>2015</v>
      </c>
      <c r="P29" s="89">
        <v>2016</v>
      </c>
      <c r="Q29" s="89">
        <v>2017</v>
      </c>
      <c r="R29" s="89">
        <v>2018</v>
      </c>
      <c r="S29" s="89">
        <v>2019</v>
      </c>
      <c r="T29" s="89">
        <v>2020</v>
      </c>
      <c r="U29" s="89">
        <v>2021</v>
      </c>
      <c r="V29" s="118" t="s">
        <v>51</v>
      </c>
    </row>
    <row r="30" spans="1:22" ht="18" customHeight="1">
      <c r="A30" s="90" t="s">
        <v>95</v>
      </c>
      <c r="B30" s="62">
        <v>0</v>
      </c>
      <c r="C30" s="62">
        <v>0</v>
      </c>
      <c r="D30" s="62">
        <v>0</v>
      </c>
      <c r="E30" s="62">
        <v>4</v>
      </c>
      <c r="F30" s="62">
        <v>4</v>
      </c>
      <c r="G30" s="64">
        <v>4</v>
      </c>
      <c r="H30" s="64">
        <v>5</v>
      </c>
      <c r="I30" s="64">
        <v>8</v>
      </c>
      <c r="J30" s="64">
        <v>9</v>
      </c>
      <c r="K30" s="62">
        <v>11</v>
      </c>
      <c r="L30" s="62">
        <v>11</v>
      </c>
      <c r="M30" s="62">
        <v>13</v>
      </c>
      <c r="N30" s="64">
        <v>10</v>
      </c>
      <c r="O30" s="64">
        <v>9</v>
      </c>
      <c r="P30" s="64">
        <v>6</v>
      </c>
      <c r="Q30" s="64">
        <v>6</v>
      </c>
      <c r="R30" s="64">
        <v>5</v>
      </c>
      <c r="S30" s="64">
        <v>5</v>
      </c>
      <c r="T30" s="64">
        <v>6</v>
      </c>
      <c r="U30" s="64">
        <v>8</v>
      </c>
      <c r="V30" s="64">
        <v>8</v>
      </c>
    </row>
    <row r="31" spans="1:22" ht="18" customHeight="1">
      <c r="A31" s="91" t="s">
        <v>96</v>
      </c>
      <c r="B31" s="16">
        <v>0</v>
      </c>
      <c r="C31" s="16">
        <v>2</v>
      </c>
      <c r="D31" s="63">
        <v>3</v>
      </c>
      <c r="E31" s="16">
        <v>3</v>
      </c>
      <c r="F31" s="16">
        <v>4</v>
      </c>
      <c r="G31" s="63">
        <v>3</v>
      </c>
      <c r="H31" s="63">
        <v>5</v>
      </c>
      <c r="I31" s="63">
        <v>5</v>
      </c>
      <c r="J31" s="63">
        <v>8</v>
      </c>
      <c r="K31" s="63">
        <v>10</v>
      </c>
      <c r="L31" s="63">
        <v>9</v>
      </c>
      <c r="M31" s="63">
        <v>7</v>
      </c>
      <c r="N31" s="63">
        <v>6</v>
      </c>
      <c r="O31" s="63">
        <v>6</v>
      </c>
      <c r="P31" s="63">
        <v>7</v>
      </c>
      <c r="Q31" s="63">
        <v>10</v>
      </c>
      <c r="R31" s="63">
        <v>8</v>
      </c>
      <c r="S31" s="63">
        <v>11</v>
      </c>
      <c r="T31" s="63">
        <v>12</v>
      </c>
      <c r="U31" s="63">
        <v>10</v>
      </c>
      <c r="V31" s="16">
        <v>9</v>
      </c>
    </row>
    <row r="32" spans="1:22" ht="18" customHeight="1">
      <c r="A32" s="91" t="s">
        <v>97</v>
      </c>
      <c r="B32" s="63">
        <v>1</v>
      </c>
      <c r="C32" s="16">
        <v>4</v>
      </c>
      <c r="D32" s="16">
        <v>4</v>
      </c>
      <c r="E32" s="16">
        <v>7</v>
      </c>
      <c r="F32" s="16">
        <v>6</v>
      </c>
      <c r="G32" s="16">
        <v>5</v>
      </c>
      <c r="H32" s="16">
        <v>5</v>
      </c>
      <c r="I32" s="16">
        <v>4</v>
      </c>
      <c r="J32" s="16">
        <v>3</v>
      </c>
      <c r="K32" s="16">
        <v>3</v>
      </c>
      <c r="L32" s="16">
        <v>3</v>
      </c>
      <c r="M32" s="16">
        <v>9</v>
      </c>
      <c r="N32" s="16">
        <v>6</v>
      </c>
      <c r="O32" s="16">
        <v>6</v>
      </c>
      <c r="P32" s="16">
        <v>8</v>
      </c>
      <c r="Q32" s="16">
        <v>10</v>
      </c>
      <c r="R32" s="16">
        <v>8</v>
      </c>
      <c r="S32" s="16">
        <v>7</v>
      </c>
      <c r="T32" s="16">
        <v>7</v>
      </c>
      <c r="U32" s="16">
        <v>8</v>
      </c>
      <c r="V32" s="16">
        <v>6</v>
      </c>
    </row>
    <row r="33" spans="1:22" ht="18" customHeight="1">
      <c r="A33" s="91" t="s">
        <v>116</v>
      </c>
      <c r="B33" s="63">
        <v>2</v>
      </c>
      <c r="C33" s="63">
        <v>2</v>
      </c>
      <c r="D33" s="16">
        <v>2</v>
      </c>
      <c r="E33" s="16">
        <v>2</v>
      </c>
      <c r="F33" s="16">
        <v>5</v>
      </c>
      <c r="G33" s="16">
        <v>7</v>
      </c>
      <c r="H33" s="16">
        <v>4</v>
      </c>
      <c r="I33" s="16">
        <v>5</v>
      </c>
      <c r="J33" s="16">
        <v>5</v>
      </c>
      <c r="K33" s="16">
        <v>6</v>
      </c>
      <c r="L33" s="16">
        <v>7</v>
      </c>
      <c r="M33" s="16">
        <v>9</v>
      </c>
      <c r="N33" s="16">
        <v>10</v>
      </c>
      <c r="O33" s="16">
        <v>9</v>
      </c>
      <c r="P33" s="16">
        <v>8</v>
      </c>
      <c r="Q33" s="16">
        <v>7</v>
      </c>
      <c r="R33" s="16">
        <v>7</v>
      </c>
      <c r="S33" s="16">
        <v>6</v>
      </c>
      <c r="T33" s="16">
        <v>7</v>
      </c>
      <c r="U33" s="16">
        <v>7</v>
      </c>
      <c r="V33" s="16">
        <v>9</v>
      </c>
    </row>
    <row r="34" spans="1:22" ht="18" customHeight="1">
      <c r="A34" s="91" t="s">
        <v>98</v>
      </c>
      <c r="B34" s="63">
        <v>0</v>
      </c>
      <c r="C34" s="63">
        <v>0</v>
      </c>
      <c r="D34" s="16">
        <v>2</v>
      </c>
      <c r="E34" s="16">
        <v>3</v>
      </c>
      <c r="F34" s="16">
        <v>5</v>
      </c>
      <c r="G34" s="16">
        <v>6</v>
      </c>
      <c r="H34" s="16">
        <v>10</v>
      </c>
      <c r="I34" s="16">
        <v>15</v>
      </c>
      <c r="J34" s="16">
        <v>18</v>
      </c>
      <c r="K34" s="16">
        <v>23</v>
      </c>
      <c r="L34" s="16">
        <v>24</v>
      </c>
      <c r="M34" s="16">
        <v>24</v>
      </c>
      <c r="N34" s="16">
        <v>18</v>
      </c>
      <c r="O34" s="16">
        <v>24</v>
      </c>
      <c r="P34" s="16">
        <v>23</v>
      </c>
      <c r="Q34" s="16">
        <v>18</v>
      </c>
      <c r="R34" s="16">
        <v>21</v>
      </c>
      <c r="S34" s="16">
        <v>22</v>
      </c>
      <c r="T34" s="16">
        <v>24</v>
      </c>
      <c r="U34" s="16">
        <v>27</v>
      </c>
      <c r="V34" s="16">
        <v>33</v>
      </c>
    </row>
    <row r="35" spans="1:22" ht="18" customHeight="1">
      <c r="A35" s="91" t="s">
        <v>99</v>
      </c>
      <c r="B35" s="63">
        <v>2</v>
      </c>
      <c r="C35" s="63">
        <v>2</v>
      </c>
      <c r="D35" s="63">
        <v>5</v>
      </c>
      <c r="E35" s="63">
        <v>8</v>
      </c>
      <c r="F35" s="16">
        <v>11</v>
      </c>
      <c r="G35" s="16">
        <v>18</v>
      </c>
      <c r="H35" s="16">
        <v>19</v>
      </c>
      <c r="I35" s="16">
        <v>19</v>
      </c>
      <c r="J35" s="16">
        <v>20</v>
      </c>
      <c r="K35" s="16">
        <v>16</v>
      </c>
      <c r="L35" s="16">
        <v>16</v>
      </c>
      <c r="M35" s="16">
        <v>12</v>
      </c>
      <c r="N35" s="16">
        <v>10</v>
      </c>
      <c r="O35" s="16">
        <v>11</v>
      </c>
      <c r="P35" s="16">
        <v>11</v>
      </c>
      <c r="Q35" s="16">
        <v>6</v>
      </c>
      <c r="R35" s="16">
        <v>6</v>
      </c>
      <c r="S35" s="16">
        <v>5</v>
      </c>
      <c r="T35" s="16">
        <v>4</v>
      </c>
      <c r="U35" s="16">
        <v>4</v>
      </c>
      <c r="V35" s="16">
        <v>4</v>
      </c>
    </row>
    <row r="36" spans="1:22" ht="18" customHeight="1">
      <c r="A36" s="91" t="s">
        <v>100</v>
      </c>
      <c r="B36" s="63">
        <v>16</v>
      </c>
      <c r="C36" s="63">
        <v>25</v>
      </c>
      <c r="D36" s="63">
        <v>63</v>
      </c>
      <c r="E36" s="63">
        <v>149</v>
      </c>
      <c r="F36" s="63">
        <v>209</v>
      </c>
      <c r="G36" s="63">
        <v>248</v>
      </c>
      <c r="H36" s="63">
        <v>281</v>
      </c>
      <c r="I36" s="63">
        <v>283</v>
      </c>
      <c r="J36" s="63">
        <v>261</v>
      </c>
      <c r="K36" s="63">
        <v>256</v>
      </c>
      <c r="L36" s="63">
        <v>250</v>
      </c>
      <c r="M36" s="63">
        <v>253</v>
      </c>
      <c r="N36" s="63">
        <v>197</v>
      </c>
      <c r="O36" s="63">
        <v>202</v>
      </c>
      <c r="P36" s="63">
        <v>204</v>
      </c>
      <c r="Q36" s="63">
        <v>173</v>
      </c>
      <c r="R36" s="16">
        <v>170</v>
      </c>
      <c r="S36" s="16">
        <v>171</v>
      </c>
      <c r="T36" s="16">
        <v>169</v>
      </c>
      <c r="U36" s="16">
        <v>165</v>
      </c>
      <c r="V36" s="16">
        <v>145</v>
      </c>
    </row>
    <row r="37" spans="1:22" ht="18" customHeight="1">
      <c r="A37" s="91" t="s">
        <v>101</v>
      </c>
      <c r="B37" s="63">
        <v>2</v>
      </c>
      <c r="C37" s="63">
        <v>5</v>
      </c>
      <c r="D37" s="63">
        <v>2</v>
      </c>
      <c r="E37" s="63">
        <v>3</v>
      </c>
      <c r="F37" s="63">
        <v>5</v>
      </c>
      <c r="G37" s="63">
        <v>5</v>
      </c>
      <c r="H37" s="63">
        <v>12</v>
      </c>
      <c r="I37" s="63">
        <v>13</v>
      </c>
      <c r="J37" s="63">
        <v>17</v>
      </c>
      <c r="K37" s="63">
        <v>17</v>
      </c>
      <c r="L37" s="63">
        <v>22</v>
      </c>
      <c r="M37" s="63">
        <v>22</v>
      </c>
      <c r="N37" s="63">
        <v>22</v>
      </c>
      <c r="O37" s="63">
        <v>27</v>
      </c>
      <c r="P37" s="63">
        <v>31</v>
      </c>
      <c r="Q37" s="63">
        <v>25</v>
      </c>
      <c r="R37" s="63">
        <v>24</v>
      </c>
      <c r="S37" s="16">
        <v>25</v>
      </c>
      <c r="T37" s="16">
        <v>17</v>
      </c>
      <c r="U37" s="16">
        <v>18</v>
      </c>
      <c r="V37" s="16">
        <v>16</v>
      </c>
    </row>
    <row r="38" spans="1:22" ht="18" customHeight="1">
      <c r="A38" s="91" t="s">
        <v>102</v>
      </c>
      <c r="B38" s="16">
        <v>17</v>
      </c>
      <c r="C38" s="16">
        <v>27</v>
      </c>
      <c r="D38" s="16">
        <v>26</v>
      </c>
      <c r="E38" s="16">
        <v>20</v>
      </c>
      <c r="F38" s="16">
        <v>18</v>
      </c>
      <c r="G38" s="16">
        <v>14</v>
      </c>
      <c r="H38" s="16">
        <v>18</v>
      </c>
      <c r="I38" s="16">
        <v>13</v>
      </c>
      <c r="J38" s="16">
        <v>10</v>
      </c>
      <c r="K38" s="16">
        <v>11</v>
      </c>
      <c r="L38" s="16">
        <v>11</v>
      </c>
      <c r="M38" s="16">
        <v>15</v>
      </c>
      <c r="N38" s="16">
        <v>15</v>
      </c>
      <c r="O38" s="16">
        <v>13</v>
      </c>
      <c r="P38" s="16">
        <v>13</v>
      </c>
      <c r="Q38" s="16">
        <v>4</v>
      </c>
      <c r="R38" s="16">
        <v>4</v>
      </c>
      <c r="S38" s="16">
        <v>6</v>
      </c>
      <c r="T38" s="16">
        <v>7</v>
      </c>
      <c r="U38" s="16">
        <v>8</v>
      </c>
      <c r="V38" s="16">
        <v>7</v>
      </c>
    </row>
    <row r="39" spans="1:22" ht="18" customHeight="1">
      <c r="A39" s="91" t="s">
        <v>103</v>
      </c>
      <c r="B39" s="63">
        <v>2</v>
      </c>
      <c r="C39" s="16">
        <v>3</v>
      </c>
      <c r="D39" s="16">
        <v>4</v>
      </c>
      <c r="E39" s="16">
        <v>4</v>
      </c>
      <c r="F39" s="16">
        <v>2</v>
      </c>
      <c r="G39" s="16">
        <v>2</v>
      </c>
      <c r="H39" s="16">
        <v>12</v>
      </c>
      <c r="I39" s="16">
        <v>2</v>
      </c>
      <c r="J39" s="16">
        <v>2</v>
      </c>
      <c r="K39" s="16">
        <v>2</v>
      </c>
      <c r="L39" s="16">
        <v>2</v>
      </c>
      <c r="M39" s="16">
        <v>2</v>
      </c>
      <c r="N39" s="16">
        <v>2</v>
      </c>
      <c r="O39" s="16">
        <v>2</v>
      </c>
      <c r="P39" s="16">
        <v>2</v>
      </c>
      <c r="Q39" s="16">
        <v>2</v>
      </c>
      <c r="R39" s="16">
        <v>2</v>
      </c>
      <c r="S39" s="16">
        <v>2</v>
      </c>
      <c r="T39" s="16">
        <v>4</v>
      </c>
      <c r="U39" s="16">
        <v>2</v>
      </c>
      <c r="V39" s="16">
        <v>5</v>
      </c>
    </row>
    <row r="40" spans="1:22" ht="18" customHeight="1">
      <c r="A40" s="91" t="s">
        <v>104</v>
      </c>
      <c r="B40" s="63">
        <v>1</v>
      </c>
      <c r="C40" s="16">
        <v>2</v>
      </c>
      <c r="D40" s="16">
        <v>2</v>
      </c>
      <c r="E40" s="16">
        <v>2</v>
      </c>
      <c r="F40" s="16">
        <v>3</v>
      </c>
      <c r="G40" s="16">
        <v>2</v>
      </c>
      <c r="H40" s="16">
        <v>3</v>
      </c>
      <c r="I40" s="16">
        <v>4</v>
      </c>
      <c r="J40" s="16">
        <v>3</v>
      </c>
      <c r="K40" s="16">
        <v>4</v>
      </c>
      <c r="L40" s="16">
        <v>3</v>
      </c>
      <c r="M40" s="16">
        <v>5</v>
      </c>
      <c r="N40" s="16">
        <v>4</v>
      </c>
      <c r="O40" s="16">
        <v>2</v>
      </c>
      <c r="P40" s="63">
        <v>3</v>
      </c>
      <c r="Q40" s="63">
        <v>3</v>
      </c>
      <c r="R40" s="63">
        <v>2</v>
      </c>
      <c r="S40" s="16">
        <v>1</v>
      </c>
      <c r="T40" s="16">
        <v>5</v>
      </c>
      <c r="U40" s="16">
        <v>7</v>
      </c>
      <c r="V40" s="16">
        <v>6</v>
      </c>
    </row>
    <row r="41" spans="1:22" ht="18" customHeight="1">
      <c r="A41" s="91" t="s">
        <v>105</v>
      </c>
      <c r="B41" s="63" t="s">
        <v>106</v>
      </c>
      <c r="C41" s="63" t="s">
        <v>106</v>
      </c>
      <c r="D41" s="63" t="s">
        <v>106</v>
      </c>
      <c r="E41" s="63" t="s">
        <v>106</v>
      </c>
      <c r="F41" s="63" t="s">
        <v>106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3">
        <v>0</v>
      </c>
      <c r="P41" s="63">
        <v>0</v>
      </c>
      <c r="Q41" s="63">
        <v>0</v>
      </c>
      <c r="R41" s="63">
        <v>0</v>
      </c>
      <c r="S41" s="63">
        <v>1</v>
      </c>
      <c r="T41" s="63">
        <v>2</v>
      </c>
      <c r="U41" s="63">
        <v>3</v>
      </c>
      <c r="V41" s="16">
        <v>4</v>
      </c>
    </row>
    <row r="42" spans="1:22" ht="18" customHeight="1">
      <c r="A42" s="91" t="s">
        <v>107</v>
      </c>
      <c r="B42" s="16">
        <v>0</v>
      </c>
      <c r="C42" s="16">
        <v>0</v>
      </c>
      <c r="D42" s="16">
        <v>2</v>
      </c>
      <c r="E42" s="16">
        <v>6</v>
      </c>
      <c r="F42" s="16">
        <v>10</v>
      </c>
      <c r="G42" s="16">
        <v>13</v>
      </c>
      <c r="H42" s="16">
        <v>9</v>
      </c>
      <c r="I42" s="16">
        <v>1</v>
      </c>
      <c r="J42" s="16">
        <v>0</v>
      </c>
      <c r="K42" s="16">
        <v>1</v>
      </c>
      <c r="L42" s="16">
        <v>1</v>
      </c>
      <c r="M42" s="16">
        <v>2</v>
      </c>
      <c r="N42" s="16">
        <v>2</v>
      </c>
      <c r="O42" s="16">
        <v>2</v>
      </c>
      <c r="P42" s="16">
        <v>2</v>
      </c>
      <c r="Q42" s="16">
        <v>2</v>
      </c>
      <c r="R42" s="16">
        <v>2</v>
      </c>
      <c r="S42" s="16">
        <v>1</v>
      </c>
      <c r="T42" s="16">
        <v>1</v>
      </c>
      <c r="U42" s="16">
        <v>1</v>
      </c>
      <c r="V42" s="16">
        <v>0</v>
      </c>
    </row>
    <row r="43" spans="1:22" ht="18" customHeight="1">
      <c r="A43" s="91" t="s">
        <v>108</v>
      </c>
      <c r="B43" s="16">
        <v>8</v>
      </c>
      <c r="C43" s="16">
        <v>10</v>
      </c>
      <c r="D43" s="16">
        <v>10</v>
      </c>
      <c r="E43" s="16">
        <v>11</v>
      </c>
      <c r="F43" s="16">
        <v>12</v>
      </c>
      <c r="G43" s="16">
        <v>9</v>
      </c>
      <c r="H43" s="16">
        <v>7</v>
      </c>
      <c r="I43" s="16">
        <v>9</v>
      </c>
      <c r="J43" s="16">
        <v>10</v>
      </c>
      <c r="K43" s="16">
        <v>9</v>
      </c>
      <c r="L43" s="16">
        <v>7</v>
      </c>
      <c r="M43" s="16">
        <v>6</v>
      </c>
      <c r="N43" s="16">
        <v>5</v>
      </c>
      <c r="O43" s="16">
        <v>5</v>
      </c>
      <c r="P43" s="63">
        <v>6</v>
      </c>
      <c r="Q43" s="63">
        <v>7</v>
      </c>
      <c r="R43" s="63">
        <v>6</v>
      </c>
      <c r="S43" s="63">
        <v>10</v>
      </c>
      <c r="T43" s="63">
        <v>15</v>
      </c>
      <c r="U43" s="63">
        <v>8</v>
      </c>
      <c r="V43" s="63">
        <v>12</v>
      </c>
    </row>
    <row r="44" spans="1:22" ht="18" customHeight="1">
      <c r="A44" s="91" t="s">
        <v>110</v>
      </c>
      <c r="B44" s="63" t="s">
        <v>106</v>
      </c>
      <c r="C44" s="63" t="s">
        <v>106</v>
      </c>
      <c r="D44" s="63" t="s">
        <v>106</v>
      </c>
      <c r="E44" s="63">
        <v>0</v>
      </c>
      <c r="F44" s="63">
        <v>0</v>
      </c>
      <c r="G44" s="63">
        <v>1</v>
      </c>
      <c r="H44" s="63">
        <v>2</v>
      </c>
      <c r="I44" s="63">
        <v>7</v>
      </c>
      <c r="J44" s="63">
        <v>7</v>
      </c>
      <c r="K44" s="63">
        <v>6</v>
      </c>
      <c r="L44" s="63">
        <v>8</v>
      </c>
      <c r="M44" s="63">
        <v>5</v>
      </c>
      <c r="N44" s="63">
        <v>6</v>
      </c>
      <c r="O44" s="63">
        <v>6</v>
      </c>
      <c r="P44" s="63">
        <v>3</v>
      </c>
      <c r="Q44" s="63">
        <v>5</v>
      </c>
      <c r="R44" s="63">
        <v>9</v>
      </c>
      <c r="S44" s="63">
        <v>10</v>
      </c>
      <c r="T44" s="16">
        <v>7</v>
      </c>
      <c r="U44" s="16">
        <v>7</v>
      </c>
      <c r="V44" s="16">
        <v>8</v>
      </c>
    </row>
    <row r="45" spans="1:22" ht="18" customHeight="1">
      <c r="A45" s="91" t="s">
        <v>111</v>
      </c>
      <c r="B45" s="63">
        <v>0</v>
      </c>
      <c r="C45" s="63">
        <v>1</v>
      </c>
      <c r="D45" s="63">
        <v>2</v>
      </c>
      <c r="E45" s="63">
        <v>4</v>
      </c>
      <c r="F45" s="63">
        <v>4</v>
      </c>
      <c r="G45" s="63">
        <v>4</v>
      </c>
      <c r="H45" s="63">
        <v>4</v>
      </c>
      <c r="I45" s="63">
        <v>4</v>
      </c>
      <c r="J45" s="63">
        <v>4</v>
      </c>
      <c r="K45" s="63">
        <v>5</v>
      </c>
      <c r="L45" s="63">
        <v>4</v>
      </c>
      <c r="M45" s="63">
        <v>4</v>
      </c>
      <c r="N45" s="63">
        <v>3</v>
      </c>
      <c r="O45" s="63">
        <v>4</v>
      </c>
      <c r="P45" s="16">
        <v>5</v>
      </c>
      <c r="Q45" s="16">
        <v>3</v>
      </c>
      <c r="R45" s="16">
        <v>4</v>
      </c>
      <c r="S45" s="16">
        <v>4</v>
      </c>
      <c r="T45" s="16">
        <v>6</v>
      </c>
      <c r="U45" s="16">
        <v>7</v>
      </c>
      <c r="V45" s="16">
        <v>6</v>
      </c>
    </row>
    <row r="46" spans="1:22" ht="18" customHeight="1">
      <c r="A46" s="109" t="s">
        <v>112</v>
      </c>
      <c r="B46" s="102">
        <f>SUM(B30:B45)</f>
        <v>51</v>
      </c>
      <c r="C46" s="102">
        <f t="shared" ref="C46:U46" si="2">SUM(C30:C45)</f>
        <v>83</v>
      </c>
      <c r="D46" s="102">
        <f t="shared" si="2"/>
        <v>127</v>
      </c>
      <c r="E46" s="102">
        <f t="shared" si="2"/>
        <v>226</v>
      </c>
      <c r="F46" s="102">
        <f t="shared" si="2"/>
        <v>298</v>
      </c>
      <c r="G46" s="102">
        <f t="shared" si="2"/>
        <v>341</v>
      </c>
      <c r="H46" s="102">
        <f t="shared" si="2"/>
        <v>396</v>
      </c>
      <c r="I46" s="102">
        <f t="shared" si="2"/>
        <v>392</v>
      </c>
      <c r="J46" s="102">
        <f t="shared" si="2"/>
        <v>377</v>
      </c>
      <c r="K46" s="102">
        <f t="shared" si="2"/>
        <v>380</v>
      </c>
      <c r="L46" s="102">
        <f t="shared" si="2"/>
        <v>378</v>
      </c>
      <c r="M46" s="102">
        <f t="shared" si="2"/>
        <v>388</v>
      </c>
      <c r="N46" s="102">
        <f t="shared" si="2"/>
        <v>316</v>
      </c>
      <c r="O46" s="102">
        <f t="shared" si="2"/>
        <v>328</v>
      </c>
      <c r="P46" s="102">
        <f t="shared" si="2"/>
        <v>332</v>
      </c>
      <c r="Q46" s="102">
        <f t="shared" si="2"/>
        <v>281</v>
      </c>
      <c r="R46" s="102">
        <f t="shared" si="2"/>
        <v>278</v>
      </c>
      <c r="S46" s="102">
        <f t="shared" si="2"/>
        <v>287</v>
      </c>
      <c r="T46" s="102">
        <f t="shared" si="2"/>
        <v>293</v>
      </c>
      <c r="U46" s="102">
        <f t="shared" si="2"/>
        <v>290</v>
      </c>
      <c r="V46" s="102">
        <f>SUM(V30:V45)</f>
        <v>278</v>
      </c>
    </row>
    <row r="47" spans="1:22" ht="18" customHeight="1">
      <c r="A47" s="108" t="s">
        <v>113</v>
      </c>
      <c r="B47" s="16">
        <f>B48-B46</f>
        <v>6</v>
      </c>
      <c r="C47" s="16">
        <f t="shared" ref="C47:U47" si="3">C48-C46</f>
        <v>7</v>
      </c>
      <c r="D47" s="16">
        <f t="shared" si="3"/>
        <v>30</v>
      </c>
      <c r="E47" s="16">
        <f t="shared" si="3"/>
        <v>35</v>
      </c>
      <c r="F47" s="16">
        <f t="shared" si="3"/>
        <v>45</v>
      </c>
      <c r="G47" s="16">
        <f t="shared" si="3"/>
        <v>45</v>
      </c>
      <c r="H47" s="16">
        <f t="shared" si="3"/>
        <v>44</v>
      </c>
      <c r="I47" s="16">
        <f t="shared" si="3"/>
        <v>46</v>
      </c>
      <c r="J47" s="16">
        <f t="shared" si="3"/>
        <v>51</v>
      </c>
      <c r="K47" s="16">
        <f t="shared" si="3"/>
        <v>52</v>
      </c>
      <c r="L47" s="16">
        <f t="shared" si="3"/>
        <v>42</v>
      </c>
      <c r="M47" s="16">
        <f t="shared" si="3"/>
        <v>46</v>
      </c>
      <c r="N47" s="16">
        <f t="shared" si="3"/>
        <v>37</v>
      </c>
      <c r="O47" s="16">
        <f t="shared" si="3"/>
        <v>40</v>
      </c>
      <c r="P47" s="16">
        <f t="shared" si="3"/>
        <v>38</v>
      </c>
      <c r="Q47" s="16">
        <f t="shared" si="3"/>
        <v>29</v>
      </c>
      <c r="R47" s="16">
        <f t="shared" si="3"/>
        <v>19</v>
      </c>
      <c r="S47" s="16">
        <f t="shared" si="3"/>
        <v>34</v>
      </c>
      <c r="T47" s="16">
        <f t="shared" si="3"/>
        <v>40</v>
      </c>
      <c r="U47" s="16">
        <f t="shared" si="3"/>
        <v>37</v>
      </c>
      <c r="V47" s="16">
        <f>V48-V46</f>
        <v>41</v>
      </c>
    </row>
    <row r="48" spans="1:22" ht="18" customHeight="1">
      <c r="A48" s="93" t="s">
        <v>38</v>
      </c>
      <c r="B48" s="61">
        <v>57</v>
      </c>
      <c r="C48" s="61">
        <v>90</v>
      </c>
      <c r="D48" s="61">
        <v>157</v>
      </c>
      <c r="E48" s="61">
        <v>261</v>
      </c>
      <c r="F48" s="61">
        <v>343</v>
      </c>
      <c r="G48" s="61">
        <v>386</v>
      </c>
      <c r="H48" s="61">
        <v>440</v>
      </c>
      <c r="I48" s="61">
        <v>438</v>
      </c>
      <c r="J48" s="61">
        <v>428</v>
      </c>
      <c r="K48" s="61">
        <v>432</v>
      </c>
      <c r="L48" s="61">
        <v>420</v>
      </c>
      <c r="M48" s="61">
        <v>434</v>
      </c>
      <c r="N48" s="61">
        <v>353</v>
      </c>
      <c r="O48" s="61">
        <v>368</v>
      </c>
      <c r="P48" s="61">
        <v>370</v>
      </c>
      <c r="Q48" s="61">
        <v>310</v>
      </c>
      <c r="R48" s="61">
        <v>297</v>
      </c>
      <c r="S48" s="61">
        <v>321</v>
      </c>
      <c r="T48" s="61">
        <v>333</v>
      </c>
      <c r="U48" s="61">
        <v>327</v>
      </c>
      <c r="V48" s="117">
        <v>319</v>
      </c>
    </row>
    <row r="49" spans="1:22" ht="18" customHeight="1">
      <c r="A49" s="57" t="s">
        <v>52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</row>
    <row r="50" spans="1:22" ht="18" customHeight="1">
      <c r="A50" s="72" t="s">
        <v>117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</row>
    <row r="51" spans="1:22" ht="18" customHeight="1">
      <c r="A51" s="14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</row>
    <row r="53" spans="1:22" ht="18" customHeight="1">
      <c r="A53" s="59" t="s">
        <v>49</v>
      </c>
      <c r="B53" s="89">
        <v>2002</v>
      </c>
      <c r="C53" s="89">
        <v>2003</v>
      </c>
      <c r="D53" s="89">
        <v>2004</v>
      </c>
      <c r="E53" s="89">
        <v>2005</v>
      </c>
      <c r="F53" s="89">
        <v>2006</v>
      </c>
      <c r="G53" s="89">
        <v>2007</v>
      </c>
      <c r="H53" s="89">
        <v>2008</v>
      </c>
      <c r="I53" s="89">
        <v>2009</v>
      </c>
      <c r="J53" s="89">
        <v>2010</v>
      </c>
      <c r="K53" s="89">
        <v>2011</v>
      </c>
      <c r="L53" s="89">
        <v>2012</v>
      </c>
      <c r="M53" s="89">
        <v>2013</v>
      </c>
      <c r="N53" s="89">
        <v>2014</v>
      </c>
      <c r="O53" s="89">
        <v>2015</v>
      </c>
      <c r="P53" s="89">
        <v>2016</v>
      </c>
      <c r="Q53" s="89">
        <v>2017</v>
      </c>
      <c r="R53" s="89">
        <v>2018</v>
      </c>
      <c r="S53" s="89">
        <v>2019</v>
      </c>
      <c r="T53" s="89">
        <v>2020</v>
      </c>
      <c r="U53" s="89">
        <v>2021</v>
      </c>
      <c r="V53" s="118" t="s">
        <v>51</v>
      </c>
    </row>
    <row r="54" spans="1:22" ht="18" customHeight="1">
      <c r="A54" s="90" t="s">
        <v>95</v>
      </c>
      <c r="B54" s="16">
        <v>1</v>
      </c>
      <c r="C54" s="16">
        <v>1</v>
      </c>
      <c r="D54" s="16">
        <v>1</v>
      </c>
      <c r="E54" s="16">
        <v>4</v>
      </c>
      <c r="F54" s="16">
        <v>6</v>
      </c>
      <c r="G54" s="16">
        <v>7</v>
      </c>
      <c r="H54" s="16">
        <v>7</v>
      </c>
      <c r="I54" s="16">
        <v>7</v>
      </c>
      <c r="J54" s="16">
        <v>7</v>
      </c>
      <c r="K54" s="16">
        <v>8</v>
      </c>
      <c r="L54" s="16">
        <v>10</v>
      </c>
      <c r="M54" s="16">
        <v>13</v>
      </c>
      <c r="N54" s="16">
        <v>9</v>
      </c>
      <c r="O54" s="16">
        <v>8</v>
      </c>
      <c r="P54" s="16">
        <v>7</v>
      </c>
      <c r="Q54" s="16">
        <v>8</v>
      </c>
      <c r="R54" s="16">
        <v>8</v>
      </c>
      <c r="S54" s="16">
        <v>8</v>
      </c>
      <c r="T54" s="16">
        <v>8</v>
      </c>
      <c r="U54" s="16">
        <v>9</v>
      </c>
      <c r="V54" s="16">
        <v>9</v>
      </c>
    </row>
    <row r="55" spans="1:22" ht="18" customHeight="1">
      <c r="A55" s="91" t="s">
        <v>96</v>
      </c>
      <c r="B55" s="16">
        <v>0</v>
      </c>
      <c r="C55" s="16">
        <v>3</v>
      </c>
      <c r="D55" s="16">
        <v>3</v>
      </c>
      <c r="E55" s="16">
        <v>3</v>
      </c>
      <c r="F55" s="16">
        <v>3</v>
      </c>
      <c r="G55" s="16">
        <v>3</v>
      </c>
      <c r="H55" s="16">
        <v>5</v>
      </c>
      <c r="I55" s="16">
        <v>6</v>
      </c>
      <c r="J55" s="16">
        <v>7</v>
      </c>
      <c r="K55" s="16">
        <v>8</v>
      </c>
      <c r="L55" s="16">
        <v>6</v>
      </c>
      <c r="M55" s="16">
        <v>5</v>
      </c>
      <c r="N55" s="16">
        <v>3</v>
      </c>
      <c r="O55" s="16">
        <v>4</v>
      </c>
      <c r="P55" s="16">
        <v>5</v>
      </c>
      <c r="Q55" s="16">
        <v>7</v>
      </c>
      <c r="R55" s="16">
        <v>6</v>
      </c>
      <c r="S55" s="16">
        <v>7</v>
      </c>
      <c r="T55" s="16">
        <v>7</v>
      </c>
      <c r="U55" s="16">
        <v>7</v>
      </c>
      <c r="V55" s="16">
        <v>5</v>
      </c>
    </row>
    <row r="56" spans="1:22" ht="18" customHeight="1">
      <c r="A56" s="91" t="s">
        <v>97</v>
      </c>
      <c r="B56" s="16">
        <v>1</v>
      </c>
      <c r="C56" s="16">
        <v>2</v>
      </c>
      <c r="D56" s="16">
        <v>2</v>
      </c>
      <c r="E56" s="16">
        <v>2</v>
      </c>
      <c r="F56" s="16">
        <v>3</v>
      </c>
      <c r="G56" s="16">
        <v>3</v>
      </c>
      <c r="H56" s="16">
        <v>4</v>
      </c>
      <c r="I56" s="16">
        <v>4</v>
      </c>
      <c r="J56" s="16">
        <v>4</v>
      </c>
      <c r="K56" s="16">
        <v>4</v>
      </c>
      <c r="L56" s="16">
        <v>3</v>
      </c>
      <c r="M56" s="16">
        <v>2</v>
      </c>
      <c r="N56" s="16">
        <v>2</v>
      </c>
      <c r="O56" s="16">
        <v>2</v>
      </c>
      <c r="P56" s="16">
        <v>2</v>
      </c>
      <c r="Q56" s="16">
        <v>6</v>
      </c>
      <c r="R56" s="16">
        <v>6</v>
      </c>
      <c r="S56" s="16">
        <v>3</v>
      </c>
      <c r="T56" s="16">
        <v>4</v>
      </c>
      <c r="U56" s="16">
        <v>3</v>
      </c>
      <c r="V56" s="16">
        <v>1</v>
      </c>
    </row>
    <row r="57" spans="1:22" ht="18" customHeight="1">
      <c r="A57" s="91" t="s">
        <v>116</v>
      </c>
      <c r="B57" s="16">
        <v>1</v>
      </c>
      <c r="C57" s="16">
        <v>1</v>
      </c>
      <c r="D57" s="16">
        <v>1</v>
      </c>
      <c r="E57" s="16">
        <v>1</v>
      </c>
      <c r="F57" s="16">
        <v>2</v>
      </c>
      <c r="G57" s="16">
        <v>4</v>
      </c>
      <c r="H57" s="16">
        <v>4</v>
      </c>
      <c r="I57" s="16">
        <v>5</v>
      </c>
      <c r="J57" s="16">
        <v>5</v>
      </c>
      <c r="K57" s="16">
        <v>6</v>
      </c>
      <c r="L57" s="16">
        <v>7</v>
      </c>
      <c r="M57" s="16">
        <v>7</v>
      </c>
      <c r="N57" s="16">
        <v>7</v>
      </c>
      <c r="O57" s="16">
        <v>6</v>
      </c>
      <c r="P57" s="16">
        <v>6</v>
      </c>
      <c r="Q57" s="16">
        <v>7</v>
      </c>
      <c r="R57" s="16">
        <v>7</v>
      </c>
      <c r="S57" s="16">
        <v>6</v>
      </c>
      <c r="T57" s="16">
        <v>7</v>
      </c>
      <c r="U57" s="16">
        <v>8</v>
      </c>
      <c r="V57" s="16">
        <v>6</v>
      </c>
    </row>
    <row r="58" spans="1:22" ht="18" customHeight="1">
      <c r="A58" s="91" t="s">
        <v>98</v>
      </c>
      <c r="B58" s="16">
        <v>0</v>
      </c>
      <c r="C58" s="16">
        <v>0</v>
      </c>
      <c r="D58" s="16">
        <v>0</v>
      </c>
      <c r="E58" s="16">
        <v>0</v>
      </c>
      <c r="F58" s="16">
        <v>2</v>
      </c>
      <c r="G58" s="16">
        <v>4</v>
      </c>
      <c r="H58" s="16">
        <v>10</v>
      </c>
      <c r="I58" s="16">
        <v>14</v>
      </c>
      <c r="J58" s="16">
        <v>14</v>
      </c>
      <c r="K58" s="16">
        <v>21</v>
      </c>
      <c r="L58" s="16">
        <v>24</v>
      </c>
      <c r="M58" s="16">
        <v>28</v>
      </c>
      <c r="N58" s="16">
        <v>23</v>
      </c>
      <c r="O58" s="16">
        <v>27</v>
      </c>
      <c r="P58" s="16">
        <v>23</v>
      </c>
      <c r="Q58" s="16">
        <v>19</v>
      </c>
      <c r="R58" s="16">
        <v>23</v>
      </c>
      <c r="S58" s="16">
        <v>28</v>
      </c>
      <c r="T58" s="16">
        <v>31</v>
      </c>
      <c r="U58" s="16">
        <v>31</v>
      </c>
      <c r="V58" s="16">
        <v>33</v>
      </c>
    </row>
    <row r="59" spans="1:22" ht="18" customHeight="1">
      <c r="A59" s="91" t="s">
        <v>99</v>
      </c>
      <c r="B59" s="16">
        <v>0</v>
      </c>
      <c r="C59" s="16">
        <v>2</v>
      </c>
      <c r="D59" s="16">
        <v>3</v>
      </c>
      <c r="E59" s="16">
        <v>4</v>
      </c>
      <c r="F59" s="16">
        <v>6</v>
      </c>
      <c r="G59" s="16">
        <v>7</v>
      </c>
      <c r="H59" s="16">
        <v>8</v>
      </c>
      <c r="I59" s="16">
        <v>9</v>
      </c>
      <c r="J59" s="16">
        <v>9</v>
      </c>
      <c r="K59" s="16">
        <v>8</v>
      </c>
      <c r="L59" s="16">
        <v>7</v>
      </c>
      <c r="M59" s="16">
        <v>5</v>
      </c>
      <c r="N59" s="16">
        <v>5</v>
      </c>
      <c r="O59" s="16">
        <v>5</v>
      </c>
      <c r="P59" s="16">
        <v>5</v>
      </c>
      <c r="Q59" s="16">
        <v>3</v>
      </c>
      <c r="R59" s="16">
        <v>3</v>
      </c>
      <c r="S59" s="16">
        <v>3</v>
      </c>
      <c r="T59" s="16">
        <v>3</v>
      </c>
      <c r="U59" s="16">
        <v>1</v>
      </c>
      <c r="V59" s="16">
        <v>2</v>
      </c>
    </row>
    <row r="60" spans="1:22" ht="18" customHeight="1">
      <c r="A60" s="91" t="s">
        <v>100</v>
      </c>
      <c r="B60" s="16">
        <v>16</v>
      </c>
      <c r="C60" s="16">
        <v>27</v>
      </c>
      <c r="D60" s="16">
        <v>65</v>
      </c>
      <c r="E60" s="16">
        <v>141</v>
      </c>
      <c r="F60" s="16">
        <v>199</v>
      </c>
      <c r="G60" s="16">
        <v>231</v>
      </c>
      <c r="H60" s="16">
        <v>250</v>
      </c>
      <c r="I60" s="16">
        <v>266</v>
      </c>
      <c r="J60" s="16">
        <v>248</v>
      </c>
      <c r="K60" s="16">
        <v>245</v>
      </c>
      <c r="L60" s="16">
        <v>239</v>
      </c>
      <c r="M60" s="16">
        <v>238</v>
      </c>
      <c r="N60" s="16">
        <v>186</v>
      </c>
      <c r="O60" s="16">
        <v>185</v>
      </c>
      <c r="P60" s="16">
        <v>190</v>
      </c>
      <c r="Q60" s="16">
        <v>162</v>
      </c>
      <c r="R60" s="16">
        <v>161</v>
      </c>
      <c r="S60" s="16">
        <v>156</v>
      </c>
      <c r="T60" s="16">
        <v>148</v>
      </c>
      <c r="U60" s="16">
        <v>143</v>
      </c>
      <c r="V60" s="16">
        <v>144</v>
      </c>
    </row>
    <row r="61" spans="1:22" ht="18" customHeight="1">
      <c r="A61" s="91" t="s">
        <v>101</v>
      </c>
      <c r="B61" s="16">
        <v>1</v>
      </c>
      <c r="C61" s="16">
        <v>2</v>
      </c>
      <c r="D61" s="16">
        <v>3</v>
      </c>
      <c r="E61" s="16">
        <v>3</v>
      </c>
      <c r="F61" s="16">
        <v>3</v>
      </c>
      <c r="G61" s="16">
        <v>6</v>
      </c>
      <c r="H61" s="16">
        <v>13</v>
      </c>
      <c r="I61" s="16">
        <v>13</v>
      </c>
      <c r="J61" s="16">
        <v>18</v>
      </c>
      <c r="K61" s="16">
        <v>21</v>
      </c>
      <c r="L61" s="16">
        <v>26</v>
      </c>
      <c r="M61" s="16">
        <v>34</v>
      </c>
      <c r="N61" s="16">
        <v>35</v>
      </c>
      <c r="O61" s="16">
        <v>39</v>
      </c>
      <c r="P61" s="16">
        <v>39</v>
      </c>
      <c r="Q61" s="16">
        <v>27</v>
      </c>
      <c r="R61" s="16">
        <v>26</v>
      </c>
      <c r="S61" s="16">
        <v>28</v>
      </c>
      <c r="T61" s="16">
        <v>22</v>
      </c>
      <c r="U61" s="16">
        <v>22</v>
      </c>
      <c r="V61" s="16">
        <v>23</v>
      </c>
    </row>
    <row r="62" spans="1:22" ht="18" customHeight="1">
      <c r="A62" s="91" t="s">
        <v>102</v>
      </c>
      <c r="B62" s="16">
        <v>7</v>
      </c>
      <c r="C62" s="16">
        <v>15</v>
      </c>
      <c r="D62" s="16">
        <v>17</v>
      </c>
      <c r="E62" s="16">
        <v>11</v>
      </c>
      <c r="F62" s="16">
        <v>14</v>
      </c>
      <c r="G62" s="16">
        <v>11</v>
      </c>
      <c r="H62" s="16">
        <v>12</v>
      </c>
      <c r="I62" s="16">
        <v>8</v>
      </c>
      <c r="J62" s="16">
        <v>8</v>
      </c>
      <c r="K62" s="16">
        <v>10</v>
      </c>
      <c r="L62" s="16">
        <v>17</v>
      </c>
      <c r="M62" s="16">
        <v>22</v>
      </c>
      <c r="N62" s="16">
        <v>22</v>
      </c>
      <c r="O62" s="16">
        <v>15</v>
      </c>
      <c r="P62" s="16">
        <v>13</v>
      </c>
      <c r="Q62" s="16">
        <v>6</v>
      </c>
      <c r="R62" s="16">
        <v>5</v>
      </c>
      <c r="S62" s="16">
        <v>5</v>
      </c>
      <c r="T62" s="16">
        <v>10</v>
      </c>
      <c r="U62" s="16">
        <v>9</v>
      </c>
      <c r="V62" s="16">
        <v>9</v>
      </c>
    </row>
    <row r="63" spans="1:22" ht="18" customHeight="1">
      <c r="A63" s="91" t="s">
        <v>103</v>
      </c>
      <c r="B63" s="16">
        <v>0</v>
      </c>
      <c r="C63" s="16">
        <v>0</v>
      </c>
      <c r="D63" s="16">
        <v>2</v>
      </c>
      <c r="E63" s="16">
        <v>2</v>
      </c>
      <c r="F63" s="16">
        <v>1</v>
      </c>
      <c r="G63" s="16">
        <v>1</v>
      </c>
      <c r="H63" s="16">
        <v>1</v>
      </c>
      <c r="I63" s="16">
        <v>1</v>
      </c>
      <c r="J63" s="16">
        <v>1</v>
      </c>
      <c r="K63" s="16">
        <v>1</v>
      </c>
      <c r="L63" s="16">
        <v>1</v>
      </c>
      <c r="M63" s="16">
        <v>1</v>
      </c>
      <c r="N63" s="16">
        <v>1</v>
      </c>
      <c r="O63" s="16">
        <v>1</v>
      </c>
      <c r="P63" s="16">
        <v>1</v>
      </c>
      <c r="Q63" s="16">
        <v>1</v>
      </c>
      <c r="R63" s="16">
        <v>2</v>
      </c>
      <c r="S63" s="16">
        <v>2</v>
      </c>
      <c r="T63" s="16">
        <v>3</v>
      </c>
      <c r="U63" s="16">
        <v>3</v>
      </c>
      <c r="V63" s="16">
        <v>3</v>
      </c>
    </row>
    <row r="64" spans="1:22" ht="18" customHeight="1">
      <c r="A64" s="91" t="s">
        <v>104</v>
      </c>
      <c r="B64" s="16">
        <v>7</v>
      </c>
      <c r="C64" s="16">
        <v>6</v>
      </c>
      <c r="D64" s="16">
        <v>6</v>
      </c>
      <c r="E64" s="16">
        <v>7</v>
      </c>
      <c r="F64" s="16">
        <v>7</v>
      </c>
      <c r="G64" s="16">
        <v>8</v>
      </c>
      <c r="H64" s="16">
        <v>9</v>
      </c>
      <c r="I64" s="16">
        <v>8</v>
      </c>
      <c r="J64" s="16">
        <v>9</v>
      </c>
      <c r="K64" s="16">
        <v>7</v>
      </c>
      <c r="L64" s="16">
        <v>10</v>
      </c>
      <c r="M64" s="16">
        <v>11</v>
      </c>
      <c r="N64" s="16">
        <v>9</v>
      </c>
      <c r="O64" s="16">
        <v>8</v>
      </c>
      <c r="P64" s="16">
        <v>5</v>
      </c>
      <c r="Q64" s="16">
        <v>6</v>
      </c>
      <c r="R64" s="16">
        <v>7</v>
      </c>
      <c r="S64" s="16">
        <v>6</v>
      </c>
      <c r="T64" s="16">
        <v>5</v>
      </c>
      <c r="U64" s="16">
        <v>7</v>
      </c>
      <c r="V64" s="16">
        <v>7</v>
      </c>
    </row>
    <row r="65" spans="1:22" ht="18" customHeight="1">
      <c r="A65" s="91" t="s">
        <v>105</v>
      </c>
      <c r="B65" s="16" t="s">
        <v>106</v>
      </c>
      <c r="C65" s="16" t="s">
        <v>106</v>
      </c>
      <c r="D65" s="16" t="s">
        <v>106</v>
      </c>
      <c r="E65" s="16" t="s">
        <v>106</v>
      </c>
      <c r="F65" s="16" t="s">
        <v>106</v>
      </c>
      <c r="G65" s="16">
        <v>0</v>
      </c>
      <c r="H65" s="16">
        <v>0</v>
      </c>
      <c r="I65" s="16">
        <v>0</v>
      </c>
      <c r="J65" s="16">
        <v>1</v>
      </c>
      <c r="K65" s="16">
        <v>3</v>
      </c>
      <c r="L65" s="16">
        <v>2</v>
      </c>
      <c r="M65" s="16">
        <v>6</v>
      </c>
      <c r="N65" s="16">
        <v>7</v>
      </c>
      <c r="O65" s="16">
        <v>9</v>
      </c>
      <c r="P65" s="16">
        <v>10</v>
      </c>
      <c r="Q65" s="16">
        <v>11</v>
      </c>
      <c r="R65" s="16">
        <v>13</v>
      </c>
      <c r="S65" s="16">
        <v>17</v>
      </c>
      <c r="T65" s="16">
        <v>22</v>
      </c>
      <c r="U65" s="16">
        <v>23</v>
      </c>
      <c r="V65" s="16">
        <v>24</v>
      </c>
    </row>
    <row r="66" spans="1:22" ht="18" customHeight="1">
      <c r="A66" s="91" t="s">
        <v>107</v>
      </c>
      <c r="B66" s="16">
        <v>0</v>
      </c>
      <c r="C66" s="16">
        <v>0</v>
      </c>
      <c r="D66" s="16">
        <v>2</v>
      </c>
      <c r="E66" s="16">
        <v>5</v>
      </c>
      <c r="F66" s="16">
        <v>6</v>
      </c>
      <c r="G66" s="16">
        <v>7</v>
      </c>
      <c r="H66" s="16">
        <v>4</v>
      </c>
      <c r="I66" s="16">
        <v>4</v>
      </c>
      <c r="J66" s="16">
        <v>6</v>
      </c>
      <c r="K66" s="16">
        <v>6</v>
      </c>
      <c r="L66" s="16">
        <v>5</v>
      </c>
      <c r="M66" s="16">
        <v>6</v>
      </c>
      <c r="N66" s="16">
        <v>5</v>
      </c>
      <c r="O66" s="16">
        <v>5</v>
      </c>
      <c r="P66" s="16">
        <v>4</v>
      </c>
      <c r="Q66" s="16">
        <v>6</v>
      </c>
      <c r="R66" s="16">
        <v>5</v>
      </c>
      <c r="S66" s="16">
        <v>5</v>
      </c>
      <c r="T66" s="16">
        <v>4</v>
      </c>
      <c r="U66" s="16">
        <v>3</v>
      </c>
      <c r="V66" s="16">
        <v>3</v>
      </c>
    </row>
    <row r="67" spans="1:22" ht="18" customHeight="1">
      <c r="A67" s="91" t="s">
        <v>108</v>
      </c>
      <c r="B67" s="16">
        <v>16</v>
      </c>
      <c r="C67" s="16">
        <v>17</v>
      </c>
      <c r="D67" s="16">
        <v>18</v>
      </c>
      <c r="E67" s="16">
        <v>17</v>
      </c>
      <c r="F67" s="16">
        <v>18</v>
      </c>
      <c r="G67" s="16">
        <v>16</v>
      </c>
      <c r="H67" s="16">
        <v>15</v>
      </c>
      <c r="I67" s="16">
        <v>15</v>
      </c>
      <c r="J67" s="16">
        <v>14</v>
      </c>
      <c r="K67" s="16">
        <v>13</v>
      </c>
      <c r="L67" s="16">
        <v>14</v>
      </c>
      <c r="M67" s="16">
        <v>7</v>
      </c>
      <c r="N67" s="16">
        <v>6</v>
      </c>
      <c r="O67" s="16">
        <v>7</v>
      </c>
      <c r="P67" s="16">
        <v>6</v>
      </c>
      <c r="Q67" s="16">
        <v>5</v>
      </c>
      <c r="R67" s="16">
        <v>5</v>
      </c>
      <c r="S67" s="16">
        <v>9</v>
      </c>
      <c r="T67" s="16">
        <v>18</v>
      </c>
      <c r="U67" s="16">
        <v>17</v>
      </c>
      <c r="V67" s="16">
        <v>25</v>
      </c>
    </row>
    <row r="68" spans="1:22" ht="18" customHeight="1">
      <c r="A68" s="91" t="s">
        <v>110</v>
      </c>
      <c r="B68" s="16" t="s">
        <v>106</v>
      </c>
      <c r="C68" s="16" t="s">
        <v>106</v>
      </c>
      <c r="D68" s="16" t="s">
        <v>106</v>
      </c>
      <c r="E68" s="16">
        <v>4</v>
      </c>
      <c r="F68" s="16">
        <v>6</v>
      </c>
      <c r="G68" s="16">
        <v>7</v>
      </c>
      <c r="H68" s="16">
        <v>20</v>
      </c>
      <c r="I68" s="16">
        <v>17</v>
      </c>
      <c r="J68" s="16">
        <v>19</v>
      </c>
      <c r="K68" s="16">
        <v>22</v>
      </c>
      <c r="L68" s="16">
        <v>17</v>
      </c>
      <c r="M68" s="16">
        <v>15</v>
      </c>
      <c r="N68" s="16">
        <v>19</v>
      </c>
      <c r="O68" s="16">
        <v>20</v>
      </c>
      <c r="P68" s="16">
        <v>22</v>
      </c>
      <c r="Q68" s="16">
        <v>29</v>
      </c>
      <c r="R68" s="16">
        <v>27</v>
      </c>
      <c r="S68" s="16">
        <v>33</v>
      </c>
      <c r="T68" s="16">
        <v>30</v>
      </c>
      <c r="U68" s="16">
        <v>28</v>
      </c>
      <c r="V68" s="16">
        <v>22</v>
      </c>
    </row>
    <row r="69" spans="1:22" ht="18" customHeight="1">
      <c r="A69" s="91" t="s">
        <v>111</v>
      </c>
      <c r="B69" s="16">
        <v>0</v>
      </c>
      <c r="C69" s="16">
        <v>0</v>
      </c>
      <c r="D69" s="16">
        <v>1</v>
      </c>
      <c r="E69" s="16">
        <v>0</v>
      </c>
      <c r="F69" s="16">
        <v>2</v>
      </c>
      <c r="G69" s="16">
        <v>3</v>
      </c>
      <c r="H69" s="16">
        <v>8</v>
      </c>
      <c r="I69" s="16">
        <v>5</v>
      </c>
      <c r="J69" s="16">
        <v>5</v>
      </c>
      <c r="K69" s="16">
        <v>6</v>
      </c>
      <c r="L69" s="16">
        <v>5</v>
      </c>
      <c r="M69" s="16">
        <v>5</v>
      </c>
      <c r="N69" s="16">
        <v>4</v>
      </c>
      <c r="O69" s="16">
        <v>6</v>
      </c>
      <c r="P69" s="16">
        <v>7</v>
      </c>
      <c r="Q69" s="16">
        <v>6</v>
      </c>
      <c r="R69" s="16">
        <v>6</v>
      </c>
      <c r="S69" s="16">
        <v>11</v>
      </c>
      <c r="T69" s="16">
        <v>14</v>
      </c>
      <c r="U69" s="16">
        <v>10</v>
      </c>
      <c r="V69" s="16">
        <v>12</v>
      </c>
    </row>
    <row r="70" spans="1:22" ht="18" customHeight="1">
      <c r="A70" s="109" t="s">
        <v>112</v>
      </c>
      <c r="B70" s="102">
        <f>SUM(B54:B69)</f>
        <v>50</v>
      </c>
      <c r="C70" s="102">
        <f t="shared" ref="C70:U70" si="4">SUM(C54:C69)</f>
        <v>76</v>
      </c>
      <c r="D70" s="102">
        <f t="shared" si="4"/>
        <v>124</v>
      </c>
      <c r="E70" s="102">
        <f t="shared" si="4"/>
        <v>204</v>
      </c>
      <c r="F70" s="102">
        <f t="shared" si="4"/>
        <v>278</v>
      </c>
      <c r="G70" s="102">
        <f t="shared" si="4"/>
        <v>318</v>
      </c>
      <c r="H70" s="102">
        <f t="shared" si="4"/>
        <v>370</v>
      </c>
      <c r="I70" s="102">
        <f t="shared" si="4"/>
        <v>382</v>
      </c>
      <c r="J70" s="102">
        <f t="shared" si="4"/>
        <v>375</v>
      </c>
      <c r="K70" s="102">
        <f t="shared" si="4"/>
        <v>389</v>
      </c>
      <c r="L70" s="102">
        <f t="shared" si="4"/>
        <v>393</v>
      </c>
      <c r="M70" s="102">
        <f t="shared" si="4"/>
        <v>405</v>
      </c>
      <c r="N70" s="102">
        <f t="shared" si="4"/>
        <v>343</v>
      </c>
      <c r="O70" s="102">
        <f t="shared" si="4"/>
        <v>347</v>
      </c>
      <c r="P70" s="102">
        <f t="shared" si="4"/>
        <v>345</v>
      </c>
      <c r="Q70" s="102">
        <f t="shared" si="4"/>
        <v>309</v>
      </c>
      <c r="R70" s="102">
        <f t="shared" si="4"/>
        <v>310</v>
      </c>
      <c r="S70" s="102">
        <f t="shared" si="4"/>
        <v>327</v>
      </c>
      <c r="T70" s="102">
        <f t="shared" si="4"/>
        <v>336</v>
      </c>
      <c r="U70" s="102">
        <f t="shared" si="4"/>
        <v>324</v>
      </c>
      <c r="V70" s="102">
        <f>SUM(V54:V69)</f>
        <v>328</v>
      </c>
    </row>
    <row r="71" spans="1:22" ht="18" customHeight="1">
      <c r="A71" s="108" t="s">
        <v>113</v>
      </c>
      <c r="B71" s="16">
        <f>B72-B70</f>
        <v>8</v>
      </c>
      <c r="C71" s="16">
        <f t="shared" ref="C71:U71" si="5">C72-C70</f>
        <v>11</v>
      </c>
      <c r="D71" s="16">
        <f t="shared" si="5"/>
        <v>22</v>
      </c>
      <c r="E71" s="16">
        <f t="shared" si="5"/>
        <v>29</v>
      </c>
      <c r="F71" s="16">
        <f t="shared" si="5"/>
        <v>40</v>
      </c>
      <c r="G71" s="16">
        <f t="shared" si="5"/>
        <v>40</v>
      </c>
      <c r="H71" s="16">
        <f t="shared" si="5"/>
        <v>36</v>
      </c>
      <c r="I71" s="16">
        <f t="shared" si="5"/>
        <v>45</v>
      </c>
      <c r="J71" s="16">
        <f t="shared" si="5"/>
        <v>43</v>
      </c>
      <c r="K71" s="16">
        <f t="shared" si="5"/>
        <v>43</v>
      </c>
      <c r="L71" s="16">
        <f t="shared" si="5"/>
        <v>34</v>
      </c>
      <c r="M71" s="16">
        <f t="shared" si="5"/>
        <v>41</v>
      </c>
      <c r="N71" s="16">
        <f t="shared" si="5"/>
        <v>33</v>
      </c>
      <c r="O71" s="16">
        <f t="shared" si="5"/>
        <v>43</v>
      </c>
      <c r="P71" s="16">
        <f t="shared" si="5"/>
        <v>41</v>
      </c>
      <c r="Q71" s="16">
        <f t="shared" si="5"/>
        <v>36</v>
      </c>
      <c r="R71" s="16">
        <f t="shared" si="5"/>
        <v>42</v>
      </c>
      <c r="S71" s="16">
        <f t="shared" si="5"/>
        <v>42</v>
      </c>
      <c r="T71" s="16">
        <f t="shared" si="5"/>
        <v>49</v>
      </c>
      <c r="U71" s="16">
        <f t="shared" si="5"/>
        <v>46</v>
      </c>
      <c r="V71" s="16">
        <f>V72-V70</f>
        <v>46</v>
      </c>
    </row>
    <row r="72" spans="1:22" ht="18" customHeight="1">
      <c r="A72" s="93" t="s">
        <v>38</v>
      </c>
      <c r="B72" s="61">
        <v>58</v>
      </c>
      <c r="C72" s="61">
        <v>87</v>
      </c>
      <c r="D72" s="61">
        <v>146</v>
      </c>
      <c r="E72" s="61">
        <v>233</v>
      </c>
      <c r="F72" s="61">
        <v>318</v>
      </c>
      <c r="G72" s="61">
        <v>358</v>
      </c>
      <c r="H72" s="61">
        <v>406</v>
      </c>
      <c r="I72" s="61">
        <v>427</v>
      </c>
      <c r="J72" s="61">
        <v>418</v>
      </c>
      <c r="K72" s="61">
        <v>432</v>
      </c>
      <c r="L72" s="61">
        <v>427</v>
      </c>
      <c r="M72" s="61">
        <v>446</v>
      </c>
      <c r="N72" s="61">
        <v>376</v>
      </c>
      <c r="O72" s="61">
        <v>390</v>
      </c>
      <c r="P72" s="61">
        <v>386</v>
      </c>
      <c r="Q72" s="61">
        <v>345</v>
      </c>
      <c r="R72" s="61">
        <v>352</v>
      </c>
      <c r="S72" s="61">
        <v>369</v>
      </c>
      <c r="T72" s="61">
        <v>385</v>
      </c>
      <c r="U72" s="61">
        <v>370</v>
      </c>
      <c r="V72" s="117">
        <v>374</v>
      </c>
    </row>
    <row r="73" spans="1:22" ht="18" customHeight="1">
      <c r="A73" s="57" t="s">
        <v>52</v>
      </c>
    </row>
    <row r="74" spans="1:22" ht="18" customHeight="1">
      <c r="A74" s="72" t="s">
        <v>117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21"/>
  <sheetViews>
    <sheetView zoomScale="70" zoomScaleNormal="70" zoomScalePageLayoutView="70" workbookViewId="0">
      <selection activeCell="X21" sqref="X21"/>
    </sheetView>
  </sheetViews>
  <sheetFormatPr defaultColWidth="10.875" defaultRowHeight="15"/>
  <cols>
    <col min="1" max="1" width="25" style="5" customWidth="1"/>
    <col min="2" max="16384" width="10.875" style="5"/>
  </cols>
  <sheetData>
    <row r="1" spans="1:22" ht="29.1">
      <c r="A1" s="20" t="s">
        <v>0</v>
      </c>
    </row>
    <row r="2" spans="1:22" ht="24">
      <c r="A2" s="10" t="s">
        <v>11</v>
      </c>
    </row>
    <row r="3" spans="1:22" ht="18" customHeight="1"/>
    <row r="4" spans="1:22" ht="18" customHeight="1">
      <c r="A4" s="33" t="s">
        <v>118</v>
      </c>
    </row>
    <row r="5" spans="1:22" ht="18" customHeight="1"/>
    <row r="6" spans="1:22" ht="18" customHeight="1">
      <c r="A6" s="65"/>
      <c r="B6" s="94">
        <v>2002</v>
      </c>
      <c r="C6" s="94">
        <v>2003</v>
      </c>
      <c r="D6" s="94">
        <v>2004</v>
      </c>
      <c r="E6" s="94">
        <v>2005</v>
      </c>
      <c r="F6" s="94">
        <v>2006</v>
      </c>
      <c r="G6" s="94">
        <v>2007</v>
      </c>
      <c r="H6" s="94">
        <v>2008</v>
      </c>
      <c r="I6" s="94">
        <v>2009</v>
      </c>
      <c r="J6" s="94">
        <v>2010</v>
      </c>
      <c r="K6" s="94">
        <v>2011</v>
      </c>
      <c r="L6" s="94">
        <v>2012</v>
      </c>
      <c r="M6" s="94">
        <v>2013</v>
      </c>
      <c r="N6" s="94">
        <v>2014</v>
      </c>
      <c r="O6" s="94">
        <v>2015</v>
      </c>
      <c r="P6" s="94">
        <v>2016</v>
      </c>
      <c r="Q6" s="94">
        <v>2017</v>
      </c>
      <c r="R6" s="94">
        <v>2018</v>
      </c>
      <c r="S6" s="94">
        <v>2019</v>
      </c>
      <c r="T6" s="94">
        <v>2020</v>
      </c>
      <c r="U6" s="94">
        <v>2021</v>
      </c>
      <c r="V6" s="94">
        <v>2022</v>
      </c>
    </row>
    <row r="7" spans="1:22" ht="18" customHeight="1">
      <c r="A7" s="66" t="s">
        <v>38</v>
      </c>
      <c r="B7" s="24">
        <v>73</v>
      </c>
      <c r="C7" s="24">
        <v>83</v>
      </c>
      <c r="D7" s="24">
        <v>53</v>
      </c>
      <c r="E7" s="24">
        <v>60</v>
      </c>
      <c r="F7" s="24">
        <v>70</v>
      </c>
      <c r="G7" s="24">
        <v>73</v>
      </c>
      <c r="H7" s="24">
        <v>69</v>
      </c>
      <c r="I7" s="24">
        <v>64</v>
      </c>
      <c r="J7" s="24">
        <v>67</v>
      </c>
      <c r="K7" s="24">
        <v>75</v>
      </c>
      <c r="L7" s="24">
        <v>67</v>
      </c>
      <c r="M7" s="24">
        <v>72</v>
      </c>
      <c r="N7" s="24">
        <v>52</v>
      </c>
      <c r="O7" s="24">
        <v>61</v>
      </c>
      <c r="P7" s="24">
        <v>50</v>
      </c>
      <c r="Q7" s="24">
        <v>58</v>
      </c>
      <c r="R7" s="24">
        <v>50</v>
      </c>
      <c r="S7" s="24">
        <v>67</v>
      </c>
      <c r="T7" s="24">
        <v>45</v>
      </c>
      <c r="U7" s="24">
        <f>SUM(U8:U9)</f>
        <v>41</v>
      </c>
      <c r="V7" s="24">
        <f>SUM(V8:V9)</f>
        <v>36</v>
      </c>
    </row>
    <row r="8" spans="1:22" ht="18" customHeight="1">
      <c r="A8" s="75" t="s">
        <v>61</v>
      </c>
      <c r="B8" s="16">
        <v>73</v>
      </c>
      <c r="C8" s="16">
        <v>82</v>
      </c>
      <c r="D8" s="16">
        <v>47</v>
      </c>
      <c r="E8" s="16">
        <v>54</v>
      </c>
      <c r="F8" s="16">
        <v>66</v>
      </c>
      <c r="G8" s="16">
        <v>66</v>
      </c>
      <c r="H8" s="16">
        <v>62</v>
      </c>
      <c r="I8" s="16">
        <v>58</v>
      </c>
      <c r="J8" s="16">
        <v>63</v>
      </c>
      <c r="K8" s="16">
        <v>61</v>
      </c>
      <c r="L8" s="16">
        <v>61</v>
      </c>
      <c r="M8" s="16">
        <v>65</v>
      </c>
      <c r="N8" s="16">
        <v>50</v>
      </c>
      <c r="O8" s="16">
        <v>60</v>
      </c>
      <c r="P8" s="16">
        <v>45</v>
      </c>
      <c r="Q8" s="16">
        <v>53</v>
      </c>
      <c r="R8" s="63">
        <v>45</v>
      </c>
      <c r="S8" s="63">
        <v>61</v>
      </c>
      <c r="T8" s="63">
        <v>40</v>
      </c>
      <c r="U8" s="16">
        <v>37</v>
      </c>
      <c r="V8" s="16">
        <v>31</v>
      </c>
    </row>
    <row r="9" spans="1:22" ht="18" customHeight="1">
      <c r="A9" s="76" t="s">
        <v>62</v>
      </c>
      <c r="B9" s="18">
        <v>0</v>
      </c>
      <c r="C9" s="18">
        <v>1</v>
      </c>
      <c r="D9" s="18">
        <v>6</v>
      </c>
      <c r="E9" s="18">
        <v>6</v>
      </c>
      <c r="F9" s="18">
        <v>4</v>
      </c>
      <c r="G9" s="18">
        <v>7</v>
      </c>
      <c r="H9" s="18">
        <v>7</v>
      </c>
      <c r="I9" s="18">
        <v>6</v>
      </c>
      <c r="J9" s="18">
        <v>4</v>
      </c>
      <c r="K9" s="18">
        <v>14</v>
      </c>
      <c r="L9" s="18">
        <v>6</v>
      </c>
      <c r="M9" s="18">
        <v>7</v>
      </c>
      <c r="N9" s="18">
        <v>2</v>
      </c>
      <c r="O9" s="18">
        <v>1</v>
      </c>
      <c r="P9" s="18">
        <v>5</v>
      </c>
      <c r="Q9" s="18">
        <v>5</v>
      </c>
      <c r="R9" s="18">
        <v>5</v>
      </c>
      <c r="S9" s="18">
        <v>6</v>
      </c>
      <c r="T9" s="18">
        <v>5</v>
      </c>
      <c r="U9" s="18">
        <v>4</v>
      </c>
      <c r="V9" s="18">
        <v>5</v>
      </c>
    </row>
    <row r="10" spans="1:22" ht="18" customHeight="1">
      <c r="A10" s="32" t="s">
        <v>47</v>
      </c>
    </row>
    <row r="11" spans="1:22" ht="18" customHeight="1"/>
    <row r="12" spans="1:22" ht="18" customHeight="1">
      <c r="A12" s="33" t="s">
        <v>119</v>
      </c>
    </row>
    <row r="13" spans="1:22" ht="18" customHeight="1"/>
    <row r="14" spans="1:22" ht="18" customHeight="1">
      <c r="A14" s="65"/>
      <c r="B14" s="94">
        <v>2002</v>
      </c>
      <c r="C14" s="94">
        <v>2003</v>
      </c>
      <c r="D14" s="94">
        <v>2004</v>
      </c>
      <c r="E14" s="94">
        <v>2005</v>
      </c>
      <c r="F14" s="94">
        <v>2006</v>
      </c>
      <c r="G14" s="94">
        <v>2007</v>
      </c>
      <c r="H14" s="94">
        <v>2008</v>
      </c>
      <c r="I14" s="94">
        <v>2009</v>
      </c>
      <c r="J14" s="94">
        <v>2010</v>
      </c>
      <c r="K14" s="94">
        <v>2011</v>
      </c>
      <c r="L14" s="94">
        <v>2012</v>
      </c>
      <c r="M14" s="94">
        <v>2013</v>
      </c>
      <c r="N14" s="94">
        <v>2014</v>
      </c>
      <c r="O14" s="94">
        <v>2015</v>
      </c>
      <c r="P14" s="94">
        <v>2016</v>
      </c>
      <c r="Q14" s="94">
        <v>2017</v>
      </c>
      <c r="R14" s="94">
        <v>2018</v>
      </c>
      <c r="S14" s="94">
        <v>2019</v>
      </c>
      <c r="T14" s="94">
        <v>2020</v>
      </c>
      <c r="U14" s="94">
        <v>2021</v>
      </c>
      <c r="V14" s="94">
        <v>2022</v>
      </c>
    </row>
    <row r="15" spans="1:22" ht="18" customHeight="1">
      <c r="A15" s="66" t="s">
        <v>38</v>
      </c>
      <c r="B15" s="69">
        <v>1</v>
      </c>
      <c r="C15" s="69">
        <v>1</v>
      </c>
      <c r="D15" s="69">
        <v>1</v>
      </c>
      <c r="E15" s="69">
        <v>1</v>
      </c>
      <c r="F15" s="69">
        <v>1</v>
      </c>
      <c r="G15" s="69">
        <v>1</v>
      </c>
      <c r="H15" s="69">
        <v>1</v>
      </c>
      <c r="I15" s="69">
        <v>1</v>
      </c>
      <c r="J15" s="69">
        <v>1</v>
      </c>
      <c r="K15" s="69">
        <v>1</v>
      </c>
      <c r="L15" s="69">
        <v>1</v>
      </c>
      <c r="M15" s="69">
        <v>1</v>
      </c>
      <c r="N15" s="69">
        <v>1</v>
      </c>
      <c r="O15" s="69">
        <v>1</v>
      </c>
      <c r="P15" s="69">
        <v>1</v>
      </c>
      <c r="Q15" s="69">
        <v>1</v>
      </c>
      <c r="R15" s="69">
        <v>1</v>
      </c>
      <c r="S15" s="69">
        <v>1</v>
      </c>
      <c r="T15" s="69">
        <v>1</v>
      </c>
      <c r="U15" s="69">
        <f>SUM(U16:U17)</f>
        <v>1</v>
      </c>
      <c r="V15" s="69">
        <f t="shared" ref="V15" si="0">SUM(V16:V17)</f>
        <v>1</v>
      </c>
    </row>
    <row r="16" spans="1:22" ht="18" customHeight="1">
      <c r="A16" s="75" t="s">
        <v>61</v>
      </c>
      <c r="B16" s="70">
        <v>1</v>
      </c>
      <c r="C16" s="70">
        <v>0.98795180722891562</v>
      </c>
      <c r="D16" s="70">
        <v>0.8867924528301887</v>
      </c>
      <c r="E16" s="70">
        <v>0.9</v>
      </c>
      <c r="F16" s="70">
        <v>0.94285714285714284</v>
      </c>
      <c r="G16" s="70">
        <v>0.90410958904109584</v>
      </c>
      <c r="H16" s="70">
        <v>0.89855072463768115</v>
      </c>
      <c r="I16" s="70">
        <v>0.90625</v>
      </c>
      <c r="J16" s="70">
        <v>0.94029850746268662</v>
      </c>
      <c r="K16" s="70">
        <v>0.81333333333333335</v>
      </c>
      <c r="L16" s="70">
        <v>0.91044776119402981</v>
      </c>
      <c r="M16" s="70">
        <v>0.90277777777777779</v>
      </c>
      <c r="N16" s="70">
        <v>0.96153846153846156</v>
      </c>
      <c r="O16" s="70">
        <v>0.98360655737704916</v>
      </c>
      <c r="P16" s="70">
        <v>0.9</v>
      </c>
      <c r="Q16" s="70">
        <v>0.91379310344827591</v>
      </c>
      <c r="R16" s="70">
        <v>0.9</v>
      </c>
      <c r="S16" s="70">
        <v>0.91044776119402981</v>
      </c>
      <c r="T16" s="70">
        <f>T8/$T$7</f>
        <v>0.88888888888888884</v>
      </c>
      <c r="U16" s="70">
        <f>U8/U7</f>
        <v>0.90243902439024393</v>
      </c>
      <c r="V16" s="70">
        <f t="shared" ref="V16" si="1">V8/V7</f>
        <v>0.86111111111111116</v>
      </c>
    </row>
    <row r="17" spans="1:22" ht="18" customHeight="1">
      <c r="A17" s="76" t="s">
        <v>62</v>
      </c>
      <c r="B17" s="71">
        <v>0</v>
      </c>
      <c r="C17" s="71">
        <v>1.2048192771084338E-2</v>
      </c>
      <c r="D17" s="71">
        <v>0.11320754716981132</v>
      </c>
      <c r="E17" s="71">
        <v>0.1</v>
      </c>
      <c r="F17" s="71">
        <v>5.7142857142857141E-2</v>
      </c>
      <c r="G17" s="71">
        <v>9.5890410958904104E-2</v>
      </c>
      <c r="H17" s="71">
        <v>0.10144927536231885</v>
      </c>
      <c r="I17" s="71">
        <v>9.375E-2</v>
      </c>
      <c r="J17" s="71">
        <v>5.9701492537313432E-2</v>
      </c>
      <c r="K17" s="71">
        <v>0.18666666666666668</v>
      </c>
      <c r="L17" s="71">
        <v>8.9552238805970144E-2</v>
      </c>
      <c r="M17" s="71">
        <v>9.7222222222222224E-2</v>
      </c>
      <c r="N17" s="71">
        <v>3.8461538461538464E-2</v>
      </c>
      <c r="O17" s="71">
        <v>1.6393442622950821E-2</v>
      </c>
      <c r="P17" s="71">
        <v>0.1</v>
      </c>
      <c r="Q17" s="71">
        <v>8.6206896551724144E-2</v>
      </c>
      <c r="R17" s="71">
        <v>0.1</v>
      </c>
      <c r="S17" s="71">
        <v>8.9552238805970144E-2</v>
      </c>
      <c r="T17" s="110">
        <f>T9/$T$7</f>
        <v>0.1111111111111111</v>
      </c>
      <c r="U17" s="110">
        <f>U9/U7</f>
        <v>9.7560975609756101E-2</v>
      </c>
      <c r="V17" s="110">
        <f t="shared" ref="V17" si="2">V9/V7</f>
        <v>0.1388888888888889</v>
      </c>
    </row>
    <row r="18" spans="1:22" ht="18" customHeight="1">
      <c r="A18" s="57" t="s">
        <v>52</v>
      </c>
    </row>
    <row r="19" spans="1:22" ht="18" customHeight="1"/>
    <row r="20" spans="1:22" ht="18" customHeight="1"/>
    <row r="21" spans="1:22" ht="18" customHeight="1"/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zoomScaleNormal="327" zoomScalePageLayoutView="327" workbookViewId="0">
      <selection activeCell="B24" sqref="B24:H24"/>
    </sheetView>
  </sheetViews>
  <sheetFormatPr defaultColWidth="10.875" defaultRowHeight="15.95"/>
  <cols>
    <col min="1" max="16384" width="10.875" style="2"/>
  </cols>
  <sheetData>
    <row r="1" spans="1:10">
      <c r="A1" s="1" t="s">
        <v>0</v>
      </c>
    </row>
    <row r="4" spans="1:10" ht="26.1">
      <c r="B4" s="3" t="s">
        <v>1</v>
      </c>
    </row>
    <row r="6" spans="1:10" ht="15.95" customHeight="1">
      <c r="B6" s="135" t="s">
        <v>2</v>
      </c>
      <c r="C6" s="135"/>
      <c r="D6" s="135"/>
      <c r="E6" s="135"/>
      <c r="F6" s="135"/>
      <c r="G6" s="135"/>
      <c r="H6" s="135"/>
      <c r="I6" s="135"/>
      <c r="J6" s="135"/>
    </row>
    <row r="8" spans="1:10">
      <c r="B8" s="136" t="s">
        <v>3</v>
      </c>
      <c r="C8" s="136"/>
      <c r="D8" s="136"/>
      <c r="E8" s="136"/>
      <c r="F8" s="136"/>
      <c r="G8" s="136"/>
    </row>
    <row r="9" spans="1:10">
      <c r="E9" s="4"/>
    </row>
    <row r="10" spans="1:10">
      <c r="B10" s="136" t="s">
        <v>4</v>
      </c>
      <c r="C10" s="136"/>
      <c r="D10" s="136"/>
      <c r="E10" s="136"/>
      <c r="F10" s="136"/>
      <c r="G10" s="136"/>
    </row>
    <row r="12" spans="1:10">
      <c r="B12" s="136" t="s">
        <v>5</v>
      </c>
      <c r="C12" s="136"/>
      <c r="D12" s="136"/>
      <c r="E12" s="136"/>
      <c r="F12" s="136"/>
      <c r="G12" s="136"/>
    </row>
    <row r="14" spans="1:10">
      <c r="B14" s="136" t="s">
        <v>6</v>
      </c>
      <c r="C14" s="136"/>
      <c r="D14" s="136"/>
      <c r="E14" s="136"/>
      <c r="F14" s="136"/>
      <c r="G14" s="136"/>
      <c r="H14" s="136"/>
      <c r="I14" s="136"/>
      <c r="J14" s="136"/>
    </row>
    <row r="16" spans="1:10">
      <c r="B16" s="136" t="s">
        <v>7</v>
      </c>
      <c r="C16" s="136"/>
      <c r="D16" s="136"/>
      <c r="E16" s="136"/>
      <c r="F16" s="136"/>
      <c r="G16" s="136"/>
      <c r="H16" s="136"/>
      <c r="I16" s="136"/>
    </row>
    <row r="18" spans="2:10">
      <c r="B18" s="136" t="s">
        <v>8</v>
      </c>
      <c r="C18" s="136"/>
      <c r="D18" s="136"/>
      <c r="E18" s="136"/>
      <c r="F18" s="136"/>
      <c r="G18" s="136"/>
      <c r="H18" s="136"/>
      <c r="I18" s="136"/>
    </row>
    <row r="20" spans="2:10">
      <c r="B20" s="136" t="s">
        <v>9</v>
      </c>
      <c r="C20" s="136"/>
      <c r="D20" s="136"/>
      <c r="E20" s="136"/>
      <c r="F20" s="136"/>
      <c r="G20" s="136"/>
      <c r="H20" s="136"/>
      <c r="I20" s="136"/>
      <c r="J20" s="136"/>
    </row>
    <row r="22" spans="2:10">
      <c r="B22" s="136" t="s">
        <v>10</v>
      </c>
      <c r="C22" s="136"/>
      <c r="D22" s="136"/>
      <c r="E22" s="136"/>
      <c r="F22" s="136"/>
      <c r="G22" s="136"/>
      <c r="H22" s="136"/>
      <c r="I22" s="136"/>
    </row>
    <row r="24" spans="2:10">
      <c r="B24" s="137" t="s">
        <v>11</v>
      </c>
      <c r="C24" s="137"/>
      <c r="D24" s="137"/>
      <c r="E24" s="137"/>
      <c r="F24" s="137"/>
      <c r="G24" s="137"/>
      <c r="H24" s="137"/>
    </row>
  </sheetData>
  <mergeCells count="10">
    <mergeCell ref="B18:I18"/>
    <mergeCell ref="B20:J20"/>
    <mergeCell ref="B22:I22"/>
    <mergeCell ref="B16:I16"/>
    <mergeCell ref="B24:H24"/>
    <mergeCell ref="B6:J6"/>
    <mergeCell ref="B8:G8"/>
    <mergeCell ref="B10:G10"/>
    <mergeCell ref="B12:G12"/>
    <mergeCell ref="B14:J14"/>
  </mergeCells>
  <hyperlinks>
    <hyperlink ref="C14" location="'Grupos de edad'!A1" display="'5. Grandes grupos de edad de los residentes con nacionalidad extranjera. Evolución 2002-2020" xr:uid="{00000000-0004-0000-0100-000000000000}"/>
    <hyperlink ref="D14" location="'Grupos de edad'!A1" display="'5. Grandes grupos de edad de los residentes con nacionalidad extranjera. Evolución 2002-2020" xr:uid="{00000000-0004-0000-0100-000001000000}"/>
    <hyperlink ref="E14" location="'Grupos de edad'!A1" display="'5. Grandes grupos de edad de los residentes con nacionalidad extranjera. Evolución 2002-2020" xr:uid="{00000000-0004-0000-0100-000002000000}"/>
    <hyperlink ref="F14" location="'Grupos de edad'!A1" display="'5. Grandes grupos de edad de los residentes con nacionalidad extranjera. Evolución 2002-2020" xr:uid="{00000000-0004-0000-0100-000003000000}"/>
    <hyperlink ref="G14" location="'Grupos de edad'!A1" display="'5. Grandes grupos de edad de los residentes con nacionalidad extranjera. Evolución 2002-2020" xr:uid="{00000000-0004-0000-0100-000004000000}"/>
    <hyperlink ref="H14" location="'Grupos de edad'!A1" display="'5. Grandes grupos de edad de los residentes con nacionalidad extranjera. Evolución 2002-2020" xr:uid="{00000000-0004-0000-0100-000005000000}"/>
    <hyperlink ref="I14" location="'Grupos de edad'!A1" display="'5. Grandes grupos de edad de los residentes con nacionalidad extranjera. Evolución 2002-2020" xr:uid="{00000000-0004-0000-0100-000006000000}"/>
    <hyperlink ref="J14" location="'Grupos de edad'!A1" display="'5. Grandes grupos de edad de los residentes con nacionalidad extranjera. Evolución 2002-2020" xr:uid="{00000000-0004-0000-0100-000007000000}"/>
    <hyperlink ref="C18" location="'Continente de nacionalidad'!A1" display="'7. Residentes con nacionalidad extranjera según continentes. Evolución 2002-2020" xr:uid="{00000000-0004-0000-0100-000008000000}"/>
    <hyperlink ref="D18" location="'Continente de nacionalidad'!A1" display="'7. Residentes con nacionalidad extranjera según continentes. Evolución 2002-2020" xr:uid="{00000000-0004-0000-0100-000009000000}"/>
    <hyperlink ref="E18" location="'Continente de nacionalidad'!A1" display="'7. Residentes con nacionalidad extranjera según continentes. Evolución 2002-2020" xr:uid="{00000000-0004-0000-0100-00000A000000}"/>
    <hyperlink ref="F18" location="'Continente de nacionalidad'!A1" display="'7. Residentes con nacionalidad extranjera según continentes. Evolución 2002-2020" xr:uid="{00000000-0004-0000-0100-00000B000000}"/>
    <hyperlink ref="G18" location="'Continente de nacionalidad'!A1" display="'7. Residentes con nacionalidad extranjera según continentes. Evolución 2002-2020" xr:uid="{00000000-0004-0000-0100-00000C000000}"/>
    <hyperlink ref="H18" location="'Continente de nacionalidad'!A1" display="'7. Residentes con nacionalidad extranjera según continentes. Evolución 2002-2020" xr:uid="{00000000-0004-0000-0100-00000D000000}"/>
    <hyperlink ref="I18" location="'Continente de nacionalidad'!A1" display="'7. Residentes con nacionalidad extranjera según continentes. Evolución 2002-2020" xr:uid="{00000000-0004-0000-0100-00000E000000}"/>
    <hyperlink ref="C20" location="'Principales países nacimiento'!A1" display="'8. Residentes nacidos en el extranjero, según los 16 principales países de nacimiento. Evolución 2002-2020" xr:uid="{00000000-0004-0000-0100-00000F000000}"/>
    <hyperlink ref="D20" location="'Principales países nacimiento'!A1" display="'8. Residentes nacidos en el extranjero, según los 16 principales países de nacimiento. Evolución 2002-2020" xr:uid="{00000000-0004-0000-0100-000010000000}"/>
    <hyperlink ref="E20" location="'Principales países nacimiento'!A1" display="'8. Residentes nacidos en el extranjero, según los 16 principales países de nacimiento. Evolución 2002-2020" xr:uid="{00000000-0004-0000-0100-000011000000}"/>
    <hyperlink ref="F20" location="'Principales países nacimiento'!A1" display="'8. Residentes nacidos en el extranjero, según los 16 principales países de nacimiento. Evolución 2002-2020" xr:uid="{00000000-0004-0000-0100-000012000000}"/>
    <hyperlink ref="G20" location="'Principales países nacimiento'!A1" display="'8. Residentes nacidos en el extranjero, según los 16 principales países de nacimiento. Evolución 2002-2020" xr:uid="{00000000-0004-0000-0100-000013000000}"/>
    <hyperlink ref="H20" location="'Principales países nacimiento'!A1" display="'8. Residentes nacidos en el extranjero, según los 16 principales países de nacimiento. Evolución 2002-2020" xr:uid="{00000000-0004-0000-0100-000014000000}"/>
    <hyperlink ref="I20" location="'Principales países nacimiento'!A1" display="'8. Residentes nacidos en el extranjero, según los 16 principales países de nacimiento. Evolución 2002-2020" xr:uid="{00000000-0004-0000-0100-000015000000}"/>
    <hyperlink ref="J20" location="'Principales países nacimiento'!A1" display="'8. Residentes nacidos en el extranjero, según los 16 principales países de nacimiento. Evolución 2002-2020" xr:uid="{00000000-0004-0000-0100-000016000000}"/>
    <hyperlink ref="C22" location="'Principales nacionalidades'!A1" display="'9. Residentes nacidos en el extranjero, según las 16 principales nacionalidades. Evolución 2002-2020" xr:uid="{00000000-0004-0000-0100-000017000000}"/>
    <hyperlink ref="D22" location="'Principales nacionalidades'!A1" display="'9. Residentes nacidos en el extranjero, según las 16 principales nacionalidades. Evolución 2002-2020" xr:uid="{00000000-0004-0000-0100-000018000000}"/>
    <hyperlink ref="E22" location="'Principales nacionalidades'!A1" display="'9. Residentes nacidos en el extranjero, según las 16 principales nacionalidades. Evolución 2002-2020" xr:uid="{00000000-0004-0000-0100-000019000000}"/>
    <hyperlink ref="F22" location="'Principales nacionalidades'!A1" display="'9. Residentes nacidos en el extranjero, según las 16 principales nacionalidades. Evolución 2002-2020" xr:uid="{00000000-0004-0000-0100-00001A000000}"/>
    <hyperlink ref="G22" location="'Principales nacionalidades'!A1" display="'9. Residentes nacidos en el extranjero, según las 16 principales nacionalidades. Evolución 2002-2020" xr:uid="{00000000-0004-0000-0100-00001B000000}"/>
    <hyperlink ref="H22" location="'Principales nacionalidades'!A1" display="'9. Residentes nacidos en el extranjero, según las 16 principales nacionalidades. Evolución 2002-2020" xr:uid="{00000000-0004-0000-0100-00001C000000}"/>
    <hyperlink ref="I22" location="'Principales nacionalidades'!A1" display="'9. Residentes nacidos en el extranjero, según las 16 principales nacionalidades. Evolución 2002-2020" xr:uid="{00000000-0004-0000-0100-00001D000000}"/>
    <hyperlink ref="C24" location="Nacimientos!A1" display="10. Total de nacimientos según la nacionalidad de la madre. Evolución 2002-2019 " xr:uid="{00000000-0004-0000-0100-00001E000000}"/>
    <hyperlink ref="D24" location="Nacimientos!A1" display="10. Total de nacimientos según la nacionalidad de la madre. Evolución 2002-2019 " xr:uid="{00000000-0004-0000-0100-00001F000000}"/>
    <hyperlink ref="E24" location="Nacimientos!A1" display="10. Total de nacimientos según la nacionalidad de la madre. Evolución 2002-2019 " xr:uid="{00000000-0004-0000-0100-000020000000}"/>
    <hyperlink ref="F24" location="Nacimientos!A1" display="10. Total de nacimientos según la nacionalidad de la madre. Evolución 2002-2019 " xr:uid="{00000000-0004-0000-0100-000021000000}"/>
    <hyperlink ref="G24" location="Nacimientos!A1" display="10. Total de nacimientos según la nacionalidad de la madre. Evolución 2002-2019 " xr:uid="{00000000-0004-0000-0100-000022000000}"/>
    <hyperlink ref="H24" location="Nacimientos!A1" display="10. Total de nacimientos según la nacionalidad de la madre. Evolución 2002-2019 " xr:uid="{00000000-0004-0000-0100-000023000000}"/>
    <hyperlink ref="B6" location="'Lugar nacimiento'!A1" display="'1. Lugar de nacimiento del total de población. Evolución 2002-2020" xr:uid="{00000000-0004-0000-0100-000024000000}"/>
    <hyperlink ref="C6" location="'Lugar nacimiento'!A1" display="'1. Lugar de nacimiento del total de población. Evolución 2002-2020" xr:uid="{00000000-0004-0000-0100-000025000000}"/>
    <hyperlink ref="D6" location="'Lugar nacimiento'!A1" display="'1. Lugar de nacimiento del total de población. Evolución 2002-2020" xr:uid="{00000000-0004-0000-0100-000026000000}"/>
    <hyperlink ref="E6" location="'Lugar nacimiento'!A1" display="'1. Lugar de nacimiento del total de población. Evolución 2002-2020" xr:uid="{00000000-0004-0000-0100-000027000000}"/>
    <hyperlink ref="F6" location="'Lugar nacimiento'!A1" display="'1. Lugar de nacimiento del total de población. Evolución 2002-2020" xr:uid="{00000000-0004-0000-0100-000028000000}"/>
    <hyperlink ref="G6" location="'Lugar nacimiento'!A1" display="'1. Lugar de nacimiento del total de población. Evolución 2002-2020" xr:uid="{00000000-0004-0000-0100-000029000000}"/>
    <hyperlink ref="H6" location="'Lugar nacimiento'!A1" display="'1. Lugar de nacimiento del total de población. Evolución 2002-2020" xr:uid="{00000000-0004-0000-0100-00002A000000}"/>
    <hyperlink ref="I6" location="'Lugar nacimiento'!A1" display="'1. Lugar de nacimiento del total de población. Evolución 2002-2020" xr:uid="{00000000-0004-0000-0100-00002B000000}"/>
    <hyperlink ref="J6" location="'Lugar nacimiento'!A1" display="'1. Lugar de nacimiento del total de población. Evolución 2002-2020" xr:uid="{00000000-0004-0000-0100-00002C000000}"/>
    <hyperlink ref="B8" location="'Nacimiento (Esp-ext)'!A1" display="'2. Nacidos en España o en el extranjero. Evolución 2002-2020" xr:uid="{00000000-0004-0000-0100-00002D000000}"/>
    <hyperlink ref="C8" location="'Nacimiento (Esp-ext)'!A1" display="'2. Nacidos en España o en el extranjero. Evolución 2002-2020" xr:uid="{00000000-0004-0000-0100-00002E000000}"/>
    <hyperlink ref="D8" location="'Nacimiento (Esp-ext)'!A1" display="'2. Nacidos en España o en el extranjero. Evolución 2002-2020" xr:uid="{00000000-0004-0000-0100-00002F000000}"/>
    <hyperlink ref="E8" location="'Nacimiento (Esp-ext)'!A1" display="'2. Nacidos en España o en el extranjero. Evolución 2002-2020" xr:uid="{00000000-0004-0000-0100-000030000000}"/>
    <hyperlink ref="F8" location="'Nacimiento (Esp-ext)'!A1" display="'2. Nacidos en España o en el extranjero. Evolución 2002-2020" xr:uid="{00000000-0004-0000-0100-000031000000}"/>
    <hyperlink ref="G8" location="'Nacimiento (Esp-ext)'!A1" display="'2. Nacidos en España o en el extranjero. Evolución 2002-2020" xr:uid="{00000000-0004-0000-0100-000032000000}"/>
    <hyperlink ref="B10" location="'Nacionalidad (esp-extr)'!A1" display="'3. Nacionalidad española o extranjera. Evolución 2002-2020" xr:uid="{00000000-0004-0000-0100-000033000000}"/>
    <hyperlink ref="C10" location="'Nacionalidad (esp-extr)'!A1" display="'3. Nacionalidad española o extranjera. Evolución 2002-2020" xr:uid="{00000000-0004-0000-0100-000034000000}"/>
    <hyperlink ref="D10" location="'Nacionalidad (esp-extr)'!A1" display="'3. Nacionalidad española o extranjera. Evolución 2002-2020" xr:uid="{00000000-0004-0000-0100-000035000000}"/>
    <hyperlink ref="E10" location="'Nacionalidad (esp-extr)'!A1" display="'3. Nacionalidad española o extranjera. Evolución 2002-2020" xr:uid="{00000000-0004-0000-0100-000036000000}"/>
    <hyperlink ref="F10" location="'Nacionalidad (esp-extr)'!A1" display="'3. Nacionalidad española o extranjera. Evolución 2002-2020" xr:uid="{00000000-0004-0000-0100-000037000000}"/>
    <hyperlink ref="G10" location="'Nacionalidad (esp-extr)'!A1" display="'3. Nacionalidad española o extranjera. Evolución 2002-2020" xr:uid="{00000000-0004-0000-0100-000038000000}"/>
    <hyperlink ref="B12" location="'Variación interanual'!A1" display="'4. Variación interanual de los españoles y extranjeros. Evolución 2003-2020" xr:uid="{00000000-0004-0000-0100-000039000000}"/>
    <hyperlink ref="C12" location="'Variación interanual'!A1" display="'4. Variación interanual de los españoles y extranjeros. Evolución 2003-2020" xr:uid="{00000000-0004-0000-0100-00003A000000}"/>
    <hyperlink ref="D12" location="'Variación interanual'!A1" display="'4. Variación interanual de los españoles y extranjeros. Evolución 2003-2020" xr:uid="{00000000-0004-0000-0100-00003B000000}"/>
    <hyperlink ref="E12" location="'Variación interanual'!A1" display="'4. Variación interanual de los españoles y extranjeros. Evolución 2003-2020" xr:uid="{00000000-0004-0000-0100-00003C000000}"/>
    <hyperlink ref="F12" location="'Variación interanual'!A1" display="'4. Variación interanual de los españoles y extranjeros. Evolución 2003-2020" xr:uid="{00000000-0004-0000-0100-00003D000000}"/>
    <hyperlink ref="G12" location="'Variación interanual'!A1" display="'4. Variación interanual de los españoles y extranjeros. Evolución 2003-2020" xr:uid="{00000000-0004-0000-0100-00003E000000}"/>
    <hyperlink ref="B14" location="'Grupos de edad'!A1" display="'5. Grandes grupos de edad de los residentes con nacionalidad extranjera. Evolución 2002-2020" xr:uid="{00000000-0004-0000-0100-00003F000000}"/>
    <hyperlink ref="B16" location="'Continente de nacimiento'!A1" display="'6. Residentes nacidos en el extranjero según continentes. Evolución 2002-2020" xr:uid="{00000000-0004-0000-0100-000040000000}"/>
    <hyperlink ref="C16" location="'Continente de nacimiento'!A1" display="'6. Residentes nacidos en el extranjero según continentes. Evolución 2002-2020" xr:uid="{00000000-0004-0000-0100-000041000000}"/>
    <hyperlink ref="D16" location="'Continente de nacimiento'!A1" display="'6. Residentes nacidos en el extranjero según continentes. Evolución 2002-2020" xr:uid="{00000000-0004-0000-0100-000042000000}"/>
    <hyperlink ref="E16" location="'Continente de nacimiento'!A1" display="'6. Residentes nacidos en el extranjero según continentes. Evolución 2002-2020" xr:uid="{00000000-0004-0000-0100-000043000000}"/>
    <hyperlink ref="F16" location="'Continente de nacimiento'!A1" display="'6. Residentes nacidos en el extranjero según continentes. Evolución 2002-2020" xr:uid="{00000000-0004-0000-0100-000044000000}"/>
    <hyperlink ref="G16" location="'Continente de nacimiento'!A1" display="'6. Residentes nacidos en el extranjero según continentes. Evolución 2002-2020" xr:uid="{00000000-0004-0000-0100-000045000000}"/>
    <hyperlink ref="H16" location="'Continente de nacimiento'!A1" display="'6. Residentes nacidos en el extranjero según continentes. Evolución 2002-2020" xr:uid="{00000000-0004-0000-0100-000046000000}"/>
    <hyperlink ref="I16" location="'Continente de nacimiento'!A1" display="'6. Residentes nacidos en el extranjero según continentes. Evolución 2002-2020" xr:uid="{00000000-0004-0000-0100-000047000000}"/>
    <hyperlink ref="B18" location="'Continente de nacionalidad'!A1" display="'7. Residentes con nacionalidad extranjera según continentes. Evolución 2002-2020" xr:uid="{00000000-0004-0000-0100-000048000000}"/>
    <hyperlink ref="B20" location="'Principales países nacimiento'!A1" display="'8. Residentes nacidos en el extranjero, según los 16 principales países de nacimiento. Evolución 2002-2020" xr:uid="{00000000-0004-0000-0100-000049000000}"/>
    <hyperlink ref="B22" location="'Principales nacionalidades'!A1" display="'9. Residentes nacidos en el extranjero, según las 16 principales nacionalidades. Evolución 2002-2020" xr:uid="{00000000-0004-0000-0100-00004A000000}"/>
    <hyperlink ref="B24" location="Nacimientos!A1" display="10. Total de nacimientos según la nacionalidad de la madre. Evolución 2002-2019 " xr:uid="{00000000-0004-0000-0100-00004B000000}"/>
  </hyperlink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85"/>
  <sheetViews>
    <sheetView tabSelected="1" topLeftCell="A22" zoomScale="70" zoomScaleNormal="70" zoomScalePageLayoutView="70" workbookViewId="0">
      <selection activeCell="A48" sqref="A48"/>
    </sheetView>
  </sheetViews>
  <sheetFormatPr defaultColWidth="10.875" defaultRowHeight="15"/>
  <cols>
    <col min="1" max="1" width="37.875" style="5" customWidth="1"/>
    <col min="2" max="4" width="10.875" style="5" customWidth="1"/>
    <col min="5" max="16384" width="10.875" style="5"/>
  </cols>
  <sheetData>
    <row r="1" spans="1:25" ht="30" customHeight="1">
      <c r="A1" s="20" t="s">
        <v>0</v>
      </c>
      <c r="B1" s="20"/>
      <c r="C1" s="20"/>
      <c r="D1" s="20"/>
      <c r="E1" s="10"/>
      <c r="F1" s="10"/>
      <c r="G1" s="10"/>
      <c r="H1" s="11"/>
    </row>
    <row r="2" spans="1:25" ht="30" customHeight="1">
      <c r="A2" s="10" t="s">
        <v>12</v>
      </c>
      <c r="B2" s="10"/>
      <c r="C2" s="10"/>
      <c r="D2" s="10"/>
      <c r="E2" s="10"/>
      <c r="F2" s="10"/>
      <c r="G2" s="10"/>
      <c r="H2" s="11"/>
    </row>
    <row r="3" spans="1:25" ht="15" customHeight="1">
      <c r="A3" s="10"/>
      <c r="B3" s="10"/>
      <c r="C3" s="10"/>
      <c r="D3" s="10"/>
      <c r="E3" s="10"/>
      <c r="F3" s="10"/>
      <c r="G3" s="10"/>
      <c r="H3" s="11"/>
    </row>
    <row r="4" spans="1:25" ht="15" customHeight="1">
      <c r="A4" s="10"/>
      <c r="B4" s="10"/>
      <c r="C4" s="10"/>
      <c r="D4" s="10"/>
      <c r="E4" s="10"/>
      <c r="F4" s="10"/>
      <c r="G4" s="10"/>
      <c r="H4" s="11"/>
    </row>
    <row r="5" spans="1:25" ht="18" customHeight="1">
      <c r="A5" s="8" t="s">
        <v>13</v>
      </c>
      <c r="B5" s="8"/>
      <c r="C5" s="8"/>
      <c r="D5" s="8"/>
      <c r="E5" s="8"/>
      <c r="F5" s="8"/>
      <c r="G5" s="8"/>
      <c r="H5" s="8"/>
    </row>
    <row r="6" spans="1:25" ht="15" customHeight="1"/>
    <row r="7" spans="1:25" ht="18" customHeight="1">
      <c r="A7" s="21" t="s">
        <v>14</v>
      </c>
      <c r="B7" s="73" t="s">
        <v>15</v>
      </c>
      <c r="C7" s="73" t="s">
        <v>16</v>
      </c>
      <c r="D7" s="73" t="s">
        <v>17</v>
      </c>
      <c r="E7" s="73" t="s">
        <v>18</v>
      </c>
      <c r="F7" s="73" t="s">
        <v>19</v>
      </c>
      <c r="G7" s="73" t="s">
        <v>20</v>
      </c>
      <c r="H7" s="73" t="s">
        <v>21</v>
      </c>
      <c r="I7" s="73" t="s">
        <v>22</v>
      </c>
      <c r="J7" s="73" t="s">
        <v>23</v>
      </c>
      <c r="K7" s="73" t="s">
        <v>24</v>
      </c>
      <c r="L7" s="73" t="s">
        <v>25</v>
      </c>
      <c r="M7" s="73" t="s">
        <v>26</v>
      </c>
      <c r="N7" s="73" t="s">
        <v>27</v>
      </c>
      <c r="O7" s="73" t="s">
        <v>28</v>
      </c>
      <c r="P7" s="73" t="s">
        <v>29</v>
      </c>
      <c r="Q7" s="73" t="s">
        <v>30</v>
      </c>
      <c r="R7" s="73" t="s">
        <v>31</v>
      </c>
      <c r="S7" s="73" t="s">
        <v>32</v>
      </c>
      <c r="T7" s="73" t="s">
        <v>33</v>
      </c>
      <c r="U7" s="73" t="s">
        <v>34</v>
      </c>
      <c r="V7" s="73" t="s">
        <v>35</v>
      </c>
      <c r="W7" s="73" t="s">
        <v>36</v>
      </c>
      <c r="X7" s="73" t="s">
        <v>37</v>
      </c>
      <c r="Y7" s="73">
        <v>2022</v>
      </c>
    </row>
    <row r="8" spans="1:25" ht="18" customHeight="1">
      <c r="A8" s="15" t="s">
        <v>38</v>
      </c>
      <c r="B8" s="24">
        <v>10433</v>
      </c>
      <c r="C8" s="24">
        <v>10470</v>
      </c>
      <c r="D8" s="24">
        <v>10384</v>
      </c>
      <c r="E8" s="24">
        <v>10354</v>
      </c>
      <c r="F8" s="24">
        <v>10276</v>
      </c>
      <c r="G8" s="24">
        <v>10400</v>
      </c>
      <c r="H8" s="24">
        <v>10490</v>
      </c>
      <c r="I8" s="24">
        <v>10501</v>
      </c>
      <c r="J8" s="24">
        <v>10566</v>
      </c>
      <c r="K8" s="24">
        <v>10600</v>
      </c>
      <c r="L8" s="24">
        <v>10406</v>
      </c>
      <c r="M8" s="24">
        <v>10381</v>
      </c>
      <c r="N8" s="24">
        <v>10529</v>
      </c>
      <c r="O8" s="24">
        <v>10468</v>
      </c>
      <c r="P8" s="24">
        <v>10424</v>
      </c>
      <c r="Q8" s="24">
        <v>10257</v>
      </c>
      <c r="R8" s="24">
        <v>10253</v>
      </c>
      <c r="S8" s="24">
        <v>10163</v>
      </c>
      <c r="T8" s="24">
        <v>9940</v>
      </c>
      <c r="U8" s="24">
        <v>9855</v>
      </c>
      <c r="V8" s="24">
        <v>9835</v>
      </c>
      <c r="W8" s="24">
        <v>9745</v>
      </c>
      <c r="X8" s="24">
        <v>9644</v>
      </c>
      <c r="Y8" s="24">
        <v>9582</v>
      </c>
    </row>
    <row r="9" spans="1:25" ht="18" customHeight="1">
      <c r="A9" s="12" t="s">
        <v>39</v>
      </c>
      <c r="B9" s="23">
        <v>9078</v>
      </c>
      <c r="C9" s="23">
        <v>9062</v>
      </c>
      <c r="D9" s="23">
        <v>8976</v>
      </c>
      <c r="E9" s="23">
        <v>8885</v>
      </c>
      <c r="F9" s="23">
        <v>8763</v>
      </c>
      <c r="G9" s="23">
        <v>8764</v>
      </c>
      <c r="H9" s="23">
        <v>8666</v>
      </c>
      <c r="I9" s="23">
        <v>8551</v>
      </c>
      <c r="J9" s="23">
        <v>8544</v>
      </c>
      <c r="K9" s="23">
        <v>8450</v>
      </c>
      <c r="L9" s="23">
        <v>8256</v>
      </c>
      <c r="M9" s="23">
        <v>8256</v>
      </c>
      <c r="N9" s="23">
        <v>8332</v>
      </c>
      <c r="O9" s="23">
        <v>8280</v>
      </c>
      <c r="P9" s="23">
        <v>8210</v>
      </c>
      <c r="Q9" s="23">
        <v>8188</v>
      </c>
      <c r="R9" s="23">
        <v>8144</v>
      </c>
      <c r="S9" s="23">
        <v>8074</v>
      </c>
      <c r="T9" s="23">
        <v>7968</v>
      </c>
      <c r="U9" s="23">
        <v>7879</v>
      </c>
      <c r="V9" s="23">
        <v>7792</v>
      </c>
      <c r="W9" s="23">
        <v>7687</v>
      </c>
      <c r="X9" s="23">
        <v>7587</v>
      </c>
      <c r="Y9" s="23">
        <v>7536</v>
      </c>
    </row>
    <row r="10" spans="1:25" ht="18" customHeight="1">
      <c r="A10" s="13" t="s">
        <v>40</v>
      </c>
      <c r="B10" s="16">
        <v>6700</v>
      </c>
      <c r="C10" s="16">
        <v>6575</v>
      </c>
      <c r="D10" s="16">
        <v>6473</v>
      </c>
      <c r="E10" s="16">
        <v>6348</v>
      </c>
      <c r="F10" s="16">
        <v>6203</v>
      </c>
      <c r="G10" s="16">
        <v>6184</v>
      </c>
      <c r="H10" s="16">
        <v>6117</v>
      </c>
      <c r="I10" s="16">
        <v>6058</v>
      </c>
      <c r="J10" s="16">
        <v>6286</v>
      </c>
      <c r="K10" s="16">
        <v>6315</v>
      </c>
      <c r="L10" s="16">
        <v>6185</v>
      </c>
      <c r="M10" s="16">
        <v>6154</v>
      </c>
      <c r="N10" s="16">
        <v>6124</v>
      </c>
      <c r="O10" s="16">
        <v>6067</v>
      </c>
      <c r="P10" s="16">
        <v>6012</v>
      </c>
      <c r="Q10" s="16">
        <v>5953</v>
      </c>
      <c r="R10" s="16">
        <v>5885</v>
      </c>
      <c r="S10" s="16">
        <v>5813</v>
      </c>
      <c r="T10" s="16">
        <v>5760</v>
      </c>
      <c r="U10" s="16">
        <v>5696</v>
      </c>
      <c r="V10" s="16">
        <v>5604</v>
      </c>
      <c r="W10" s="16">
        <v>5506</v>
      </c>
      <c r="X10" s="16">
        <v>5393</v>
      </c>
      <c r="Y10" s="16">
        <v>5341</v>
      </c>
    </row>
    <row r="11" spans="1:25" ht="18" customHeight="1">
      <c r="A11" s="13" t="s">
        <v>41</v>
      </c>
      <c r="B11" s="16">
        <v>299</v>
      </c>
      <c r="C11" s="16">
        <v>302</v>
      </c>
      <c r="D11" s="16">
        <v>302</v>
      </c>
      <c r="E11" s="16">
        <v>306</v>
      </c>
      <c r="F11" s="16">
        <v>311</v>
      </c>
      <c r="G11" s="16">
        <v>308</v>
      </c>
      <c r="H11" s="16">
        <v>311</v>
      </c>
      <c r="I11" s="16">
        <v>304</v>
      </c>
      <c r="J11" s="16">
        <v>321</v>
      </c>
      <c r="K11" s="16">
        <v>313</v>
      </c>
      <c r="L11" s="16">
        <v>314</v>
      </c>
      <c r="M11" s="16">
        <v>311</v>
      </c>
      <c r="N11" s="16">
        <v>313</v>
      </c>
      <c r="O11" s="16">
        <v>313</v>
      </c>
      <c r="P11" s="16">
        <v>314</v>
      </c>
      <c r="Q11" s="16">
        <v>310</v>
      </c>
      <c r="R11" s="16">
        <v>319</v>
      </c>
      <c r="S11" s="16">
        <v>304</v>
      </c>
      <c r="T11" s="16">
        <v>298</v>
      </c>
      <c r="U11" s="16">
        <v>304</v>
      </c>
      <c r="V11" s="16">
        <v>306</v>
      </c>
      <c r="W11" s="16">
        <v>311</v>
      </c>
      <c r="X11" s="16">
        <v>304</v>
      </c>
      <c r="Y11" s="16">
        <v>311</v>
      </c>
    </row>
    <row r="12" spans="1:25" ht="18" customHeight="1">
      <c r="A12" s="13" t="s">
        <v>42</v>
      </c>
      <c r="B12" s="16">
        <v>1994</v>
      </c>
      <c r="C12" s="16">
        <v>2100</v>
      </c>
      <c r="D12" s="16">
        <v>2114</v>
      </c>
      <c r="E12" s="16">
        <v>2150</v>
      </c>
      <c r="F12" s="16">
        <v>2165</v>
      </c>
      <c r="G12" s="16">
        <v>2184</v>
      </c>
      <c r="H12" s="16">
        <v>2149</v>
      </c>
      <c r="I12" s="16">
        <v>2106</v>
      </c>
      <c r="J12" s="16">
        <v>1850</v>
      </c>
      <c r="K12" s="16">
        <v>1735</v>
      </c>
      <c r="L12" s="16">
        <v>1664</v>
      </c>
      <c r="M12" s="16">
        <v>1695</v>
      </c>
      <c r="N12" s="16">
        <v>1785</v>
      </c>
      <c r="O12" s="16">
        <v>1782</v>
      </c>
      <c r="P12" s="16">
        <v>1767</v>
      </c>
      <c r="Q12" s="16">
        <v>1811</v>
      </c>
      <c r="R12" s="16">
        <v>1820</v>
      </c>
      <c r="S12" s="16">
        <v>1837</v>
      </c>
      <c r="T12" s="16">
        <v>1783</v>
      </c>
      <c r="U12" s="16">
        <v>1756</v>
      </c>
      <c r="V12" s="16">
        <v>1759</v>
      </c>
      <c r="W12" s="16">
        <v>1740</v>
      </c>
      <c r="X12" s="16">
        <v>1757</v>
      </c>
      <c r="Y12" s="16">
        <v>1748</v>
      </c>
    </row>
    <row r="13" spans="1:25" ht="18" customHeight="1">
      <c r="A13" s="13" t="s">
        <v>43</v>
      </c>
      <c r="B13" s="16">
        <v>85</v>
      </c>
      <c r="C13" s="16">
        <v>85</v>
      </c>
      <c r="D13" s="16">
        <v>87</v>
      </c>
      <c r="E13" s="16">
        <v>81</v>
      </c>
      <c r="F13" s="16">
        <v>84</v>
      </c>
      <c r="G13" s="16">
        <v>88</v>
      </c>
      <c r="H13" s="16">
        <v>89</v>
      </c>
      <c r="I13" s="16">
        <v>83</v>
      </c>
      <c r="J13" s="16">
        <v>87</v>
      </c>
      <c r="K13" s="16">
        <v>87</v>
      </c>
      <c r="L13" s="16">
        <v>93</v>
      </c>
      <c r="M13" s="16">
        <v>96</v>
      </c>
      <c r="N13" s="16">
        <v>110</v>
      </c>
      <c r="O13" s="16">
        <v>118</v>
      </c>
      <c r="P13" s="16">
        <v>117</v>
      </c>
      <c r="Q13" s="16">
        <v>114</v>
      </c>
      <c r="R13" s="16">
        <v>120</v>
      </c>
      <c r="S13" s="16">
        <v>120</v>
      </c>
      <c r="T13" s="16">
        <v>127</v>
      </c>
      <c r="U13" s="16">
        <v>123</v>
      </c>
      <c r="V13" s="16">
        <v>123</v>
      </c>
      <c r="W13" s="16">
        <v>130</v>
      </c>
      <c r="X13" s="16">
        <v>133</v>
      </c>
      <c r="Y13" s="16">
        <v>136</v>
      </c>
    </row>
    <row r="14" spans="1:25" ht="18" customHeight="1">
      <c r="A14" s="12" t="s">
        <v>44</v>
      </c>
      <c r="B14" s="23">
        <v>1355</v>
      </c>
      <c r="C14" s="23">
        <v>1408</v>
      </c>
      <c r="D14" s="23">
        <v>1408</v>
      </c>
      <c r="E14" s="23">
        <v>1469</v>
      </c>
      <c r="F14" s="23">
        <v>1513</v>
      </c>
      <c r="G14" s="23">
        <v>1636</v>
      </c>
      <c r="H14" s="23">
        <v>1824</v>
      </c>
      <c r="I14" s="23">
        <v>1950</v>
      </c>
      <c r="J14" s="23">
        <v>2022</v>
      </c>
      <c r="K14" s="23">
        <v>2150</v>
      </c>
      <c r="L14" s="23">
        <v>2150</v>
      </c>
      <c r="M14" s="23">
        <v>2125</v>
      </c>
      <c r="N14" s="23">
        <v>2197</v>
      </c>
      <c r="O14" s="23">
        <v>2188</v>
      </c>
      <c r="P14" s="23">
        <v>2214</v>
      </c>
      <c r="Q14" s="23">
        <v>2069</v>
      </c>
      <c r="R14" s="23">
        <v>2109</v>
      </c>
      <c r="S14" s="23">
        <v>2089</v>
      </c>
      <c r="T14" s="23">
        <v>1972</v>
      </c>
      <c r="U14" s="23">
        <v>1976</v>
      </c>
      <c r="V14" s="23">
        <v>2043</v>
      </c>
      <c r="W14" s="23">
        <v>2058</v>
      </c>
      <c r="X14" s="23">
        <v>2057</v>
      </c>
      <c r="Y14" s="23">
        <v>2046</v>
      </c>
    </row>
    <row r="15" spans="1:25" ht="18" customHeight="1">
      <c r="A15" s="13" t="s">
        <v>45</v>
      </c>
      <c r="B15" s="16">
        <v>1235</v>
      </c>
      <c r="C15" s="16">
        <v>1260</v>
      </c>
      <c r="D15" s="16">
        <v>1255</v>
      </c>
      <c r="E15" s="16">
        <v>1256</v>
      </c>
      <c r="F15" s="16">
        <v>1242</v>
      </c>
      <c r="G15" s="16">
        <v>1239</v>
      </c>
      <c r="H15" s="16">
        <v>1241</v>
      </c>
      <c r="I15" s="16">
        <v>1202</v>
      </c>
      <c r="J15" s="16">
        <v>1210</v>
      </c>
      <c r="K15" s="16">
        <v>1217</v>
      </c>
      <c r="L15" s="16">
        <v>1201</v>
      </c>
      <c r="M15" s="16">
        <v>1199</v>
      </c>
      <c r="N15" s="16">
        <v>1240</v>
      </c>
      <c r="O15" s="16">
        <v>1248</v>
      </c>
      <c r="P15" s="16">
        <v>1235</v>
      </c>
      <c r="Q15" s="16">
        <v>1232</v>
      </c>
      <c r="R15" s="16">
        <v>1234</v>
      </c>
      <c r="S15" s="16">
        <v>1221</v>
      </c>
      <c r="T15" s="16">
        <v>1200</v>
      </c>
      <c r="U15" s="16">
        <v>1209</v>
      </c>
      <c r="V15" s="16">
        <v>1231</v>
      </c>
      <c r="W15" s="16">
        <v>1202</v>
      </c>
      <c r="X15" s="16">
        <v>1219</v>
      </c>
      <c r="Y15" s="16">
        <v>1203</v>
      </c>
    </row>
    <row r="16" spans="1:25" ht="18" customHeight="1">
      <c r="A16" s="17" t="s">
        <v>46</v>
      </c>
      <c r="B16" s="18">
        <v>120</v>
      </c>
      <c r="C16" s="18">
        <v>148</v>
      </c>
      <c r="D16" s="18">
        <v>153</v>
      </c>
      <c r="E16" s="18">
        <v>213</v>
      </c>
      <c r="F16" s="18">
        <v>271</v>
      </c>
      <c r="G16" s="18">
        <v>397</v>
      </c>
      <c r="H16" s="18">
        <v>583</v>
      </c>
      <c r="I16" s="18">
        <v>748</v>
      </c>
      <c r="J16" s="18">
        <v>812</v>
      </c>
      <c r="K16" s="18">
        <v>933</v>
      </c>
      <c r="L16" s="18">
        <v>949</v>
      </c>
      <c r="M16" s="18">
        <v>926</v>
      </c>
      <c r="N16" s="18">
        <v>957</v>
      </c>
      <c r="O16" s="18">
        <v>940</v>
      </c>
      <c r="P16" s="18">
        <v>979</v>
      </c>
      <c r="Q16" s="18">
        <v>837</v>
      </c>
      <c r="R16" s="18">
        <v>875</v>
      </c>
      <c r="S16" s="18">
        <v>868</v>
      </c>
      <c r="T16" s="18">
        <v>772</v>
      </c>
      <c r="U16" s="18">
        <v>767</v>
      </c>
      <c r="V16" s="18">
        <v>812</v>
      </c>
      <c r="W16" s="18">
        <v>856</v>
      </c>
      <c r="X16" s="18">
        <v>838</v>
      </c>
      <c r="Y16" s="18">
        <v>843</v>
      </c>
    </row>
    <row r="17" spans="1:25" ht="18" customHeight="1">
      <c r="A17" s="14" t="s">
        <v>47</v>
      </c>
      <c r="B17" s="14"/>
      <c r="C17" s="14"/>
      <c r="D17" s="14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5" ht="18" customHeight="1">
      <c r="A18" s="14"/>
      <c r="B18" s="14"/>
      <c r="C18" s="14"/>
      <c r="D18" s="14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5" ht="18" customHeight="1"/>
    <row r="20" spans="1:25" ht="18" customHeight="1">
      <c r="A20" s="22" t="s">
        <v>48</v>
      </c>
      <c r="B20" s="73" t="s">
        <v>15</v>
      </c>
      <c r="C20" s="73" t="s">
        <v>16</v>
      </c>
      <c r="D20" s="73" t="s">
        <v>17</v>
      </c>
      <c r="E20" s="73">
        <v>2002</v>
      </c>
      <c r="F20" s="73">
        <v>2003</v>
      </c>
      <c r="G20" s="73">
        <v>2004</v>
      </c>
      <c r="H20" s="73">
        <v>2005</v>
      </c>
      <c r="I20" s="73">
        <v>2006</v>
      </c>
      <c r="J20" s="73">
        <v>2007</v>
      </c>
      <c r="K20" s="73">
        <v>2008</v>
      </c>
      <c r="L20" s="73">
        <v>2009</v>
      </c>
      <c r="M20" s="73">
        <v>2010</v>
      </c>
      <c r="N20" s="73">
        <v>2011</v>
      </c>
      <c r="O20" s="73">
        <v>2012</v>
      </c>
      <c r="P20" s="73">
        <v>2013</v>
      </c>
      <c r="Q20" s="73">
        <v>2014</v>
      </c>
      <c r="R20" s="73">
        <v>2015</v>
      </c>
      <c r="S20" s="73">
        <v>2016</v>
      </c>
      <c r="T20" s="73">
        <v>2017</v>
      </c>
      <c r="U20" s="73">
        <v>2018</v>
      </c>
      <c r="V20" s="73">
        <v>2019</v>
      </c>
      <c r="W20" s="73">
        <v>2020</v>
      </c>
      <c r="X20" s="73">
        <v>2021</v>
      </c>
      <c r="Y20" s="73">
        <v>2022</v>
      </c>
    </row>
    <row r="21" spans="1:25" ht="18" customHeight="1">
      <c r="A21" s="66" t="s">
        <v>38</v>
      </c>
      <c r="B21" s="24">
        <v>5338</v>
      </c>
      <c r="C21" s="24">
        <v>5358</v>
      </c>
      <c r="D21" s="24">
        <v>5316</v>
      </c>
      <c r="E21" s="24">
        <v>5297</v>
      </c>
      <c r="F21" s="24">
        <v>5253</v>
      </c>
      <c r="G21" s="24">
        <v>5301</v>
      </c>
      <c r="H21" s="24">
        <v>5347</v>
      </c>
      <c r="I21" s="24">
        <v>5373</v>
      </c>
      <c r="J21" s="24">
        <v>5396</v>
      </c>
      <c r="K21" s="24">
        <v>5414</v>
      </c>
      <c r="L21" s="24">
        <v>5300</v>
      </c>
      <c r="M21" s="24">
        <v>5302</v>
      </c>
      <c r="N21" s="24">
        <v>5383</v>
      </c>
      <c r="O21" s="24">
        <v>5343</v>
      </c>
      <c r="P21" s="24">
        <v>5329</v>
      </c>
      <c r="Q21" s="24">
        <v>5246</v>
      </c>
      <c r="R21" s="24">
        <v>5242</v>
      </c>
      <c r="S21" s="24">
        <v>5207</v>
      </c>
      <c r="T21" s="24">
        <v>5081</v>
      </c>
      <c r="U21" s="24">
        <v>5018</v>
      </c>
      <c r="V21" s="24">
        <v>4998</v>
      </c>
      <c r="W21" s="24">
        <v>4950</v>
      </c>
      <c r="X21" s="24">
        <v>4919</v>
      </c>
      <c r="Y21" s="24">
        <v>4886</v>
      </c>
    </row>
    <row r="22" spans="1:25" ht="18" customHeight="1">
      <c r="A22" s="74" t="s">
        <v>39</v>
      </c>
      <c r="B22" s="23">
        <v>4690</v>
      </c>
      <c r="C22" s="23">
        <v>4687</v>
      </c>
      <c r="D22" s="23">
        <v>4647</v>
      </c>
      <c r="E22" s="23">
        <v>4604</v>
      </c>
      <c r="F22" s="23">
        <v>4526</v>
      </c>
      <c r="G22" s="23">
        <v>4516</v>
      </c>
      <c r="H22" s="23">
        <v>4453</v>
      </c>
      <c r="I22" s="23">
        <v>4417</v>
      </c>
      <c r="J22" s="23">
        <v>4407</v>
      </c>
      <c r="K22" s="23">
        <v>4356</v>
      </c>
      <c r="L22" s="23">
        <v>4260</v>
      </c>
      <c r="M22" s="23">
        <v>4270</v>
      </c>
      <c r="N22" s="23">
        <v>4323</v>
      </c>
      <c r="O22" s="23">
        <v>4286</v>
      </c>
      <c r="P22" s="23">
        <v>4258</v>
      </c>
      <c r="Q22" s="23">
        <v>4248</v>
      </c>
      <c r="R22" s="23">
        <v>4232</v>
      </c>
      <c r="S22" s="23">
        <v>4201</v>
      </c>
      <c r="T22" s="23">
        <v>4141</v>
      </c>
      <c r="U22" s="23">
        <v>4080</v>
      </c>
      <c r="V22" s="23">
        <v>4028</v>
      </c>
      <c r="W22" s="23">
        <v>3973</v>
      </c>
      <c r="X22" s="23">
        <v>3928</v>
      </c>
      <c r="Y22" s="23">
        <v>3909</v>
      </c>
    </row>
    <row r="23" spans="1:25" ht="18" customHeight="1">
      <c r="A23" s="75" t="s">
        <v>40</v>
      </c>
      <c r="B23" s="16">
        <v>3499</v>
      </c>
      <c r="C23" s="16">
        <v>3430</v>
      </c>
      <c r="D23" s="16">
        <v>3373</v>
      </c>
      <c r="E23" s="16">
        <v>3305</v>
      </c>
      <c r="F23" s="16">
        <v>3216</v>
      </c>
      <c r="G23" s="16">
        <v>3197</v>
      </c>
      <c r="H23" s="16">
        <v>3151</v>
      </c>
      <c r="I23" s="16">
        <v>3130</v>
      </c>
      <c r="J23" s="16">
        <v>3249</v>
      </c>
      <c r="K23" s="16">
        <v>3270</v>
      </c>
      <c r="L23" s="16">
        <v>3209</v>
      </c>
      <c r="M23" s="16">
        <v>3205</v>
      </c>
      <c r="N23" s="16">
        <v>3200</v>
      </c>
      <c r="O23" s="16">
        <v>3167</v>
      </c>
      <c r="P23" s="16">
        <v>3134</v>
      </c>
      <c r="Q23" s="16">
        <v>3097</v>
      </c>
      <c r="R23" s="16">
        <v>3067</v>
      </c>
      <c r="S23" s="16">
        <v>3031</v>
      </c>
      <c r="T23" s="16">
        <v>2991</v>
      </c>
      <c r="U23" s="16">
        <v>2950</v>
      </c>
      <c r="V23" s="16">
        <v>2901</v>
      </c>
      <c r="W23" s="16">
        <v>2841</v>
      </c>
      <c r="X23" s="16">
        <v>2795</v>
      </c>
      <c r="Y23" s="16">
        <v>2773</v>
      </c>
    </row>
    <row r="24" spans="1:25" ht="18" customHeight="1">
      <c r="A24" s="75" t="s">
        <v>41</v>
      </c>
      <c r="B24" s="16">
        <v>124</v>
      </c>
      <c r="C24" s="16">
        <v>126</v>
      </c>
      <c r="D24" s="16">
        <v>128</v>
      </c>
      <c r="E24" s="16">
        <v>136</v>
      </c>
      <c r="F24" s="16">
        <v>136</v>
      </c>
      <c r="G24" s="16">
        <v>135</v>
      </c>
      <c r="H24" s="16">
        <v>134</v>
      </c>
      <c r="I24" s="16">
        <v>135</v>
      </c>
      <c r="J24" s="16">
        <v>138</v>
      </c>
      <c r="K24" s="16">
        <v>130</v>
      </c>
      <c r="L24" s="16">
        <v>134</v>
      </c>
      <c r="M24" s="16">
        <v>131</v>
      </c>
      <c r="N24" s="16">
        <v>128</v>
      </c>
      <c r="O24" s="16">
        <v>121</v>
      </c>
      <c r="P24" s="16">
        <v>129</v>
      </c>
      <c r="Q24" s="16">
        <v>127</v>
      </c>
      <c r="R24" s="16">
        <v>130</v>
      </c>
      <c r="S24" s="16">
        <v>126</v>
      </c>
      <c r="T24" s="16">
        <v>127</v>
      </c>
      <c r="U24" s="16">
        <v>128</v>
      </c>
      <c r="V24" s="16">
        <v>125</v>
      </c>
      <c r="W24" s="16">
        <v>129</v>
      </c>
      <c r="X24" s="16">
        <v>124</v>
      </c>
      <c r="Y24" s="16">
        <v>130</v>
      </c>
    </row>
    <row r="25" spans="1:25" ht="18" customHeight="1">
      <c r="A25" s="75" t="s">
        <v>42</v>
      </c>
      <c r="B25" s="16">
        <v>1031</v>
      </c>
      <c r="C25" s="16">
        <v>1094</v>
      </c>
      <c r="D25" s="16">
        <v>1109</v>
      </c>
      <c r="E25" s="16">
        <v>1131</v>
      </c>
      <c r="F25" s="16">
        <v>1143</v>
      </c>
      <c r="G25" s="16">
        <v>1151</v>
      </c>
      <c r="H25" s="16">
        <v>1131</v>
      </c>
      <c r="I25" s="16">
        <v>1118</v>
      </c>
      <c r="J25" s="16">
        <v>985</v>
      </c>
      <c r="K25" s="16">
        <v>919</v>
      </c>
      <c r="L25" s="16">
        <v>876</v>
      </c>
      <c r="M25" s="16">
        <v>891</v>
      </c>
      <c r="N25" s="16">
        <v>943</v>
      </c>
      <c r="O25" s="16">
        <v>941</v>
      </c>
      <c r="P25" s="16">
        <v>939</v>
      </c>
      <c r="Q25" s="16">
        <v>972</v>
      </c>
      <c r="R25" s="16">
        <v>983</v>
      </c>
      <c r="S25" s="16">
        <v>991</v>
      </c>
      <c r="T25" s="16">
        <v>967</v>
      </c>
      <c r="U25" s="16">
        <v>947</v>
      </c>
      <c r="V25" s="16">
        <v>946</v>
      </c>
      <c r="W25" s="16">
        <v>941</v>
      </c>
      <c r="X25" s="16">
        <v>946</v>
      </c>
      <c r="Y25" s="16">
        <v>942</v>
      </c>
    </row>
    <row r="26" spans="1:25" ht="18" customHeight="1">
      <c r="A26" s="75" t="s">
        <v>43</v>
      </c>
      <c r="B26" s="16">
        <v>36</v>
      </c>
      <c r="C26" s="16">
        <v>37</v>
      </c>
      <c r="D26" s="16">
        <v>37</v>
      </c>
      <c r="E26" s="16">
        <v>32</v>
      </c>
      <c r="F26" s="16">
        <v>31</v>
      </c>
      <c r="G26" s="16">
        <v>33</v>
      </c>
      <c r="H26" s="16">
        <v>37</v>
      </c>
      <c r="I26" s="16">
        <v>34</v>
      </c>
      <c r="J26" s="16">
        <v>35</v>
      </c>
      <c r="K26" s="16">
        <v>37</v>
      </c>
      <c r="L26" s="16">
        <v>41</v>
      </c>
      <c r="M26" s="16">
        <v>43</v>
      </c>
      <c r="N26" s="16">
        <v>52</v>
      </c>
      <c r="O26" s="16">
        <v>57</v>
      </c>
      <c r="P26" s="16">
        <v>56</v>
      </c>
      <c r="Q26" s="16">
        <v>52</v>
      </c>
      <c r="R26" s="16">
        <v>52</v>
      </c>
      <c r="S26" s="16">
        <v>53</v>
      </c>
      <c r="T26" s="16">
        <v>56</v>
      </c>
      <c r="U26" s="16">
        <v>55</v>
      </c>
      <c r="V26" s="16">
        <v>56</v>
      </c>
      <c r="W26" s="16">
        <v>62</v>
      </c>
      <c r="X26" s="16">
        <v>63</v>
      </c>
      <c r="Y26" s="16">
        <v>64</v>
      </c>
    </row>
    <row r="27" spans="1:25" ht="18" customHeight="1">
      <c r="A27" s="74" t="s">
        <v>44</v>
      </c>
      <c r="B27" s="23">
        <v>648</v>
      </c>
      <c r="C27" s="23">
        <v>671</v>
      </c>
      <c r="D27" s="23">
        <v>669</v>
      </c>
      <c r="E27" s="23">
        <v>693</v>
      </c>
      <c r="F27" s="23">
        <v>727</v>
      </c>
      <c r="G27" s="23">
        <v>785</v>
      </c>
      <c r="H27" s="23">
        <v>894</v>
      </c>
      <c r="I27" s="23">
        <v>956</v>
      </c>
      <c r="J27" s="23">
        <v>989</v>
      </c>
      <c r="K27" s="23">
        <v>1058</v>
      </c>
      <c r="L27" s="23">
        <v>1040</v>
      </c>
      <c r="M27" s="23">
        <v>1032</v>
      </c>
      <c r="N27" s="23">
        <v>1060</v>
      </c>
      <c r="O27" s="23">
        <v>1057</v>
      </c>
      <c r="P27" s="23">
        <v>1071</v>
      </c>
      <c r="Q27" s="23">
        <v>998</v>
      </c>
      <c r="R27" s="23">
        <v>1010</v>
      </c>
      <c r="S27" s="23">
        <v>1006</v>
      </c>
      <c r="T27" s="23">
        <v>940</v>
      </c>
      <c r="U27" s="23">
        <v>938</v>
      </c>
      <c r="V27" s="23">
        <v>970</v>
      </c>
      <c r="W27" s="23">
        <v>977</v>
      </c>
      <c r="X27" s="23">
        <v>991</v>
      </c>
      <c r="Y27" s="23">
        <v>977</v>
      </c>
    </row>
    <row r="28" spans="1:25" ht="18" customHeight="1">
      <c r="A28" s="75" t="s">
        <v>45</v>
      </c>
      <c r="B28" s="16">
        <v>591</v>
      </c>
      <c r="C28" s="16">
        <v>606</v>
      </c>
      <c r="D28" s="16">
        <v>602</v>
      </c>
      <c r="E28" s="16">
        <v>591</v>
      </c>
      <c r="F28" s="16">
        <v>591</v>
      </c>
      <c r="G28" s="16">
        <v>583</v>
      </c>
      <c r="H28" s="16">
        <v>590</v>
      </c>
      <c r="I28" s="16">
        <v>571</v>
      </c>
      <c r="J28" s="16">
        <v>576</v>
      </c>
      <c r="K28" s="16">
        <v>578</v>
      </c>
      <c r="L28" s="16">
        <v>564</v>
      </c>
      <c r="M28" s="16">
        <v>569</v>
      </c>
      <c r="N28" s="16">
        <v>586</v>
      </c>
      <c r="O28" s="16">
        <v>592</v>
      </c>
      <c r="P28" s="16">
        <v>592</v>
      </c>
      <c r="Q28" s="16">
        <v>595</v>
      </c>
      <c r="R28" s="16">
        <v>594</v>
      </c>
      <c r="S28" s="16">
        <v>595</v>
      </c>
      <c r="T28" s="16">
        <v>584</v>
      </c>
      <c r="U28" s="16">
        <v>594</v>
      </c>
      <c r="V28" s="16">
        <v>603</v>
      </c>
      <c r="W28" s="16">
        <v>591</v>
      </c>
      <c r="X28" s="16">
        <v>608</v>
      </c>
      <c r="Y28" s="16">
        <v>599</v>
      </c>
    </row>
    <row r="29" spans="1:25" ht="18" customHeight="1">
      <c r="A29" s="76" t="s">
        <v>46</v>
      </c>
      <c r="B29" s="18">
        <v>56</v>
      </c>
      <c r="C29" s="18">
        <v>65</v>
      </c>
      <c r="D29" s="18">
        <v>67</v>
      </c>
      <c r="E29" s="18">
        <v>102</v>
      </c>
      <c r="F29" s="18">
        <v>136</v>
      </c>
      <c r="G29" s="18">
        <v>202</v>
      </c>
      <c r="H29" s="18">
        <v>304</v>
      </c>
      <c r="I29" s="18">
        <v>385</v>
      </c>
      <c r="J29" s="18">
        <v>413</v>
      </c>
      <c r="K29" s="18">
        <v>480</v>
      </c>
      <c r="L29" s="18">
        <v>476</v>
      </c>
      <c r="M29" s="18">
        <v>463</v>
      </c>
      <c r="N29" s="18">
        <v>474</v>
      </c>
      <c r="O29" s="18">
        <v>465</v>
      </c>
      <c r="P29" s="18">
        <v>479</v>
      </c>
      <c r="Q29" s="18">
        <v>403</v>
      </c>
      <c r="R29" s="18">
        <v>416</v>
      </c>
      <c r="S29" s="18">
        <v>411</v>
      </c>
      <c r="T29" s="18">
        <v>356</v>
      </c>
      <c r="U29" s="18">
        <v>344</v>
      </c>
      <c r="V29" s="18">
        <v>367</v>
      </c>
      <c r="W29" s="18">
        <v>386</v>
      </c>
      <c r="X29" s="18">
        <v>383</v>
      </c>
      <c r="Y29" s="18">
        <v>378</v>
      </c>
    </row>
    <row r="30" spans="1:25" ht="18" customHeight="1">
      <c r="A30" s="19" t="s">
        <v>47</v>
      </c>
      <c r="B30" s="14"/>
      <c r="C30" s="14"/>
      <c r="D30" s="14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1:25" ht="18" customHeight="1">
      <c r="A31" s="14"/>
      <c r="B31" s="14"/>
      <c r="C31" s="14"/>
      <c r="D31" s="14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3" spans="1:25" ht="18" customHeight="1">
      <c r="A33" s="22" t="s">
        <v>49</v>
      </c>
      <c r="B33" s="73" t="s">
        <v>15</v>
      </c>
      <c r="C33" s="73" t="s">
        <v>16</v>
      </c>
      <c r="D33" s="73" t="s">
        <v>17</v>
      </c>
      <c r="E33" s="73">
        <v>2002</v>
      </c>
      <c r="F33" s="73">
        <v>2003</v>
      </c>
      <c r="G33" s="73">
        <v>2004</v>
      </c>
      <c r="H33" s="73">
        <v>2005</v>
      </c>
      <c r="I33" s="73">
        <v>2006</v>
      </c>
      <c r="J33" s="73">
        <v>2007</v>
      </c>
      <c r="K33" s="73">
        <v>2008</v>
      </c>
      <c r="L33" s="73">
        <v>2009</v>
      </c>
      <c r="M33" s="73">
        <v>2010</v>
      </c>
      <c r="N33" s="73">
        <v>2011</v>
      </c>
      <c r="O33" s="73">
        <v>2012</v>
      </c>
      <c r="P33" s="73">
        <v>2013</v>
      </c>
      <c r="Q33" s="73">
        <v>2014</v>
      </c>
      <c r="R33" s="73">
        <v>2015</v>
      </c>
      <c r="S33" s="73">
        <v>2016</v>
      </c>
      <c r="T33" s="73">
        <v>2017</v>
      </c>
      <c r="U33" s="73">
        <v>2018</v>
      </c>
      <c r="V33" s="73">
        <v>2019</v>
      </c>
      <c r="W33" s="73">
        <v>2020</v>
      </c>
      <c r="X33" s="73">
        <v>2021</v>
      </c>
      <c r="Y33" s="73">
        <v>2022</v>
      </c>
    </row>
    <row r="34" spans="1:25" ht="18" customHeight="1">
      <c r="A34" s="66" t="s">
        <v>38</v>
      </c>
      <c r="B34" s="24">
        <v>5095</v>
      </c>
      <c r="C34" s="24">
        <v>5112</v>
      </c>
      <c r="D34" s="24">
        <v>5068</v>
      </c>
      <c r="E34" s="24">
        <v>5057</v>
      </c>
      <c r="F34" s="24">
        <v>5023</v>
      </c>
      <c r="G34" s="24">
        <v>5099</v>
      </c>
      <c r="H34" s="24">
        <v>5143</v>
      </c>
      <c r="I34" s="24">
        <v>5128</v>
      </c>
      <c r="J34" s="24">
        <v>5170</v>
      </c>
      <c r="K34" s="24">
        <v>5186</v>
      </c>
      <c r="L34" s="24">
        <v>5106</v>
      </c>
      <c r="M34" s="24">
        <v>5079</v>
      </c>
      <c r="N34" s="24">
        <v>5146</v>
      </c>
      <c r="O34" s="24">
        <v>5125</v>
      </c>
      <c r="P34" s="24">
        <v>5095</v>
      </c>
      <c r="Q34" s="24">
        <v>5011</v>
      </c>
      <c r="R34" s="24">
        <v>5011</v>
      </c>
      <c r="S34" s="24">
        <v>4956</v>
      </c>
      <c r="T34" s="24">
        <v>4859</v>
      </c>
      <c r="U34" s="24">
        <v>4837</v>
      </c>
      <c r="V34" s="24">
        <v>4837</v>
      </c>
      <c r="W34" s="24">
        <v>4795</v>
      </c>
      <c r="X34" s="24">
        <v>4725</v>
      </c>
      <c r="Y34" s="24">
        <v>4696</v>
      </c>
    </row>
    <row r="35" spans="1:25" ht="18" customHeight="1">
      <c r="A35" s="74" t="s">
        <v>39</v>
      </c>
      <c r="B35" s="23">
        <v>4388</v>
      </c>
      <c r="C35" s="23">
        <v>4375</v>
      </c>
      <c r="D35" s="23">
        <v>4329</v>
      </c>
      <c r="E35" s="23">
        <v>4281</v>
      </c>
      <c r="F35" s="23">
        <v>4237</v>
      </c>
      <c r="G35" s="23">
        <v>4248</v>
      </c>
      <c r="H35" s="23">
        <v>4213</v>
      </c>
      <c r="I35" s="23">
        <v>4134</v>
      </c>
      <c r="J35" s="23">
        <v>4137</v>
      </c>
      <c r="K35" s="23">
        <v>4094</v>
      </c>
      <c r="L35" s="23">
        <v>3996</v>
      </c>
      <c r="M35" s="23">
        <v>3986</v>
      </c>
      <c r="N35" s="23">
        <v>4009</v>
      </c>
      <c r="O35" s="23">
        <v>3994</v>
      </c>
      <c r="P35" s="23">
        <v>3952</v>
      </c>
      <c r="Q35" s="23">
        <v>3940</v>
      </c>
      <c r="R35" s="23">
        <v>3912</v>
      </c>
      <c r="S35" s="23">
        <v>3873</v>
      </c>
      <c r="T35" s="23">
        <v>3827</v>
      </c>
      <c r="U35" s="23">
        <v>3799</v>
      </c>
      <c r="V35" s="23">
        <v>3764</v>
      </c>
      <c r="W35" s="23">
        <v>3714</v>
      </c>
      <c r="X35" s="23">
        <v>3659</v>
      </c>
      <c r="Y35" s="23">
        <v>3627</v>
      </c>
    </row>
    <row r="36" spans="1:25" ht="18" customHeight="1">
      <c r="A36" s="75" t="s">
        <v>40</v>
      </c>
      <c r="B36" s="16">
        <v>3201</v>
      </c>
      <c r="C36" s="16">
        <v>3145</v>
      </c>
      <c r="D36" s="16">
        <v>3100</v>
      </c>
      <c r="E36" s="16">
        <v>3043</v>
      </c>
      <c r="F36" s="16">
        <v>2987</v>
      </c>
      <c r="G36" s="16">
        <v>2987</v>
      </c>
      <c r="H36" s="16">
        <v>2966</v>
      </c>
      <c r="I36" s="16">
        <v>2928</v>
      </c>
      <c r="J36" s="16">
        <v>3037</v>
      </c>
      <c r="K36" s="16">
        <v>3045</v>
      </c>
      <c r="L36" s="16">
        <v>2976</v>
      </c>
      <c r="M36" s="16">
        <v>2949</v>
      </c>
      <c r="N36" s="16">
        <v>2924</v>
      </c>
      <c r="O36" s="16">
        <v>2900</v>
      </c>
      <c r="P36" s="16">
        <v>2878</v>
      </c>
      <c r="Q36" s="16">
        <v>2856</v>
      </c>
      <c r="R36" s="16">
        <v>2818</v>
      </c>
      <c r="S36" s="16">
        <v>2782</v>
      </c>
      <c r="T36" s="16">
        <v>2769</v>
      </c>
      <c r="U36" s="16">
        <v>2746</v>
      </c>
      <c r="V36" s="16">
        <v>2703</v>
      </c>
      <c r="W36" s="16">
        <v>2665</v>
      </c>
      <c r="X36" s="16">
        <v>2598</v>
      </c>
      <c r="Y36" s="16">
        <v>2568</v>
      </c>
    </row>
    <row r="37" spans="1:25" ht="18" customHeight="1">
      <c r="A37" s="75" t="s">
        <v>41</v>
      </c>
      <c r="B37" s="16">
        <v>175</v>
      </c>
      <c r="C37" s="16">
        <v>176</v>
      </c>
      <c r="D37" s="16">
        <v>174</v>
      </c>
      <c r="E37" s="16">
        <v>170</v>
      </c>
      <c r="F37" s="16">
        <v>175</v>
      </c>
      <c r="G37" s="16">
        <v>173</v>
      </c>
      <c r="H37" s="16">
        <v>177</v>
      </c>
      <c r="I37" s="16">
        <v>169</v>
      </c>
      <c r="J37" s="16">
        <v>183</v>
      </c>
      <c r="K37" s="16">
        <v>183</v>
      </c>
      <c r="L37" s="16">
        <v>180</v>
      </c>
      <c r="M37" s="16">
        <v>180</v>
      </c>
      <c r="N37" s="16">
        <v>185</v>
      </c>
      <c r="O37" s="16">
        <v>192</v>
      </c>
      <c r="P37" s="16">
        <v>185</v>
      </c>
      <c r="Q37" s="16">
        <v>183</v>
      </c>
      <c r="R37" s="16">
        <v>189</v>
      </c>
      <c r="S37" s="16">
        <v>178</v>
      </c>
      <c r="T37" s="16">
        <v>171</v>
      </c>
      <c r="U37" s="16">
        <v>176</v>
      </c>
      <c r="V37" s="16">
        <v>181</v>
      </c>
      <c r="W37" s="16">
        <v>182</v>
      </c>
      <c r="X37" s="16">
        <v>180</v>
      </c>
      <c r="Y37" s="16">
        <v>181</v>
      </c>
    </row>
    <row r="38" spans="1:25" ht="18" customHeight="1">
      <c r="A38" s="75" t="s">
        <v>42</v>
      </c>
      <c r="B38" s="16">
        <v>963</v>
      </c>
      <c r="C38" s="16">
        <v>1006</v>
      </c>
      <c r="D38" s="16">
        <v>1005</v>
      </c>
      <c r="E38" s="16">
        <v>1019</v>
      </c>
      <c r="F38" s="16">
        <v>1022</v>
      </c>
      <c r="G38" s="16">
        <v>1033</v>
      </c>
      <c r="H38" s="16">
        <v>1018</v>
      </c>
      <c r="I38" s="16">
        <v>988</v>
      </c>
      <c r="J38" s="16">
        <v>865</v>
      </c>
      <c r="K38" s="16">
        <v>816</v>
      </c>
      <c r="L38" s="16">
        <v>788</v>
      </c>
      <c r="M38" s="16">
        <v>804</v>
      </c>
      <c r="N38" s="16">
        <v>842</v>
      </c>
      <c r="O38" s="16">
        <v>841</v>
      </c>
      <c r="P38" s="16">
        <v>828</v>
      </c>
      <c r="Q38" s="16">
        <v>839</v>
      </c>
      <c r="R38" s="16">
        <v>837</v>
      </c>
      <c r="S38" s="16">
        <v>846</v>
      </c>
      <c r="T38" s="16">
        <v>816</v>
      </c>
      <c r="U38" s="16">
        <v>809</v>
      </c>
      <c r="V38" s="16">
        <v>813</v>
      </c>
      <c r="W38" s="16">
        <v>799</v>
      </c>
      <c r="X38" s="16">
        <v>811</v>
      </c>
      <c r="Y38" s="16">
        <v>806</v>
      </c>
    </row>
    <row r="39" spans="1:25" ht="18" customHeight="1">
      <c r="A39" s="75" t="s">
        <v>43</v>
      </c>
      <c r="B39" s="16">
        <v>49</v>
      </c>
      <c r="C39" s="16">
        <v>48</v>
      </c>
      <c r="D39" s="16">
        <v>50</v>
      </c>
      <c r="E39" s="16">
        <v>49</v>
      </c>
      <c r="F39" s="16">
        <v>53</v>
      </c>
      <c r="G39" s="16">
        <v>55</v>
      </c>
      <c r="H39" s="16">
        <v>52</v>
      </c>
      <c r="I39" s="16">
        <v>49</v>
      </c>
      <c r="J39" s="16">
        <v>52</v>
      </c>
      <c r="K39" s="16">
        <v>50</v>
      </c>
      <c r="L39" s="16">
        <v>52</v>
      </c>
      <c r="M39" s="16">
        <v>53</v>
      </c>
      <c r="N39" s="16">
        <v>58</v>
      </c>
      <c r="O39" s="16">
        <v>61</v>
      </c>
      <c r="P39" s="16">
        <v>61</v>
      </c>
      <c r="Q39" s="16">
        <v>62</v>
      </c>
      <c r="R39" s="16">
        <v>68</v>
      </c>
      <c r="S39" s="16">
        <v>67</v>
      </c>
      <c r="T39" s="16">
        <v>71</v>
      </c>
      <c r="U39" s="16">
        <v>68</v>
      </c>
      <c r="V39" s="16">
        <v>67</v>
      </c>
      <c r="W39" s="16">
        <v>68</v>
      </c>
      <c r="X39" s="16">
        <v>70</v>
      </c>
      <c r="Y39" s="16">
        <v>72</v>
      </c>
    </row>
    <row r="40" spans="1:25" ht="18" customHeight="1">
      <c r="A40" s="74" t="s">
        <v>44</v>
      </c>
      <c r="B40" s="23">
        <v>707</v>
      </c>
      <c r="C40" s="23">
        <v>737</v>
      </c>
      <c r="D40" s="23">
        <v>739</v>
      </c>
      <c r="E40" s="23">
        <v>776</v>
      </c>
      <c r="F40" s="23">
        <v>786</v>
      </c>
      <c r="G40" s="23">
        <v>851</v>
      </c>
      <c r="H40" s="23">
        <v>930</v>
      </c>
      <c r="I40" s="23">
        <v>994</v>
      </c>
      <c r="J40" s="23">
        <v>1033</v>
      </c>
      <c r="K40" s="23">
        <v>1092</v>
      </c>
      <c r="L40" s="23">
        <v>1110</v>
      </c>
      <c r="M40" s="23">
        <v>1093</v>
      </c>
      <c r="N40" s="23">
        <v>1137</v>
      </c>
      <c r="O40" s="23">
        <v>1131</v>
      </c>
      <c r="P40" s="23">
        <v>1143</v>
      </c>
      <c r="Q40" s="23">
        <v>1071</v>
      </c>
      <c r="R40" s="23">
        <v>1099</v>
      </c>
      <c r="S40" s="23">
        <v>1083</v>
      </c>
      <c r="T40" s="23">
        <v>1032</v>
      </c>
      <c r="U40" s="23">
        <v>1038</v>
      </c>
      <c r="V40" s="23">
        <v>1073</v>
      </c>
      <c r="W40" s="23">
        <v>1081</v>
      </c>
      <c r="X40" s="23">
        <v>1066</v>
      </c>
      <c r="Y40" s="23">
        <v>1069</v>
      </c>
    </row>
    <row r="41" spans="1:25" ht="18" customHeight="1">
      <c r="A41" s="75" t="s">
        <v>45</v>
      </c>
      <c r="B41" s="16">
        <v>643</v>
      </c>
      <c r="C41" s="16">
        <v>654</v>
      </c>
      <c r="D41" s="16">
        <v>653</v>
      </c>
      <c r="E41" s="16">
        <v>665</v>
      </c>
      <c r="F41" s="16">
        <v>651</v>
      </c>
      <c r="G41" s="16">
        <v>656</v>
      </c>
      <c r="H41" s="16">
        <v>651</v>
      </c>
      <c r="I41" s="16">
        <v>631</v>
      </c>
      <c r="J41" s="16">
        <v>634</v>
      </c>
      <c r="K41" s="16">
        <v>639</v>
      </c>
      <c r="L41" s="16">
        <v>637</v>
      </c>
      <c r="M41" s="16">
        <v>630</v>
      </c>
      <c r="N41" s="16">
        <v>654</v>
      </c>
      <c r="O41" s="16">
        <v>656</v>
      </c>
      <c r="P41" s="16">
        <v>643</v>
      </c>
      <c r="Q41" s="16">
        <v>637</v>
      </c>
      <c r="R41" s="16">
        <v>640</v>
      </c>
      <c r="S41" s="16">
        <v>626</v>
      </c>
      <c r="T41" s="16">
        <v>616</v>
      </c>
      <c r="U41" s="16">
        <v>615</v>
      </c>
      <c r="V41" s="16">
        <v>628</v>
      </c>
      <c r="W41" s="16">
        <v>611</v>
      </c>
      <c r="X41" s="16">
        <v>611</v>
      </c>
      <c r="Y41" s="16">
        <v>604</v>
      </c>
    </row>
    <row r="42" spans="1:25" ht="18" customHeight="1">
      <c r="A42" s="76" t="s">
        <v>46</v>
      </c>
      <c r="B42" s="18">
        <v>64</v>
      </c>
      <c r="C42" s="18">
        <v>83</v>
      </c>
      <c r="D42" s="18">
        <v>86</v>
      </c>
      <c r="E42" s="18">
        <v>111</v>
      </c>
      <c r="F42" s="18">
        <v>135</v>
      </c>
      <c r="G42" s="18">
        <v>195</v>
      </c>
      <c r="H42" s="18">
        <v>279</v>
      </c>
      <c r="I42" s="18">
        <v>363</v>
      </c>
      <c r="J42" s="18">
        <v>399</v>
      </c>
      <c r="K42" s="18">
        <v>453</v>
      </c>
      <c r="L42" s="18">
        <v>473</v>
      </c>
      <c r="M42" s="18">
        <v>463</v>
      </c>
      <c r="N42" s="18">
        <v>483</v>
      </c>
      <c r="O42" s="18">
        <v>475</v>
      </c>
      <c r="P42" s="18">
        <v>500</v>
      </c>
      <c r="Q42" s="18">
        <v>434</v>
      </c>
      <c r="R42" s="18">
        <v>459</v>
      </c>
      <c r="S42" s="18">
        <v>457</v>
      </c>
      <c r="T42" s="18">
        <v>416</v>
      </c>
      <c r="U42" s="18">
        <v>423</v>
      </c>
      <c r="V42" s="18">
        <v>445</v>
      </c>
      <c r="W42" s="18">
        <v>470</v>
      </c>
      <c r="X42" s="18">
        <v>455</v>
      </c>
      <c r="Y42" s="18">
        <v>465</v>
      </c>
    </row>
    <row r="43" spans="1:25" ht="18" customHeight="1">
      <c r="A43" s="19" t="s">
        <v>47</v>
      </c>
      <c r="B43" s="14"/>
      <c r="C43" s="14"/>
      <c r="D43" s="14"/>
    </row>
    <row r="47" spans="1:25" ht="21">
      <c r="A47" s="33" t="s">
        <v>50</v>
      </c>
      <c r="B47" s="33"/>
      <c r="C47" s="33"/>
      <c r="D47" s="33"/>
      <c r="E47" s="33"/>
      <c r="F47" s="33"/>
      <c r="G47" s="33"/>
      <c r="H47" s="33"/>
      <c r="I47" s="33"/>
      <c r="J47" s="33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</row>
    <row r="48" spans="1:25" ht="2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</row>
    <row r="49" spans="1:25" ht="16.5">
      <c r="A49" s="21" t="s">
        <v>14</v>
      </c>
      <c r="B49" s="73" t="s">
        <v>15</v>
      </c>
      <c r="C49" s="73" t="s">
        <v>16</v>
      </c>
      <c r="D49" s="73" t="s">
        <v>17</v>
      </c>
      <c r="E49" s="73" t="s">
        <v>18</v>
      </c>
      <c r="F49" s="73" t="s">
        <v>19</v>
      </c>
      <c r="G49" s="73" t="s">
        <v>20</v>
      </c>
      <c r="H49" s="73" t="s">
        <v>21</v>
      </c>
      <c r="I49" s="73" t="s">
        <v>22</v>
      </c>
      <c r="J49" s="73" t="s">
        <v>23</v>
      </c>
      <c r="K49" s="73" t="s">
        <v>24</v>
      </c>
      <c r="L49" s="73" t="s">
        <v>25</v>
      </c>
      <c r="M49" s="73" t="s">
        <v>26</v>
      </c>
      <c r="N49" s="73" t="s">
        <v>27</v>
      </c>
      <c r="O49" s="73" t="s">
        <v>28</v>
      </c>
      <c r="P49" s="73" t="s">
        <v>29</v>
      </c>
      <c r="Q49" s="73" t="s">
        <v>30</v>
      </c>
      <c r="R49" s="73" t="s">
        <v>31</v>
      </c>
      <c r="S49" s="73" t="s">
        <v>32</v>
      </c>
      <c r="T49" s="73" t="s">
        <v>33</v>
      </c>
      <c r="U49" s="73" t="s">
        <v>34</v>
      </c>
      <c r="V49" s="73" t="s">
        <v>35</v>
      </c>
      <c r="W49" s="73" t="s">
        <v>36</v>
      </c>
      <c r="X49" s="119" t="s">
        <v>37</v>
      </c>
      <c r="Y49" s="120" t="s">
        <v>51</v>
      </c>
    </row>
    <row r="50" spans="1:25">
      <c r="A50" s="15" t="s">
        <v>38</v>
      </c>
      <c r="B50" s="121">
        <f>B8/B8</f>
        <v>1</v>
      </c>
      <c r="C50" s="121">
        <f t="shared" ref="C50:Y50" si="0">C8/C8</f>
        <v>1</v>
      </c>
      <c r="D50" s="121">
        <f t="shared" si="0"/>
        <v>1</v>
      </c>
      <c r="E50" s="121">
        <f t="shared" si="0"/>
        <v>1</v>
      </c>
      <c r="F50" s="121">
        <f t="shared" si="0"/>
        <v>1</v>
      </c>
      <c r="G50" s="121">
        <f t="shared" si="0"/>
        <v>1</v>
      </c>
      <c r="H50" s="121">
        <f t="shared" si="0"/>
        <v>1</v>
      </c>
      <c r="I50" s="121">
        <f t="shared" si="0"/>
        <v>1</v>
      </c>
      <c r="J50" s="121">
        <f t="shared" si="0"/>
        <v>1</v>
      </c>
      <c r="K50" s="121">
        <f t="shared" si="0"/>
        <v>1</v>
      </c>
      <c r="L50" s="121">
        <f t="shared" si="0"/>
        <v>1</v>
      </c>
      <c r="M50" s="121">
        <f t="shared" si="0"/>
        <v>1</v>
      </c>
      <c r="N50" s="121">
        <f t="shared" si="0"/>
        <v>1</v>
      </c>
      <c r="O50" s="121">
        <f t="shared" si="0"/>
        <v>1</v>
      </c>
      <c r="P50" s="121">
        <f t="shared" si="0"/>
        <v>1</v>
      </c>
      <c r="Q50" s="121">
        <f t="shared" si="0"/>
        <v>1</v>
      </c>
      <c r="R50" s="121">
        <f t="shared" si="0"/>
        <v>1</v>
      </c>
      <c r="S50" s="121">
        <f t="shared" si="0"/>
        <v>1</v>
      </c>
      <c r="T50" s="121">
        <f t="shared" si="0"/>
        <v>1</v>
      </c>
      <c r="U50" s="121">
        <f t="shared" si="0"/>
        <v>1</v>
      </c>
      <c r="V50" s="121">
        <f t="shared" si="0"/>
        <v>1</v>
      </c>
      <c r="W50" s="121">
        <f t="shared" si="0"/>
        <v>1</v>
      </c>
      <c r="X50" s="121">
        <f t="shared" si="0"/>
        <v>1</v>
      </c>
      <c r="Y50" s="121">
        <f t="shared" si="0"/>
        <v>1</v>
      </c>
    </row>
    <row r="51" spans="1:25">
      <c r="A51" s="12" t="s">
        <v>39</v>
      </c>
      <c r="B51" s="122">
        <f>B9/B8</f>
        <v>0.87012364612287929</v>
      </c>
      <c r="C51" s="122">
        <f t="shared" ref="C51:Y51" si="1">C9/C8</f>
        <v>0.86552053486150904</v>
      </c>
      <c r="D51" s="122">
        <f t="shared" si="1"/>
        <v>0.86440677966101698</v>
      </c>
      <c r="E51" s="122">
        <f t="shared" si="1"/>
        <v>0.85812246474792353</v>
      </c>
      <c r="F51" s="122">
        <f t="shared" si="1"/>
        <v>0.85276372129233169</v>
      </c>
      <c r="G51" s="122">
        <f t="shared" si="1"/>
        <v>0.84269230769230774</v>
      </c>
      <c r="H51" s="122">
        <f t="shared" si="1"/>
        <v>0.8261201143946616</v>
      </c>
      <c r="I51" s="122">
        <f t="shared" si="1"/>
        <v>0.81430339967622134</v>
      </c>
      <c r="J51" s="122">
        <f t="shared" si="1"/>
        <v>0.80863145939806924</v>
      </c>
      <c r="K51" s="122">
        <f t="shared" si="1"/>
        <v>0.79716981132075471</v>
      </c>
      <c r="L51" s="122">
        <f t="shared" si="1"/>
        <v>0.79338842975206614</v>
      </c>
      <c r="M51" s="122">
        <f t="shared" si="1"/>
        <v>0.79529910413254989</v>
      </c>
      <c r="N51" s="122">
        <f t="shared" si="1"/>
        <v>0.79133820875676697</v>
      </c>
      <c r="O51" s="122">
        <f t="shared" si="1"/>
        <v>0.79098204050439436</v>
      </c>
      <c r="P51" s="122">
        <f t="shared" si="1"/>
        <v>0.78760552570990028</v>
      </c>
      <c r="Q51" s="122">
        <f t="shared" si="1"/>
        <v>0.79828409866432681</v>
      </c>
      <c r="R51" s="122">
        <f t="shared" si="1"/>
        <v>0.79430410611528335</v>
      </c>
      <c r="S51" s="122">
        <f t="shared" si="1"/>
        <v>0.79445045754206434</v>
      </c>
      <c r="T51" s="122">
        <f t="shared" si="1"/>
        <v>0.80160965794768613</v>
      </c>
      <c r="U51" s="122">
        <f t="shared" si="1"/>
        <v>0.79949264332825976</v>
      </c>
      <c r="V51" s="122">
        <f t="shared" si="1"/>
        <v>0.79227249618708695</v>
      </c>
      <c r="W51" s="122">
        <f t="shared" si="1"/>
        <v>0.78881477680861978</v>
      </c>
      <c r="X51" s="122">
        <f t="shared" si="1"/>
        <v>0.78670676068021572</v>
      </c>
      <c r="Y51" s="122">
        <f t="shared" si="1"/>
        <v>0.78647463994990607</v>
      </c>
    </row>
    <row r="52" spans="1:25">
      <c r="A52" s="13" t="s">
        <v>40</v>
      </c>
      <c r="B52" s="123">
        <f>B10/B8</f>
        <v>0.64219304131122401</v>
      </c>
      <c r="C52" s="123">
        <f t="shared" ref="C52:Y52" si="2">C10/C8</f>
        <v>0.62798471824259794</v>
      </c>
      <c r="D52" s="123">
        <f t="shared" si="2"/>
        <v>0.6233628659476117</v>
      </c>
      <c r="E52" s="123">
        <f t="shared" si="2"/>
        <v>0.61309638786942244</v>
      </c>
      <c r="F52" s="123">
        <f t="shared" si="2"/>
        <v>0.60363954846243673</v>
      </c>
      <c r="G52" s="123">
        <f t="shared" si="2"/>
        <v>0.59461538461538466</v>
      </c>
      <c r="H52" s="123">
        <f t="shared" si="2"/>
        <v>0.58312678741658719</v>
      </c>
      <c r="I52" s="123">
        <f t="shared" si="2"/>
        <v>0.57689743833920581</v>
      </c>
      <c r="J52" s="123">
        <f t="shared" si="2"/>
        <v>0.59492712473973119</v>
      </c>
      <c r="K52" s="123">
        <f t="shared" si="2"/>
        <v>0.59575471698113203</v>
      </c>
      <c r="L52" s="123">
        <f t="shared" si="2"/>
        <v>0.59436863348068425</v>
      </c>
      <c r="M52" s="123">
        <f t="shared" si="2"/>
        <v>0.59281379443213567</v>
      </c>
      <c r="N52" s="123">
        <f t="shared" si="2"/>
        <v>0.58163168392060027</v>
      </c>
      <c r="O52" s="123">
        <f t="shared" si="2"/>
        <v>0.57957585021016433</v>
      </c>
      <c r="P52" s="123">
        <f t="shared" si="2"/>
        <v>0.57674597083653112</v>
      </c>
      <c r="Q52" s="123">
        <f t="shared" si="2"/>
        <v>0.58038412791264504</v>
      </c>
      <c r="R52" s="123">
        <f t="shared" si="2"/>
        <v>0.57397834780064372</v>
      </c>
      <c r="S52" s="123">
        <f t="shared" si="2"/>
        <v>0.57197677851028239</v>
      </c>
      <c r="T52" s="123">
        <f t="shared" si="2"/>
        <v>0.57947686116700203</v>
      </c>
      <c r="U52" s="123">
        <f t="shared" si="2"/>
        <v>0.57798072044647386</v>
      </c>
      <c r="V52" s="123">
        <f t="shared" si="2"/>
        <v>0.56980172852058975</v>
      </c>
      <c r="W52" s="123">
        <f t="shared" si="2"/>
        <v>0.56500769625448943</v>
      </c>
      <c r="X52" s="123">
        <f t="shared" si="2"/>
        <v>0.55920779759435923</v>
      </c>
      <c r="Y52" s="123">
        <f t="shared" si="2"/>
        <v>0.55739929033604674</v>
      </c>
    </row>
    <row r="53" spans="1:25">
      <c r="A53" s="13" t="s">
        <v>41</v>
      </c>
      <c r="B53" s="123">
        <f>B11/B8</f>
        <v>2.8659062589859102E-2</v>
      </c>
      <c r="C53" s="123">
        <f t="shared" ref="C53:Y53" si="3">C11/C8</f>
        <v>2.8844317096466093E-2</v>
      </c>
      <c r="D53" s="123">
        <f t="shared" si="3"/>
        <v>2.9083204930662559E-2</v>
      </c>
      <c r="E53" s="123">
        <f t="shared" si="3"/>
        <v>2.9553795634537378E-2</v>
      </c>
      <c r="F53" s="123">
        <f t="shared" si="3"/>
        <v>3.0264694433631764E-2</v>
      </c>
      <c r="G53" s="123">
        <f t="shared" si="3"/>
        <v>2.9615384615384616E-2</v>
      </c>
      <c r="H53" s="123">
        <f t="shared" si="3"/>
        <v>2.9647283126787417E-2</v>
      </c>
      <c r="I53" s="123">
        <f t="shared" si="3"/>
        <v>2.8949623845348063E-2</v>
      </c>
      <c r="J53" s="123">
        <f t="shared" si="3"/>
        <v>3.0380465644520158E-2</v>
      </c>
      <c r="K53" s="123">
        <f t="shared" si="3"/>
        <v>2.9528301886792452E-2</v>
      </c>
      <c r="L53" s="123">
        <f t="shared" si="3"/>
        <v>3.0174899096674996E-2</v>
      </c>
      <c r="M53" s="123">
        <f t="shared" si="3"/>
        <v>2.9958578171659762E-2</v>
      </c>
      <c r="N53" s="123">
        <f t="shared" si="3"/>
        <v>2.9727419508025453E-2</v>
      </c>
      <c r="O53" s="123">
        <f t="shared" si="3"/>
        <v>2.9900649598777227E-2</v>
      </c>
      <c r="P53" s="123">
        <f t="shared" si="3"/>
        <v>3.012279355333845E-2</v>
      </c>
      <c r="Q53" s="123">
        <f t="shared" si="3"/>
        <v>3.022326216242566E-2</v>
      </c>
      <c r="R53" s="123">
        <f t="shared" si="3"/>
        <v>3.1112845020969473E-2</v>
      </c>
      <c r="S53" s="123">
        <f t="shared" si="3"/>
        <v>2.9912427432844634E-2</v>
      </c>
      <c r="T53" s="123">
        <f t="shared" si="3"/>
        <v>2.9979879275653924E-2</v>
      </c>
      <c r="U53" s="123">
        <f t="shared" si="3"/>
        <v>3.084728564180619E-2</v>
      </c>
      <c r="V53" s="123">
        <f t="shared" si="3"/>
        <v>3.1113370615149974E-2</v>
      </c>
      <c r="W53" s="123">
        <f t="shared" si="3"/>
        <v>3.1913801949717803E-2</v>
      </c>
      <c r="X53" s="123">
        <f t="shared" si="3"/>
        <v>3.1522189962671088E-2</v>
      </c>
      <c r="Y53" s="123">
        <f t="shared" si="3"/>
        <v>3.2456689626382804E-2</v>
      </c>
    </row>
    <row r="54" spans="1:25">
      <c r="A54" s="13" t="s">
        <v>42</v>
      </c>
      <c r="B54" s="123">
        <f>B12/B8</f>
        <v>0.19112431707083294</v>
      </c>
      <c r="C54" s="123">
        <f t="shared" ref="C54:Y54" si="4">C12/C8</f>
        <v>0.20057306590257878</v>
      </c>
      <c r="D54" s="123">
        <f t="shared" si="4"/>
        <v>0.20358243451463789</v>
      </c>
      <c r="E54" s="123">
        <f t="shared" si="4"/>
        <v>0.20764921769364497</v>
      </c>
      <c r="F54" s="123">
        <f t="shared" si="4"/>
        <v>0.21068509147528222</v>
      </c>
      <c r="G54" s="123">
        <f t="shared" si="4"/>
        <v>0.21</v>
      </c>
      <c r="H54" s="123">
        <f t="shared" si="4"/>
        <v>0.20486177311725454</v>
      </c>
      <c r="I54" s="123">
        <f t="shared" si="4"/>
        <v>0.20055232834968098</v>
      </c>
      <c r="J54" s="123">
        <f t="shared" si="4"/>
        <v>0.17508991103539656</v>
      </c>
      <c r="K54" s="123">
        <f t="shared" si="4"/>
        <v>0.16367924528301886</v>
      </c>
      <c r="L54" s="123">
        <f t="shared" si="4"/>
        <v>0.15990774553142417</v>
      </c>
      <c r="M54" s="123">
        <f t="shared" si="4"/>
        <v>0.16327906752721319</v>
      </c>
      <c r="N54" s="123">
        <f t="shared" si="4"/>
        <v>0.16953176939880329</v>
      </c>
      <c r="O54" s="123">
        <f t="shared" si="4"/>
        <v>0.17023309132594575</v>
      </c>
      <c r="P54" s="123">
        <f t="shared" si="4"/>
        <v>0.16951266308518803</v>
      </c>
      <c r="Q54" s="123">
        <f t="shared" si="4"/>
        <v>0.17656234766500925</v>
      </c>
      <c r="R54" s="123">
        <f t="shared" si="4"/>
        <v>0.17750902174973179</v>
      </c>
      <c r="S54" s="123">
        <f t="shared" si="4"/>
        <v>0.18075371445439339</v>
      </c>
      <c r="T54" s="123">
        <f t="shared" si="4"/>
        <v>0.17937625754527162</v>
      </c>
      <c r="U54" s="123">
        <f t="shared" si="4"/>
        <v>0.17818366311516998</v>
      </c>
      <c r="V54" s="123">
        <f t="shared" si="4"/>
        <v>0.17885104219623793</v>
      </c>
      <c r="W54" s="123">
        <f t="shared" si="4"/>
        <v>0.17855310415597742</v>
      </c>
      <c r="X54" s="123">
        <f t="shared" si="4"/>
        <v>0.18218581501451681</v>
      </c>
      <c r="Y54" s="123">
        <f t="shared" si="4"/>
        <v>0.18242538092256314</v>
      </c>
    </row>
    <row r="55" spans="1:25">
      <c r="A55" s="13" t="s">
        <v>43</v>
      </c>
      <c r="B55" s="123">
        <f>B13/B8</f>
        <v>8.1472251509632897E-3</v>
      </c>
      <c r="C55" s="123">
        <f t="shared" ref="C55:Y55" si="5">C13/C8</f>
        <v>8.1184336198662846E-3</v>
      </c>
      <c r="D55" s="123">
        <f t="shared" si="5"/>
        <v>8.378274268104776E-3</v>
      </c>
      <c r="E55" s="123">
        <f t="shared" si="5"/>
        <v>7.8230635503187176E-3</v>
      </c>
      <c r="F55" s="123">
        <f t="shared" si="5"/>
        <v>8.1743869209809257E-3</v>
      </c>
      <c r="G55" s="123">
        <f t="shared" si="5"/>
        <v>8.4615384615384613E-3</v>
      </c>
      <c r="H55" s="123">
        <f t="shared" si="5"/>
        <v>8.4842707340324116E-3</v>
      </c>
      <c r="I55" s="123">
        <f t="shared" si="5"/>
        <v>7.9040091419864782E-3</v>
      </c>
      <c r="J55" s="123">
        <f t="shared" si="5"/>
        <v>8.233957978421351E-3</v>
      </c>
      <c r="K55" s="123">
        <f t="shared" si="5"/>
        <v>8.2075471698113203E-3</v>
      </c>
      <c r="L55" s="123">
        <f t="shared" si="5"/>
        <v>8.9371516432827213E-3</v>
      </c>
      <c r="M55" s="123">
        <f t="shared" si="5"/>
        <v>9.2476640015412767E-3</v>
      </c>
      <c r="N55" s="123">
        <f t="shared" si="5"/>
        <v>1.0447335929338018E-2</v>
      </c>
      <c r="O55" s="123">
        <f t="shared" si="5"/>
        <v>1.1272449369507069E-2</v>
      </c>
      <c r="P55" s="123">
        <f t="shared" si="5"/>
        <v>1.1224098234842671E-2</v>
      </c>
      <c r="Q55" s="123">
        <f t="shared" si="5"/>
        <v>1.1114360924246856E-2</v>
      </c>
      <c r="R55" s="123">
        <f t="shared" si="5"/>
        <v>1.1703891543938359E-2</v>
      </c>
      <c r="S55" s="123">
        <f t="shared" si="5"/>
        <v>1.1807537144543934E-2</v>
      </c>
      <c r="T55" s="123">
        <f t="shared" si="5"/>
        <v>1.2776659959758551E-2</v>
      </c>
      <c r="U55" s="123">
        <f t="shared" si="5"/>
        <v>1.2480974124809741E-2</v>
      </c>
      <c r="V55" s="123">
        <f t="shared" si="5"/>
        <v>1.2506354855109304E-2</v>
      </c>
      <c r="W55" s="123">
        <f t="shared" si="5"/>
        <v>1.3340174448435094E-2</v>
      </c>
      <c r="X55" s="123">
        <f t="shared" si="5"/>
        <v>1.3790958108668603E-2</v>
      </c>
      <c r="Y55" s="123">
        <f t="shared" si="5"/>
        <v>1.419327906491338E-2</v>
      </c>
    </row>
    <row r="56" spans="1:25">
      <c r="A56" s="12" t="s">
        <v>44</v>
      </c>
      <c r="B56" s="122">
        <f>B14/B8</f>
        <v>0.12987635387712068</v>
      </c>
      <c r="C56" s="122">
        <f t="shared" ref="C56:Y56" si="6">C14/C8</f>
        <v>0.13447946513849093</v>
      </c>
      <c r="D56" s="122">
        <f t="shared" si="6"/>
        <v>0.13559322033898305</v>
      </c>
      <c r="E56" s="122">
        <f t="shared" si="6"/>
        <v>0.1418775352520765</v>
      </c>
      <c r="F56" s="122">
        <f t="shared" si="6"/>
        <v>0.14723627870766837</v>
      </c>
      <c r="G56" s="122">
        <f t="shared" si="6"/>
        <v>0.15730769230769232</v>
      </c>
      <c r="H56" s="122">
        <f t="shared" si="6"/>
        <v>0.17387988560533843</v>
      </c>
      <c r="I56" s="122">
        <f t="shared" si="6"/>
        <v>0.18569660032377869</v>
      </c>
      <c r="J56" s="122">
        <f t="shared" si="6"/>
        <v>0.19136854060193073</v>
      </c>
      <c r="K56" s="122">
        <f t="shared" si="6"/>
        <v>0.20283018867924529</v>
      </c>
      <c r="L56" s="122">
        <f t="shared" si="6"/>
        <v>0.20661157024793389</v>
      </c>
      <c r="M56" s="122">
        <f t="shared" si="6"/>
        <v>0.20470089586745016</v>
      </c>
      <c r="N56" s="122">
        <f t="shared" si="6"/>
        <v>0.20866179124323297</v>
      </c>
      <c r="O56" s="122">
        <f t="shared" si="6"/>
        <v>0.20901795949560564</v>
      </c>
      <c r="P56" s="122">
        <f t="shared" si="6"/>
        <v>0.21239447429009978</v>
      </c>
      <c r="Q56" s="122">
        <f t="shared" si="6"/>
        <v>0.20171590133567319</v>
      </c>
      <c r="R56" s="122">
        <f t="shared" si="6"/>
        <v>0.20569589388471668</v>
      </c>
      <c r="S56" s="122">
        <f t="shared" si="6"/>
        <v>0.20554954245793564</v>
      </c>
      <c r="T56" s="122">
        <f t="shared" si="6"/>
        <v>0.19839034205231387</v>
      </c>
      <c r="U56" s="122">
        <f t="shared" si="6"/>
        <v>0.20050735667174024</v>
      </c>
      <c r="V56" s="122">
        <f t="shared" si="6"/>
        <v>0.20772750381291308</v>
      </c>
      <c r="W56" s="122">
        <f t="shared" si="6"/>
        <v>0.21118522319138019</v>
      </c>
      <c r="X56" s="122">
        <f t="shared" si="6"/>
        <v>0.21329323931978433</v>
      </c>
      <c r="Y56" s="122">
        <f t="shared" si="6"/>
        <v>0.21352536005009393</v>
      </c>
    </row>
    <row r="57" spans="1:25">
      <c r="A57" s="13" t="s">
        <v>45</v>
      </c>
      <c r="B57" s="123">
        <f>B15/B8</f>
        <v>0.11837438895811368</v>
      </c>
      <c r="C57" s="123">
        <f t="shared" ref="C57:Y57" si="7">C15/C8</f>
        <v>0.12034383954154727</v>
      </c>
      <c r="D57" s="123">
        <f t="shared" si="7"/>
        <v>0.12085901386748844</v>
      </c>
      <c r="E57" s="123">
        <f t="shared" si="7"/>
        <v>0.12130577554568282</v>
      </c>
      <c r="F57" s="123">
        <f t="shared" si="7"/>
        <v>0.1208641494745037</v>
      </c>
      <c r="G57" s="123">
        <f t="shared" si="7"/>
        <v>0.11913461538461538</v>
      </c>
      <c r="H57" s="123">
        <f t="shared" si="7"/>
        <v>0.11830314585319351</v>
      </c>
      <c r="I57" s="123">
        <f t="shared" si="7"/>
        <v>0.11446528902009333</v>
      </c>
      <c r="J57" s="123">
        <f t="shared" si="7"/>
        <v>0.11451826613666477</v>
      </c>
      <c r="K57" s="123">
        <f t="shared" si="7"/>
        <v>0.11481132075471698</v>
      </c>
      <c r="L57" s="123">
        <f t="shared" si="7"/>
        <v>0.11541418412454353</v>
      </c>
      <c r="M57" s="123">
        <f t="shared" si="7"/>
        <v>0.11549947018591658</v>
      </c>
      <c r="N57" s="123">
        <f t="shared" si="7"/>
        <v>0.11776996865799222</v>
      </c>
      <c r="O57" s="123">
        <f t="shared" si="7"/>
        <v>0.119220481467329</v>
      </c>
      <c r="P57" s="123">
        <f t="shared" si="7"/>
        <v>0.11847659247889486</v>
      </c>
      <c r="Q57" s="123">
        <f t="shared" si="7"/>
        <v>0.12011309349712392</v>
      </c>
      <c r="R57" s="123">
        <f t="shared" si="7"/>
        <v>0.12035501804349946</v>
      </c>
      <c r="S57" s="123">
        <f t="shared" si="7"/>
        <v>0.12014169044573453</v>
      </c>
      <c r="T57" s="123">
        <f t="shared" si="7"/>
        <v>0.12072434607645875</v>
      </c>
      <c r="U57" s="123">
        <f t="shared" si="7"/>
        <v>0.12267884322678843</v>
      </c>
      <c r="V57" s="123">
        <f t="shared" si="7"/>
        <v>0.1251652262328419</v>
      </c>
      <c r="W57" s="123">
        <f t="shared" si="7"/>
        <v>0.12334530528476141</v>
      </c>
      <c r="X57" s="123">
        <f t="shared" si="7"/>
        <v>0.12639983409373703</v>
      </c>
      <c r="Y57" s="123">
        <f t="shared" si="7"/>
        <v>0.1255479023168441</v>
      </c>
    </row>
    <row r="58" spans="1:25">
      <c r="A58" s="17" t="s">
        <v>46</v>
      </c>
      <c r="B58" s="124">
        <f>B16/B8</f>
        <v>1.1501964919006997E-2</v>
      </c>
      <c r="C58" s="124">
        <f t="shared" ref="C58:Y58" si="8">C16/C8</f>
        <v>1.4135625596943648E-2</v>
      </c>
      <c r="D58" s="124">
        <f t="shared" si="8"/>
        <v>1.4734206471494607E-2</v>
      </c>
      <c r="E58" s="124">
        <f t="shared" si="8"/>
        <v>2.0571759706393664E-2</v>
      </c>
      <c r="F58" s="124">
        <f t="shared" si="8"/>
        <v>2.6372129233164655E-2</v>
      </c>
      <c r="G58" s="124">
        <f t="shared" si="8"/>
        <v>3.8173076923076921E-2</v>
      </c>
      <c r="H58" s="124">
        <f t="shared" si="8"/>
        <v>5.5576739752144902E-2</v>
      </c>
      <c r="I58" s="124">
        <f t="shared" si="8"/>
        <v>7.123131130368536E-2</v>
      </c>
      <c r="J58" s="124">
        <f t="shared" si="8"/>
        <v>7.6850274465265947E-2</v>
      </c>
      <c r="K58" s="124">
        <f t="shared" si="8"/>
        <v>8.8018867924528302E-2</v>
      </c>
      <c r="L58" s="124">
        <f t="shared" si="8"/>
        <v>9.1197386123390345E-2</v>
      </c>
      <c r="M58" s="124">
        <f t="shared" si="8"/>
        <v>8.9201425681533567E-2</v>
      </c>
      <c r="N58" s="124">
        <f t="shared" si="8"/>
        <v>9.089182258524077E-2</v>
      </c>
      <c r="O58" s="124">
        <f t="shared" si="8"/>
        <v>8.9797478028276659E-2</v>
      </c>
      <c r="P58" s="124">
        <f t="shared" si="8"/>
        <v>9.3917881811204917E-2</v>
      </c>
      <c r="Q58" s="124">
        <f t="shared" si="8"/>
        <v>8.1602807838549285E-2</v>
      </c>
      <c r="R58" s="124">
        <f t="shared" si="8"/>
        <v>8.5340875841217204E-2</v>
      </c>
      <c r="S58" s="124">
        <f t="shared" si="8"/>
        <v>8.5407852012201121E-2</v>
      </c>
      <c r="T58" s="124">
        <f t="shared" si="8"/>
        <v>7.7665995975855134E-2</v>
      </c>
      <c r="U58" s="124">
        <f t="shared" si="8"/>
        <v>7.78285134449518E-2</v>
      </c>
      <c r="V58" s="124">
        <f t="shared" si="8"/>
        <v>8.2562277580071175E-2</v>
      </c>
      <c r="W58" s="124">
        <f t="shared" si="8"/>
        <v>8.7839917906618784E-2</v>
      </c>
      <c r="X58" s="124">
        <f t="shared" si="8"/>
        <v>8.6893405226047285E-2</v>
      </c>
      <c r="Y58" s="124">
        <f t="shared" si="8"/>
        <v>8.7977457733249845E-2</v>
      </c>
    </row>
    <row r="59" spans="1:25">
      <c r="A59" s="14" t="s">
        <v>52</v>
      </c>
      <c r="B59" s="125"/>
      <c r="C59" s="14"/>
      <c r="D59" s="14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97"/>
      <c r="Y59" s="97"/>
    </row>
    <row r="60" spans="1:25">
      <c r="A60" s="14"/>
      <c r="B60" s="125"/>
      <c r="C60" s="14"/>
      <c r="D60" s="14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97"/>
      <c r="Y60" s="97"/>
    </row>
    <row r="61" spans="1:25">
      <c r="A61" s="14"/>
      <c r="B61" s="125"/>
      <c r="C61" s="14"/>
      <c r="D61" s="14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97"/>
      <c r="Y61" s="97"/>
    </row>
    <row r="62" spans="1:25" ht="16.5">
      <c r="A62" s="22" t="s">
        <v>48</v>
      </c>
      <c r="B62" s="73" t="s">
        <v>15</v>
      </c>
      <c r="C62" s="73" t="s">
        <v>16</v>
      </c>
      <c r="D62" s="73" t="s">
        <v>17</v>
      </c>
      <c r="E62" s="73">
        <v>2002</v>
      </c>
      <c r="F62" s="73">
        <v>2003</v>
      </c>
      <c r="G62" s="73">
        <v>2004</v>
      </c>
      <c r="H62" s="73">
        <v>2005</v>
      </c>
      <c r="I62" s="73">
        <v>2006</v>
      </c>
      <c r="J62" s="73">
        <v>2007</v>
      </c>
      <c r="K62" s="73">
        <v>2008</v>
      </c>
      <c r="L62" s="73">
        <v>2009</v>
      </c>
      <c r="M62" s="73">
        <v>2010</v>
      </c>
      <c r="N62" s="73">
        <v>2011</v>
      </c>
      <c r="O62" s="73">
        <v>2012</v>
      </c>
      <c r="P62" s="73">
        <v>2013</v>
      </c>
      <c r="Q62" s="73">
        <v>2014</v>
      </c>
      <c r="R62" s="73">
        <v>2015</v>
      </c>
      <c r="S62" s="73">
        <v>2016</v>
      </c>
      <c r="T62" s="73">
        <v>2017</v>
      </c>
      <c r="U62" s="73">
        <v>2018</v>
      </c>
      <c r="V62" s="73">
        <v>2019</v>
      </c>
      <c r="W62" s="73">
        <v>2020</v>
      </c>
      <c r="X62" s="126">
        <v>2021</v>
      </c>
      <c r="Y62" s="127" t="s">
        <v>51</v>
      </c>
    </row>
    <row r="63" spans="1:25">
      <c r="A63" s="66" t="s">
        <v>38</v>
      </c>
      <c r="B63" s="121">
        <f>B21/B21</f>
        <v>1</v>
      </c>
      <c r="C63" s="121">
        <f t="shared" ref="C63:Y63" si="9">C21/C21</f>
        <v>1</v>
      </c>
      <c r="D63" s="121">
        <f t="shared" si="9"/>
        <v>1</v>
      </c>
      <c r="E63" s="121">
        <f t="shared" si="9"/>
        <v>1</v>
      </c>
      <c r="F63" s="121">
        <f t="shared" si="9"/>
        <v>1</v>
      </c>
      <c r="G63" s="121">
        <f t="shared" si="9"/>
        <v>1</v>
      </c>
      <c r="H63" s="121">
        <f t="shared" si="9"/>
        <v>1</v>
      </c>
      <c r="I63" s="121">
        <f t="shared" si="9"/>
        <v>1</v>
      </c>
      <c r="J63" s="121">
        <f t="shared" si="9"/>
        <v>1</v>
      </c>
      <c r="K63" s="121">
        <f t="shared" si="9"/>
        <v>1</v>
      </c>
      <c r="L63" s="121">
        <f t="shared" si="9"/>
        <v>1</v>
      </c>
      <c r="M63" s="121">
        <f t="shared" si="9"/>
        <v>1</v>
      </c>
      <c r="N63" s="121">
        <f t="shared" si="9"/>
        <v>1</v>
      </c>
      <c r="O63" s="121">
        <f t="shared" si="9"/>
        <v>1</v>
      </c>
      <c r="P63" s="121">
        <f t="shared" si="9"/>
        <v>1</v>
      </c>
      <c r="Q63" s="121">
        <f t="shared" si="9"/>
        <v>1</v>
      </c>
      <c r="R63" s="121">
        <f t="shared" si="9"/>
        <v>1</v>
      </c>
      <c r="S63" s="121">
        <f t="shared" si="9"/>
        <v>1</v>
      </c>
      <c r="T63" s="121">
        <f t="shared" si="9"/>
        <v>1</v>
      </c>
      <c r="U63" s="121">
        <f t="shared" si="9"/>
        <v>1</v>
      </c>
      <c r="V63" s="121">
        <f t="shared" si="9"/>
        <v>1</v>
      </c>
      <c r="W63" s="121">
        <f t="shared" si="9"/>
        <v>1</v>
      </c>
      <c r="X63" s="128">
        <f t="shared" si="9"/>
        <v>1</v>
      </c>
      <c r="Y63" s="129">
        <f t="shared" si="9"/>
        <v>1</v>
      </c>
    </row>
    <row r="64" spans="1:25">
      <c r="A64" s="74" t="s">
        <v>39</v>
      </c>
      <c r="B64" s="122">
        <f>B22/B21</f>
        <v>0.87860621955788687</v>
      </c>
      <c r="C64" s="122">
        <f t="shared" ref="C64:Y64" si="10">C22/C21</f>
        <v>0.87476670399402767</v>
      </c>
      <c r="D64" s="122">
        <f t="shared" si="10"/>
        <v>0.87415349887133187</v>
      </c>
      <c r="E64" s="122">
        <f t="shared" si="10"/>
        <v>0.86917122899754573</v>
      </c>
      <c r="F64" s="122">
        <f t="shared" si="10"/>
        <v>0.86160289358461828</v>
      </c>
      <c r="G64" s="122">
        <f t="shared" si="10"/>
        <v>0.85191473306923227</v>
      </c>
      <c r="H64" s="122">
        <f t="shared" si="10"/>
        <v>0.83280344118197125</v>
      </c>
      <c r="I64" s="122">
        <f t="shared" si="10"/>
        <v>0.82207332961101809</v>
      </c>
      <c r="J64" s="122">
        <f t="shared" si="10"/>
        <v>0.81671608598962198</v>
      </c>
      <c r="K64" s="122">
        <f t="shared" si="10"/>
        <v>0.80458071666050979</v>
      </c>
      <c r="L64" s="122">
        <f t="shared" si="10"/>
        <v>0.80377358490566042</v>
      </c>
      <c r="M64" s="122">
        <f t="shared" si="10"/>
        <v>0.8053564692568842</v>
      </c>
      <c r="N64" s="122">
        <f t="shared" si="10"/>
        <v>0.8030837822775404</v>
      </c>
      <c r="O64" s="122">
        <f t="shared" si="10"/>
        <v>0.80217106494478763</v>
      </c>
      <c r="P64" s="122">
        <f t="shared" si="10"/>
        <v>0.79902420716832423</v>
      </c>
      <c r="Q64" s="122">
        <f t="shared" si="10"/>
        <v>0.80975981700343114</v>
      </c>
      <c r="R64" s="122">
        <f t="shared" si="10"/>
        <v>0.80732544830217479</v>
      </c>
      <c r="S64" s="122">
        <f t="shared" si="10"/>
        <v>0.80679854042634913</v>
      </c>
      <c r="T64" s="122">
        <f t="shared" si="10"/>
        <v>0.8149970478252313</v>
      </c>
      <c r="U64" s="122">
        <f t="shared" si="10"/>
        <v>0.81307293742526898</v>
      </c>
      <c r="V64" s="122">
        <f t="shared" si="10"/>
        <v>0.80592236894757907</v>
      </c>
      <c r="W64" s="122">
        <f t="shared" si="10"/>
        <v>0.80262626262626258</v>
      </c>
      <c r="X64" s="128">
        <f t="shared" si="10"/>
        <v>0.79853628786338682</v>
      </c>
      <c r="Y64" s="130">
        <f t="shared" si="10"/>
        <v>0.80004093327875558</v>
      </c>
    </row>
    <row r="65" spans="1:25">
      <c r="A65" s="75" t="s">
        <v>40</v>
      </c>
      <c r="B65" s="123">
        <f>B23/B21</f>
        <v>0.65548894717122519</v>
      </c>
      <c r="C65" s="123">
        <f t="shared" ref="C65:Y65" si="11">C23/C21</f>
        <v>0.64016424038820452</v>
      </c>
      <c r="D65" s="123">
        <f t="shared" si="11"/>
        <v>0.6344996237772762</v>
      </c>
      <c r="E65" s="123">
        <f t="shared" si="11"/>
        <v>0.62393807815744762</v>
      </c>
      <c r="F65" s="123">
        <f t="shared" si="11"/>
        <v>0.61222158766419188</v>
      </c>
      <c r="G65" s="123">
        <f t="shared" si="11"/>
        <v>0.60309375589511416</v>
      </c>
      <c r="H65" s="123">
        <f t="shared" si="11"/>
        <v>0.58930241256779503</v>
      </c>
      <c r="I65" s="123">
        <f t="shared" si="11"/>
        <v>0.58254234133631122</v>
      </c>
      <c r="J65" s="123">
        <f t="shared" si="11"/>
        <v>0.602112676056338</v>
      </c>
      <c r="K65" s="123">
        <f t="shared" si="11"/>
        <v>0.60398965644625047</v>
      </c>
      <c r="L65" s="123">
        <f t="shared" si="11"/>
        <v>0.60547169811320756</v>
      </c>
      <c r="M65" s="123">
        <f t="shared" si="11"/>
        <v>0.60448887212372693</v>
      </c>
      <c r="N65" s="123">
        <f t="shared" si="11"/>
        <v>0.59446405350176479</v>
      </c>
      <c r="O65" s="123">
        <f t="shared" si="11"/>
        <v>0.59273816208122776</v>
      </c>
      <c r="P65" s="123">
        <f t="shared" si="11"/>
        <v>0.58810283355226123</v>
      </c>
      <c r="Q65" s="123">
        <f t="shared" si="11"/>
        <v>0.59035455585207774</v>
      </c>
      <c r="R65" s="123">
        <f t="shared" si="11"/>
        <v>0.58508202975963375</v>
      </c>
      <c r="S65" s="123">
        <f t="shared" si="11"/>
        <v>0.58210101786057233</v>
      </c>
      <c r="T65" s="123">
        <f t="shared" si="11"/>
        <v>0.58866364888801415</v>
      </c>
      <c r="U65" s="123">
        <f t="shared" si="11"/>
        <v>0.58788361897170183</v>
      </c>
      <c r="V65" s="123">
        <f t="shared" si="11"/>
        <v>0.58043217286914761</v>
      </c>
      <c r="W65" s="123">
        <f t="shared" si="11"/>
        <v>0.57393939393939397</v>
      </c>
      <c r="X65" s="131">
        <f t="shared" si="11"/>
        <v>0.56820491969912579</v>
      </c>
      <c r="Y65" s="132">
        <f t="shared" si="11"/>
        <v>0.56753990994678671</v>
      </c>
    </row>
    <row r="66" spans="1:25">
      <c r="A66" s="75" t="s">
        <v>41</v>
      </c>
      <c r="B66" s="123">
        <f>B24/B21</f>
        <v>2.3229674035219184E-2</v>
      </c>
      <c r="C66" s="123">
        <f t="shared" ref="C66:Y66" si="12">C24/C21</f>
        <v>2.3516237402015677E-2</v>
      </c>
      <c r="D66" s="123">
        <f t="shared" si="12"/>
        <v>2.4078254326561323E-2</v>
      </c>
      <c r="E66" s="123">
        <f t="shared" si="12"/>
        <v>2.5674910326599961E-2</v>
      </c>
      <c r="F66" s="123">
        <f t="shared" si="12"/>
        <v>2.5889967637540454E-2</v>
      </c>
      <c r="G66" s="123">
        <f t="shared" si="12"/>
        <v>2.5466893039049237E-2</v>
      </c>
      <c r="H66" s="123">
        <f t="shared" si="12"/>
        <v>2.5060781746773893E-2</v>
      </c>
      <c r="I66" s="123">
        <f t="shared" si="12"/>
        <v>2.5125628140703519E-2</v>
      </c>
      <c r="J66" s="123">
        <f t="shared" si="12"/>
        <v>2.5574499629355079E-2</v>
      </c>
      <c r="K66" s="123">
        <f t="shared" si="12"/>
        <v>2.4011821204285185E-2</v>
      </c>
      <c r="L66" s="123">
        <f t="shared" si="12"/>
        <v>2.5283018867924528E-2</v>
      </c>
      <c r="M66" s="123">
        <f t="shared" si="12"/>
        <v>2.4707657487740474E-2</v>
      </c>
      <c r="N66" s="123">
        <f t="shared" si="12"/>
        <v>2.3778562140070594E-2</v>
      </c>
      <c r="O66" s="123">
        <f t="shared" si="12"/>
        <v>2.2646453303387611E-2</v>
      </c>
      <c r="P66" s="123">
        <f t="shared" si="12"/>
        <v>2.4207168324263464E-2</v>
      </c>
      <c r="Q66" s="123">
        <f t="shared" si="12"/>
        <v>2.4208921082729699E-2</v>
      </c>
      <c r="R66" s="123">
        <f t="shared" si="12"/>
        <v>2.4799694772987411E-2</v>
      </c>
      <c r="S66" s="123">
        <f t="shared" si="12"/>
        <v>2.4198194737852889E-2</v>
      </c>
      <c r="T66" s="123">
        <f t="shared" si="12"/>
        <v>2.4995079708718757E-2</v>
      </c>
      <c r="U66" s="123">
        <f t="shared" si="12"/>
        <v>2.5508170585890794E-2</v>
      </c>
      <c r="V66" s="123">
        <f t="shared" si="12"/>
        <v>2.5010004001600639E-2</v>
      </c>
      <c r="W66" s="123">
        <f t="shared" si="12"/>
        <v>2.6060606060606062E-2</v>
      </c>
      <c r="X66" s="131">
        <f t="shared" si="12"/>
        <v>2.5208375686115066E-2</v>
      </c>
      <c r="Y66" s="132">
        <f t="shared" si="12"/>
        <v>2.6606631191158411E-2</v>
      </c>
    </row>
    <row r="67" spans="1:25">
      <c r="A67" s="75" t="s">
        <v>42</v>
      </c>
      <c r="B67" s="123">
        <f>B25/B21</f>
        <v>0.19314349943799175</v>
      </c>
      <c r="C67" s="123">
        <f t="shared" ref="C67:Y67" si="13">C25/C21</f>
        <v>0.20418066442702501</v>
      </c>
      <c r="D67" s="123">
        <f t="shared" si="13"/>
        <v>0.20861550037622273</v>
      </c>
      <c r="E67" s="123">
        <f t="shared" si="13"/>
        <v>0.21351708514253351</v>
      </c>
      <c r="F67" s="123">
        <f t="shared" si="13"/>
        <v>0.21758994860079955</v>
      </c>
      <c r="G67" s="123">
        <f t="shared" si="13"/>
        <v>0.21712884361441237</v>
      </c>
      <c r="H67" s="123">
        <f t="shared" si="13"/>
        <v>0.21152047877314381</v>
      </c>
      <c r="I67" s="123">
        <f t="shared" si="13"/>
        <v>0.20807742415782618</v>
      </c>
      <c r="J67" s="123">
        <f t="shared" si="13"/>
        <v>0.18254262416604891</v>
      </c>
      <c r="K67" s="123">
        <f t="shared" si="13"/>
        <v>0.16974510528260067</v>
      </c>
      <c r="L67" s="123">
        <f t="shared" si="13"/>
        <v>0.16528301886792454</v>
      </c>
      <c r="M67" s="123">
        <f t="shared" si="13"/>
        <v>0.16804979253112035</v>
      </c>
      <c r="N67" s="123">
        <f t="shared" si="13"/>
        <v>0.17518112576630132</v>
      </c>
      <c r="O67" s="123">
        <f t="shared" si="13"/>
        <v>0.17611828560733669</v>
      </c>
      <c r="P67" s="123">
        <f t="shared" si="13"/>
        <v>0.17620566710452243</v>
      </c>
      <c r="Q67" s="123">
        <f t="shared" si="13"/>
        <v>0.18528402592451393</v>
      </c>
      <c r="R67" s="123">
        <f t="shared" si="13"/>
        <v>0.18752384586035864</v>
      </c>
      <c r="S67" s="123">
        <f t="shared" si="13"/>
        <v>0.19032072210485884</v>
      </c>
      <c r="T67" s="123">
        <f t="shared" si="13"/>
        <v>0.19031686675851212</v>
      </c>
      <c r="U67" s="123">
        <f t="shared" si="13"/>
        <v>0.18872060581905142</v>
      </c>
      <c r="V67" s="123">
        <f t="shared" si="13"/>
        <v>0.18927571028411364</v>
      </c>
      <c r="W67" s="123">
        <f t="shared" si="13"/>
        <v>0.1901010101010101</v>
      </c>
      <c r="X67" s="131">
        <f t="shared" si="13"/>
        <v>0.19231551128278104</v>
      </c>
      <c r="Y67" s="132">
        <f t="shared" si="13"/>
        <v>0.19279574293900942</v>
      </c>
    </row>
    <row r="68" spans="1:25">
      <c r="A68" s="75" t="s">
        <v>43</v>
      </c>
      <c r="B68" s="123">
        <f>B26/B21</f>
        <v>6.7440989134507304E-3</v>
      </c>
      <c r="C68" s="123">
        <f t="shared" ref="C68:Y68" si="14">C26/C21</f>
        <v>6.9055617767823816E-3</v>
      </c>
      <c r="D68" s="123">
        <f t="shared" si="14"/>
        <v>6.9601203912716325E-3</v>
      </c>
      <c r="E68" s="123">
        <f t="shared" si="14"/>
        <v>6.0411553709646968E-3</v>
      </c>
      <c r="F68" s="123">
        <f t="shared" si="14"/>
        <v>5.9013896820864272E-3</v>
      </c>
      <c r="G68" s="123">
        <f t="shared" si="14"/>
        <v>6.2252405206564797E-3</v>
      </c>
      <c r="H68" s="123">
        <f t="shared" si="14"/>
        <v>6.9197680942584628E-3</v>
      </c>
      <c r="I68" s="123">
        <f t="shared" si="14"/>
        <v>6.3279359761771823E-3</v>
      </c>
      <c r="J68" s="123">
        <f t="shared" si="14"/>
        <v>6.4862861378799114E-3</v>
      </c>
      <c r="K68" s="123">
        <f t="shared" si="14"/>
        <v>6.8341337273734766E-3</v>
      </c>
      <c r="L68" s="123">
        <f t="shared" si="14"/>
        <v>7.7358490566037733E-3</v>
      </c>
      <c r="M68" s="123">
        <f t="shared" si="14"/>
        <v>8.1101471142964923E-3</v>
      </c>
      <c r="N68" s="123">
        <f t="shared" si="14"/>
        <v>9.6600408694036775E-3</v>
      </c>
      <c r="O68" s="123">
        <f t="shared" si="14"/>
        <v>1.0668163952835485E-2</v>
      </c>
      <c r="P68" s="123">
        <f t="shared" si="14"/>
        <v>1.0508538187277162E-2</v>
      </c>
      <c r="Q68" s="123">
        <f t="shared" si="14"/>
        <v>9.9123141441097972E-3</v>
      </c>
      <c r="R68" s="123">
        <f t="shared" si="14"/>
        <v>9.9198779091949629E-3</v>
      </c>
      <c r="S68" s="123">
        <f t="shared" si="14"/>
        <v>1.0178605723065105E-2</v>
      </c>
      <c r="T68" s="123">
        <f t="shared" si="14"/>
        <v>1.1021452469986223E-2</v>
      </c>
      <c r="U68" s="123">
        <f t="shared" si="14"/>
        <v>1.096054204862495E-2</v>
      </c>
      <c r="V68" s="123">
        <f t="shared" si="14"/>
        <v>1.1204481792717087E-2</v>
      </c>
      <c r="W68" s="123">
        <f t="shared" si="14"/>
        <v>1.2525252525252526E-2</v>
      </c>
      <c r="X68" s="131">
        <f t="shared" si="14"/>
        <v>1.2807481195364911E-2</v>
      </c>
      <c r="Y68" s="132">
        <f t="shared" si="14"/>
        <v>1.3098649201801064E-2</v>
      </c>
    </row>
    <row r="69" spans="1:25">
      <c r="A69" s="74" t="s">
        <v>44</v>
      </c>
      <c r="B69" s="122">
        <f>B27/B21</f>
        <v>0.12139378044211314</v>
      </c>
      <c r="C69" s="122">
        <f t="shared" ref="C69:Y69" si="15">C27/C21</f>
        <v>0.12523329600597238</v>
      </c>
      <c r="D69" s="122">
        <f t="shared" si="15"/>
        <v>0.12584650112866816</v>
      </c>
      <c r="E69" s="122">
        <f t="shared" si="15"/>
        <v>0.13082877100245421</v>
      </c>
      <c r="F69" s="122">
        <f t="shared" si="15"/>
        <v>0.13839710641538169</v>
      </c>
      <c r="G69" s="122">
        <f t="shared" si="15"/>
        <v>0.14808526693076779</v>
      </c>
      <c r="H69" s="122">
        <f t="shared" si="15"/>
        <v>0.16719655881802881</v>
      </c>
      <c r="I69" s="122">
        <f t="shared" si="15"/>
        <v>0.17792667038898194</v>
      </c>
      <c r="J69" s="122">
        <f t="shared" si="15"/>
        <v>0.18328391401037805</v>
      </c>
      <c r="K69" s="122">
        <f t="shared" si="15"/>
        <v>0.19541928333949021</v>
      </c>
      <c r="L69" s="122">
        <f t="shared" si="15"/>
        <v>0.19622641509433963</v>
      </c>
      <c r="M69" s="122">
        <f t="shared" si="15"/>
        <v>0.1946435307431158</v>
      </c>
      <c r="N69" s="122">
        <f t="shared" si="15"/>
        <v>0.1969162177224596</v>
      </c>
      <c r="O69" s="122">
        <f t="shared" si="15"/>
        <v>0.19782893505521243</v>
      </c>
      <c r="P69" s="122">
        <f t="shared" si="15"/>
        <v>0.20097579283167574</v>
      </c>
      <c r="Q69" s="122">
        <f t="shared" si="15"/>
        <v>0.19024018299656881</v>
      </c>
      <c r="R69" s="122">
        <f t="shared" si="15"/>
        <v>0.19267455169782527</v>
      </c>
      <c r="S69" s="122">
        <f t="shared" si="15"/>
        <v>0.19320145957365084</v>
      </c>
      <c r="T69" s="122">
        <f t="shared" si="15"/>
        <v>0.18500295217476875</v>
      </c>
      <c r="U69" s="122">
        <f t="shared" si="15"/>
        <v>0.18692706257473096</v>
      </c>
      <c r="V69" s="122">
        <f t="shared" si="15"/>
        <v>0.19407763105242096</v>
      </c>
      <c r="W69" s="122">
        <f t="shared" si="15"/>
        <v>0.19737373737373737</v>
      </c>
      <c r="X69" s="128">
        <f t="shared" si="15"/>
        <v>0.20146371213661313</v>
      </c>
      <c r="Y69" s="130">
        <f t="shared" si="15"/>
        <v>0.19995906672124436</v>
      </c>
    </row>
    <row r="70" spans="1:25">
      <c r="A70" s="75" t="s">
        <v>45</v>
      </c>
      <c r="B70" s="123">
        <f>B28/B21</f>
        <v>0.1107156238291495</v>
      </c>
      <c r="C70" s="123">
        <f t="shared" ref="C70:Y70" si="16">C28/C21</f>
        <v>0.11310190369540873</v>
      </c>
      <c r="D70" s="123">
        <f t="shared" si="16"/>
        <v>0.11324303987960872</v>
      </c>
      <c r="E70" s="123">
        <f t="shared" si="16"/>
        <v>0.11157258825750425</v>
      </c>
      <c r="F70" s="123">
        <f t="shared" si="16"/>
        <v>0.11250713877784123</v>
      </c>
      <c r="G70" s="123">
        <f t="shared" si="16"/>
        <v>0.10997924919826448</v>
      </c>
      <c r="H70" s="123">
        <f t="shared" si="16"/>
        <v>0.11034224798952684</v>
      </c>
      <c r="I70" s="123">
        <f t="shared" si="16"/>
        <v>0.10627210124697561</v>
      </c>
      <c r="J70" s="123">
        <f t="shared" si="16"/>
        <v>0.1067457375833951</v>
      </c>
      <c r="K70" s="123">
        <f t="shared" si="16"/>
        <v>0.10676025120059106</v>
      </c>
      <c r="L70" s="123">
        <f t="shared" si="16"/>
        <v>0.10641509433962264</v>
      </c>
      <c r="M70" s="123">
        <f t="shared" si="16"/>
        <v>0.10731799321010939</v>
      </c>
      <c r="N70" s="123">
        <f t="shared" si="16"/>
        <v>0.10886122979751069</v>
      </c>
      <c r="O70" s="123">
        <f t="shared" si="16"/>
        <v>0.11079917649260715</v>
      </c>
      <c r="P70" s="123">
        <f t="shared" si="16"/>
        <v>0.11109026083693001</v>
      </c>
      <c r="Q70" s="123">
        <f t="shared" si="16"/>
        <v>0.11341974837971788</v>
      </c>
      <c r="R70" s="123">
        <f t="shared" si="16"/>
        <v>0.11331552842426555</v>
      </c>
      <c r="S70" s="123">
        <f t="shared" si="16"/>
        <v>0.11426925292874976</v>
      </c>
      <c r="T70" s="123">
        <f t="shared" si="16"/>
        <v>0.11493800432985633</v>
      </c>
      <c r="U70" s="123">
        <f t="shared" si="16"/>
        <v>0.11837385412514946</v>
      </c>
      <c r="V70" s="123">
        <f t="shared" si="16"/>
        <v>0.12064825930372149</v>
      </c>
      <c r="W70" s="123">
        <f t="shared" si="16"/>
        <v>0.1193939393939394</v>
      </c>
      <c r="X70" s="131">
        <f t="shared" si="16"/>
        <v>0.12360235820288677</v>
      </c>
      <c r="Y70" s="132">
        <f t="shared" si="16"/>
        <v>0.12259516987310684</v>
      </c>
    </row>
    <row r="71" spans="1:25">
      <c r="A71" s="76" t="s">
        <v>46</v>
      </c>
      <c r="B71" s="124">
        <f>B29/B21</f>
        <v>1.049082053203447E-2</v>
      </c>
      <c r="C71" s="124">
        <f t="shared" ref="C71:Y71" si="17">C29/C21</f>
        <v>1.2131392310563644E-2</v>
      </c>
      <c r="D71" s="124">
        <f t="shared" si="17"/>
        <v>1.2603461249059443E-2</v>
      </c>
      <c r="E71" s="124">
        <f t="shared" si="17"/>
        <v>1.9256182744949973E-2</v>
      </c>
      <c r="F71" s="124">
        <f t="shared" si="17"/>
        <v>2.5889967637540454E-2</v>
      </c>
      <c r="G71" s="124">
        <f t="shared" si="17"/>
        <v>3.81060177325033E-2</v>
      </c>
      <c r="H71" s="124">
        <f t="shared" si="17"/>
        <v>5.6854310828501967E-2</v>
      </c>
      <c r="I71" s="124">
        <f t="shared" si="17"/>
        <v>7.1654569142006325E-2</v>
      </c>
      <c r="J71" s="124">
        <f t="shared" si="17"/>
        <v>7.6538176426982948E-2</v>
      </c>
      <c r="K71" s="124">
        <f t="shared" si="17"/>
        <v>8.8659032138899155E-2</v>
      </c>
      <c r="L71" s="124">
        <f t="shared" si="17"/>
        <v>8.9811320754716983E-2</v>
      </c>
      <c r="M71" s="124">
        <f t="shared" si="17"/>
        <v>8.7325537533006412E-2</v>
      </c>
      <c r="N71" s="124">
        <f t="shared" si="17"/>
        <v>8.805498792494891E-2</v>
      </c>
      <c r="O71" s="124">
        <f t="shared" si="17"/>
        <v>8.7029758562605281E-2</v>
      </c>
      <c r="P71" s="124">
        <f t="shared" si="17"/>
        <v>8.9885531994745735E-2</v>
      </c>
      <c r="Q71" s="124">
        <f t="shared" si="17"/>
        <v>7.6820434616850938E-2</v>
      </c>
      <c r="R71" s="124">
        <f t="shared" si="17"/>
        <v>7.9359023273559703E-2</v>
      </c>
      <c r="S71" s="124">
        <f t="shared" si="17"/>
        <v>7.8932206644901096E-2</v>
      </c>
      <c r="T71" s="124">
        <f t="shared" si="17"/>
        <v>7.006494784491242E-2</v>
      </c>
      <c r="U71" s="124">
        <f t="shared" si="17"/>
        <v>6.8553208449581501E-2</v>
      </c>
      <c r="V71" s="124">
        <f t="shared" si="17"/>
        <v>7.3429371748699485E-2</v>
      </c>
      <c r="W71" s="124">
        <f t="shared" si="17"/>
        <v>7.7979797979797982E-2</v>
      </c>
      <c r="X71" s="133">
        <f t="shared" si="17"/>
        <v>7.7861353933726368E-2</v>
      </c>
      <c r="Y71" s="134">
        <f t="shared" si="17"/>
        <v>7.7363896848137534E-2</v>
      </c>
    </row>
    <row r="72" spans="1:25">
      <c r="A72" s="19" t="s">
        <v>52</v>
      </c>
      <c r="B72" s="14"/>
      <c r="C72" s="14"/>
      <c r="D72" s="14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</row>
    <row r="73" spans="1:25">
      <c r="A73" s="14"/>
      <c r="B73" s="14"/>
      <c r="C73" s="14"/>
      <c r="D73" s="14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</row>
    <row r="75" spans="1:25" ht="16.5">
      <c r="A75" s="22" t="s">
        <v>49</v>
      </c>
      <c r="B75" s="73" t="s">
        <v>15</v>
      </c>
      <c r="C75" s="73" t="s">
        <v>16</v>
      </c>
      <c r="D75" s="73" t="s">
        <v>17</v>
      </c>
      <c r="E75" s="73">
        <v>2002</v>
      </c>
      <c r="F75" s="73">
        <v>2003</v>
      </c>
      <c r="G75" s="73">
        <v>2004</v>
      </c>
      <c r="H75" s="73">
        <v>2005</v>
      </c>
      <c r="I75" s="73">
        <v>2006</v>
      </c>
      <c r="J75" s="73">
        <v>2007</v>
      </c>
      <c r="K75" s="73">
        <v>2008</v>
      </c>
      <c r="L75" s="73">
        <v>2009</v>
      </c>
      <c r="M75" s="73">
        <v>2010</v>
      </c>
      <c r="N75" s="73">
        <v>2011</v>
      </c>
      <c r="O75" s="73">
        <v>2012</v>
      </c>
      <c r="P75" s="73">
        <v>2013</v>
      </c>
      <c r="Q75" s="73">
        <v>2014</v>
      </c>
      <c r="R75" s="73">
        <v>2015</v>
      </c>
      <c r="S75" s="73">
        <v>2016</v>
      </c>
      <c r="T75" s="73">
        <v>2017</v>
      </c>
      <c r="U75" s="73">
        <v>2018</v>
      </c>
      <c r="V75" s="73">
        <v>2019</v>
      </c>
      <c r="W75" s="73">
        <v>2020</v>
      </c>
      <c r="X75" s="126">
        <v>2021</v>
      </c>
      <c r="Y75" s="127" t="s">
        <v>51</v>
      </c>
    </row>
    <row r="76" spans="1:25">
      <c r="A76" s="66" t="s">
        <v>38</v>
      </c>
      <c r="B76" s="121">
        <f>B34/B34</f>
        <v>1</v>
      </c>
      <c r="C76" s="121">
        <f t="shared" ref="C76:Y76" si="18">C34/C34</f>
        <v>1</v>
      </c>
      <c r="D76" s="121">
        <f t="shared" si="18"/>
        <v>1</v>
      </c>
      <c r="E76" s="121">
        <f t="shared" si="18"/>
        <v>1</v>
      </c>
      <c r="F76" s="121">
        <f t="shared" si="18"/>
        <v>1</v>
      </c>
      <c r="G76" s="121">
        <f t="shared" si="18"/>
        <v>1</v>
      </c>
      <c r="H76" s="121">
        <f t="shared" si="18"/>
        <v>1</v>
      </c>
      <c r="I76" s="121">
        <f t="shared" si="18"/>
        <v>1</v>
      </c>
      <c r="J76" s="121">
        <f t="shared" si="18"/>
        <v>1</v>
      </c>
      <c r="K76" s="121">
        <f t="shared" si="18"/>
        <v>1</v>
      </c>
      <c r="L76" s="121">
        <f t="shared" si="18"/>
        <v>1</v>
      </c>
      <c r="M76" s="121">
        <f t="shared" si="18"/>
        <v>1</v>
      </c>
      <c r="N76" s="121">
        <f t="shared" si="18"/>
        <v>1</v>
      </c>
      <c r="O76" s="121">
        <f t="shared" si="18"/>
        <v>1</v>
      </c>
      <c r="P76" s="121">
        <f t="shared" si="18"/>
        <v>1</v>
      </c>
      <c r="Q76" s="121">
        <f t="shared" si="18"/>
        <v>1</v>
      </c>
      <c r="R76" s="121">
        <f t="shared" si="18"/>
        <v>1</v>
      </c>
      <c r="S76" s="121">
        <f t="shared" si="18"/>
        <v>1</v>
      </c>
      <c r="T76" s="121">
        <f t="shared" si="18"/>
        <v>1</v>
      </c>
      <c r="U76" s="121">
        <f t="shared" si="18"/>
        <v>1</v>
      </c>
      <c r="V76" s="121">
        <f t="shared" si="18"/>
        <v>1</v>
      </c>
      <c r="W76" s="121">
        <f t="shared" si="18"/>
        <v>1</v>
      </c>
      <c r="X76" s="128">
        <f t="shared" si="18"/>
        <v>1</v>
      </c>
      <c r="Y76" s="129">
        <f t="shared" si="18"/>
        <v>1</v>
      </c>
    </row>
    <row r="77" spans="1:25">
      <c r="A77" s="74" t="s">
        <v>39</v>
      </c>
      <c r="B77" s="122">
        <f>B35/B34</f>
        <v>0.86123650637880278</v>
      </c>
      <c r="C77" s="122">
        <f t="shared" ref="C77:Y77" si="19">C35/C34</f>
        <v>0.85582942097026604</v>
      </c>
      <c r="D77" s="122">
        <f t="shared" si="19"/>
        <v>0.85418310970797162</v>
      </c>
      <c r="E77" s="122">
        <f t="shared" si="19"/>
        <v>0.8465493375519082</v>
      </c>
      <c r="F77" s="122">
        <f t="shared" si="19"/>
        <v>0.8435198088791559</v>
      </c>
      <c r="G77" s="122">
        <f t="shared" si="19"/>
        <v>0.83310453030005882</v>
      </c>
      <c r="H77" s="122">
        <f t="shared" si="19"/>
        <v>0.81917168967528675</v>
      </c>
      <c r="I77" s="122">
        <f t="shared" si="19"/>
        <v>0.80616224648985957</v>
      </c>
      <c r="J77" s="122">
        <f t="shared" si="19"/>
        <v>0.80019342359767887</v>
      </c>
      <c r="K77" s="122">
        <f t="shared" si="19"/>
        <v>0.78943308908600074</v>
      </c>
      <c r="L77" s="122">
        <f t="shared" si="19"/>
        <v>0.78260869565217395</v>
      </c>
      <c r="M77" s="122">
        <f t="shared" si="19"/>
        <v>0.78480015751132115</v>
      </c>
      <c r="N77" s="122">
        <f t="shared" si="19"/>
        <v>0.77905169063350177</v>
      </c>
      <c r="O77" s="122">
        <f t="shared" si="19"/>
        <v>0.77931707317073173</v>
      </c>
      <c r="P77" s="122">
        <f t="shared" si="19"/>
        <v>0.7756624141315015</v>
      </c>
      <c r="Q77" s="122">
        <f t="shared" si="19"/>
        <v>0.78627020554779481</v>
      </c>
      <c r="R77" s="122">
        <f t="shared" si="19"/>
        <v>0.78068249850329274</v>
      </c>
      <c r="S77" s="122">
        <f t="shared" si="19"/>
        <v>0.78147699757869249</v>
      </c>
      <c r="T77" s="122">
        <f t="shared" si="19"/>
        <v>0.78761061946902655</v>
      </c>
      <c r="U77" s="122">
        <f t="shared" si="19"/>
        <v>0.7854041761422369</v>
      </c>
      <c r="V77" s="122">
        <f t="shared" si="19"/>
        <v>0.77816828612776512</v>
      </c>
      <c r="W77" s="122">
        <f t="shared" si="19"/>
        <v>0.77455683003128262</v>
      </c>
      <c r="X77" s="128">
        <f t="shared" si="19"/>
        <v>0.77439153439153441</v>
      </c>
      <c r="Y77" s="130">
        <f t="shared" si="19"/>
        <v>0.77235945485519586</v>
      </c>
    </row>
    <row r="78" spans="1:25">
      <c r="A78" s="75" t="s">
        <v>40</v>
      </c>
      <c r="B78" s="123">
        <f>B36/B34</f>
        <v>0.62826300294406279</v>
      </c>
      <c r="C78" s="123">
        <f t="shared" ref="C78:Y78" si="20">C36/C34</f>
        <v>0.61521909233176841</v>
      </c>
      <c r="D78" s="123">
        <f t="shared" si="20"/>
        <v>0.61168113654301504</v>
      </c>
      <c r="E78" s="123">
        <f t="shared" si="20"/>
        <v>0.60174016215147319</v>
      </c>
      <c r="F78" s="123">
        <f t="shared" si="20"/>
        <v>0.594664543101732</v>
      </c>
      <c r="G78" s="123">
        <f t="shared" si="20"/>
        <v>0.58580113747793683</v>
      </c>
      <c r="H78" s="123">
        <f t="shared" si="20"/>
        <v>0.57670620260548322</v>
      </c>
      <c r="I78" s="123">
        <f t="shared" si="20"/>
        <v>0.57098283931357252</v>
      </c>
      <c r="J78" s="123">
        <f t="shared" si="20"/>
        <v>0.58742746615087038</v>
      </c>
      <c r="K78" s="123">
        <f t="shared" si="20"/>
        <v>0.58715773235634405</v>
      </c>
      <c r="L78" s="123">
        <f t="shared" si="20"/>
        <v>0.58284371327849593</v>
      </c>
      <c r="M78" s="123">
        <f t="shared" si="20"/>
        <v>0.5806261075014767</v>
      </c>
      <c r="N78" s="123">
        <f t="shared" si="20"/>
        <v>0.5682083171395258</v>
      </c>
      <c r="O78" s="123">
        <f t="shared" si="20"/>
        <v>0.56585365853658531</v>
      </c>
      <c r="P78" s="123">
        <f t="shared" si="20"/>
        <v>0.56486751717369965</v>
      </c>
      <c r="Q78" s="123">
        <f t="shared" si="20"/>
        <v>0.56994611853921373</v>
      </c>
      <c r="R78" s="123">
        <f t="shared" si="20"/>
        <v>0.56236280183596088</v>
      </c>
      <c r="S78" s="123">
        <f t="shared" si="20"/>
        <v>0.56133979015334945</v>
      </c>
      <c r="T78" s="123">
        <f t="shared" si="20"/>
        <v>0.56987034369211775</v>
      </c>
      <c r="U78" s="123">
        <f t="shared" si="20"/>
        <v>0.56770725656398591</v>
      </c>
      <c r="V78" s="123">
        <f t="shared" si="20"/>
        <v>0.55881744883192064</v>
      </c>
      <c r="W78" s="123">
        <f t="shared" si="20"/>
        <v>0.55578727841501563</v>
      </c>
      <c r="X78" s="131">
        <f t="shared" si="20"/>
        <v>0.5498412698412698</v>
      </c>
      <c r="Y78" s="132">
        <f t="shared" si="20"/>
        <v>0.54684838160136284</v>
      </c>
    </row>
    <row r="79" spans="1:25">
      <c r="A79" s="75" t="s">
        <v>41</v>
      </c>
      <c r="B79" s="123">
        <f>B37/B34</f>
        <v>3.4347399411187439E-2</v>
      </c>
      <c r="C79" s="123">
        <f t="shared" ref="C79:Y79" si="21">C37/C34</f>
        <v>3.4428794992175271E-2</v>
      </c>
      <c r="D79" s="123">
        <f t="shared" si="21"/>
        <v>3.4333070244672456E-2</v>
      </c>
      <c r="E79" s="123">
        <f t="shared" si="21"/>
        <v>3.3616768835277831E-2</v>
      </c>
      <c r="F79" s="123">
        <f t="shared" si="21"/>
        <v>3.4839737208839337E-2</v>
      </c>
      <c r="G79" s="123">
        <f t="shared" si="21"/>
        <v>3.3928221219847031E-2</v>
      </c>
      <c r="H79" s="123">
        <f t="shared" si="21"/>
        <v>3.4415710674703483E-2</v>
      </c>
      <c r="I79" s="123">
        <f t="shared" si="21"/>
        <v>3.2956318252730106E-2</v>
      </c>
      <c r="J79" s="123">
        <f t="shared" si="21"/>
        <v>3.5396518375241777E-2</v>
      </c>
      <c r="K79" s="123">
        <f t="shared" si="21"/>
        <v>3.5287311993829541E-2</v>
      </c>
      <c r="L79" s="123">
        <f t="shared" si="21"/>
        <v>3.5252643948296122E-2</v>
      </c>
      <c r="M79" s="123">
        <f t="shared" si="21"/>
        <v>3.5440047253396341E-2</v>
      </c>
      <c r="N79" s="123">
        <f t="shared" si="21"/>
        <v>3.5950252623396815E-2</v>
      </c>
      <c r="O79" s="123">
        <f t="shared" si="21"/>
        <v>3.746341463414634E-2</v>
      </c>
      <c r="P79" s="123">
        <f t="shared" si="21"/>
        <v>3.6310107948969578E-2</v>
      </c>
      <c r="Q79" s="123">
        <f t="shared" si="21"/>
        <v>3.6519656755138692E-2</v>
      </c>
      <c r="R79" s="123">
        <f t="shared" si="21"/>
        <v>3.7717022550389147E-2</v>
      </c>
      <c r="S79" s="123">
        <f t="shared" si="21"/>
        <v>3.5916061339790153E-2</v>
      </c>
      <c r="T79" s="123">
        <f t="shared" si="21"/>
        <v>3.5192426425190368E-2</v>
      </c>
      <c r="U79" s="123">
        <f t="shared" si="21"/>
        <v>3.6386189787058092E-2</v>
      </c>
      <c r="V79" s="123">
        <f t="shared" si="21"/>
        <v>3.7419888360554064E-2</v>
      </c>
      <c r="W79" s="123">
        <f t="shared" si="21"/>
        <v>3.7956204379562042E-2</v>
      </c>
      <c r="X79" s="131">
        <f t="shared" si="21"/>
        <v>3.8095238095238099E-2</v>
      </c>
      <c r="Y79" s="132">
        <f t="shared" si="21"/>
        <v>3.8543441226575811E-2</v>
      </c>
    </row>
    <row r="80" spans="1:25">
      <c r="A80" s="75" t="s">
        <v>42</v>
      </c>
      <c r="B80" s="123">
        <f>B38/B34</f>
        <v>0.18900883218842002</v>
      </c>
      <c r="C80" s="123">
        <f t="shared" ref="C80:Y80" si="22">C38/C34</f>
        <v>0.19679186228482004</v>
      </c>
      <c r="D80" s="123">
        <f t="shared" si="22"/>
        <v>0.19830307813733228</v>
      </c>
      <c r="E80" s="123">
        <f t="shared" si="22"/>
        <v>0.20150286731263595</v>
      </c>
      <c r="F80" s="123">
        <f t="shared" si="22"/>
        <v>0.20346406529962174</v>
      </c>
      <c r="G80" s="123">
        <f t="shared" si="22"/>
        <v>0.2025887428907629</v>
      </c>
      <c r="H80" s="123">
        <f t="shared" si="22"/>
        <v>0.19793894614038499</v>
      </c>
      <c r="I80" s="123">
        <f t="shared" si="22"/>
        <v>0.19266770670826833</v>
      </c>
      <c r="J80" s="123">
        <f t="shared" si="22"/>
        <v>0.16731141199226304</v>
      </c>
      <c r="K80" s="123">
        <f t="shared" si="22"/>
        <v>0.15734670266101042</v>
      </c>
      <c r="L80" s="123">
        <f t="shared" si="22"/>
        <v>0.15432824128476302</v>
      </c>
      <c r="M80" s="123">
        <f t="shared" si="22"/>
        <v>0.15829887773183698</v>
      </c>
      <c r="N80" s="123">
        <f t="shared" si="22"/>
        <v>0.16362223085891955</v>
      </c>
      <c r="O80" s="123">
        <f t="shared" si="22"/>
        <v>0.16409756097560976</v>
      </c>
      <c r="P80" s="123">
        <f t="shared" si="22"/>
        <v>0.16251226692836113</v>
      </c>
      <c r="Q80" s="123">
        <f t="shared" si="22"/>
        <v>0.16743165036918778</v>
      </c>
      <c r="R80" s="123">
        <f t="shared" si="22"/>
        <v>0.16703252843743763</v>
      </c>
      <c r="S80" s="123">
        <f t="shared" si="22"/>
        <v>0.17070217917675545</v>
      </c>
      <c r="T80" s="123">
        <f t="shared" si="22"/>
        <v>0.16793578925704877</v>
      </c>
      <c r="U80" s="123">
        <f t="shared" si="22"/>
        <v>0.16725242919164771</v>
      </c>
      <c r="V80" s="123">
        <f t="shared" si="22"/>
        <v>0.16807938805044448</v>
      </c>
      <c r="W80" s="123">
        <f t="shared" si="22"/>
        <v>0.16663190823774765</v>
      </c>
      <c r="X80" s="131">
        <f t="shared" si="22"/>
        <v>0.17164021164021165</v>
      </c>
      <c r="Y80" s="132">
        <f t="shared" si="22"/>
        <v>0.17163543441226575</v>
      </c>
    </row>
    <row r="81" spans="1:25">
      <c r="A81" s="75" t="s">
        <v>43</v>
      </c>
      <c r="B81" s="123">
        <f>B39/B34</f>
        <v>9.6172718351324824E-3</v>
      </c>
      <c r="C81" s="123">
        <f t="shared" ref="C81:Y81" si="23">C39/C34</f>
        <v>9.3896713615023476E-3</v>
      </c>
      <c r="D81" s="123">
        <f t="shared" si="23"/>
        <v>9.8658247829518549E-3</v>
      </c>
      <c r="E81" s="123">
        <f t="shared" si="23"/>
        <v>9.6895392525212579E-3</v>
      </c>
      <c r="F81" s="123">
        <f t="shared" si="23"/>
        <v>1.0551463268962771E-2</v>
      </c>
      <c r="G81" s="123">
        <f t="shared" si="23"/>
        <v>1.0786428711512062E-2</v>
      </c>
      <c r="H81" s="123">
        <f t="shared" si="23"/>
        <v>1.0110830254715146E-2</v>
      </c>
      <c r="I81" s="123">
        <f t="shared" si="23"/>
        <v>9.555382215288611E-3</v>
      </c>
      <c r="J81" s="123">
        <f t="shared" si="23"/>
        <v>1.0058027079303675E-2</v>
      </c>
      <c r="K81" s="123">
        <f t="shared" si="23"/>
        <v>9.6413420748168149E-3</v>
      </c>
      <c r="L81" s="123">
        <f t="shared" si="23"/>
        <v>1.0184097140618879E-2</v>
      </c>
      <c r="M81" s="123">
        <f t="shared" si="23"/>
        <v>1.0435125024611145E-2</v>
      </c>
      <c r="N81" s="123">
        <f t="shared" si="23"/>
        <v>1.1270890011659542E-2</v>
      </c>
      <c r="O81" s="123">
        <f t="shared" si="23"/>
        <v>1.1902439024390244E-2</v>
      </c>
      <c r="P81" s="123">
        <f t="shared" si="23"/>
        <v>1.1972522080471049E-2</v>
      </c>
      <c r="Q81" s="123">
        <f t="shared" si="23"/>
        <v>1.237277988425464E-2</v>
      </c>
      <c r="R81" s="123">
        <f t="shared" si="23"/>
        <v>1.3570145679505088E-2</v>
      </c>
      <c r="S81" s="123">
        <f t="shared" si="23"/>
        <v>1.3518966908797418E-2</v>
      </c>
      <c r="T81" s="123">
        <f t="shared" si="23"/>
        <v>1.4612060094669685E-2</v>
      </c>
      <c r="U81" s="123">
        <f t="shared" si="23"/>
        <v>1.4058300599545173E-2</v>
      </c>
      <c r="V81" s="123">
        <f t="shared" si="23"/>
        <v>1.3851560884845978E-2</v>
      </c>
      <c r="W81" s="123">
        <f t="shared" si="23"/>
        <v>1.4181438998957248E-2</v>
      </c>
      <c r="X81" s="131">
        <f t="shared" si="23"/>
        <v>1.4814814814814815E-2</v>
      </c>
      <c r="Y81" s="132">
        <f t="shared" si="23"/>
        <v>1.5332197614991482E-2</v>
      </c>
    </row>
    <row r="82" spans="1:25">
      <c r="A82" s="74" t="s">
        <v>44</v>
      </c>
      <c r="B82" s="122">
        <f>B40/B34</f>
        <v>0.13876349362119725</v>
      </c>
      <c r="C82" s="122">
        <f t="shared" ref="C82:Y82" si="24">C40/C34</f>
        <v>0.14417057902973396</v>
      </c>
      <c r="D82" s="122">
        <f t="shared" si="24"/>
        <v>0.14581689029202841</v>
      </c>
      <c r="E82" s="122">
        <f t="shared" si="24"/>
        <v>0.15345066244809175</v>
      </c>
      <c r="F82" s="122">
        <f t="shared" si="24"/>
        <v>0.1564801911208441</v>
      </c>
      <c r="G82" s="122">
        <f t="shared" si="24"/>
        <v>0.16689546969994115</v>
      </c>
      <c r="H82" s="122">
        <f t="shared" si="24"/>
        <v>0.18082831032471319</v>
      </c>
      <c r="I82" s="122">
        <f t="shared" si="24"/>
        <v>0.1938377535101404</v>
      </c>
      <c r="J82" s="122">
        <f t="shared" si="24"/>
        <v>0.19980657640232108</v>
      </c>
      <c r="K82" s="122">
        <f t="shared" si="24"/>
        <v>0.21056691091399923</v>
      </c>
      <c r="L82" s="122">
        <f t="shared" si="24"/>
        <v>0.21739130434782608</v>
      </c>
      <c r="M82" s="122">
        <f t="shared" si="24"/>
        <v>0.21519984248867888</v>
      </c>
      <c r="N82" s="122">
        <f t="shared" si="24"/>
        <v>0.22094830936649826</v>
      </c>
      <c r="O82" s="122">
        <f t="shared" si="24"/>
        <v>0.22068292682926829</v>
      </c>
      <c r="P82" s="122">
        <f t="shared" si="24"/>
        <v>0.22433758586849853</v>
      </c>
      <c r="Q82" s="122">
        <f t="shared" si="24"/>
        <v>0.21372979445220514</v>
      </c>
      <c r="R82" s="122">
        <f t="shared" si="24"/>
        <v>0.21931750149670726</v>
      </c>
      <c r="S82" s="122">
        <f t="shared" si="24"/>
        <v>0.21852300242130751</v>
      </c>
      <c r="T82" s="122">
        <f t="shared" si="24"/>
        <v>0.21238938053097345</v>
      </c>
      <c r="U82" s="122">
        <f t="shared" si="24"/>
        <v>0.21459582385776307</v>
      </c>
      <c r="V82" s="122">
        <f t="shared" si="24"/>
        <v>0.22183171387223485</v>
      </c>
      <c r="W82" s="122">
        <f t="shared" si="24"/>
        <v>0.22544316996871741</v>
      </c>
      <c r="X82" s="128">
        <f t="shared" si="24"/>
        <v>0.22560846560846562</v>
      </c>
      <c r="Y82" s="130">
        <f t="shared" si="24"/>
        <v>0.22764054514480409</v>
      </c>
    </row>
    <row r="83" spans="1:25">
      <c r="A83" s="75" t="s">
        <v>45</v>
      </c>
      <c r="B83" s="123">
        <f>B41/B34</f>
        <v>0.12620215897939155</v>
      </c>
      <c r="C83" s="123">
        <f t="shared" ref="C83:Y83" si="25">C41/C34</f>
        <v>0.12793427230046947</v>
      </c>
      <c r="D83" s="123">
        <f t="shared" si="25"/>
        <v>0.12884767166535122</v>
      </c>
      <c r="E83" s="123">
        <f t="shared" si="25"/>
        <v>0.13150088985564565</v>
      </c>
      <c r="F83" s="123">
        <f t="shared" si="25"/>
        <v>0.12960382241688234</v>
      </c>
      <c r="G83" s="123">
        <f t="shared" si="25"/>
        <v>0.12865267699548932</v>
      </c>
      <c r="H83" s="123">
        <f t="shared" si="25"/>
        <v>0.12657981722729925</v>
      </c>
      <c r="I83" s="123">
        <f t="shared" si="25"/>
        <v>0.12304992199687988</v>
      </c>
      <c r="J83" s="123">
        <f t="shared" si="25"/>
        <v>0.12263056092843327</v>
      </c>
      <c r="K83" s="123">
        <f t="shared" si="25"/>
        <v>0.12321635171615888</v>
      </c>
      <c r="L83" s="123">
        <f t="shared" si="25"/>
        <v>0.12475518997258128</v>
      </c>
      <c r="M83" s="123">
        <f t="shared" si="25"/>
        <v>0.12404016538688718</v>
      </c>
      <c r="N83" s="123">
        <f t="shared" si="25"/>
        <v>0.12708900116595415</v>
      </c>
      <c r="O83" s="123">
        <f t="shared" si="25"/>
        <v>0.128</v>
      </c>
      <c r="P83" s="123">
        <f t="shared" si="25"/>
        <v>0.12620215897939155</v>
      </c>
      <c r="Q83" s="123">
        <f t="shared" si="25"/>
        <v>0.12712033526242267</v>
      </c>
      <c r="R83" s="123">
        <f t="shared" si="25"/>
        <v>0.12771901816004788</v>
      </c>
      <c r="S83" s="123">
        <f t="shared" si="25"/>
        <v>0.12631154156577887</v>
      </c>
      <c r="T83" s="123">
        <f t="shared" si="25"/>
        <v>0.12677505659600741</v>
      </c>
      <c r="U83" s="123">
        <f t="shared" si="25"/>
        <v>0.12714492454000415</v>
      </c>
      <c r="V83" s="123">
        <f t="shared" si="25"/>
        <v>0.12983254083109366</v>
      </c>
      <c r="W83" s="123">
        <f t="shared" si="25"/>
        <v>0.12742440041710115</v>
      </c>
      <c r="X83" s="131">
        <f t="shared" si="25"/>
        <v>0.12931216931216932</v>
      </c>
      <c r="Y83" s="132">
        <f t="shared" si="25"/>
        <v>0.12862010221465076</v>
      </c>
    </row>
    <row r="84" spans="1:25">
      <c r="A84" s="76" t="s">
        <v>46</v>
      </c>
      <c r="B84" s="124">
        <f>B42/B34</f>
        <v>1.2561334641805692E-2</v>
      </c>
      <c r="C84" s="124">
        <f t="shared" ref="C84:Y84" si="26">C42/C34</f>
        <v>1.6236306729264474E-2</v>
      </c>
      <c r="D84" s="124">
        <f t="shared" si="26"/>
        <v>1.696921862667719E-2</v>
      </c>
      <c r="E84" s="124">
        <f t="shared" si="26"/>
        <v>2.1949772592446116E-2</v>
      </c>
      <c r="F84" s="124">
        <f t="shared" si="26"/>
        <v>2.6876368703961775E-2</v>
      </c>
      <c r="G84" s="124">
        <f t="shared" si="26"/>
        <v>3.8242792704451856E-2</v>
      </c>
      <c r="H84" s="124">
        <f t="shared" si="26"/>
        <v>5.4248493097413961E-2</v>
      </c>
      <c r="I84" s="124">
        <f t="shared" si="26"/>
        <v>7.0787831513260527E-2</v>
      </c>
      <c r="J84" s="124">
        <f t="shared" si="26"/>
        <v>7.7176015473887818E-2</v>
      </c>
      <c r="K84" s="124">
        <f t="shared" si="26"/>
        <v>8.7350559197840336E-2</v>
      </c>
      <c r="L84" s="124">
        <f t="shared" si="26"/>
        <v>9.2636114375244813E-2</v>
      </c>
      <c r="M84" s="124">
        <f t="shared" si="26"/>
        <v>9.1159677101791695E-2</v>
      </c>
      <c r="N84" s="124">
        <f t="shared" si="26"/>
        <v>9.3859308200544112E-2</v>
      </c>
      <c r="O84" s="124">
        <f t="shared" si="26"/>
        <v>9.2682926829268292E-2</v>
      </c>
      <c r="P84" s="124">
        <f t="shared" si="26"/>
        <v>9.8135426889106966E-2</v>
      </c>
      <c r="Q84" s="124">
        <f t="shared" si="26"/>
        <v>8.6609459189782481E-2</v>
      </c>
      <c r="R84" s="124">
        <f t="shared" si="26"/>
        <v>9.1598483336659348E-2</v>
      </c>
      <c r="S84" s="124">
        <f t="shared" si="26"/>
        <v>9.2211460855528657E-2</v>
      </c>
      <c r="T84" s="124">
        <f t="shared" si="26"/>
        <v>8.5614323934966041E-2</v>
      </c>
      <c r="U84" s="124">
        <f t="shared" si="26"/>
        <v>8.7450899317758943E-2</v>
      </c>
      <c r="V84" s="124">
        <f t="shared" si="26"/>
        <v>9.1999173041141205E-2</v>
      </c>
      <c r="W84" s="124">
        <f t="shared" si="26"/>
        <v>9.8018769551616272E-2</v>
      </c>
      <c r="X84" s="133">
        <f t="shared" si="26"/>
        <v>9.6296296296296297E-2</v>
      </c>
      <c r="Y84" s="134">
        <f>Y42/Y34</f>
        <v>9.9020442930153316E-2</v>
      </c>
    </row>
    <row r="85" spans="1:25">
      <c r="A85" s="19" t="s">
        <v>52</v>
      </c>
      <c r="B85" s="14"/>
      <c r="C85" s="14"/>
      <c r="D85" s="14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76"/>
  <sheetViews>
    <sheetView topLeftCell="E8" zoomScale="70" zoomScaleNormal="70" zoomScalePageLayoutView="70" workbookViewId="0">
      <selection activeCell="B30" sqref="B30"/>
    </sheetView>
  </sheetViews>
  <sheetFormatPr defaultColWidth="10.875" defaultRowHeight="15"/>
  <cols>
    <col min="1" max="1" width="36" style="5" customWidth="1"/>
    <col min="2" max="4" width="10.875" style="5" customWidth="1"/>
    <col min="5" max="5" width="11.625" style="5" customWidth="1"/>
    <col min="6" max="16384" width="10.875" style="5"/>
  </cols>
  <sheetData>
    <row r="1" spans="1:25" ht="30.75" customHeight="1">
      <c r="A1" s="20" t="s">
        <v>0</v>
      </c>
      <c r="B1" s="20"/>
      <c r="C1" s="20"/>
      <c r="D1" s="20"/>
      <c r="E1" s="10"/>
      <c r="F1" s="10"/>
      <c r="G1" s="10"/>
      <c r="H1" s="11"/>
    </row>
    <row r="2" spans="1:25" ht="30.75" customHeight="1">
      <c r="A2" s="10" t="s">
        <v>3</v>
      </c>
      <c r="B2" s="10"/>
      <c r="C2" s="10"/>
      <c r="D2" s="10"/>
      <c r="E2" s="11"/>
      <c r="F2" s="11"/>
      <c r="G2" s="11"/>
      <c r="H2" s="11"/>
      <c r="I2" s="11"/>
      <c r="J2" s="11"/>
      <c r="K2" s="11"/>
    </row>
    <row r="5" spans="1:25" ht="18" customHeight="1">
      <c r="A5" s="8" t="s">
        <v>53</v>
      </c>
      <c r="B5" s="8"/>
      <c r="C5" s="8"/>
      <c r="D5" s="8"/>
      <c r="E5" s="8"/>
      <c r="F5" s="8"/>
      <c r="G5" s="8"/>
      <c r="H5" s="8"/>
    </row>
    <row r="6" spans="1:25" ht="18" customHeight="1">
      <c r="A6" s="8"/>
      <c r="B6" s="8"/>
      <c r="C6" s="8"/>
      <c r="D6" s="8"/>
      <c r="E6" s="8"/>
      <c r="F6" s="8"/>
      <c r="G6" s="8"/>
      <c r="H6" s="8"/>
    </row>
    <row r="7" spans="1:25" s="26" customFormat="1" ht="18" customHeight="1">
      <c r="A7" s="77" t="s">
        <v>14</v>
      </c>
      <c r="B7" s="78">
        <v>1999</v>
      </c>
      <c r="C7" s="78">
        <v>2000</v>
      </c>
      <c r="D7" s="78">
        <v>2001</v>
      </c>
      <c r="E7" s="78">
        <v>2002</v>
      </c>
      <c r="F7" s="78">
        <v>2003</v>
      </c>
      <c r="G7" s="78">
        <v>2004</v>
      </c>
      <c r="H7" s="78">
        <v>2005</v>
      </c>
      <c r="I7" s="78">
        <v>2006</v>
      </c>
      <c r="J7" s="78">
        <v>2007</v>
      </c>
      <c r="K7" s="78">
        <v>2008</v>
      </c>
      <c r="L7" s="78">
        <v>2009</v>
      </c>
      <c r="M7" s="78">
        <v>2010</v>
      </c>
      <c r="N7" s="78">
        <v>2011</v>
      </c>
      <c r="O7" s="78">
        <v>2012</v>
      </c>
      <c r="P7" s="78">
        <v>2013</v>
      </c>
      <c r="Q7" s="78">
        <v>2014</v>
      </c>
      <c r="R7" s="78">
        <v>2015</v>
      </c>
      <c r="S7" s="78">
        <v>2016</v>
      </c>
      <c r="T7" s="78">
        <v>2017</v>
      </c>
      <c r="U7" s="78">
        <v>2018</v>
      </c>
      <c r="V7" s="78">
        <v>2019</v>
      </c>
      <c r="W7" s="78">
        <v>2020</v>
      </c>
      <c r="X7" s="78">
        <v>2021</v>
      </c>
      <c r="Y7" s="78">
        <v>2022</v>
      </c>
    </row>
    <row r="8" spans="1:25" s="26" customFormat="1" ht="18" customHeight="1">
      <c r="A8" s="27" t="s">
        <v>38</v>
      </c>
      <c r="B8" s="40">
        <f>B14+B21</f>
        <v>10433</v>
      </c>
      <c r="C8" s="40">
        <f t="shared" ref="C8:Y8" si="0">C14+C21</f>
        <v>10470</v>
      </c>
      <c r="D8" s="40">
        <f t="shared" si="0"/>
        <v>10384</v>
      </c>
      <c r="E8" s="40">
        <f t="shared" si="0"/>
        <v>10354</v>
      </c>
      <c r="F8" s="40">
        <f t="shared" si="0"/>
        <v>10276</v>
      </c>
      <c r="G8" s="40">
        <f t="shared" si="0"/>
        <v>10400</v>
      </c>
      <c r="H8" s="40">
        <f t="shared" si="0"/>
        <v>10490</v>
      </c>
      <c r="I8" s="40">
        <f t="shared" si="0"/>
        <v>10501</v>
      </c>
      <c r="J8" s="40">
        <f t="shared" si="0"/>
        <v>10566</v>
      </c>
      <c r="K8" s="40">
        <f t="shared" si="0"/>
        <v>10600</v>
      </c>
      <c r="L8" s="40">
        <f t="shared" si="0"/>
        <v>10406</v>
      </c>
      <c r="M8" s="40">
        <f t="shared" si="0"/>
        <v>10381</v>
      </c>
      <c r="N8" s="40">
        <f t="shared" si="0"/>
        <v>10529</v>
      </c>
      <c r="O8" s="40">
        <f t="shared" si="0"/>
        <v>10468</v>
      </c>
      <c r="P8" s="40">
        <f t="shared" si="0"/>
        <v>10424</v>
      </c>
      <c r="Q8" s="40">
        <f t="shared" si="0"/>
        <v>10257</v>
      </c>
      <c r="R8" s="40">
        <f t="shared" si="0"/>
        <v>10253</v>
      </c>
      <c r="S8" s="40">
        <f t="shared" si="0"/>
        <v>10163</v>
      </c>
      <c r="T8" s="40">
        <f t="shared" si="0"/>
        <v>9940</v>
      </c>
      <c r="U8" s="40">
        <f t="shared" si="0"/>
        <v>9855</v>
      </c>
      <c r="V8" s="40">
        <f t="shared" si="0"/>
        <v>9835</v>
      </c>
      <c r="W8" s="40">
        <f t="shared" si="0"/>
        <v>9745</v>
      </c>
      <c r="X8" s="40">
        <f t="shared" si="0"/>
        <v>9644</v>
      </c>
      <c r="Y8" s="40">
        <f t="shared" si="0"/>
        <v>9582</v>
      </c>
    </row>
    <row r="9" spans="1:25" s="26" customFormat="1" ht="18" customHeight="1">
      <c r="A9" s="28" t="s">
        <v>54</v>
      </c>
      <c r="B9" s="29">
        <f>B15+B22</f>
        <v>10313</v>
      </c>
      <c r="C9" s="29">
        <f t="shared" ref="C9:Y9" si="1">C15+C22</f>
        <v>10322</v>
      </c>
      <c r="D9" s="29">
        <f t="shared" si="1"/>
        <v>10231</v>
      </c>
      <c r="E9" s="29">
        <f t="shared" si="1"/>
        <v>10141</v>
      </c>
      <c r="F9" s="29">
        <f t="shared" si="1"/>
        <v>10005</v>
      </c>
      <c r="G9" s="29">
        <f t="shared" si="1"/>
        <v>10003</v>
      </c>
      <c r="H9" s="29">
        <f t="shared" si="1"/>
        <v>9907</v>
      </c>
      <c r="I9" s="29">
        <f t="shared" si="1"/>
        <v>9753</v>
      </c>
      <c r="J9" s="29">
        <f t="shared" si="1"/>
        <v>9754</v>
      </c>
      <c r="K9" s="29">
        <f t="shared" si="1"/>
        <v>9667</v>
      </c>
      <c r="L9" s="29">
        <f t="shared" si="1"/>
        <v>9457</v>
      </c>
      <c r="M9" s="29">
        <f t="shared" si="1"/>
        <v>9455</v>
      </c>
      <c r="N9" s="29">
        <f t="shared" si="1"/>
        <v>9572</v>
      </c>
      <c r="O9" s="29">
        <f t="shared" si="1"/>
        <v>9528</v>
      </c>
      <c r="P9" s="29">
        <f t="shared" si="1"/>
        <v>9445</v>
      </c>
      <c r="Q9" s="29">
        <f t="shared" si="1"/>
        <v>9420</v>
      </c>
      <c r="R9" s="29">
        <f t="shared" si="1"/>
        <v>9378</v>
      </c>
      <c r="S9" s="29">
        <f t="shared" si="1"/>
        <v>9295</v>
      </c>
      <c r="T9" s="29">
        <f t="shared" si="1"/>
        <v>9168</v>
      </c>
      <c r="U9" s="29">
        <f t="shared" si="1"/>
        <v>9088</v>
      </c>
      <c r="V9" s="29">
        <f t="shared" si="1"/>
        <v>9023</v>
      </c>
      <c r="W9" s="29">
        <f t="shared" si="1"/>
        <v>8889</v>
      </c>
      <c r="X9" s="29">
        <f t="shared" si="1"/>
        <v>8806</v>
      </c>
      <c r="Y9" s="29">
        <f t="shared" si="1"/>
        <v>8739</v>
      </c>
    </row>
    <row r="10" spans="1:25" s="26" customFormat="1" ht="18" customHeight="1">
      <c r="A10" s="30" t="s">
        <v>55</v>
      </c>
      <c r="B10" s="31">
        <f>B16+B23</f>
        <v>120</v>
      </c>
      <c r="C10" s="31">
        <f t="shared" ref="C10:Y10" si="2">C16+C23</f>
        <v>148</v>
      </c>
      <c r="D10" s="31">
        <f t="shared" si="2"/>
        <v>153</v>
      </c>
      <c r="E10" s="31">
        <f t="shared" si="2"/>
        <v>213</v>
      </c>
      <c r="F10" s="31">
        <f t="shared" si="2"/>
        <v>271</v>
      </c>
      <c r="G10" s="31">
        <f t="shared" si="2"/>
        <v>397</v>
      </c>
      <c r="H10" s="31">
        <f t="shared" si="2"/>
        <v>583</v>
      </c>
      <c r="I10" s="31">
        <f t="shared" si="2"/>
        <v>748</v>
      </c>
      <c r="J10" s="31">
        <f t="shared" si="2"/>
        <v>812</v>
      </c>
      <c r="K10" s="31">
        <f t="shared" si="2"/>
        <v>933</v>
      </c>
      <c r="L10" s="31">
        <f t="shared" si="2"/>
        <v>949</v>
      </c>
      <c r="M10" s="31">
        <f t="shared" si="2"/>
        <v>926</v>
      </c>
      <c r="N10" s="31">
        <f t="shared" si="2"/>
        <v>957</v>
      </c>
      <c r="O10" s="31">
        <f t="shared" si="2"/>
        <v>940</v>
      </c>
      <c r="P10" s="31">
        <f t="shared" si="2"/>
        <v>979</v>
      </c>
      <c r="Q10" s="31">
        <f t="shared" si="2"/>
        <v>837</v>
      </c>
      <c r="R10" s="31">
        <f t="shared" si="2"/>
        <v>875</v>
      </c>
      <c r="S10" s="31">
        <f t="shared" si="2"/>
        <v>868</v>
      </c>
      <c r="T10" s="31">
        <f t="shared" si="2"/>
        <v>772</v>
      </c>
      <c r="U10" s="31">
        <f t="shared" si="2"/>
        <v>767</v>
      </c>
      <c r="V10" s="31">
        <f t="shared" si="2"/>
        <v>812</v>
      </c>
      <c r="W10" s="31">
        <f t="shared" si="2"/>
        <v>856</v>
      </c>
      <c r="X10" s="31">
        <f t="shared" si="2"/>
        <v>838</v>
      </c>
      <c r="Y10" s="31">
        <f t="shared" si="2"/>
        <v>843</v>
      </c>
    </row>
    <row r="11" spans="1:25" s="26" customFormat="1" ht="18" customHeight="1">
      <c r="A11" s="32" t="s">
        <v>47</v>
      </c>
      <c r="B11" s="33"/>
      <c r="C11" s="33"/>
      <c r="D11" s="33"/>
      <c r="E11" s="33"/>
      <c r="F11" s="33"/>
      <c r="G11" s="33"/>
      <c r="H11" s="33"/>
    </row>
    <row r="12" spans="1:25" s="26" customFormat="1" ht="18" customHeight="1">
      <c r="A12" s="33"/>
      <c r="B12" s="33"/>
      <c r="C12" s="33"/>
      <c r="D12" s="33"/>
      <c r="E12" s="33"/>
      <c r="F12" s="33"/>
      <c r="G12" s="33"/>
      <c r="H12" s="33"/>
    </row>
    <row r="13" spans="1:25" s="26" customFormat="1" ht="18" customHeight="1">
      <c r="A13" s="77" t="s">
        <v>48</v>
      </c>
      <c r="B13" s="78">
        <v>1999</v>
      </c>
      <c r="C13" s="78">
        <v>2000</v>
      </c>
      <c r="D13" s="78">
        <v>2001</v>
      </c>
      <c r="E13" s="78">
        <v>2002</v>
      </c>
      <c r="F13" s="78">
        <v>2003</v>
      </c>
      <c r="G13" s="78">
        <v>2004</v>
      </c>
      <c r="H13" s="78">
        <v>2005</v>
      </c>
      <c r="I13" s="78">
        <v>2006</v>
      </c>
      <c r="J13" s="78">
        <v>2007</v>
      </c>
      <c r="K13" s="78">
        <v>2008</v>
      </c>
      <c r="L13" s="78">
        <v>2009</v>
      </c>
      <c r="M13" s="78">
        <v>2010</v>
      </c>
      <c r="N13" s="78">
        <v>2011</v>
      </c>
      <c r="O13" s="78">
        <v>2012</v>
      </c>
      <c r="P13" s="78">
        <v>2013</v>
      </c>
      <c r="Q13" s="78">
        <v>2014</v>
      </c>
      <c r="R13" s="78">
        <v>2015</v>
      </c>
      <c r="S13" s="78">
        <v>2016</v>
      </c>
      <c r="T13" s="78">
        <v>2017</v>
      </c>
      <c r="U13" s="78">
        <v>2018</v>
      </c>
      <c r="V13" s="78">
        <v>2019</v>
      </c>
      <c r="W13" s="78">
        <v>2020</v>
      </c>
      <c r="X13" s="78">
        <v>2021</v>
      </c>
      <c r="Y13" s="78">
        <v>2022</v>
      </c>
    </row>
    <row r="14" spans="1:25" s="26" customFormat="1" ht="18" customHeight="1">
      <c r="A14" s="27" t="s">
        <v>38</v>
      </c>
      <c r="B14" s="40">
        <v>5338</v>
      </c>
      <c r="C14" s="40">
        <v>5358</v>
      </c>
      <c r="D14" s="40">
        <v>5316</v>
      </c>
      <c r="E14" s="40">
        <v>5297</v>
      </c>
      <c r="F14" s="40">
        <v>5253</v>
      </c>
      <c r="G14" s="40">
        <v>5301</v>
      </c>
      <c r="H14" s="40">
        <v>5347</v>
      </c>
      <c r="I14" s="40">
        <v>5373</v>
      </c>
      <c r="J14" s="40">
        <v>5396</v>
      </c>
      <c r="K14" s="40">
        <v>5414</v>
      </c>
      <c r="L14" s="40">
        <v>5300</v>
      </c>
      <c r="M14" s="40">
        <v>5302</v>
      </c>
      <c r="N14" s="40">
        <v>5383</v>
      </c>
      <c r="O14" s="40">
        <v>5343</v>
      </c>
      <c r="P14" s="40">
        <v>5329</v>
      </c>
      <c r="Q14" s="40">
        <v>5246</v>
      </c>
      <c r="R14" s="40">
        <v>5242</v>
      </c>
      <c r="S14" s="40">
        <v>5207</v>
      </c>
      <c r="T14" s="40">
        <v>5081</v>
      </c>
      <c r="U14" s="40">
        <v>5018</v>
      </c>
      <c r="V14" s="40">
        <v>4998</v>
      </c>
      <c r="W14" s="40">
        <v>4950</v>
      </c>
      <c r="X14" s="40">
        <v>4919</v>
      </c>
      <c r="Y14" s="40">
        <v>4886</v>
      </c>
    </row>
    <row r="15" spans="1:25" s="26" customFormat="1" ht="18" customHeight="1">
      <c r="A15" s="28" t="s">
        <v>54</v>
      </c>
      <c r="B15" s="29">
        <f>B14-B16</f>
        <v>5282</v>
      </c>
      <c r="C15" s="29">
        <f t="shared" ref="C15:Y15" si="3">C14-C16</f>
        <v>5293</v>
      </c>
      <c r="D15" s="29">
        <f t="shared" si="3"/>
        <v>5249</v>
      </c>
      <c r="E15" s="29">
        <f t="shared" si="3"/>
        <v>5195</v>
      </c>
      <c r="F15" s="29">
        <f t="shared" si="3"/>
        <v>5117</v>
      </c>
      <c r="G15" s="29">
        <f t="shared" si="3"/>
        <v>5099</v>
      </c>
      <c r="H15" s="29">
        <f t="shared" si="3"/>
        <v>5043</v>
      </c>
      <c r="I15" s="29">
        <f t="shared" si="3"/>
        <v>4988</v>
      </c>
      <c r="J15" s="29">
        <f t="shared" si="3"/>
        <v>4983</v>
      </c>
      <c r="K15" s="29">
        <f t="shared" si="3"/>
        <v>4934</v>
      </c>
      <c r="L15" s="29">
        <f t="shared" si="3"/>
        <v>4824</v>
      </c>
      <c r="M15" s="29">
        <f t="shared" si="3"/>
        <v>4839</v>
      </c>
      <c r="N15" s="29">
        <f t="shared" si="3"/>
        <v>4909</v>
      </c>
      <c r="O15" s="29">
        <f t="shared" si="3"/>
        <v>4878</v>
      </c>
      <c r="P15" s="29">
        <f t="shared" si="3"/>
        <v>4850</v>
      </c>
      <c r="Q15" s="29">
        <f t="shared" si="3"/>
        <v>4843</v>
      </c>
      <c r="R15" s="29">
        <f t="shared" si="3"/>
        <v>4826</v>
      </c>
      <c r="S15" s="29">
        <f t="shared" si="3"/>
        <v>4796</v>
      </c>
      <c r="T15" s="29">
        <f t="shared" si="3"/>
        <v>4725</v>
      </c>
      <c r="U15" s="29">
        <f t="shared" si="3"/>
        <v>4674</v>
      </c>
      <c r="V15" s="29">
        <f t="shared" si="3"/>
        <v>4631</v>
      </c>
      <c r="W15" s="29">
        <f t="shared" si="3"/>
        <v>4564</v>
      </c>
      <c r="X15" s="29">
        <f t="shared" si="3"/>
        <v>4536</v>
      </c>
      <c r="Y15" s="29">
        <f t="shared" si="3"/>
        <v>4508</v>
      </c>
    </row>
    <row r="16" spans="1:25" s="26" customFormat="1" ht="18" customHeight="1">
      <c r="A16" s="30" t="s">
        <v>55</v>
      </c>
      <c r="B16" s="31">
        <v>56</v>
      </c>
      <c r="C16" s="31">
        <v>65</v>
      </c>
      <c r="D16" s="31">
        <v>67</v>
      </c>
      <c r="E16" s="31">
        <v>102</v>
      </c>
      <c r="F16" s="31">
        <v>136</v>
      </c>
      <c r="G16" s="31">
        <v>202</v>
      </c>
      <c r="H16" s="31">
        <v>304</v>
      </c>
      <c r="I16" s="31">
        <v>385</v>
      </c>
      <c r="J16" s="31">
        <v>413</v>
      </c>
      <c r="K16" s="31">
        <v>480</v>
      </c>
      <c r="L16" s="31">
        <v>476</v>
      </c>
      <c r="M16" s="31">
        <v>463</v>
      </c>
      <c r="N16" s="31">
        <v>474</v>
      </c>
      <c r="O16" s="31">
        <v>465</v>
      </c>
      <c r="P16" s="31">
        <v>479</v>
      </c>
      <c r="Q16" s="31">
        <v>403</v>
      </c>
      <c r="R16" s="31">
        <v>416</v>
      </c>
      <c r="S16" s="31">
        <v>411</v>
      </c>
      <c r="T16" s="31">
        <v>356</v>
      </c>
      <c r="U16" s="31">
        <v>344</v>
      </c>
      <c r="V16" s="31">
        <v>367</v>
      </c>
      <c r="W16" s="31">
        <v>386</v>
      </c>
      <c r="X16" s="31">
        <v>383</v>
      </c>
      <c r="Y16" s="31">
        <v>378</v>
      </c>
    </row>
    <row r="17" spans="1:25" s="26" customFormat="1" ht="18" customHeight="1">
      <c r="A17" s="32" t="s">
        <v>47</v>
      </c>
      <c r="B17" s="33"/>
      <c r="C17" s="33"/>
      <c r="D17" s="33"/>
      <c r="E17" s="33"/>
      <c r="F17" s="33"/>
      <c r="G17" s="33"/>
      <c r="H17" s="33"/>
    </row>
    <row r="18" spans="1:25" s="26" customFormat="1" ht="18" customHeight="1">
      <c r="A18" s="34"/>
      <c r="B18" s="33"/>
      <c r="C18" s="33"/>
      <c r="D18" s="33"/>
      <c r="E18" s="33"/>
      <c r="F18" s="33"/>
      <c r="G18" s="33"/>
      <c r="H18" s="33"/>
    </row>
    <row r="19" spans="1:25" s="26" customFormat="1" ht="18" customHeight="1">
      <c r="A19" s="34"/>
      <c r="B19" s="33"/>
      <c r="C19" s="33"/>
      <c r="D19" s="33"/>
      <c r="E19" s="33"/>
      <c r="F19" s="33"/>
      <c r="G19" s="33"/>
      <c r="H19" s="33"/>
    </row>
    <row r="20" spans="1:25" s="26" customFormat="1" ht="18" customHeight="1">
      <c r="A20" s="77" t="s">
        <v>49</v>
      </c>
      <c r="B20" s="78">
        <v>1999</v>
      </c>
      <c r="C20" s="78">
        <v>2000</v>
      </c>
      <c r="D20" s="78">
        <v>2001</v>
      </c>
      <c r="E20" s="78">
        <v>2002</v>
      </c>
      <c r="F20" s="78">
        <v>2003</v>
      </c>
      <c r="G20" s="78">
        <v>2004</v>
      </c>
      <c r="H20" s="78">
        <v>2005</v>
      </c>
      <c r="I20" s="78">
        <v>2006</v>
      </c>
      <c r="J20" s="78">
        <v>2007</v>
      </c>
      <c r="K20" s="78">
        <v>2008</v>
      </c>
      <c r="L20" s="78">
        <v>2009</v>
      </c>
      <c r="M20" s="78">
        <v>2010</v>
      </c>
      <c r="N20" s="78">
        <v>2011</v>
      </c>
      <c r="O20" s="78">
        <v>2012</v>
      </c>
      <c r="P20" s="78">
        <v>2013</v>
      </c>
      <c r="Q20" s="78">
        <v>2014</v>
      </c>
      <c r="R20" s="78">
        <v>2015</v>
      </c>
      <c r="S20" s="78">
        <v>2016</v>
      </c>
      <c r="T20" s="78">
        <v>2017</v>
      </c>
      <c r="U20" s="78">
        <v>2018</v>
      </c>
      <c r="V20" s="78">
        <v>2019</v>
      </c>
      <c r="W20" s="78">
        <v>2020</v>
      </c>
      <c r="X20" s="78">
        <v>2021</v>
      </c>
      <c r="Y20" s="78">
        <v>2022</v>
      </c>
    </row>
    <row r="21" spans="1:25" s="26" customFormat="1" ht="18" customHeight="1">
      <c r="A21" s="27" t="s">
        <v>38</v>
      </c>
      <c r="B21" s="40">
        <v>5095</v>
      </c>
      <c r="C21" s="40">
        <v>5112</v>
      </c>
      <c r="D21" s="40">
        <v>5068</v>
      </c>
      <c r="E21" s="40">
        <v>5057</v>
      </c>
      <c r="F21" s="40">
        <v>5023</v>
      </c>
      <c r="G21" s="40">
        <v>5099</v>
      </c>
      <c r="H21" s="40">
        <v>5143</v>
      </c>
      <c r="I21" s="40">
        <v>5128</v>
      </c>
      <c r="J21" s="40">
        <v>5170</v>
      </c>
      <c r="K21" s="40">
        <v>5186</v>
      </c>
      <c r="L21" s="40">
        <v>5106</v>
      </c>
      <c r="M21" s="40">
        <v>5079</v>
      </c>
      <c r="N21" s="40">
        <v>5146</v>
      </c>
      <c r="O21" s="40">
        <v>5125</v>
      </c>
      <c r="P21" s="40">
        <v>5095</v>
      </c>
      <c r="Q21" s="40">
        <v>5011</v>
      </c>
      <c r="R21" s="40">
        <v>5011</v>
      </c>
      <c r="S21" s="40">
        <v>4956</v>
      </c>
      <c r="T21" s="40">
        <v>4859</v>
      </c>
      <c r="U21" s="40">
        <v>4837</v>
      </c>
      <c r="V21" s="40">
        <v>4837</v>
      </c>
      <c r="W21" s="40">
        <v>4795</v>
      </c>
      <c r="X21" s="40">
        <v>4725</v>
      </c>
      <c r="Y21" s="40">
        <v>4696</v>
      </c>
    </row>
    <row r="22" spans="1:25" s="26" customFormat="1" ht="18" customHeight="1">
      <c r="A22" s="28" t="s">
        <v>54</v>
      </c>
      <c r="B22" s="29">
        <f>B21-B23</f>
        <v>5031</v>
      </c>
      <c r="C22" s="29">
        <f t="shared" ref="C22:Y22" si="4">C21-C23</f>
        <v>5029</v>
      </c>
      <c r="D22" s="29">
        <f t="shared" si="4"/>
        <v>4982</v>
      </c>
      <c r="E22" s="29">
        <f t="shared" si="4"/>
        <v>4946</v>
      </c>
      <c r="F22" s="29">
        <f t="shared" si="4"/>
        <v>4888</v>
      </c>
      <c r="G22" s="29">
        <f t="shared" si="4"/>
        <v>4904</v>
      </c>
      <c r="H22" s="29">
        <f t="shared" si="4"/>
        <v>4864</v>
      </c>
      <c r="I22" s="29">
        <f t="shared" si="4"/>
        <v>4765</v>
      </c>
      <c r="J22" s="29">
        <f t="shared" si="4"/>
        <v>4771</v>
      </c>
      <c r="K22" s="29">
        <f t="shared" si="4"/>
        <v>4733</v>
      </c>
      <c r="L22" s="29">
        <f t="shared" si="4"/>
        <v>4633</v>
      </c>
      <c r="M22" s="29">
        <f t="shared" si="4"/>
        <v>4616</v>
      </c>
      <c r="N22" s="29">
        <f t="shared" si="4"/>
        <v>4663</v>
      </c>
      <c r="O22" s="29">
        <f t="shared" si="4"/>
        <v>4650</v>
      </c>
      <c r="P22" s="29">
        <f t="shared" si="4"/>
        <v>4595</v>
      </c>
      <c r="Q22" s="29">
        <f t="shared" si="4"/>
        <v>4577</v>
      </c>
      <c r="R22" s="29">
        <f t="shared" si="4"/>
        <v>4552</v>
      </c>
      <c r="S22" s="29">
        <f t="shared" si="4"/>
        <v>4499</v>
      </c>
      <c r="T22" s="29">
        <f t="shared" si="4"/>
        <v>4443</v>
      </c>
      <c r="U22" s="29">
        <f t="shared" si="4"/>
        <v>4414</v>
      </c>
      <c r="V22" s="29">
        <f t="shared" si="4"/>
        <v>4392</v>
      </c>
      <c r="W22" s="29">
        <f t="shared" si="4"/>
        <v>4325</v>
      </c>
      <c r="X22" s="29">
        <f t="shared" si="4"/>
        <v>4270</v>
      </c>
      <c r="Y22" s="29">
        <f t="shared" si="4"/>
        <v>4231</v>
      </c>
    </row>
    <row r="23" spans="1:25" s="26" customFormat="1" ht="18" customHeight="1">
      <c r="A23" s="30" t="s">
        <v>55</v>
      </c>
      <c r="B23" s="31">
        <v>64</v>
      </c>
      <c r="C23" s="31">
        <v>83</v>
      </c>
      <c r="D23" s="31">
        <v>86</v>
      </c>
      <c r="E23" s="31">
        <v>111</v>
      </c>
      <c r="F23" s="31">
        <v>135</v>
      </c>
      <c r="G23" s="31">
        <v>195</v>
      </c>
      <c r="H23" s="31">
        <v>279</v>
      </c>
      <c r="I23" s="31">
        <v>363</v>
      </c>
      <c r="J23" s="31">
        <v>399</v>
      </c>
      <c r="K23" s="31">
        <v>453</v>
      </c>
      <c r="L23" s="31">
        <v>473</v>
      </c>
      <c r="M23" s="31">
        <v>463</v>
      </c>
      <c r="N23" s="31">
        <v>483</v>
      </c>
      <c r="O23" s="31">
        <v>475</v>
      </c>
      <c r="P23" s="31">
        <v>500</v>
      </c>
      <c r="Q23" s="31">
        <v>434</v>
      </c>
      <c r="R23" s="31">
        <v>459</v>
      </c>
      <c r="S23" s="31">
        <v>457</v>
      </c>
      <c r="T23" s="31">
        <v>416</v>
      </c>
      <c r="U23" s="31">
        <v>423</v>
      </c>
      <c r="V23" s="31">
        <v>445</v>
      </c>
      <c r="W23" s="31">
        <v>470</v>
      </c>
      <c r="X23" s="31">
        <v>455</v>
      </c>
      <c r="Y23" s="31">
        <v>465</v>
      </c>
    </row>
    <row r="24" spans="1:25" s="26" customFormat="1" ht="18" customHeight="1">
      <c r="A24" s="32" t="s">
        <v>47</v>
      </c>
      <c r="B24" s="33"/>
      <c r="C24" s="33"/>
      <c r="D24" s="33"/>
      <c r="E24" s="33"/>
      <c r="F24" s="33"/>
      <c r="G24" s="33"/>
      <c r="H24" s="33"/>
    </row>
    <row r="25" spans="1:25" s="26" customFormat="1" ht="18" customHeight="1"/>
    <row r="26" spans="1:25" s="26" customFormat="1" ht="18" customHeight="1"/>
    <row r="27" spans="1:25" s="26" customFormat="1" ht="18" customHeight="1"/>
    <row r="28" spans="1:25" s="35" customFormat="1" ht="18" customHeight="1">
      <c r="A28" s="33" t="s">
        <v>56</v>
      </c>
      <c r="B28" s="33"/>
      <c r="C28" s="33"/>
      <c r="D28" s="33"/>
      <c r="E28" s="33"/>
      <c r="F28" s="33"/>
      <c r="G28" s="33"/>
      <c r="H28" s="33"/>
      <c r="I28" s="33"/>
      <c r="J28" s="33"/>
    </row>
    <row r="29" spans="1:25" s="35" customFormat="1" ht="18" customHeight="1">
      <c r="A29" s="33"/>
      <c r="B29" s="33"/>
      <c r="C29" s="33"/>
      <c r="D29" s="33"/>
      <c r="E29" s="33"/>
      <c r="F29" s="33"/>
      <c r="G29" s="33"/>
      <c r="H29" s="33"/>
      <c r="I29" s="33"/>
      <c r="J29" s="33"/>
    </row>
    <row r="30" spans="1:25" s="35" customFormat="1" ht="18" customHeight="1">
      <c r="A30" s="79" t="s">
        <v>14</v>
      </c>
      <c r="B30" s="111">
        <v>1999</v>
      </c>
      <c r="C30" s="111">
        <v>2000</v>
      </c>
      <c r="D30" s="111">
        <v>2001</v>
      </c>
      <c r="E30" s="111">
        <v>2002</v>
      </c>
      <c r="F30" s="111">
        <v>2003</v>
      </c>
      <c r="G30" s="111">
        <v>2004</v>
      </c>
      <c r="H30" s="111">
        <v>2005</v>
      </c>
      <c r="I30" s="111">
        <v>2006</v>
      </c>
      <c r="J30" s="111">
        <v>2007</v>
      </c>
      <c r="K30" s="111">
        <v>2008</v>
      </c>
      <c r="L30" s="111">
        <v>2009</v>
      </c>
      <c r="M30" s="111">
        <v>2010</v>
      </c>
      <c r="N30" s="111">
        <v>2011</v>
      </c>
      <c r="O30" s="111">
        <v>2012</v>
      </c>
      <c r="P30" s="111">
        <v>2013</v>
      </c>
      <c r="Q30" s="111">
        <v>2014</v>
      </c>
      <c r="R30" s="111">
        <v>2015</v>
      </c>
      <c r="S30" s="111">
        <v>2016</v>
      </c>
      <c r="T30" s="111">
        <v>2017</v>
      </c>
      <c r="U30" s="111">
        <v>2018</v>
      </c>
      <c r="V30" s="111">
        <v>2019</v>
      </c>
      <c r="W30" s="111">
        <v>2020</v>
      </c>
      <c r="X30" s="111">
        <v>2021</v>
      </c>
      <c r="Y30" s="111">
        <v>2022</v>
      </c>
    </row>
    <row r="31" spans="1:25" s="35" customFormat="1" ht="18" customHeight="1">
      <c r="A31" s="36" t="s">
        <v>54</v>
      </c>
      <c r="B31" s="112">
        <f t="shared" ref="B31:W31" si="5">B9/B8</f>
        <v>0.98849803508099299</v>
      </c>
      <c r="C31" s="112">
        <f t="shared" si="5"/>
        <v>0.9858643744030563</v>
      </c>
      <c r="D31" s="112">
        <f t="shared" si="5"/>
        <v>0.98526579352850541</v>
      </c>
      <c r="E31" s="112">
        <f t="shared" si="5"/>
        <v>0.97942824029360631</v>
      </c>
      <c r="F31" s="112">
        <f t="shared" si="5"/>
        <v>0.97362787076683532</v>
      </c>
      <c r="G31" s="112">
        <f t="shared" si="5"/>
        <v>0.96182692307692308</v>
      </c>
      <c r="H31" s="112">
        <f t="shared" si="5"/>
        <v>0.94442326024785506</v>
      </c>
      <c r="I31" s="112">
        <f t="shared" si="5"/>
        <v>0.92876868869631468</v>
      </c>
      <c r="J31" s="112">
        <f t="shared" si="5"/>
        <v>0.92314972553473407</v>
      </c>
      <c r="K31" s="112">
        <f t="shared" si="5"/>
        <v>0.91198113207547171</v>
      </c>
      <c r="L31" s="112">
        <f t="shared" si="5"/>
        <v>0.90880261387660966</v>
      </c>
      <c r="M31" s="112">
        <f t="shared" si="5"/>
        <v>0.91079857431846645</v>
      </c>
      <c r="N31" s="112">
        <f t="shared" si="5"/>
        <v>0.90910817741475924</v>
      </c>
      <c r="O31" s="112">
        <f t="shared" si="5"/>
        <v>0.91020252197172336</v>
      </c>
      <c r="P31" s="112">
        <f t="shared" si="5"/>
        <v>0.90608211818879514</v>
      </c>
      <c r="Q31" s="112">
        <f t="shared" si="5"/>
        <v>0.91839719216145077</v>
      </c>
      <c r="R31" s="112">
        <f t="shared" si="5"/>
        <v>0.91465912415878281</v>
      </c>
      <c r="S31" s="112">
        <f t="shared" si="5"/>
        <v>0.91459214798779886</v>
      </c>
      <c r="T31" s="112">
        <f t="shared" si="5"/>
        <v>0.92233400402414489</v>
      </c>
      <c r="U31" s="112">
        <f t="shared" si="5"/>
        <v>0.92217148655504821</v>
      </c>
      <c r="V31" s="112">
        <f t="shared" si="5"/>
        <v>0.91743772241992882</v>
      </c>
      <c r="W31" s="112">
        <f t="shared" si="5"/>
        <v>0.91216008209338117</v>
      </c>
      <c r="X31" s="112">
        <f>X9/X8</f>
        <v>0.91310659477395273</v>
      </c>
      <c r="Y31" s="112">
        <f>Y9/Y8</f>
        <v>0.91202254226675017</v>
      </c>
    </row>
    <row r="32" spans="1:25" s="35" customFormat="1" ht="18" customHeight="1">
      <c r="A32" s="28" t="s">
        <v>55</v>
      </c>
      <c r="B32" s="112">
        <f t="shared" ref="B32:W32" si="6">B10/B8</f>
        <v>1.1501964919006997E-2</v>
      </c>
      <c r="C32" s="112">
        <f t="shared" si="6"/>
        <v>1.4135625596943648E-2</v>
      </c>
      <c r="D32" s="112">
        <f t="shared" si="6"/>
        <v>1.4734206471494607E-2</v>
      </c>
      <c r="E32" s="112">
        <f t="shared" si="6"/>
        <v>2.0571759706393664E-2</v>
      </c>
      <c r="F32" s="112">
        <f t="shared" si="6"/>
        <v>2.6372129233164655E-2</v>
      </c>
      <c r="G32" s="112">
        <f t="shared" si="6"/>
        <v>3.8173076923076921E-2</v>
      </c>
      <c r="H32" s="112">
        <f t="shared" si="6"/>
        <v>5.5576739752144902E-2</v>
      </c>
      <c r="I32" s="112">
        <f t="shared" si="6"/>
        <v>7.123131130368536E-2</v>
      </c>
      <c r="J32" s="112">
        <f t="shared" si="6"/>
        <v>7.6850274465265947E-2</v>
      </c>
      <c r="K32" s="112">
        <f t="shared" si="6"/>
        <v>8.8018867924528302E-2</v>
      </c>
      <c r="L32" s="112">
        <f t="shared" si="6"/>
        <v>9.1197386123390345E-2</v>
      </c>
      <c r="M32" s="112">
        <f t="shared" si="6"/>
        <v>8.9201425681533567E-2</v>
      </c>
      <c r="N32" s="112">
        <f t="shared" si="6"/>
        <v>9.089182258524077E-2</v>
      </c>
      <c r="O32" s="112">
        <f t="shared" si="6"/>
        <v>8.9797478028276659E-2</v>
      </c>
      <c r="P32" s="112">
        <f t="shared" si="6"/>
        <v>9.3917881811204917E-2</v>
      </c>
      <c r="Q32" s="112">
        <f t="shared" si="6"/>
        <v>8.1602807838549285E-2</v>
      </c>
      <c r="R32" s="112">
        <f t="shared" si="6"/>
        <v>8.5340875841217204E-2</v>
      </c>
      <c r="S32" s="112">
        <f t="shared" si="6"/>
        <v>8.5407852012201121E-2</v>
      </c>
      <c r="T32" s="112">
        <f t="shared" si="6"/>
        <v>7.7665995975855134E-2</v>
      </c>
      <c r="U32" s="112">
        <f t="shared" si="6"/>
        <v>7.78285134449518E-2</v>
      </c>
      <c r="V32" s="112">
        <f t="shared" si="6"/>
        <v>8.2562277580071175E-2</v>
      </c>
      <c r="W32" s="112">
        <f t="shared" si="6"/>
        <v>8.7839917906618784E-2</v>
      </c>
      <c r="X32" s="112">
        <f>X10/X8</f>
        <v>8.6893405226047285E-2</v>
      </c>
      <c r="Y32" s="112">
        <f>Y10/Y8</f>
        <v>8.7977457733249845E-2</v>
      </c>
    </row>
    <row r="33" spans="1:25" s="35" customFormat="1" ht="18" customHeight="1">
      <c r="A33" s="30" t="s">
        <v>38</v>
      </c>
      <c r="B33" s="41">
        <f t="shared" ref="B33:W33" si="7">B31+B32</f>
        <v>1</v>
      </c>
      <c r="C33" s="41">
        <f t="shared" si="7"/>
        <v>1</v>
      </c>
      <c r="D33" s="41">
        <f t="shared" si="7"/>
        <v>1</v>
      </c>
      <c r="E33" s="41">
        <f t="shared" si="7"/>
        <v>1</v>
      </c>
      <c r="F33" s="41">
        <f t="shared" si="7"/>
        <v>1</v>
      </c>
      <c r="G33" s="41">
        <f t="shared" si="7"/>
        <v>1</v>
      </c>
      <c r="H33" s="41">
        <f t="shared" si="7"/>
        <v>1</v>
      </c>
      <c r="I33" s="41">
        <f t="shared" si="7"/>
        <v>1</v>
      </c>
      <c r="J33" s="41">
        <f t="shared" si="7"/>
        <v>1</v>
      </c>
      <c r="K33" s="41">
        <f t="shared" si="7"/>
        <v>1</v>
      </c>
      <c r="L33" s="41">
        <f t="shared" si="7"/>
        <v>1</v>
      </c>
      <c r="M33" s="41">
        <f t="shared" si="7"/>
        <v>1</v>
      </c>
      <c r="N33" s="41">
        <f t="shared" si="7"/>
        <v>1</v>
      </c>
      <c r="O33" s="41">
        <f t="shared" si="7"/>
        <v>1</v>
      </c>
      <c r="P33" s="41">
        <f t="shared" si="7"/>
        <v>1</v>
      </c>
      <c r="Q33" s="41">
        <f t="shared" si="7"/>
        <v>1</v>
      </c>
      <c r="R33" s="41">
        <f t="shared" si="7"/>
        <v>1</v>
      </c>
      <c r="S33" s="41">
        <f t="shared" si="7"/>
        <v>1</v>
      </c>
      <c r="T33" s="41">
        <f t="shared" si="7"/>
        <v>1</v>
      </c>
      <c r="U33" s="41">
        <f t="shared" si="7"/>
        <v>1</v>
      </c>
      <c r="V33" s="41">
        <f t="shared" si="7"/>
        <v>1</v>
      </c>
      <c r="W33" s="41">
        <f t="shared" si="7"/>
        <v>1</v>
      </c>
      <c r="X33" s="41">
        <f>X31+X32</f>
        <v>1</v>
      </c>
      <c r="Y33" s="41">
        <f>Y31+Y32</f>
        <v>1</v>
      </c>
    </row>
    <row r="34" spans="1:25" s="35" customFormat="1" ht="18" customHeight="1">
      <c r="A34" s="32" t="s">
        <v>52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 s="35" customFormat="1" ht="18" customHeight="1">
      <c r="A35" s="34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 s="35" customFormat="1" ht="18" customHeight="1">
      <c r="A36" s="34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 s="35" customFormat="1" ht="18" customHeight="1">
      <c r="A37" s="79" t="s">
        <v>48</v>
      </c>
      <c r="B37" s="111">
        <v>1999</v>
      </c>
      <c r="C37" s="111">
        <v>2000</v>
      </c>
      <c r="D37" s="111">
        <v>2001</v>
      </c>
      <c r="E37" s="111">
        <v>2002</v>
      </c>
      <c r="F37" s="111">
        <v>2003</v>
      </c>
      <c r="G37" s="111">
        <v>2004</v>
      </c>
      <c r="H37" s="111">
        <v>2005</v>
      </c>
      <c r="I37" s="111">
        <v>2006</v>
      </c>
      <c r="J37" s="111">
        <v>2007</v>
      </c>
      <c r="K37" s="111">
        <v>2008</v>
      </c>
      <c r="L37" s="111">
        <v>2009</v>
      </c>
      <c r="M37" s="111">
        <v>2010</v>
      </c>
      <c r="N37" s="111">
        <v>2011</v>
      </c>
      <c r="O37" s="111">
        <v>2012</v>
      </c>
      <c r="P37" s="111">
        <v>2013</v>
      </c>
      <c r="Q37" s="111">
        <v>2014</v>
      </c>
      <c r="R37" s="111">
        <v>2015</v>
      </c>
      <c r="S37" s="111">
        <v>2016</v>
      </c>
      <c r="T37" s="111">
        <v>2017</v>
      </c>
      <c r="U37" s="111">
        <v>2018</v>
      </c>
      <c r="V37" s="111">
        <v>2019</v>
      </c>
      <c r="W37" s="111">
        <v>2020</v>
      </c>
      <c r="X37" s="111">
        <v>2021</v>
      </c>
      <c r="Y37" s="111">
        <v>2022</v>
      </c>
    </row>
    <row r="38" spans="1:25" s="35" customFormat="1" ht="18" customHeight="1">
      <c r="A38" s="36" t="s">
        <v>54</v>
      </c>
      <c r="B38" s="112">
        <f t="shared" ref="B38:W38" si="8">B15/B14</f>
        <v>0.98950917946796557</v>
      </c>
      <c r="C38" s="112">
        <f t="shared" si="8"/>
        <v>0.98786860768943641</v>
      </c>
      <c r="D38" s="112">
        <f t="shared" si="8"/>
        <v>0.98739653875094058</v>
      </c>
      <c r="E38" s="112">
        <f t="shared" si="8"/>
        <v>0.98074381725505</v>
      </c>
      <c r="F38" s="112">
        <f t="shared" si="8"/>
        <v>0.97411003236245952</v>
      </c>
      <c r="G38" s="112">
        <f t="shared" si="8"/>
        <v>0.96189398226749667</v>
      </c>
      <c r="H38" s="112">
        <f t="shared" si="8"/>
        <v>0.94314568917149799</v>
      </c>
      <c r="I38" s="112">
        <f t="shared" si="8"/>
        <v>0.9283454308579937</v>
      </c>
      <c r="J38" s="112">
        <f t="shared" si="8"/>
        <v>0.92346182357301709</v>
      </c>
      <c r="K38" s="112">
        <f t="shared" si="8"/>
        <v>0.91134096786110086</v>
      </c>
      <c r="L38" s="112">
        <f t="shared" si="8"/>
        <v>0.91018867924528302</v>
      </c>
      <c r="M38" s="112">
        <f t="shared" si="8"/>
        <v>0.91267446246699357</v>
      </c>
      <c r="N38" s="112">
        <f t="shared" si="8"/>
        <v>0.91194501207505108</v>
      </c>
      <c r="O38" s="112">
        <f t="shared" si="8"/>
        <v>0.91297024143739469</v>
      </c>
      <c r="P38" s="112">
        <f t="shared" si="8"/>
        <v>0.91011446800525431</v>
      </c>
      <c r="Q38" s="112">
        <f t="shared" si="8"/>
        <v>0.92317956538314905</v>
      </c>
      <c r="R38" s="112">
        <f t="shared" si="8"/>
        <v>0.9206409767264403</v>
      </c>
      <c r="S38" s="112">
        <f t="shared" si="8"/>
        <v>0.92106779335509892</v>
      </c>
      <c r="T38" s="112">
        <f t="shared" si="8"/>
        <v>0.92993505215508754</v>
      </c>
      <c r="U38" s="112">
        <f t="shared" si="8"/>
        <v>0.93144679155041854</v>
      </c>
      <c r="V38" s="112">
        <f t="shared" si="8"/>
        <v>0.92657062825130054</v>
      </c>
      <c r="W38" s="112">
        <f t="shared" si="8"/>
        <v>0.92202020202020207</v>
      </c>
      <c r="X38" s="112">
        <f>X15/X14</f>
        <v>0.9221386460662736</v>
      </c>
      <c r="Y38" s="112">
        <f>Y15/Y14</f>
        <v>0.92263610315186251</v>
      </c>
    </row>
    <row r="39" spans="1:25" s="35" customFormat="1" ht="18" customHeight="1">
      <c r="A39" s="28" t="s">
        <v>55</v>
      </c>
      <c r="B39" s="112">
        <f t="shared" ref="B39:W39" si="9">B16/B14</f>
        <v>1.049082053203447E-2</v>
      </c>
      <c r="C39" s="112">
        <f t="shared" si="9"/>
        <v>1.2131392310563644E-2</v>
      </c>
      <c r="D39" s="112">
        <f t="shared" si="9"/>
        <v>1.2603461249059443E-2</v>
      </c>
      <c r="E39" s="112">
        <f t="shared" si="9"/>
        <v>1.9256182744949973E-2</v>
      </c>
      <c r="F39" s="112">
        <f t="shared" si="9"/>
        <v>2.5889967637540454E-2</v>
      </c>
      <c r="G39" s="112">
        <f t="shared" si="9"/>
        <v>3.81060177325033E-2</v>
      </c>
      <c r="H39" s="112">
        <f t="shared" si="9"/>
        <v>5.6854310828501967E-2</v>
      </c>
      <c r="I39" s="112">
        <f t="shared" si="9"/>
        <v>7.1654569142006325E-2</v>
      </c>
      <c r="J39" s="112">
        <f t="shared" si="9"/>
        <v>7.6538176426982948E-2</v>
      </c>
      <c r="K39" s="112">
        <f t="shared" si="9"/>
        <v>8.8659032138899155E-2</v>
      </c>
      <c r="L39" s="112">
        <f t="shared" si="9"/>
        <v>8.9811320754716983E-2</v>
      </c>
      <c r="M39" s="112">
        <f t="shared" si="9"/>
        <v>8.7325537533006412E-2</v>
      </c>
      <c r="N39" s="112">
        <f t="shared" si="9"/>
        <v>8.805498792494891E-2</v>
      </c>
      <c r="O39" s="112">
        <f t="shared" si="9"/>
        <v>8.7029758562605281E-2</v>
      </c>
      <c r="P39" s="112">
        <f t="shared" si="9"/>
        <v>8.9885531994745735E-2</v>
      </c>
      <c r="Q39" s="112">
        <f t="shared" si="9"/>
        <v>7.6820434616850938E-2</v>
      </c>
      <c r="R39" s="112">
        <f t="shared" si="9"/>
        <v>7.9359023273559703E-2</v>
      </c>
      <c r="S39" s="112">
        <f t="shared" si="9"/>
        <v>7.8932206644901096E-2</v>
      </c>
      <c r="T39" s="112">
        <f t="shared" si="9"/>
        <v>7.006494784491242E-2</v>
      </c>
      <c r="U39" s="112">
        <f t="shared" si="9"/>
        <v>6.8553208449581501E-2</v>
      </c>
      <c r="V39" s="112">
        <f t="shared" si="9"/>
        <v>7.3429371748699485E-2</v>
      </c>
      <c r="W39" s="112">
        <f t="shared" si="9"/>
        <v>7.7979797979797982E-2</v>
      </c>
      <c r="X39" s="112">
        <f>X16/X14</f>
        <v>7.7861353933726368E-2</v>
      </c>
      <c r="Y39" s="112">
        <f>Y16/Y14</f>
        <v>7.7363896848137534E-2</v>
      </c>
    </row>
    <row r="40" spans="1:25" s="35" customFormat="1" ht="18" customHeight="1">
      <c r="A40" s="30" t="s">
        <v>38</v>
      </c>
      <c r="B40" s="41">
        <f t="shared" ref="B40:W40" si="10">B38+B39</f>
        <v>1</v>
      </c>
      <c r="C40" s="41">
        <f t="shared" si="10"/>
        <v>1</v>
      </c>
      <c r="D40" s="41">
        <f t="shared" si="10"/>
        <v>1</v>
      </c>
      <c r="E40" s="41">
        <f t="shared" si="10"/>
        <v>1</v>
      </c>
      <c r="F40" s="41">
        <f t="shared" si="10"/>
        <v>1</v>
      </c>
      <c r="G40" s="41">
        <f t="shared" si="10"/>
        <v>1</v>
      </c>
      <c r="H40" s="41">
        <f t="shared" si="10"/>
        <v>1</v>
      </c>
      <c r="I40" s="41">
        <f t="shared" si="10"/>
        <v>1</v>
      </c>
      <c r="J40" s="41">
        <f t="shared" si="10"/>
        <v>1</v>
      </c>
      <c r="K40" s="41">
        <f t="shared" si="10"/>
        <v>1</v>
      </c>
      <c r="L40" s="41">
        <f t="shared" si="10"/>
        <v>1</v>
      </c>
      <c r="M40" s="41">
        <f t="shared" si="10"/>
        <v>1</v>
      </c>
      <c r="N40" s="41">
        <f t="shared" si="10"/>
        <v>1</v>
      </c>
      <c r="O40" s="41">
        <f t="shared" si="10"/>
        <v>1</v>
      </c>
      <c r="P40" s="41">
        <f t="shared" si="10"/>
        <v>1</v>
      </c>
      <c r="Q40" s="41">
        <f t="shared" si="10"/>
        <v>1</v>
      </c>
      <c r="R40" s="41">
        <f t="shared" si="10"/>
        <v>1</v>
      </c>
      <c r="S40" s="41">
        <f t="shared" si="10"/>
        <v>1</v>
      </c>
      <c r="T40" s="41">
        <f t="shared" si="10"/>
        <v>1</v>
      </c>
      <c r="U40" s="41">
        <f t="shared" si="10"/>
        <v>1</v>
      </c>
      <c r="V40" s="41">
        <f t="shared" si="10"/>
        <v>1</v>
      </c>
      <c r="W40" s="41">
        <f t="shared" si="10"/>
        <v>1</v>
      </c>
      <c r="X40" s="41">
        <f>X38+X39</f>
        <v>1</v>
      </c>
      <c r="Y40" s="41">
        <f>Y38+Y39</f>
        <v>1</v>
      </c>
    </row>
    <row r="41" spans="1:25" s="35" customFormat="1" ht="18" customHeight="1">
      <c r="A41" s="32" t="s">
        <v>52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s="35" customFormat="1" ht="18" customHeight="1">
      <c r="A42" s="34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s="35" customFormat="1" ht="18" customHeight="1">
      <c r="A43" s="34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s="35" customFormat="1" ht="18" customHeight="1">
      <c r="A44" s="79" t="s">
        <v>49</v>
      </c>
      <c r="B44" s="111">
        <v>1999</v>
      </c>
      <c r="C44" s="111">
        <v>2000</v>
      </c>
      <c r="D44" s="111">
        <v>2001</v>
      </c>
      <c r="E44" s="111">
        <v>2002</v>
      </c>
      <c r="F44" s="111">
        <v>2003</v>
      </c>
      <c r="G44" s="111">
        <v>2004</v>
      </c>
      <c r="H44" s="111">
        <v>2005</v>
      </c>
      <c r="I44" s="111">
        <v>2006</v>
      </c>
      <c r="J44" s="111">
        <v>2007</v>
      </c>
      <c r="K44" s="111">
        <v>2008</v>
      </c>
      <c r="L44" s="111">
        <v>2009</v>
      </c>
      <c r="M44" s="111">
        <v>2010</v>
      </c>
      <c r="N44" s="111">
        <v>2011</v>
      </c>
      <c r="O44" s="111">
        <v>2012</v>
      </c>
      <c r="P44" s="111">
        <v>2013</v>
      </c>
      <c r="Q44" s="111">
        <v>2014</v>
      </c>
      <c r="R44" s="111">
        <v>2015</v>
      </c>
      <c r="S44" s="111">
        <v>2016</v>
      </c>
      <c r="T44" s="111">
        <v>2017</v>
      </c>
      <c r="U44" s="111">
        <v>2018</v>
      </c>
      <c r="V44" s="111">
        <v>2019</v>
      </c>
      <c r="W44" s="111">
        <v>2020</v>
      </c>
      <c r="X44" s="111">
        <v>2021</v>
      </c>
      <c r="Y44" s="111">
        <v>2022</v>
      </c>
    </row>
    <row r="45" spans="1:25" s="35" customFormat="1" ht="18" customHeight="1">
      <c r="A45" s="36" t="s">
        <v>54</v>
      </c>
      <c r="B45" s="112">
        <f t="shared" ref="B45:W45" si="11">B22/B21</f>
        <v>0.98743866535819436</v>
      </c>
      <c r="C45" s="112">
        <f t="shared" si="11"/>
        <v>0.98376369327073554</v>
      </c>
      <c r="D45" s="112">
        <f t="shared" si="11"/>
        <v>0.98303078137332278</v>
      </c>
      <c r="E45" s="112">
        <f t="shared" si="11"/>
        <v>0.97805022740755387</v>
      </c>
      <c r="F45" s="112">
        <f t="shared" si="11"/>
        <v>0.97312363129603818</v>
      </c>
      <c r="G45" s="112">
        <f t="shared" si="11"/>
        <v>0.96175720729554814</v>
      </c>
      <c r="H45" s="112">
        <f t="shared" si="11"/>
        <v>0.94575150690258603</v>
      </c>
      <c r="I45" s="112">
        <f t="shared" si="11"/>
        <v>0.92921216848673949</v>
      </c>
      <c r="J45" s="112">
        <f t="shared" si="11"/>
        <v>0.92282398452611214</v>
      </c>
      <c r="K45" s="112">
        <f t="shared" si="11"/>
        <v>0.91264944080215971</v>
      </c>
      <c r="L45" s="112">
        <f t="shared" si="11"/>
        <v>0.90736388562475523</v>
      </c>
      <c r="M45" s="112">
        <f t="shared" si="11"/>
        <v>0.90884032289820826</v>
      </c>
      <c r="N45" s="112">
        <f t="shared" si="11"/>
        <v>0.90614069179945589</v>
      </c>
      <c r="O45" s="112">
        <f t="shared" si="11"/>
        <v>0.90731707317073174</v>
      </c>
      <c r="P45" s="112">
        <f t="shared" si="11"/>
        <v>0.90186457311089308</v>
      </c>
      <c r="Q45" s="112">
        <f t="shared" si="11"/>
        <v>0.91339054081021753</v>
      </c>
      <c r="R45" s="112">
        <f t="shared" si="11"/>
        <v>0.90840151666334068</v>
      </c>
      <c r="S45" s="112">
        <f t="shared" si="11"/>
        <v>0.90778853914447133</v>
      </c>
      <c r="T45" s="112">
        <f t="shared" si="11"/>
        <v>0.91438567606503396</v>
      </c>
      <c r="U45" s="112">
        <f t="shared" si="11"/>
        <v>0.91254910068224104</v>
      </c>
      <c r="V45" s="112">
        <f t="shared" si="11"/>
        <v>0.90800082695885875</v>
      </c>
      <c r="W45" s="112">
        <f t="shared" si="11"/>
        <v>0.90198123044838374</v>
      </c>
      <c r="X45" s="112">
        <f>X22/X21</f>
        <v>0.90370370370370368</v>
      </c>
      <c r="Y45" s="112">
        <f>Y22/Y21</f>
        <v>0.90097955706984667</v>
      </c>
    </row>
    <row r="46" spans="1:25" s="35" customFormat="1" ht="18" customHeight="1">
      <c r="A46" s="28" t="s">
        <v>55</v>
      </c>
      <c r="B46" s="112">
        <f t="shared" ref="B46:W46" si="12">B23/B21</f>
        <v>1.2561334641805692E-2</v>
      </c>
      <c r="C46" s="112">
        <f t="shared" si="12"/>
        <v>1.6236306729264474E-2</v>
      </c>
      <c r="D46" s="112">
        <f t="shared" si="12"/>
        <v>1.696921862667719E-2</v>
      </c>
      <c r="E46" s="112">
        <f t="shared" si="12"/>
        <v>2.1949772592446116E-2</v>
      </c>
      <c r="F46" s="112">
        <f t="shared" si="12"/>
        <v>2.6876368703961775E-2</v>
      </c>
      <c r="G46" s="112">
        <f t="shared" si="12"/>
        <v>3.8242792704451856E-2</v>
      </c>
      <c r="H46" s="112">
        <f t="shared" si="12"/>
        <v>5.4248493097413961E-2</v>
      </c>
      <c r="I46" s="112">
        <f t="shared" si="12"/>
        <v>7.0787831513260527E-2</v>
      </c>
      <c r="J46" s="112">
        <f t="shared" si="12"/>
        <v>7.7176015473887818E-2</v>
      </c>
      <c r="K46" s="112">
        <f t="shared" si="12"/>
        <v>8.7350559197840336E-2</v>
      </c>
      <c r="L46" s="112">
        <f t="shared" si="12"/>
        <v>9.2636114375244813E-2</v>
      </c>
      <c r="M46" s="112">
        <f t="shared" si="12"/>
        <v>9.1159677101791695E-2</v>
      </c>
      <c r="N46" s="112">
        <f t="shared" si="12"/>
        <v>9.3859308200544112E-2</v>
      </c>
      <c r="O46" s="112">
        <f t="shared" si="12"/>
        <v>9.2682926829268292E-2</v>
      </c>
      <c r="P46" s="112">
        <f t="shared" si="12"/>
        <v>9.8135426889106966E-2</v>
      </c>
      <c r="Q46" s="112">
        <f t="shared" si="12"/>
        <v>8.6609459189782481E-2</v>
      </c>
      <c r="R46" s="112">
        <f t="shared" si="12"/>
        <v>9.1598483336659348E-2</v>
      </c>
      <c r="S46" s="112">
        <f t="shared" si="12"/>
        <v>9.2211460855528657E-2</v>
      </c>
      <c r="T46" s="112">
        <f t="shared" si="12"/>
        <v>8.5614323934966041E-2</v>
      </c>
      <c r="U46" s="112">
        <f t="shared" si="12"/>
        <v>8.7450899317758943E-2</v>
      </c>
      <c r="V46" s="112">
        <f t="shared" si="12"/>
        <v>9.1999173041141205E-2</v>
      </c>
      <c r="W46" s="112">
        <f t="shared" si="12"/>
        <v>9.8018769551616272E-2</v>
      </c>
      <c r="X46" s="112">
        <f>X23/X21</f>
        <v>9.6296296296296297E-2</v>
      </c>
      <c r="Y46" s="112">
        <f>Y23/Y21</f>
        <v>9.9020442930153316E-2</v>
      </c>
    </row>
    <row r="47" spans="1:25" s="35" customFormat="1" ht="18" customHeight="1">
      <c r="A47" s="30" t="s">
        <v>38</v>
      </c>
      <c r="B47" s="41">
        <f t="shared" ref="B47:W47" si="13">B45+B46</f>
        <v>1</v>
      </c>
      <c r="C47" s="41">
        <f t="shared" si="13"/>
        <v>1</v>
      </c>
      <c r="D47" s="41">
        <f t="shared" si="13"/>
        <v>1</v>
      </c>
      <c r="E47" s="41">
        <f t="shared" si="13"/>
        <v>1</v>
      </c>
      <c r="F47" s="41">
        <f t="shared" si="13"/>
        <v>1</v>
      </c>
      <c r="G47" s="41">
        <f t="shared" si="13"/>
        <v>1</v>
      </c>
      <c r="H47" s="41">
        <f t="shared" si="13"/>
        <v>1</v>
      </c>
      <c r="I47" s="41">
        <f t="shared" si="13"/>
        <v>1</v>
      </c>
      <c r="J47" s="41">
        <f t="shared" si="13"/>
        <v>1</v>
      </c>
      <c r="K47" s="41">
        <f t="shared" si="13"/>
        <v>1</v>
      </c>
      <c r="L47" s="41">
        <f t="shared" si="13"/>
        <v>1</v>
      </c>
      <c r="M47" s="41">
        <f t="shared" si="13"/>
        <v>1</v>
      </c>
      <c r="N47" s="41">
        <f t="shared" si="13"/>
        <v>1</v>
      </c>
      <c r="O47" s="41">
        <f t="shared" si="13"/>
        <v>1</v>
      </c>
      <c r="P47" s="41">
        <f t="shared" si="13"/>
        <v>1</v>
      </c>
      <c r="Q47" s="41">
        <f t="shared" si="13"/>
        <v>1</v>
      </c>
      <c r="R47" s="41">
        <f t="shared" si="13"/>
        <v>1</v>
      </c>
      <c r="S47" s="41">
        <f t="shared" si="13"/>
        <v>1</v>
      </c>
      <c r="T47" s="41">
        <f t="shared" si="13"/>
        <v>1</v>
      </c>
      <c r="U47" s="41">
        <f t="shared" si="13"/>
        <v>1</v>
      </c>
      <c r="V47" s="41">
        <f t="shared" si="13"/>
        <v>1</v>
      </c>
      <c r="W47" s="41">
        <f t="shared" si="13"/>
        <v>1</v>
      </c>
      <c r="X47" s="41">
        <f>X45+X46</f>
        <v>1</v>
      </c>
      <c r="Y47" s="41">
        <f>Y45+Y46</f>
        <v>1</v>
      </c>
    </row>
    <row r="48" spans="1:25" s="9" customFormat="1" ht="18" customHeight="1">
      <c r="A48" s="19" t="s">
        <v>52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s="9" customFormat="1" ht="18" customHeight="1">
      <c r="A49" s="1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s="9" customFormat="1" ht="18" customHeight="1">
      <c r="A50" s="8"/>
    </row>
    <row r="51" spans="1:25" s="9" customFormat="1" ht="18" customHeight="1">
      <c r="A51" s="8"/>
    </row>
    <row r="52" spans="1:25" s="9" customFormat="1" ht="18" customHeight="1">
      <c r="A52" s="8" t="s">
        <v>57</v>
      </c>
    </row>
    <row r="53" spans="1:25" s="9" customFormat="1" ht="18" customHeight="1">
      <c r="A53" s="8"/>
    </row>
    <row r="54" spans="1:25" s="9" customFormat="1" ht="18" customHeight="1">
      <c r="B54" s="78">
        <v>1999</v>
      </c>
      <c r="C54" s="78">
        <v>2000</v>
      </c>
      <c r="D54" s="78">
        <v>2001</v>
      </c>
      <c r="E54" s="78">
        <v>2002</v>
      </c>
      <c r="F54" s="78">
        <v>2003</v>
      </c>
      <c r="G54" s="78">
        <v>2004</v>
      </c>
      <c r="H54" s="78">
        <v>2005</v>
      </c>
      <c r="I54" s="78">
        <v>2006</v>
      </c>
      <c r="J54" s="78">
        <v>2007</v>
      </c>
      <c r="K54" s="78">
        <v>2008</v>
      </c>
      <c r="L54" s="78">
        <v>2009</v>
      </c>
      <c r="M54" s="78">
        <v>2010</v>
      </c>
      <c r="N54" s="78">
        <v>2011</v>
      </c>
      <c r="O54" s="78">
        <v>2012</v>
      </c>
      <c r="P54" s="78">
        <v>2013</v>
      </c>
      <c r="Q54" s="78">
        <v>2014</v>
      </c>
      <c r="R54" s="78">
        <v>2015</v>
      </c>
      <c r="S54" s="78">
        <v>2016</v>
      </c>
      <c r="T54" s="78">
        <v>2017</v>
      </c>
      <c r="U54" s="78">
        <v>2018</v>
      </c>
      <c r="V54" s="78">
        <v>2019</v>
      </c>
      <c r="W54" s="78">
        <v>2020</v>
      </c>
      <c r="X54" s="78">
        <v>2021</v>
      </c>
      <c r="Y54" s="78">
        <v>2022</v>
      </c>
    </row>
    <row r="55" spans="1:25" s="9" customFormat="1" ht="18" customHeight="1">
      <c r="A55" s="80" t="s">
        <v>38</v>
      </c>
      <c r="B55" s="42">
        <f t="shared" ref="B55:W55" si="14">B10</f>
        <v>120</v>
      </c>
      <c r="C55" s="42">
        <f t="shared" si="14"/>
        <v>148</v>
      </c>
      <c r="D55" s="42">
        <f t="shared" si="14"/>
        <v>153</v>
      </c>
      <c r="E55" s="42">
        <f t="shared" si="14"/>
        <v>213</v>
      </c>
      <c r="F55" s="42">
        <f t="shared" si="14"/>
        <v>271</v>
      </c>
      <c r="G55" s="42">
        <f t="shared" si="14"/>
        <v>397</v>
      </c>
      <c r="H55" s="42">
        <f t="shared" si="14"/>
        <v>583</v>
      </c>
      <c r="I55" s="42">
        <f t="shared" si="14"/>
        <v>748</v>
      </c>
      <c r="J55" s="42">
        <f t="shared" si="14"/>
        <v>812</v>
      </c>
      <c r="K55" s="42">
        <f t="shared" si="14"/>
        <v>933</v>
      </c>
      <c r="L55" s="42">
        <f t="shared" si="14"/>
        <v>949</v>
      </c>
      <c r="M55" s="42">
        <f t="shared" si="14"/>
        <v>926</v>
      </c>
      <c r="N55" s="42">
        <f t="shared" si="14"/>
        <v>957</v>
      </c>
      <c r="O55" s="42">
        <f t="shared" si="14"/>
        <v>940</v>
      </c>
      <c r="P55" s="42">
        <f t="shared" si="14"/>
        <v>979</v>
      </c>
      <c r="Q55" s="42">
        <f t="shared" si="14"/>
        <v>837</v>
      </c>
      <c r="R55" s="42">
        <f t="shared" si="14"/>
        <v>875</v>
      </c>
      <c r="S55" s="42">
        <f t="shared" si="14"/>
        <v>868</v>
      </c>
      <c r="T55" s="42">
        <f t="shared" si="14"/>
        <v>772</v>
      </c>
      <c r="U55" s="42">
        <f t="shared" si="14"/>
        <v>767</v>
      </c>
      <c r="V55" s="42">
        <f t="shared" si="14"/>
        <v>812</v>
      </c>
      <c r="W55" s="42">
        <f t="shared" si="14"/>
        <v>856</v>
      </c>
      <c r="X55" s="42">
        <f>X10</f>
        <v>838</v>
      </c>
      <c r="Y55" s="42">
        <f>Y10</f>
        <v>843</v>
      </c>
    </row>
    <row r="56" spans="1:25" s="9" customFormat="1" ht="18" customHeight="1">
      <c r="A56" s="81" t="s">
        <v>58</v>
      </c>
      <c r="B56" s="38">
        <f t="shared" ref="B56:W56" si="15">B16</f>
        <v>56</v>
      </c>
      <c r="C56" s="38">
        <f t="shared" si="15"/>
        <v>65</v>
      </c>
      <c r="D56" s="38">
        <f t="shared" si="15"/>
        <v>67</v>
      </c>
      <c r="E56" s="38">
        <f t="shared" si="15"/>
        <v>102</v>
      </c>
      <c r="F56" s="38">
        <f t="shared" si="15"/>
        <v>136</v>
      </c>
      <c r="G56" s="38">
        <f t="shared" si="15"/>
        <v>202</v>
      </c>
      <c r="H56" s="38">
        <f t="shared" si="15"/>
        <v>304</v>
      </c>
      <c r="I56" s="38">
        <f t="shared" si="15"/>
        <v>385</v>
      </c>
      <c r="J56" s="38">
        <f t="shared" si="15"/>
        <v>413</v>
      </c>
      <c r="K56" s="38">
        <f t="shared" si="15"/>
        <v>480</v>
      </c>
      <c r="L56" s="38">
        <f t="shared" si="15"/>
        <v>476</v>
      </c>
      <c r="M56" s="38">
        <f t="shared" si="15"/>
        <v>463</v>
      </c>
      <c r="N56" s="38">
        <f t="shared" si="15"/>
        <v>474</v>
      </c>
      <c r="O56" s="38">
        <f t="shared" si="15"/>
        <v>465</v>
      </c>
      <c r="P56" s="38">
        <f t="shared" si="15"/>
        <v>479</v>
      </c>
      <c r="Q56" s="38">
        <f t="shared" si="15"/>
        <v>403</v>
      </c>
      <c r="R56" s="38">
        <f t="shared" si="15"/>
        <v>416</v>
      </c>
      <c r="S56" s="38">
        <f t="shared" si="15"/>
        <v>411</v>
      </c>
      <c r="T56" s="38">
        <f t="shared" si="15"/>
        <v>356</v>
      </c>
      <c r="U56" s="38">
        <f t="shared" si="15"/>
        <v>344</v>
      </c>
      <c r="V56" s="38">
        <f t="shared" si="15"/>
        <v>367</v>
      </c>
      <c r="W56" s="38">
        <f t="shared" si="15"/>
        <v>386</v>
      </c>
      <c r="X56" s="38">
        <f>X16</f>
        <v>383</v>
      </c>
      <c r="Y56" s="38">
        <f>Y16</f>
        <v>378</v>
      </c>
    </row>
    <row r="57" spans="1:25" s="9" customFormat="1" ht="18" customHeight="1">
      <c r="A57" s="82" t="s">
        <v>59</v>
      </c>
      <c r="B57" s="39">
        <f t="shared" ref="B57:W57" si="16">B23</f>
        <v>64</v>
      </c>
      <c r="C57" s="39">
        <f t="shared" si="16"/>
        <v>83</v>
      </c>
      <c r="D57" s="39">
        <f t="shared" si="16"/>
        <v>86</v>
      </c>
      <c r="E57" s="39">
        <f t="shared" si="16"/>
        <v>111</v>
      </c>
      <c r="F57" s="39">
        <f t="shared" si="16"/>
        <v>135</v>
      </c>
      <c r="G57" s="39">
        <f t="shared" si="16"/>
        <v>195</v>
      </c>
      <c r="H57" s="39">
        <f t="shared" si="16"/>
        <v>279</v>
      </c>
      <c r="I57" s="39">
        <f t="shared" si="16"/>
        <v>363</v>
      </c>
      <c r="J57" s="39">
        <f t="shared" si="16"/>
        <v>399</v>
      </c>
      <c r="K57" s="39">
        <f t="shared" si="16"/>
        <v>453</v>
      </c>
      <c r="L57" s="39">
        <f t="shared" si="16"/>
        <v>473</v>
      </c>
      <c r="M57" s="39">
        <f t="shared" si="16"/>
        <v>463</v>
      </c>
      <c r="N57" s="39">
        <f t="shared" si="16"/>
        <v>483</v>
      </c>
      <c r="O57" s="39">
        <f t="shared" si="16"/>
        <v>475</v>
      </c>
      <c r="P57" s="39">
        <f t="shared" si="16"/>
        <v>500</v>
      </c>
      <c r="Q57" s="39">
        <f t="shared" si="16"/>
        <v>434</v>
      </c>
      <c r="R57" s="39">
        <f t="shared" si="16"/>
        <v>459</v>
      </c>
      <c r="S57" s="39">
        <f t="shared" si="16"/>
        <v>457</v>
      </c>
      <c r="T57" s="39">
        <f t="shared" si="16"/>
        <v>416</v>
      </c>
      <c r="U57" s="39">
        <f t="shared" si="16"/>
        <v>423</v>
      </c>
      <c r="V57" s="39">
        <f t="shared" si="16"/>
        <v>445</v>
      </c>
      <c r="W57" s="39">
        <f t="shared" si="16"/>
        <v>470</v>
      </c>
      <c r="X57" s="39">
        <f>X23</f>
        <v>455</v>
      </c>
      <c r="Y57" s="39">
        <f>Y23</f>
        <v>465</v>
      </c>
    </row>
    <row r="58" spans="1:25" s="9" customFormat="1" ht="18" customHeight="1">
      <c r="A58" s="19" t="s">
        <v>52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s="9" customFormat="1" ht="18" customHeight="1">
      <c r="A59" s="8"/>
    </row>
    <row r="60" spans="1:25" s="9" customFormat="1" ht="18" customHeight="1">
      <c r="A60" s="8"/>
    </row>
    <row r="61" spans="1:25" s="9" customFormat="1" ht="18" customHeight="1">
      <c r="B61" s="83">
        <v>1999</v>
      </c>
      <c r="C61" s="83">
        <v>2000</v>
      </c>
      <c r="D61" s="83">
        <v>2001</v>
      </c>
      <c r="E61" s="83">
        <v>2002</v>
      </c>
      <c r="F61" s="83">
        <v>2003</v>
      </c>
      <c r="G61" s="83">
        <v>2004</v>
      </c>
      <c r="H61" s="83">
        <v>2005</v>
      </c>
      <c r="I61" s="83">
        <v>2006</v>
      </c>
      <c r="J61" s="83">
        <v>2007</v>
      </c>
      <c r="K61" s="83">
        <v>2008</v>
      </c>
      <c r="L61" s="83">
        <v>2009</v>
      </c>
      <c r="M61" s="83">
        <v>2010</v>
      </c>
      <c r="N61" s="83">
        <v>2011</v>
      </c>
      <c r="O61" s="83">
        <v>2012</v>
      </c>
      <c r="P61" s="83">
        <v>2013</v>
      </c>
      <c r="Q61" s="83">
        <v>2014</v>
      </c>
      <c r="R61" s="83">
        <v>2015</v>
      </c>
      <c r="S61" s="83">
        <v>2016</v>
      </c>
      <c r="T61" s="83">
        <v>2017</v>
      </c>
      <c r="U61" s="83">
        <v>2018</v>
      </c>
      <c r="V61" s="83">
        <v>2019</v>
      </c>
      <c r="W61" s="83">
        <v>2020</v>
      </c>
      <c r="X61" s="83">
        <v>2021</v>
      </c>
      <c r="Y61" s="83">
        <v>2022</v>
      </c>
    </row>
    <row r="62" spans="1:25" s="9" customFormat="1" ht="18" customHeight="1">
      <c r="A62" s="84" t="s">
        <v>58</v>
      </c>
      <c r="B62" s="7">
        <f t="shared" ref="B62:W62" si="17">B56/B55</f>
        <v>0.46666666666666667</v>
      </c>
      <c r="C62" s="7">
        <f t="shared" si="17"/>
        <v>0.4391891891891892</v>
      </c>
      <c r="D62" s="7">
        <f t="shared" si="17"/>
        <v>0.43790849673202614</v>
      </c>
      <c r="E62" s="7">
        <f t="shared" si="17"/>
        <v>0.47887323943661969</v>
      </c>
      <c r="F62" s="7">
        <f t="shared" si="17"/>
        <v>0.50184501845018448</v>
      </c>
      <c r="G62" s="7">
        <f t="shared" si="17"/>
        <v>0.50881612090680106</v>
      </c>
      <c r="H62" s="7">
        <f t="shared" si="17"/>
        <v>0.52144082332761577</v>
      </c>
      <c r="I62" s="7">
        <f t="shared" si="17"/>
        <v>0.51470588235294112</v>
      </c>
      <c r="J62" s="7">
        <f t="shared" si="17"/>
        <v>0.50862068965517238</v>
      </c>
      <c r="K62" s="7">
        <f t="shared" si="17"/>
        <v>0.51446945337620575</v>
      </c>
      <c r="L62" s="7">
        <f t="shared" si="17"/>
        <v>0.50158061116965225</v>
      </c>
      <c r="M62" s="7">
        <f t="shared" si="17"/>
        <v>0.5</v>
      </c>
      <c r="N62" s="7">
        <f t="shared" si="17"/>
        <v>0.4952978056426332</v>
      </c>
      <c r="O62" s="7">
        <f t="shared" si="17"/>
        <v>0.49468085106382981</v>
      </c>
      <c r="P62" s="7">
        <f t="shared" si="17"/>
        <v>0.48927477017364657</v>
      </c>
      <c r="Q62" s="7">
        <f t="shared" si="17"/>
        <v>0.48148148148148145</v>
      </c>
      <c r="R62" s="7">
        <f t="shared" si="17"/>
        <v>0.47542857142857142</v>
      </c>
      <c r="S62" s="7">
        <f t="shared" si="17"/>
        <v>0.47350230414746541</v>
      </c>
      <c r="T62" s="7">
        <f t="shared" si="17"/>
        <v>0.46113989637305697</v>
      </c>
      <c r="U62" s="7">
        <f t="shared" si="17"/>
        <v>0.44850065189048238</v>
      </c>
      <c r="V62" s="7">
        <f t="shared" si="17"/>
        <v>0.45197044334975367</v>
      </c>
      <c r="W62" s="7">
        <f t="shared" si="17"/>
        <v>0.45093457943925236</v>
      </c>
      <c r="X62" s="7">
        <f t="shared" ref="X62:Y62" si="18">X56/X55</f>
        <v>0.45704057279236276</v>
      </c>
      <c r="Y62" s="7">
        <f t="shared" si="18"/>
        <v>0.44839857651245552</v>
      </c>
    </row>
    <row r="63" spans="1:25" s="9" customFormat="1" ht="18" customHeight="1">
      <c r="A63" s="85" t="s">
        <v>59</v>
      </c>
      <c r="B63" s="7">
        <f t="shared" ref="B63:W63" si="19">B57/B55</f>
        <v>0.53333333333333333</v>
      </c>
      <c r="C63" s="7">
        <f t="shared" si="19"/>
        <v>0.56081081081081086</v>
      </c>
      <c r="D63" s="7">
        <f t="shared" si="19"/>
        <v>0.56209150326797386</v>
      </c>
      <c r="E63" s="7">
        <f t="shared" si="19"/>
        <v>0.52112676056338025</v>
      </c>
      <c r="F63" s="7">
        <f t="shared" si="19"/>
        <v>0.49815498154981552</v>
      </c>
      <c r="G63" s="7">
        <f t="shared" si="19"/>
        <v>0.49118387909319899</v>
      </c>
      <c r="H63" s="7">
        <f t="shared" si="19"/>
        <v>0.47855917667238423</v>
      </c>
      <c r="I63" s="7">
        <f t="shared" si="19"/>
        <v>0.48529411764705882</v>
      </c>
      <c r="J63" s="7">
        <f t="shared" si="19"/>
        <v>0.49137931034482757</v>
      </c>
      <c r="K63" s="7">
        <f t="shared" si="19"/>
        <v>0.48553054662379419</v>
      </c>
      <c r="L63" s="7">
        <f t="shared" si="19"/>
        <v>0.49841938883034775</v>
      </c>
      <c r="M63" s="7">
        <f t="shared" si="19"/>
        <v>0.5</v>
      </c>
      <c r="N63" s="7">
        <f t="shared" si="19"/>
        <v>0.50470219435736674</v>
      </c>
      <c r="O63" s="7">
        <f t="shared" si="19"/>
        <v>0.50531914893617025</v>
      </c>
      <c r="P63" s="7">
        <f t="shared" si="19"/>
        <v>0.51072522982635338</v>
      </c>
      <c r="Q63" s="7">
        <f t="shared" si="19"/>
        <v>0.51851851851851849</v>
      </c>
      <c r="R63" s="7">
        <f t="shared" si="19"/>
        <v>0.52457142857142858</v>
      </c>
      <c r="S63" s="7">
        <f t="shared" si="19"/>
        <v>0.52649769585253459</v>
      </c>
      <c r="T63" s="7">
        <f t="shared" si="19"/>
        <v>0.53886010362694303</v>
      </c>
      <c r="U63" s="7">
        <f t="shared" si="19"/>
        <v>0.55149934810951762</v>
      </c>
      <c r="V63" s="7">
        <f t="shared" si="19"/>
        <v>0.54802955665024633</v>
      </c>
      <c r="W63" s="7">
        <f t="shared" si="19"/>
        <v>0.5490654205607477</v>
      </c>
      <c r="X63" s="7">
        <f t="shared" ref="X63:Y63" si="20">X57/X55</f>
        <v>0.54295942720763724</v>
      </c>
      <c r="Y63" s="7">
        <f t="shared" si="20"/>
        <v>0.55160142348754448</v>
      </c>
    </row>
    <row r="64" spans="1:25" s="9" customFormat="1" ht="18" customHeight="1">
      <c r="A64" s="86" t="s">
        <v>38</v>
      </c>
      <c r="B64" s="41">
        <f t="shared" ref="B64:W64" si="21">SUM(B62:B63)</f>
        <v>1</v>
      </c>
      <c r="C64" s="41">
        <f t="shared" si="21"/>
        <v>1</v>
      </c>
      <c r="D64" s="41">
        <f t="shared" si="21"/>
        <v>1</v>
      </c>
      <c r="E64" s="41">
        <f t="shared" si="21"/>
        <v>1</v>
      </c>
      <c r="F64" s="41">
        <f t="shared" si="21"/>
        <v>1</v>
      </c>
      <c r="G64" s="41">
        <f t="shared" si="21"/>
        <v>1</v>
      </c>
      <c r="H64" s="41">
        <f t="shared" si="21"/>
        <v>1</v>
      </c>
      <c r="I64" s="41">
        <f t="shared" si="21"/>
        <v>1</v>
      </c>
      <c r="J64" s="41">
        <f t="shared" si="21"/>
        <v>1</v>
      </c>
      <c r="K64" s="41">
        <f t="shared" si="21"/>
        <v>1</v>
      </c>
      <c r="L64" s="41">
        <f t="shared" si="21"/>
        <v>1</v>
      </c>
      <c r="M64" s="41">
        <f t="shared" si="21"/>
        <v>1</v>
      </c>
      <c r="N64" s="41">
        <f t="shared" si="21"/>
        <v>1</v>
      </c>
      <c r="O64" s="41">
        <f t="shared" si="21"/>
        <v>1</v>
      </c>
      <c r="P64" s="41">
        <f t="shared" si="21"/>
        <v>1</v>
      </c>
      <c r="Q64" s="41">
        <f t="shared" si="21"/>
        <v>1</v>
      </c>
      <c r="R64" s="41">
        <f t="shared" si="21"/>
        <v>1</v>
      </c>
      <c r="S64" s="41">
        <f t="shared" si="21"/>
        <v>1</v>
      </c>
      <c r="T64" s="41">
        <f t="shared" si="21"/>
        <v>1</v>
      </c>
      <c r="U64" s="41">
        <f t="shared" si="21"/>
        <v>1</v>
      </c>
      <c r="V64" s="41">
        <f t="shared" si="21"/>
        <v>1</v>
      </c>
      <c r="W64" s="41">
        <f t="shared" si="21"/>
        <v>1</v>
      </c>
      <c r="X64" s="41">
        <f t="shared" ref="X64:Y64" si="22">SUM(X62:X63)</f>
        <v>1</v>
      </c>
      <c r="Y64" s="41">
        <f t="shared" si="22"/>
        <v>1</v>
      </c>
    </row>
    <row r="65" spans="1:23" s="9" customFormat="1" ht="18" customHeight="1">
      <c r="A65" s="19" t="s">
        <v>52</v>
      </c>
      <c r="B65" s="14"/>
      <c r="C65" s="14"/>
      <c r="D65" s="14"/>
      <c r="E65" s="8"/>
      <c r="F65" s="8"/>
      <c r="G65" s="8"/>
      <c r="H65" s="8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s="9" customFormat="1" ht="18" customHeight="1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23" s="9" customFormat="1" ht="18" customHeight="1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23" s="9" customFormat="1" ht="18" customHeight="1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23" s="9" customFormat="1" ht="18" customHeight="1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23" s="9" customFormat="1" ht="18" customHeight="1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23" s="9" customFormat="1" ht="18" customHeight="1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23" s="9" customFormat="1" ht="18" customHeight="1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23" s="9" customFormat="1" ht="18" customHeight="1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23" s="9" customFormat="1" ht="18" customHeight="1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23" s="9" customFormat="1" ht="18" customHeight="1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23" s="9" customFormat="1" ht="18" customHeight="1">
      <c r="A76" s="8"/>
      <c r="B76" s="8"/>
      <c r="C76" s="8"/>
      <c r="D76" s="8"/>
      <c r="E76" s="8"/>
      <c r="F76" s="8"/>
      <c r="G76" s="8"/>
      <c r="H76" s="8"/>
      <c r="I76" s="8"/>
      <c r="J76" s="8"/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5"/>
  <sheetViews>
    <sheetView zoomScale="72" zoomScaleNormal="80" zoomScalePageLayoutView="80" workbookViewId="0">
      <selection activeCell="E71" sqref="E71"/>
    </sheetView>
  </sheetViews>
  <sheetFormatPr defaultColWidth="10.875" defaultRowHeight="15"/>
  <cols>
    <col min="1" max="1" width="29.125" style="5" customWidth="1"/>
    <col min="2" max="3" width="10.875" style="5" customWidth="1"/>
    <col min="4" max="16384" width="10.875" style="5"/>
  </cols>
  <sheetData>
    <row r="1" spans="1:24" ht="28.5">
      <c r="A1" s="43" t="s">
        <v>0</v>
      </c>
      <c r="B1" s="43"/>
      <c r="C1" s="43"/>
    </row>
    <row r="2" spans="1:24" ht="23.25">
      <c r="A2" s="44" t="s">
        <v>4</v>
      </c>
      <c r="B2" s="44"/>
      <c r="C2" s="44"/>
    </row>
    <row r="3" spans="1:24" ht="18" customHeight="1"/>
    <row r="4" spans="1:24" ht="18" customHeight="1"/>
    <row r="5" spans="1:24" ht="18" customHeight="1">
      <c r="A5" s="33" t="s">
        <v>60</v>
      </c>
      <c r="B5" s="33"/>
      <c r="C5" s="33"/>
    </row>
    <row r="6" spans="1:24" ht="18" customHeight="1"/>
    <row r="7" spans="1:24" ht="18" customHeight="1">
      <c r="A7" s="77" t="s">
        <v>14</v>
      </c>
      <c r="B7" s="78">
        <v>2000</v>
      </c>
      <c r="C7" s="78">
        <v>2001</v>
      </c>
      <c r="D7" s="78">
        <v>2002</v>
      </c>
      <c r="E7" s="78">
        <v>2003</v>
      </c>
      <c r="F7" s="78">
        <v>2004</v>
      </c>
      <c r="G7" s="78">
        <v>2005</v>
      </c>
      <c r="H7" s="78">
        <v>2006</v>
      </c>
      <c r="I7" s="78">
        <v>2007</v>
      </c>
      <c r="J7" s="78">
        <v>2008</v>
      </c>
      <c r="K7" s="78">
        <v>2009</v>
      </c>
      <c r="L7" s="78">
        <v>2010</v>
      </c>
      <c r="M7" s="78">
        <v>2011</v>
      </c>
      <c r="N7" s="78">
        <v>2012</v>
      </c>
      <c r="O7" s="78">
        <v>2013</v>
      </c>
      <c r="P7" s="78">
        <v>2014</v>
      </c>
      <c r="Q7" s="78">
        <v>2015</v>
      </c>
      <c r="R7" s="78">
        <v>2016</v>
      </c>
      <c r="S7" s="78">
        <v>2017</v>
      </c>
      <c r="T7" s="78">
        <v>2018</v>
      </c>
      <c r="U7" s="78">
        <v>2019</v>
      </c>
      <c r="V7" s="78">
        <v>2020</v>
      </c>
      <c r="W7" s="78">
        <v>2021</v>
      </c>
      <c r="X7" s="78">
        <v>2022</v>
      </c>
    </row>
    <row r="8" spans="1:24" ht="18" customHeight="1">
      <c r="A8" s="27" t="s">
        <v>38</v>
      </c>
      <c r="B8" s="40">
        <f>B9+B10</f>
        <v>10470</v>
      </c>
      <c r="C8" s="40">
        <f t="shared" ref="C8:X8" si="0">C9+C10</f>
        <v>10384</v>
      </c>
      <c r="D8" s="40">
        <f t="shared" si="0"/>
        <v>10354</v>
      </c>
      <c r="E8" s="40">
        <f t="shared" si="0"/>
        <v>10276</v>
      </c>
      <c r="F8" s="40">
        <f t="shared" si="0"/>
        <v>10400</v>
      </c>
      <c r="G8" s="40">
        <f t="shared" si="0"/>
        <v>10490</v>
      </c>
      <c r="H8" s="40">
        <f t="shared" si="0"/>
        <v>10501</v>
      </c>
      <c r="I8" s="40">
        <f t="shared" si="0"/>
        <v>10566</v>
      </c>
      <c r="J8" s="40">
        <f t="shared" si="0"/>
        <v>10600</v>
      </c>
      <c r="K8" s="40">
        <f t="shared" si="0"/>
        <v>10406</v>
      </c>
      <c r="L8" s="40">
        <f t="shared" si="0"/>
        <v>10381</v>
      </c>
      <c r="M8" s="40">
        <f t="shared" si="0"/>
        <v>10529</v>
      </c>
      <c r="N8" s="40">
        <f t="shared" si="0"/>
        <v>10468</v>
      </c>
      <c r="O8" s="40">
        <f t="shared" si="0"/>
        <v>10424</v>
      </c>
      <c r="P8" s="40">
        <f t="shared" si="0"/>
        <v>10257</v>
      </c>
      <c r="Q8" s="40">
        <f t="shared" si="0"/>
        <v>10253</v>
      </c>
      <c r="R8" s="40">
        <f t="shared" si="0"/>
        <v>10163</v>
      </c>
      <c r="S8" s="40">
        <f t="shared" si="0"/>
        <v>9940</v>
      </c>
      <c r="T8" s="40">
        <f t="shared" si="0"/>
        <v>9855</v>
      </c>
      <c r="U8" s="40">
        <f t="shared" si="0"/>
        <v>9835</v>
      </c>
      <c r="V8" s="40">
        <f t="shared" si="0"/>
        <v>9745</v>
      </c>
      <c r="W8" s="40">
        <f t="shared" si="0"/>
        <v>9644</v>
      </c>
      <c r="X8" s="40">
        <f t="shared" si="0"/>
        <v>9582</v>
      </c>
    </row>
    <row r="9" spans="1:24" ht="18" customHeight="1">
      <c r="A9" s="28" t="s">
        <v>61</v>
      </c>
      <c r="B9" s="29">
        <v>10418</v>
      </c>
      <c r="C9" s="29">
        <v>10325</v>
      </c>
      <c r="D9" s="29">
        <v>10239</v>
      </c>
      <c r="E9" s="29">
        <v>10099</v>
      </c>
      <c r="F9" s="29">
        <v>10097</v>
      </c>
      <c r="G9" s="29">
        <v>9996</v>
      </c>
      <c r="H9" s="29">
        <v>9840</v>
      </c>
      <c r="I9" s="29">
        <v>9822</v>
      </c>
      <c r="J9" s="29">
        <v>9754</v>
      </c>
      <c r="K9" s="29">
        <v>9541</v>
      </c>
      <c r="L9" s="29">
        <v>9535</v>
      </c>
      <c r="M9" s="29">
        <v>9665</v>
      </c>
      <c r="N9" s="29">
        <v>9621</v>
      </c>
      <c r="O9" s="29">
        <v>9544</v>
      </c>
      <c r="P9" s="29">
        <v>9528</v>
      </c>
      <c r="Q9" s="29">
        <v>9495</v>
      </c>
      <c r="R9" s="29">
        <v>9407</v>
      </c>
      <c r="S9" s="29">
        <v>9285</v>
      </c>
      <c r="T9" s="29">
        <v>9206</v>
      </c>
      <c r="U9" s="29">
        <v>9145</v>
      </c>
      <c r="V9" s="29">
        <v>9027</v>
      </c>
      <c r="W9" s="29">
        <v>8947</v>
      </c>
      <c r="X9" s="29">
        <v>8889</v>
      </c>
    </row>
    <row r="10" spans="1:24" ht="18" customHeight="1">
      <c r="A10" s="30" t="s">
        <v>62</v>
      </c>
      <c r="B10" s="31">
        <v>52</v>
      </c>
      <c r="C10" s="31">
        <v>59</v>
      </c>
      <c r="D10" s="31">
        <v>115</v>
      </c>
      <c r="E10" s="31">
        <v>177</v>
      </c>
      <c r="F10" s="31">
        <v>303</v>
      </c>
      <c r="G10" s="31">
        <v>494</v>
      </c>
      <c r="H10" s="31">
        <v>661</v>
      </c>
      <c r="I10" s="31">
        <v>744</v>
      </c>
      <c r="J10" s="31">
        <v>846</v>
      </c>
      <c r="K10" s="31">
        <v>865</v>
      </c>
      <c r="L10" s="31">
        <v>846</v>
      </c>
      <c r="M10" s="31">
        <v>864</v>
      </c>
      <c r="N10" s="31">
        <v>847</v>
      </c>
      <c r="O10" s="31">
        <v>880</v>
      </c>
      <c r="P10" s="31">
        <v>729</v>
      </c>
      <c r="Q10" s="31">
        <v>758</v>
      </c>
      <c r="R10" s="31">
        <v>756</v>
      </c>
      <c r="S10" s="31">
        <v>655</v>
      </c>
      <c r="T10" s="31">
        <v>649</v>
      </c>
      <c r="U10" s="31">
        <v>690</v>
      </c>
      <c r="V10" s="31">
        <v>718</v>
      </c>
      <c r="W10" s="31">
        <v>697</v>
      </c>
      <c r="X10" s="31">
        <v>693</v>
      </c>
    </row>
    <row r="11" spans="1:24" ht="18" customHeight="1">
      <c r="A11" s="32" t="s">
        <v>47</v>
      </c>
      <c r="B11" s="33"/>
      <c r="C11" s="33"/>
      <c r="D11" s="33"/>
      <c r="E11" s="33"/>
      <c r="F11" s="33"/>
      <c r="G11" s="33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spans="1:24" ht="18" customHeight="1"/>
    <row r="13" spans="1:24" ht="18" customHeight="1"/>
    <row r="14" spans="1:24" ht="18" customHeight="1">
      <c r="A14" s="77" t="s">
        <v>48</v>
      </c>
      <c r="B14" s="78">
        <v>2000</v>
      </c>
      <c r="C14" s="78">
        <v>2001</v>
      </c>
      <c r="D14" s="78">
        <v>2002</v>
      </c>
      <c r="E14" s="78">
        <v>2003</v>
      </c>
      <c r="F14" s="78">
        <v>2004</v>
      </c>
      <c r="G14" s="78">
        <v>2005</v>
      </c>
      <c r="H14" s="78">
        <v>2006</v>
      </c>
      <c r="I14" s="78">
        <v>2007</v>
      </c>
      <c r="J14" s="78">
        <v>2008</v>
      </c>
      <c r="K14" s="78">
        <v>2009</v>
      </c>
      <c r="L14" s="78">
        <v>2010</v>
      </c>
      <c r="M14" s="78">
        <v>2011</v>
      </c>
      <c r="N14" s="78">
        <v>2012</v>
      </c>
      <c r="O14" s="78">
        <v>2013</v>
      </c>
      <c r="P14" s="78">
        <v>2014</v>
      </c>
      <c r="Q14" s="78">
        <v>2015</v>
      </c>
      <c r="R14" s="78">
        <v>2016</v>
      </c>
      <c r="S14" s="78">
        <v>2017</v>
      </c>
      <c r="T14" s="78">
        <v>2018</v>
      </c>
      <c r="U14" s="78">
        <v>2019</v>
      </c>
      <c r="V14" s="78">
        <v>2020</v>
      </c>
      <c r="W14" s="78">
        <v>2021</v>
      </c>
      <c r="X14" s="78">
        <v>2022</v>
      </c>
    </row>
    <row r="15" spans="1:24" ht="18" customHeight="1">
      <c r="A15" s="27" t="s">
        <v>38</v>
      </c>
      <c r="B15" s="40">
        <f>B16+B17</f>
        <v>5358</v>
      </c>
      <c r="C15" s="40">
        <f t="shared" ref="C15:X15" si="1">C16+C17</f>
        <v>5316</v>
      </c>
      <c r="D15" s="40">
        <f t="shared" si="1"/>
        <v>5297</v>
      </c>
      <c r="E15" s="40">
        <f t="shared" si="1"/>
        <v>5253</v>
      </c>
      <c r="F15" s="40">
        <f t="shared" si="1"/>
        <v>5301</v>
      </c>
      <c r="G15" s="40">
        <f t="shared" si="1"/>
        <v>5347</v>
      </c>
      <c r="H15" s="40">
        <f t="shared" si="1"/>
        <v>5373</v>
      </c>
      <c r="I15" s="40">
        <f t="shared" si="1"/>
        <v>5396</v>
      </c>
      <c r="J15" s="40">
        <f t="shared" si="1"/>
        <v>5414</v>
      </c>
      <c r="K15" s="40">
        <f t="shared" si="1"/>
        <v>5300</v>
      </c>
      <c r="L15" s="40">
        <f t="shared" si="1"/>
        <v>5302</v>
      </c>
      <c r="M15" s="40">
        <f t="shared" si="1"/>
        <v>5383</v>
      </c>
      <c r="N15" s="40">
        <f t="shared" si="1"/>
        <v>5343</v>
      </c>
      <c r="O15" s="40">
        <f t="shared" si="1"/>
        <v>5329</v>
      </c>
      <c r="P15" s="40">
        <f t="shared" si="1"/>
        <v>5246</v>
      </c>
      <c r="Q15" s="40">
        <f t="shared" si="1"/>
        <v>5242</v>
      </c>
      <c r="R15" s="40">
        <f t="shared" si="1"/>
        <v>5207</v>
      </c>
      <c r="S15" s="40">
        <f t="shared" si="1"/>
        <v>5081</v>
      </c>
      <c r="T15" s="40">
        <f t="shared" si="1"/>
        <v>5018</v>
      </c>
      <c r="U15" s="40">
        <f t="shared" si="1"/>
        <v>4998</v>
      </c>
      <c r="V15" s="40">
        <f t="shared" si="1"/>
        <v>4950</v>
      </c>
      <c r="W15" s="40">
        <f t="shared" si="1"/>
        <v>4919</v>
      </c>
      <c r="X15" s="40">
        <f t="shared" si="1"/>
        <v>4886</v>
      </c>
    </row>
    <row r="16" spans="1:24" ht="18" customHeight="1">
      <c r="A16" s="28" t="s">
        <v>61</v>
      </c>
      <c r="B16" s="29">
        <v>5335</v>
      </c>
      <c r="C16" s="29">
        <v>5291</v>
      </c>
      <c r="D16" s="29">
        <v>5240</v>
      </c>
      <c r="E16" s="29">
        <v>5163</v>
      </c>
      <c r="F16" s="29">
        <v>5144</v>
      </c>
      <c r="G16" s="29">
        <v>5086</v>
      </c>
      <c r="H16" s="29">
        <v>5030</v>
      </c>
      <c r="I16" s="29">
        <v>5010</v>
      </c>
      <c r="J16" s="29">
        <v>4974</v>
      </c>
      <c r="K16" s="29">
        <v>4862</v>
      </c>
      <c r="L16" s="29">
        <v>4874</v>
      </c>
      <c r="M16" s="29">
        <v>4951</v>
      </c>
      <c r="N16" s="29">
        <v>4923</v>
      </c>
      <c r="O16" s="29">
        <v>4895</v>
      </c>
      <c r="P16" s="29">
        <v>4893</v>
      </c>
      <c r="Q16" s="29">
        <v>4874</v>
      </c>
      <c r="R16" s="29">
        <v>4837</v>
      </c>
      <c r="S16" s="29">
        <v>4771</v>
      </c>
      <c r="T16" s="29">
        <v>4721</v>
      </c>
      <c r="U16" s="29">
        <v>4677</v>
      </c>
      <c r="V16" s="29">
        <v>4617</v>
      </c>
      <c r="W16" s="29">
        <v>4592</v>
      </c>
      <c r="X16" s="29">
        <v>4567</v>
      </c>
    </row>
    <row r="17" spans="1:24" ht="18" customHeight="1">
      <c r="A17" s="30" t="s">
        <v>62</v>
      </c>
      <c r="B17" s="31">
        <v>23</v>
      </c>
      <c r="C17" s="31">
        <v>25</v>
      </c>
      <c r="D17" s="31">
        <v>57</v>
      </c>
      <c r="E17" s="31">
        <v>90</v>
      </c>
      <c r="F17" s="31">
        <v>157</v>
      </c>
      <c r="G17" s="31">
        <v>261</v>
      </c>
      <c r="H17" s="31">
        <v>343</v>
      </c>
      <c r="I17" s="31">
        <v>386</v>
      </c>
      <c r="J17" s="31">
        <v>440</v>
      </c>
      <c r="K17" s="31">
        <v>438</v>
      </c>
      <c r="L17" s="31">
        <v>428</v>
      </c>
      <c r="M17" s="31">
        <v>432</v>
      </c>
      <c r="N17" s="31">
        <v>420</v>
      </c>
      <c r="O17" s="31">
        <v>434</v>
      </c>
      <c r="P17" s="31">
        <v>353</v>
      </c>
      <c r="Q17" s="31">
        <v>368</v>
      </c>
      <c r="R17" s="31">
        <v>370</v>
      </c>
      <c r="S17" s="31">
        <v>310</v>
      </c>
      <c r="T17" s="31">
        <v>297</v>
      </c>
      <c r="U17" s="31">
        <v>321</v>
      </c>
      <c r="V17" s="31">
        <v>333</v>
      </c>
      <c r="W17" s="31">
        <v>327</v>
      </c>
      <c r="X17" s="31">
        <v>319</v>
      </c>
    </row>
    <row r="18" spans="1:24" ht="18" customHeight="1">
      <c r="A18" s="32" t="s">
        <v>47</v>
      </c>
      <c r="B18" s="33"/>
      <c r="C18" s="33"/>
      <c r="D18" s="33"/>
      <c r="E18" s="33"/>
      <c r="F18" s="33"/>
      <c r="G18" s="33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1:24" ht="18" customHeight="1"/>
    <row r="20" spans="1:24" ht="18" customHeight="1"/>
    <row r="21" spans="1:24" ht="18" customHeight="1">
      <c r="A21" s="77" t="s">
        <v>49</v>
      </c>
      <c r="B21" s="78">
        <v>2000</v>
      </c>
      <c r="C21" s="78">
        <v>2001</v>
      </c>
      <c r="D21" s="78">
        <v>2002</v>
      </c>
      <c r="E21" s="78">
        <v>2003</v>
      </c>
      <c r="F21" s="78">
        <v>2004</v>
      </c>
      <c r="G21" s="78">
        <v>2005</v>
      </c>
      <c r="H21" s="78">
        <v>2006</v>
      </c>
      <c r="I21" s="78">
        <v>2007</v>
      </c>
      <c r="J21" s="78">
        <v>2008</v>
      </c>
      <c r="K21" s="78">
        <v>2009</v>
      </c>
      <c r="L21" s="78">
        <v>2010</v>
      </c>
      <c r="M21" s="78">
        <v>2011</v>
      </c>
      <c r="N21" s="78">
        <v>2012</v>
      </c>
      <c r="O21" s="78">
        <v>2013</v>
      </c>
      <c r="P21" s="78">
        <v>2014</v>
      </c>
      <c r="Q21" s="78">
        <v>2015</v>
      </c>
      <c r="R21" s="78">
        <v>2016</v>
      </c>
      <c r="S21" s="78">
        <v>2017</v>
      </c>
      <c r="T21" s="78">
        <v>2018</v>
      </c>
      <c r="U21" s="78">
        <v>2019</v>
      </c>
      <c r="V21" s="78">
        <v>2020</v>
      </c>
      <c r="W21" s="78">
        <v>2021</v>
      </c>
      <c r="X21" s="78">
        <v>2022</v>
      </c>
    </row>
    <row r="22" spans="1:24" ht="18" customHeight="1">
      <c r="A22" s="27" t="s">
        <v>38</v>
      </c>
      <c r="B22" s="40">
        <f>B23+B24</f>
        <v>5112</v>
      </c>
      <c r="C22" s="40">
        <f t="shared" ref="C22:X22" si="2">C23+C24</f>
        <v>5068</v>
      </c>
      <c r="D22" s="40">
        <f t="shared" si="2"/>
        <v>5057</v>
      </c>
      <c r="E22" s="40">
        <f t="shared" si="2"/>
        <v>5023</v>
      </c>
      <c r="F22" s="40">
        <f t="shared" si="2"/>
        <v>5099</v>
      </c>
      <c r="G22" s="40">
        <f t="shared" si="2"/>
        <v>5143</v>
      </c>
      <c r="H22" s="40">
        <f t="shared" si="2"/>
        <v>5128</v>
      </c>
      <c r="I22" s="40">
        <f t="shared" si="2"/>
        <v>5170</v>
      </c>
      <c r="J22" s="40">
        <f t="shared" si="2"/>
        <v>5186</v>
      </c>
      <c r="K22" s="40">
        <f t="shared" si="2"/>
        <v>5106</v>
      </c>
      <c r="L22" s="40">
        <f t="shared" si="2"/>
        <v>5079</v>
      </c>
      <c r="M22" s="40">
        <f t="shared" si="2"/>
        <v>5146</v>
      </c>
      <c r="N22" s="40">
        <f t="shared" si="2"/>
        <v>5125</v>
      </c>
      <c r="O22" s="40">
        <f t="shared" si="2"/>
        <v>5095</v>
      </c>
      <c r="P22" s="40">
        <f t="shared" si="2"/>
        <v>5011</v>
      </c>
      <c r="Q22" s="40">
        <f t="shared" si="2"/>
        <v>5011</v>
      </c>
      <c r="R22" s="40">
        <f t="shared" si="2"/>
        <v>4956</v>
      </c>
      <c r="S22" s="40">
        <f t="shared" si="2"/>
        <v>4859</v>
      </c>
      <c r="T22" s="40">
        <f t="shared" si="2"/>
        <v>4837</v>
      </c>
      <c r="U22" s="40">
        <f t="shared" si="2"/>
        <v>4837</v>
      </c>
      <c r="V22" s="40">
        <f t="shared" si="2"/>
        <v>4795</v>
      </c>
      <c r="W22" s="40">
        <f t="shared" si="2"/>
        <v>4725</v>
      </c>
      <c r="X22" s="40">
        <f t="shared" si="2"/>
        <v>4696</v>
      </c>
    </row>
    <row r="23" spans="1:24" ht="18" customHeight="1">
      <c r="A23" s="28" t="s">
        <v>61</v>
      </c>
      <c r="B23" s="29">
        <v>5083</v>
      </c>
      <c r="C23" s="29">
        <v>5034</v>
      </c>
      <c r="D23" s="29">
        <v>4999</v>
      </c>
      <c r="E23" s="29">
        <v>4936</v>
      </c>
      <c r="F23" s="29">
        <v>4953</v>
      </c>
      <c r="G23" s="29">
        <v>4910</v>
      </c>
      <c r="H23" s="29">
        <v>4810</v>
      </c>
      <c r="I23" s="29">
        <v>4812</v>
      </c>
      <c r="J23" s="29">
        <v>4780</v>
      </c>
      <c r="K23" s="29">
        <v>4679</v>
      </c>
      <c r="L23" s="29">
        <v>4661</v>
      </c>
      <c r="M23" s="29">
        <v>4714</v>
      </c>
      <c r="N23" s="29">
        <v>4698</v>
      </c>
      <c r="O23" s="29">
        <v>4649</v>
      </c>
      <c r="P23" s="29">
        <v>4635</v>
      </c>
      <c r="Q23" s="29">
        <v>4621</v>
      </c>
      <c r="R23" s="29">
        <v>4570</v>
      </c>
      <c r="S23" s="29">
        <v>4514</v>
      </c>
      <c r="T23" s="29">
        <v>4485</v>
      </c>
      <c r="U23" s="29">
        <v>4468</v>
      </c>
      <c r="V23" s="29">
        <v>4410</v>
      </c>
      <c r="W23" s="29">
        <v>4355</v>
      </c>
      <c r="X23" s="29">
        <v>4322</v>
      </c>
    </row>
    <row r="24" spans="1:24" ht="18" customHeight="1">
      <c r="A24" s="30" t="s">
        <v>62</v>
      </c>
      <c r="B24" s="31">
        <v>29</v>
      </c>
      <c r="C24" s="31">
        <v>34</v>
      </c>
      <c r="D24" s="31">
        <v>58</v>
      </c>
      <c r="E24" s="31">
        <v>87</v>
      </c>
      <c r="F24" s="31">
        <v>146</v>
      </c>
      <c r="G24" s="31">
        <v>233</v>
      </c>
      <c r="H24" s="31">
        <v>318</v>
      </c>
      <c r="I24" s="31">
        <v>358</v>
      </c>
      <c r="J24" s="31">
        <v>406</v>
      </c>
      <c r="K24" s="31">
        <v>427</v>
      </c>
      <c r="L24" s="31">
        <v>418</v>
      </c>
      <c r="M24" s="31">
        <v>432</v>
      </c>
      <c r="N24" s="31">
        <v>427</v>
      </c>
      <c r="O24" s="31">
        <v>446</v>
      </c>
      <c r="P24" s="31">
        <v>376</v>
      </c>
      <c r="Q24" s="31">
        <v>390</v>
      </c>
      <c r="R24" s="31">
        <v>386</v>
      </c>
      <c r="S24" s="31">
        <v>345</v>
      </c>
      <c r="T24" s="31">
        <v>352</v>
      </c>
      <c r="U24" s="31">
        <v>369</v>
      </c>
      <c r="V24" s="31">
        <v>385</v>
      </c>
      <c r="W24" s="31">
        <v>370</v>
      </c>
      <c r="X24" s="31">
        <v>374</v>
      </c>
    </row>
    <row r="25" spans="1:24" ht="18" customHeight="1">
      <c r="A25" s="32" t="s">
        <v>47</v>
      </c>
      <c r="B25" s="33"/>
      <c r="C25" s="33"/>
      <c r="D25" s="33"/>
      <c r="E25" s="33"/>
      <c r="F25" s="33"/>
      <c r="G25" s="33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pans="1:24" ht="18" customHeight="1">
      <c r="A26" s="34"/>
      <c r="B26" s="33"/>
      <c r="C26" s="33"/>
      <c r="D26" s="33"/>
      <c r="E26" s="33"/>
      <c r="F26" s="33"/>
      <c r="G26" s="33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spans="1:24" ht="18" customHeight="1">
      <c r="A27" s="34"/>
      <c r="B27" s="33"/>
      <c r="C27" s="33"/>
      <c r="D27" s="33"/>
      <c r="E27" s="33"/>
      <c r="F27" s="33"/>
      <c r="G27" s="33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spans="1:24" ht="18" customHeight="1">
      <c r="A28" s="34"/>
      <c r="B28" s="33"/>
      <c r="C28" s="33"/>
      <c r="D28" s="33"/>
      <c r="E28" s="33"/>
      <c r="F28" s="33"/>
      <c r="G28" s="33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</row>
    <row r="29" spans="1:24" ht="18" customHeight="1">
      <c r="A29" s="33" t="s">
        <v>63</v>
      </c>
      <c r="B29" s="33"/>
      <c r="C29" s="33"/>
      <c r="D29" s="33"/>
      <c r="E29" s="33"/>
      <c r="F29" s="33"/>
      <c r="G29" s="33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pans="1:24" ht="18" customHeight="1">
      <c r="A30" s="34"/>
      <c r="B30" s="33"/>
      <c r="C30" s="33"/>
      <c r="D30" s="33"/>
      <c r="E30" s="33"/>
      <c r="F30" s="33"/>
      <c r="G30" s="33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</row>
    <row r="31" spans="1:24" ht="18" customHeight="1">
      <c r="A31" s="79" t="s">
        <v>14</v>
      </c>
      <c r="B31" s="111">
        <v>2000</v>
      </c>
      <c r="C31" s="111">
        <v>2001</v>
      </c>
      <c r="D31" s="111">
        <v>2002</v>
      </c>
      <c r="E31" s="111">
        <v>2003</v>
      </c>
      <c r="F31" s="111">
        <v>2004</v>
      </c>
      <c r="G31" s="111">
        <v>2005</v>
      </c>
      <c r="H31" s="111">
        <v>2006</v>
      </c>
      <c r="I31" s="111">
        <v>2007</v>
      </c>
      <c r="J31" s="111">
        <v>2008</v>
      </c>
      <c r="K31" s="111">
        <v>2009</v>
      </c>
      <c r="L31" s="111">
        <v>2010</v>
      </c>
      <c r="M31" s="111">
        <v>2011</v>
      </c>
      <c r="N31" s="111">
        <v>2012</v>
      </c>
      <c r="O31" s="111">
        <v>2013</v>
      </c>
      <c r="P31" s="111">
        <v>2014</v>
      </c>
      <c r="Q31" s="111">
        <v>2015</v>
      </c>
      <c r="R31" s="111">
        <v>2016</v>
      </c>
      <c r="S31" s="111">
        <v>2017</v>
      </c>
      <c r="T31" s="111">
        <v>2018</v>
      </c>
      <c r="U31" s="111">
        <v>2019</v>
      </c>
      <c r="V31" s="111">
        <v>2020</v>
      </c>
      <c r="W31" s="111">
        <v>2021</v>
      </c>
      <c r="X31" s="111">
        <v>2022</v>
      </c>
    </row>
    <row r="32" spans="1:24" ht="18" customHeight="1">
      <c r="A32" s="36" t="s">
        <v>61</v>
      </c>
      <c r="B32" s="112">
        <f t="shared" ref="B32:V32" si="3">B9/B8</f>
        <v>0.99503342884431711</v>
      </c>
      <c r="C32" s="112">
        <f t="shared" si="3"/>
        <v>0.99431818181818177</v>
      </c>
      <c r="D32" s="112">
        <f t="shared" si="3"/>
        <v>0.98889318137917714</v>
      </c>
      <c r="E32" s="112">
        <f t="shared" si="3"/>
        <v>0.98277539898793309</v>
      </c>
      <c r="F32" s="112">
        <f t="shared" si="3"/>
        <v>0.97086538461538463</v>
      </c>
      <c r="G32" s="112">
        <f t="shared" si="3"/>
        <v>0.95290753098188752</v>
      </c>
      <c r="H32" s="112">
        <f t="shared" si="3"/>
        <v>0.93705361394152942</v>
      </c>
      <c r="I32" s="112">
        <f t="shared" si="3"/>
        <v>0.92958546280522425</v>
      </c>
      <c r="J32" s="112">
        <f t="shared" si="3"/>
        <v>0.92018867924528303</v>
      </c>
      <c r="K32" s="112">
        <f t="shared" si="3"/>
        <v>0.91687487987699401</v>
      </c>
      <c r="L32" s="112">
        <f t="shared" si="3"/>
        <v>0.91850496098641754</v>
      </c>
      <c r="M32" s="112">
        <f t="shared" si="3"/>
        <v>0.91794092506410863</v>
      </c>
      <c r="N32" s="112">
        <f t="shared" si="3"/>
        <v>0.91908674054260608</v>
      </c>
      <c r="O32" s="112">
        <f t="shared" si="3"/>
        <v>0.91557943207981585</v>
      </c>
      <c r="P32" s="112">
        <f t="shared" si="3"/>
        <v>0.92892658672126349</v>
      </c>
      <c r="Q32" s="112">
        <f t="shared" si="3"/>
        <v>0.92607041841412274</v>
      </c>
      <c r="R32" s="112">
        <f t="shared" si="3"/>
        <v>0.92561251598937322</v>
      </c>
      <c r="S32" s="112">
        <f t="shared" si="3"/>
        <v>0.93410462776659964</v>
      </c>
      <c r="T32" s="112">
        <f t="shared" si="3"/>
        <v>0.93414510400811768</v>
      </c>
      <c r="U32" s="112">
        <f t="shared" si="3"/>
        <v>0.92984239959328929</v>
      </c>
      <c r="V32" s="112">
        <f t="shared" si="3"/>
        <v>0.92632119035402771</v>
      </c>
      <c r="W32" s="112">
        <f>W9/W8</f>
        <v>0.92772708419742844</v>
      </c>
      <c r="X32" s="112">
        <f>X9/X8</f>
        <v>0.92767689417658106</v>
      </c>
    </row>
    <row r="33" spans="1:24" ht="18" customHeight="1">
      <c r="A33" s="28" t="s">
        <v>62</v>
      </c>
      <c r="B33" s="112">
        <f t="shared" ref="B33:V33" si="4">B10/B8</f>
        <v>4.9665711556829036E-3</v>
      </c>
      <c r="C33" s="112">
        <f t="shared" si="4"/>
        <v>5.681818181818182E-3</v>
      </c>
      <c r="D33" s="112">
        <f t="shared" si="4"/>
        <v>1.110681862082287E-2</v>
      </c>
      <c r="E33" s="112">
        <f t="shared" si="4"/>
        <v>1.7224601012066951E-2</v>
      </c>
      <c r="F33" s="112">
        <f t="shared" si="4"/>
        <v>2.9134615384615384E-2</v>
      </c>
      <c r="G33" s="112">
        <f t="shared" si="4"/>
        <v>4.7092469018112489E-2</v>
      </c>
      <c r="H33" s="112">
        <f t="shared" si="4"/>
        <v>6.2946386058470624E-2</v>
      </c>
      <c r="I33" s="112">
        <f t="shared" si="4"/>
        <v>7.0414537194775695E-2</v>
      </c>
      <c r="J33" s="112">
        <f t="shared" si="4"/>
        <v>7.9811320754716975E-2</v>
      </c>
      <c r="K33" s="112">
        <f t="shared" si="4"/>
        <v>8.3125120123005963E-2</v>
      </c>
      <c r="L33" s="112">
        <f t="shared" si="4"/>
        <v>8.1495039013582501E-2</v>
      </c>
      <c r="M33" s="112">
        <f t="shared" si="4"/>
        <v>8.2059074935891346E-2</v>
      </c>
      <c r="N33" s="112">
        <f t="shared" si="4"/>
        <v>8.0913259457393957E-2</v>
      </c>
      <c r="O33" s="112">
        <f t="shared" si="4"/>
        <v>8.4420567920184195E-2</v>
      </c>
      <c r="P33" s="112">
        <f t="shared" si="4"/>
        <v>7.1073413278736466E-2</v>
      </c>
      <c r="Q33" s="112">
        <f t="shared" si="4"/>
        <v>7.3929581585877299E-2</v>
      </c>
      <c r="R33" s="112">
        <f t="shared" si="4"/>
        <v>7.4387484010626781E-2</v>
      </c>
      <c r="S33" s="112">
        <f t="shared" si="4"/>
        <v>6.5895372233400404E-2</v>
      </c>
      <c r="T33" s="112">
        <f t="shared" si="4"/>
        <v>6.5854895991882295E-2</v>
      </c>
      <c r="U33" s="112">
        <f t="shared" si="4"/>
        <v>7.0157600406710721E-2</v>
      </c>
      <c r="V33" s="112">
        <f t="shared" si="4"/>
        <v>7.3678809645972287E-2</v>
      </c>
      <c r="W33" s="112">
        <f>W10/W8</f>
        <v>7.2272915802571544E-2</v>
      </c>
      <c r="X33" s="112">
        <f>X10/X8</f>
        <v>7.2323105823418915E-2</v>
      </c>
    </row>
    <row r="34" spans="1:24" ht="18" customHeight="1">
      <c r="A34" s="30" t="s">
        <v>38</v>
      </c>
      <c r="B34" s="41">
        <f t="shared" ref="B34:V34" si="5">SUM(B32:B33)</f>
        <v>1</v>
      </c>
      <c r="C34" s="41">
        <f t="shared" si="5"/>
        <v>1</v>
      </c>
      <c r="D34" s="41">
        <f t="shared" si="5"/>
        <v>1</v>
      </c>
      <c r="E34" s="41">
        <f t="shared" si="5"/>
        <v>1</v>
      </c>
      <c r="F34" s="41">
        <f t="shared" si="5"/>
        <v>1</v>
      </c>
      <c r="G34" s="41">
        <f t="shared" si="5"/>
        <v>1</v>
      </c>
      <c r="H34" s="41">
        <f t="shared" si="5"/>
        <v>1</v>
      </c>
      <c r="I34" s="41">
        <f t="shared" si="5"/>
        <v>1</v>
      </c>
      <c r="J34" s="41">
        <f t="shared" si="5"/>
        <v>1</v>
      </c>
      <c r="K34" s="41">
        <f t="shared" si="5"/>
        <v>1</v>
      </c>
      <c r="L34" s="41">
        <f t="shared" si="5"/>
        <v>1</v>
      </c>
      <c r="M34" s="41">
        <f t="shared" si="5"/>
        <v>1</v>
      </c>
      <c r="N34" s="41">
        <f t="shared" si="5"/>
        <v>1</v>
      </c>
      <c r="O34" s="41">
        <f t="shared" si="5"/>
        <v>1</v>
      </c>
      <c r="P34" s="41">
        <f t="shared" si="5"/>
        <v>1</v>
      </c>
      <c r="Q34" s="41">
        <f t="shared" si="5"/>
        <v>1</v>
      </c>
      <c r="R34" s="41">
        <f t="shared" si="5"/>
        <v>1</v>
      </c>
      <c r="S34" s="41">
        <f t="shared" si="5"/>
        <v>1</v>
      </c>
      <c r="T34" s="41">
        <f t="shared" si="5"/>
        <v>1</v>
      </c>
      <c r="U34" s="41">
        <f t="shared" si="5"/>
        <v>1</v>
      </c>
      <c r="V34" s="41">
        <f t="shared" si="5"/>
        <v>1</v>
      </c>
      <c r="W34" s="41">
        <f>SUM(W32:W33)</f>
        <v>1</v>
      </c>
      <c r="X34" s="41">
        <f>SUM(X32:X33)</f>
        <v>1</v>
      </c>
    </row>
    <row r="35" spans="1:24" ht="18" customHeight="1">
      <c r="A35" s="32" t="s">
        <v>52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</row>
    <row r="36" spans="1:24" ht="18" customHeight="1">
      <c r="A36" s="34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</row>
    <row r="37" spans="1:24" ht="18" customHeight="1">
      <c r="A37" s="34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1:24" ht="18" customHeight="1">
      <c r="A38" s="79" t="s">
        <v>48</v>
      </c>
      <c r="B38" s="111">
        <v>2000</v>
      </c>
      <c r="C38" s="111">
        <v>2001</v>
      </c>
      <c r="D38" s="111">
        <v>2002</v>
      </c>
      <c r="E38" s="111">
        <v>2003</v>
      </c>
      <c r="F38" s="111">
        <v>2004</v>
      </c>
      <c r="G38" s="111">
        <v>2005</v>
      </c>
      <c r="H38" s="111">
        <v>2006</v>
      </c>
      <c r="I38" s="111">
        <v>2007</v>
      </c>
      <c r="J38" s="111">
        <v>2008</v>
      </c>
      <c r="K38" s="111">
        <v>2009</v>
      </c>
      <c r="L38" s="111">
        <v>2010</v>
      </c>
      <c r="M38" s="111">
        <v>2011</v>
      </c>
      <c r="N38" s="111">
        <v>2012</v>
      </c>
      <c r="O38" s="111">
        <v>2013</v>
      </c>
      <c r="P38" s="111">
        <v>2014</v>
      </c>
      <c r="Q38" s="111">
        <v>2015</v>
      </c>
      <c r="R38" s="111">
        <v>2016</v>
      </c>
      <c r="S38" s="111">
        <v>2017</v>
      </c>
      <c r="T38" s="111">
        <v>2018</v>
      </c>
      <c r="U38" s="111">
        <v>2019</v>
      </c>
      <c r="V38" s="111">
        <v>2020</v>
      </c>
      <c r="W38" s="111">
        <v>2021</v>
      </c>
      <c r="X38" s="111">
        <v>2022</v>
      </c>
    </row>
    <row r="39" spans="1:24" ht="18" customHeight="1">
      <c r="A39" s="36" t="s">
        <v>61</v>
      </c>
      <c r="B39" s="112">
        <f t="shared" ref="B39:V39" si="6">B16/B15</f>
        <v>0.9957073534901083</v>
      </c>
      <c r="C39" s="112">
        <f t="shared" si="6"/>
        <v>0.99529721595184351</v>
      </c>
      <c r="D39" s="112">
        <f t="shared" si="6"/>
        <v>0.98923919199546917</v>
      </c>
      <c r="E39" s="112">
        <f t="shared" si="6"/>
        <v>0.98286693318103946</v>
      </c>
      <c r="F39" s="112">
        <f t="shared" si="6"/>
        <v>0.9703829466138465</v>
      </c>
      <c r="G39" s="112">
        <f t="shared" si="6"/>
        <v>0.95118758182158225</v>
      </c>
      <c r="H39" s="112">
        <f t="shared" si="6"/>
        <v>0.93616229294621256</v>
      </c>
      <c r="I39" s="112">
        <f t="shared" si="6"/>
        <v>0.92846553002223875</v>
      </c>
      <c r="J39" s="112">
        <f t="shared" si="6"/>
        <v>0.91872922053934247</v>
      </c>
      <c r="K39" s="112">
        <f t="shared" si="6"/>
        <v>0.91735849056603769</v>
      </c>
      <c r="L39" s="112">
        <f t="shared" si="6"/>
        <v>0.91927574500188614</v>
      </c>
      <c r="M39" s="112">
        <f t="shared" si="6"/>
        <v>0.91974735277726172</v>
      </c>
      <c r="N39" s="112">
        <f t="shared" si="6"/>
        <v>0.9213924761370017</v>
      </c>
      <c r="O39" s="112">
        <f t="shared" si="6"/>
        <v>0.91855882904860198</v>
      </c>
      <c r="P39" s="112">
        <f t="shared" si="6"/>
        <v>0.93271063667556231</v>
      </c>
      <c r="Q39" s="112">
        <f t="shared" si="6"/>
        <v>0.92979778710415872</v>
      </c>
      <c r="R39" s="112">
        <f t="shared" si="6"/>
        <v>0.9289418091031304</v>
      </c>
      <c r="S39" s="112">
        <f t="shared" si="6"/>
        <v>0.93898838811257623</v>
      </c>
      <c r="T39" s="112">
        <f t="shared" si="6"/>
        <v>0.94081307293742522</v>
      </c>
      <c r="U39" s="112">
        <f t="shared" si="6"/>
        <v>0.93577430972388953</v>
      </c>
      <c r="V39" s="112">
        <f t="shared" si="6"/>
        <v>0.93272727272727274</v>
      </c>
      <c r="W39" s="112">
        <f>W16/W15</f>
        <v>0.93352307379548694</v>
      </c>
      <c r="X39" s="112">
        <f>X16/X15</f>
        <v>0.93471142038477284</v>
      </c>
    </row>
    <row r="40" spans="1:24" ht="18" customHeight="1">
      <c r="A40" s="28" t="s">
        <v>62</v>
      </c>
      <c r="B40" s="112">
        <f t="shared" ref="B40:V40" si="7">B17/B15</f>
        <v>4.292646509891751E-3</v>
      </c>
      <c r="C40" s="112">
        <f t="shared" si="7"/>
        <v>4.7027840481565089E-3</v>
      </c>
      <c r="D40" s="112">
        <f t="shared" si="7"/>
        <v>1.0760808004530867E-2</v>
      </c>
      <c r="E40" s="112">
        <f t="shared" si="7"/>
        <v>1.7133066818960593E-2</v>
      </c>
      <c r="F40" s="112">
        <f t="shared" si="7"/>
        <v>2.9617053386153554E-2</v>
      </c>
      <c r="G40" s="112">
        <f t="shared" si="7"/>
        <v>4.8812418178417805E-2</v>
      </c>
      <c r="H40" s="112">
        <f t="shared" si="7"/>
        <v>6.3837707053787454E-2</v>
      </c>
      <c r="I40" s="112">
        <f t="shared" si="7"/>
        <v>7.1534469977761306E-2</v>
      </c>
      <c r="J40" s="112">
        <f t="shared" si="7"/>
        <v>8.1270779460657555E-2</v>
      </c>
      <c r="K40" s="112">
        <f t="shared" si="7"/>
        <v>8.2641509433962271E-2</v>
      </c>
      <c r="L40" s="112">
        <f t="shared" si="7"/>
        <v>8.072425499811392E-2</v>
      </c>
      <c r="M40" s="112">
        <f t="shared" si="7"/>
        <v>8.0252647222738255E-2</v>
      </c>
      <c r="N40" s="112">
        <f t="shared" si="7"/>
        <v>7.860752386299831E-2</v>
      </c>
      <c r="O40" s="112">
        <f t="shared" si="7"/>
        <v>8.1441170951398009E-2</v>
      </c>
      <c r="P40" s="112">
        <f t="shared" si="7"/>
        <v>6.7289363324437662E-2</v>
      </c>
      <c r="Q40" s="112">
        <f t="shared" si="7"/>
        <v>7.0202212895841276E-2</v>
      </c>
      <c r="R40" s="112">
        <f t="shared" si="7"/>
        <v>7.10581908968696E-2</v>
      </c>
      <c r="S40" s="112">
        <f t="shared" si="7"/>
        <v>6.1011611887423732E-2</v>
      </c>
      <c r="T40" s="112">
        <f t="shared" si="7"/>
        <v>5.918692706257473E-2</v>
      </c>
      <c r="U40" s="112">
        <f t="shared" si="7"/>
        <v>6.4225690276110442E-2</v>
      </c>
      <c r="V40" s="112">
        <f t="shared" si="7"/>
        <v>6.7272727272727276E-2</v>
      </c>
      <c r="W40" s="112">
        <f>W17/W15</f>
        <v>6.6476926204513107E-2</v>
      </c>
      <c r="X40" s="112">
        <f>X17/X15</f>
        <v>6.5288579615227174E-2</v>
      </c>
    </row>
    <row r="41" spans="1:24" ht="18" customHeight="1">
      <c r="A41" s="30" t="s">
        <v>38</v>
      </c>
      <c r="B41" s="41">
        <f t="shared" ref="B41:V41" si="8">SUM(B39:B40)</f>
        <v>1</v>
      </c>
      <c r="C41" s="41">
        <f t="shared" si="8"/>
        <v>1</v>
      </c>
      <c r="D41" s="41">
        <f t="shared" si="8"/>
        <v>1</v>
      </c>
      <c r="E41" s="41">
        <f t="shared" si="8"/>
        <v>1</v>
      </c>
      <c r="F41" s="41">
        <f t="shared" si="8"/>
        <v>1</v>
      </c>
      <c r="G41" s="41">
        <f t="shared" si="8"/>
        <v>1</v>
      </c>
      <c r="H41" s="41">
        <f t="shared" si="8"/>
        <v>1</v>
      </c>
      <c r="I41" s="41">
        <f t="shared" si="8"/>
        <v>1</v>
      </c>
      <c r="J41" s="41">
        <f t="shared" si="8"/>
        <v>1</v>
      </c>
      <c r="K41" s="41">
        <f t="shared" si="8"/>
        <v>1</v>
      </c>
      <c r="L41" s="41">
        <f t="shared" si="8"/>
        <v>1</v>
      </c>
      <c r="M41" s="41">
        <f t="shared" si="8"/>
        <v>1</v>
      </c>
      <c r="N41" s="41">
        <f t="shared" si="8"/>
        <v>1</v>
      </c>
      <c r="O41" s="41">
        <f t="shared" si="8"/>
        <v>1</v>
      </c>
      <c r="P41" s="41">
        <f t="shared" si="8"/>
        <v>1</v>
      </c>
      <c r="Q41" s="41">
        <f t="shared" si="8"/>
        <v>1</v>
      </c>
      <c r="R41" s="41">
        <f t="shared" si="8"/>
        <v>1</v>
      </c>
      <c r="S41" s="41">
        <f t="shared" si="8"/>
        <v>1</v>
      </c>
      <c r="T41" s="41">
        <f t="shared" si="8"/>
        <v>1</v>
      </c>
      <c r="U41" s="41">
        <f t="shared" si="8"/>
        <v>1</v>
      </c>
      <c r="V41" s="41">
        <f t="shared" si="8"/>
        <v>1</v>
      </c>
      <c r="W41" s="41">
        <f>SUM(W39:W40)</f>
        <v>1</v>
      </c>
      <c r="X41" s="41">
        <f>SUM(X39:X40)</f>
        <v>1</v>
      </c>
    </row>
    <row r="42" spans="1:24" ht="18" customHeight="1">
      <c r="A42" s="32" t="s">
        <v>52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spans="1:24" ht="18" customHeight="1">
      <c r="A43" s="34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</row>
    <row r="44" spans="1:24" ht="18" customHeight="1">
      <c r="A44" s="34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</row>
    <row r="45" spans="1:24" ht="18" customHeight="1">
      <c r="A45" s="79" t="s">
        <v>49</v>
      </c>
      <c r="B45" s="78">
        <v>2000</v>
      </c>
      <c r="C45" s="78">
        <v>2001</v>
      </c>
      <c r="D45" s="78">
        <v>2002</v>
      </c>
      <c r="E45" s="78">
        <v>2003</v>
      </c>
      <c r="F45" s="78">
        <v>2004</v>
      </c>
      <c r="G45" s="78">
        <v>2005</v>
      </c>
      <c r="H45" s="78">
        <v>2006</v>
      </c>
      <c r="I45" s="78">
        <v>2007</v>
      </c>
      <c r="J45" s="78">
        <v>2008</v>
      </c>
      <c r="K45" s="78">
        <v>2009</v>
      </c>
      <c r="L45" s="78">
        <v>2010</v>
      </c>
      <c r="M45" s="78">
        <v>2011</v>
      </c>
      <c r="N45" s="78">
        <v>2012</v>
      </c>
      <c r="O45" s="78">
        <v>2013</v>
      </c>
      <c r="P45" s="78">
        <v>2014</v>
      </c>
      <c r="Q45" s="78">
        <v>2015</v>
      </c>
      <c r="R45" s="78">
        <v>2016</v>
      </c>
      <c r="S45" s="78">
        <v>2017</v>
      </c>
      <c r="T45" s="78">
        <v>2018</v>
      </c>
      <c r="U45" s="78">
        <v>2019</v>
      </c>
      <c r="V45" s="78">
        <v>2020</v>
      </c>
      <c r="W45" s="78">
        <v>2021</v>
      </c>
      <c r="X45" s="78">
        <v>2022</v>
      </c>
    </row>
    <row r="46" spans="1:24" ht="18" customHeight="1">
      <c r="A46" s="36" t="s">
        <v>61</v>
      </c>
      <c r="B46" s="113">
        <f t="shared" ref="B46:V46" si="9">B23/B22</f>
        <v>0.99432707355242567</v>
      </c>
      <c r="C46" s="113">
        <f t="shared" si="9"/>
        <v>0.99329123914759276</v>
      </c>
      <c r="D46" s="113">
        <f t="shared" si="9"/>
        <v>0.98853074945619934</v>
      </c>
      <c r="E46" s="113">
        <f t="shared" si="9"/>
        <v>0.98267967350189134</v>
      </c>
      <c r="F46" s="113">
        <f t="shared" si="9"/>
        <v>0.97136693469307711</v>
      </c>
      <c r="G46" s="113">
        <f t="shared" si="9"/>
        <v>0.95469570289714178</v>
      </c>
      <c r="H46" s="113">
        <f t="shared" si="9"/>
        <v>0.93798751950078008</v>
      </c>
      <c r="I46" s="113">
        <f t="shared" si="9"/>
        <v>0.93075435203094781</v>
      </c>
      <c r="J46" s="113">
        <f t="shared" si="9"/>
        <v>0.92171230235248747</v>
      </c>
      <c r="K46" s="113">
        <f t="shared" si="9"/>
        <v>0.91637289463376415</v>
      </c>
      <c r="L46" s="113">
        <f t="shared" si="9"/>
        <v>0.91770033471155743</v>
      </c>
      <c r="M46" s="113">
        <f t="shared" si="9"/>
        <v>0.91605130198212203</v>
      </c>
      <c r="N46" s="113">
        <f t="shared" si="9"/>
        <v>0.91668292682926833</v>
      </c>
      <c r="O46" s="113">
        <f t="shared" si="9"/>
        <v>0.91246319921491659</v>
      </c>
      <c r="P46" s="113">
        <f t="shared" si="9"/>
        <v>0.92496507683097184</v>
      </c>
      <c r="Q46" s="113">
        <f t="shared" si="9"/>
        <v>0.92217122330872081</v>
      </c>
      <c r="R46" s="113">
        <f t="shared" si="9"/>
        <v>0.92211460855528649</v>
      </c>
      <c r="S46" s="113">
        <f t="shared" si="9"/>
        <v>0.9289977361597036</v>
      </c>
      <c r="T46" s="113">
        <f t="shared" si="9"/>
        <v>0.9272276204258838</v>
      </c>
      <c r="U46" s="113">
        <f t="shared" si="9"/>
        <v>0.92371304527599751</v>
      </c>
      <c r="V46" s="113">
        <f t="shared" si="9"/>
        <v>0.91970802919708028</v>
      </c>
      <c r="W46" s="113">
        <f>W23/W22</f>
        <v>0.92169312169312168</v>
      </c>
      <c r="X46" s="113">
        <f>X23/X22</f>
        <v>0.92035775127768316</v>
      </c>
    </row>
    <row r="47" spans="1:24" ht="18" customHeight="1">
      <c r="A47" s="28" t="s">
        <v>62</v>
      </c>
      <c r="B47" s="112">
        <f t="shared" ref="B47:V47" si="10">B24/B22</f>
        <v>5.6729264475743352E-3</v>
      </c>
      <c r="C47" s="112">
        <f t="shared" si="10"/>
        <v>6.7087608524072613E-3</v>
      </c>
      <c r="D47" s="112">
        <f t="shared" si="10"/>
        <v>1.1469250543800673E-2</v>
      </c>
      <c r="E47" s="112">
        <f t="shared" si="10"/>
        <v>1.7320326498108701E-2</v>
      </c>
      <c r="F47" s="112">
        <f t="shared" si="10"/>
        <v>2.8633065306922927E-2</v>
      </c>
      <c r="G47" s="112">
        <f t="shared" si="10"/>
        <v>4.5304297102858257E-2</v>
      </c>
      <c r="H47" s="112">
        <f t="shared" si="10"/>
        <v>6.2012480499219966E-2</v>
      </c>
      <c r="I47" s="112">
        <f t="shared" si="10"/>
        <v>6.9245647969052221E-2</v>
      </c>
      <c r="J47" s="112">
        <f t="shared" si="10"/>
        <v>7.8287697647512533E-2</v>
      </c>
      <c r="K47" s="112">
        <f t="shared" si="10"/>
        <v>8.3627105366235799E-2</v>
      </c>
      <c r="L47" s="112">
        <f t="shared" si="10"/>
        <v>8.2299665288442611E-2</v>
      </c>
      <c r="M47" s="112">
        <f t="shared" si="10"/>
        <v>8.3948698017877965E-2</v>
      </c>
      <c r="N47" s="112">
        <f t="shared" si="10"/>
        <v>8.3317073170731712E-2</v>
      </c>
      <c r="O47" s="112">
        <f t="shared" si="10"/>
        <v>8.7536800785083413E-2</v>
      </c>
      <c r="P47" s="112">
        <f t="shared" si="10"/>
        <v>7.5034923169028142E-2</v>
      </c>
      <c r="Q47" s="112">
        <f t="shared" si="10"/>
        <v>7.7828776691279189E-2</v>
      </c>
      <c r="R47" s="112">
        <f t="shared" si="10"/>
        <v>7.7885391444713473E-2</v>
      </c>
      <c r="S47" s="112">
        <f t="shared" si="10"/>
        <v>7.1002263840296356E-2</v>
      </c>
      <c r="T47" s="112">
        <f t="shared" si="10"/>
        <v>7.2772379574116183E-2</v>
      </c>
      <c r="U47" s="112">
        <f t="shared" si="10"/>
        <v>7.6286954724002487E-2</v>
      </c>
      <c r="V47" s="112">
        <f t="shared" si="10"/>
        <v>8.0291970802919707E-2</v>
      </c>
      <c r="W47" s="112">
        <f>W24/W22</f>
        <v>7.8306878306878311E-2</v>
      </c>
      <c r="X47" s="112">
        <f>X24/X22</f>
        <v>7.9642248722316872E-2</v>
      </c>
    </row>
    <row r="48" spans="1:24" ht="18" customHeight="1">
      <c r="A48" s="30" t="s">
        <v>38</v>
      </c>
      <c r="B48" s="41">
        <f t="shared" ref="B48:V48" si="11">SUM(B46:B47)</f>
        <v>1</v>
      </c>
      <c r="C48" s="41">
        <f t="shared" si="11"/>
        <v>1</v>
      </c>
      <c r="D48" s="41">
        <f t="shared" si="11"/>
        <v>1</v>
      </c>
      <c r="E48" s="41">
        <f t="shared" si="11"/>
        <v>1</v>
      </c>
      <c r="F48" s="41">
        <f t="shared" si="11"/>
        <v>1</v>
      </c>
      <c r="G48" s="41">
        <f t="shared" si="11"/>
        <v>1</v>
      </c>
      <c r="H48" s="41">
        <f t="shared" si="11"/>
        <v>1</v>
      </c>
      <c r="I48" s="41">
        <f t="shared" si="11"/>
        <v>1</v>
      </c>
      <c r="J48" s="41">
        <f t="shared" si="11"/>
        <v>1</v>
      </c>
      <c r="K48" s="41">
        <f t="shared" si="11"/>
        <v>1</v>
      </c>
      <c r="L48" s="41">
        <f t="shared" si="11"/>
        <v>1</v>
      </c>
      <c r="M48" s="41">
        <f t="shared" si="11"/>
        <v>1</v>
      </c>
      <c r="N48" s="41">
        <f t="shared" si="11"/>
        <v>1</v>
      </c>
      <c r="O48" s="41">
        <f t="shared" si="11"/>
        <v>1</v>
      </c>
      <c r="P48" s="41">
        <f t="shared" si="11"/>
        <v>1</v>
      </c>
      <c r="Q48" s="41">
        <f t="shared" si="11"/>
        <v>1</v>
      </c>
      <c r="R48" s="41">
        <f t="shared" si="11"/>
        <v>1</v>
      </c>
      <c r="S48" s="41">
        <f t="shared" si="11"/>
        <v>1</v>
      </c>
      <c r="T48" s="41">
        <f t="shared" si="11"/>
        <v>1</v>
      </c>
      <c r="U48" s="41">
        <f t="shared" si="11"/>
        <v>1</v>
      </c>
      <c r="V48" s="41">
        <f t="shared" si="11"/>
        <v>1</v>
      </c>
      <c r="W48" s="41">
        <f>SUM(W46:W47)</f>
        <v>1</v>
      </c>
      <c r="X48" s="41">
        <f>SUM(X46:X47)</f>
        <v>1</v>
      </c>
    </row>
    <row r="49" spans="1:24" ht="18" customHeight="1">
      <c r="A49" s="32" t="s">
        <v>52</v>
      </c>
      <c r="B49" s="33"/>
      <c r="C49" s="33"/>
      <c r="D49" s="33"/>
      <c r="E49" s="33"/>
      <c r="F49" s="33"/>
      <c r="G49" s="33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</row>
    <row r="50" spans="1:24" ht="18" customHeight="1">
      <c r="A50" s="34"/>
      <c r="B50" s="33"/>
      <c r="C50" s="33"/>
      <c r="D50" s="33"/>
      <c r="E50" s="33"/>
      <c r="F50" s="33"/>
      <c r="G50" s="33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</row>
    <row r="51" spans="1:24" ht="18" customHeight="1">
      <c r="A51" s="34"/>
      <c r="B51" s="33"/>
      <c r="C51" s="33"/>
      <c r="D51" s="33"/>
      <c r="E51" s="33"/>
      <c r="F51" s="33"/>
      <c r="G51" s="33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</row>
    <row r="52" spans="1:24" ht="18" customHeight="1">
      <c r="A52" s="34"/>
      <c r="B52" s="33"/>
      <c r="C52" s="33"/>
      <c r="D52" s="33"/>
      <c r="E52" s="33"/>
      <c r="F52" s="33"/>
      <c r="G52" s="33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</row>
    <row r="53" spans="1:24" ht="18" customHeight="1">
      <c r="A53" s="33" t="s">
        <v>64</v>
      </c>
      <c r="B53" s="33"/>
      <c r="C53" s="33"/>
      <c r="D53" s="33"/>
      <c r="E53" s="33"/>
      <c r="F53" s="33"/>
      <c r="G53" s="33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</row>
    <row r="54" spans="1:24" ht="18" customHeight="1">
      <c r="A54" s="34"/>
      <c r="B54" s="33"/>
      <c r="C54" s="33"/>
      <c r="D54" s="33"/>
      <c r="E54" s="33"/>
      <c r="F54" s="33"/>
      <c r="G54" s="33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</row>
    <row r="55" spans="1:24" ht="18" customHeight="1">
      <c r="A55" s="9"/>
      <c r="B55" s="78">
        <v>2000</v>
      </c>
      <c r="C55" s="78">
        <v>2001</v>
      </c>
      <c r="D55" s="78">
        <v>2002</v>
      </c>
      <c r="E55" s="78">
        <v>2003</v>
      </c>
      <c r="F55" s="78">
        <v>2004</v>
      </c>
      <c r="G55" s="78">
        <v>2005</v>
      </c>
      <c r="H55" s="78">
        <v>2006</v>
      </c>
      <c r="I55" s="78">
        <v>2007</v>
      </c>
      <c r="J55" s="78">
        <v>2008</v>
      </c>
      <c r="K55" s="78">
        <v>2009</v>
      </c>
      <c r="L55" s="78">
        <v>2010</v>
      </c>
      <c r="M55" s="78">
        <v>2011</v>
      </c>
      <c r="N55" s="78">
        <v>2012</v>
      </c>
      <c r="O55" s="78">
        <v>2013</v>
      </c>
      <c r="P55" s="78">
        <v>2014</v>
      </c>
      <c r="Q55" s="78">
        <v>2015</v>
      </c>
      <c r="R55" s="78">
        <v>2016</v>
      </c>
      <c r="S55" s="78">
        <v>2017</v>
      </c>
      <c r="T55" s="78">
        <v>2018</v>
      </c>
      <c r="U55" s="78">
        <v>2019</v>
      </c>
      <c r="V55" s="78">
        <v>2020</v>
      </c>
      <c r="W55" s="78">
        <v>2021</v>
      </c>
      <c r="X55" s="78">
        <v>2022</v>
      </c>
    </row>
    <row r="56" spans="1:24" ht="18" customHeight="1">
      <c r="A56" s="87" t="s">
        <v>38</v>
      </c>
      <c r="B56" s="42">
        <f>B10</f>
        <v>52</v>
      </c>
      <c r="C56" s="42">
        <f t="shared" ref="C56:X56" si="12">C10</f>
        <v>59</v>
      </c>
      <c r="D56" s="42">
        <f t="shared" si="12"/>
        <v>115</v>
      </c>
      <c r="E56" s="42">
        <f t="shared" si="12"/>
        <v>177</v>
      </c>
      <c r="F56" s="42">
        <f t="shared" si="12"/>
        <v>303</v>
      </c>
      <c r="G56" s="42">
        <f t="shared" si="12"/>
        <v>494</v>
      </c>
      <c r="H56" s="42">
        <f t="shared" si="12"/>
        <v>661</v>
      </c>
      <c r="I56" s="42">
        <f t="shared" si="12"/>
        <v>744</v>
      </c>
      <c r="J56" s="42">
        <f t="shared" si="12"/>
        <v>846</v>
      </c>
      <c r="K56" s="42">
        <f t="shared" si="12"/>
        <v>865</v>
      </c>
      <c r="L56" s="42">
        <f t="shared" si="12"/>
        <v>846</v>
      </c>
      <c r="M56" s="42">
        <f t="shared" si="12"/>
        <v>864</v>
      </c>
      <c r="N56" s="42">
        <f t="shared" si="12"/>
        <v>847</v>
      </c>
      <c r="O56" s="42">
        <f t="shared" si="12"/>
        <v>880</v>
      </c>
      <c r="P56" s="42">
        <f t="shared" si="12"/>
        <v>729</v>
      </c>
      <c r="Q56" s="42">
        <f t="shared" si="12"/>
        <v>758</v>
      </c>
      <c r="R56" s="42">
        <f t="shared" si="12"/>
        <v>756</v>
      </c>
      <c r="S56" s="42">
        <f t="shared" si="12"/>
        <v>655</v>
      </c>
      <c r="T56" s="42">
        <f t="shared" si="12"/>
        <v>649</v>
      </c>
      <c r="U56" s="42">
        <f t="shared" si="12"/>
        <v>690</v>
      </c>
      <c r="V56" s="42">
        <f t="shared" si="12"/>
        <v>718</v>
      </c>
      <c r="W56" s="42">
        <f t="shared" si="12"/>
        <v>697</v>
      </c>
      <c r="X56" s="42">
        <f t="shared" si="12"/>
        <v>693</v>
      </c>
    </row>
    <row r="57" spans="1:24" ht="18" customHeight="1">
      <c r="A57" s="46" t="s">
        <v>65</v>
      </c>
      <c r="B57" s="38">
        <f>B17</f>
        <v>23</v>
      </c>
      <c r="C57" s="38">
        <f t="shared" ref="C57:X57" si="13">C17</f>
        <v>25</v>
      </c>
      <c r="D57" s="38">
        <f t="shared" si="13"/>
        <v>57</v>
      </c>
      <c r="E57" s="38">
        <f t="shared" si="13"/>
        <v>90</v>
      </c>
      <c r="F57" s="38">
        <f t="shared" si="13"/>
        <v>157</v>
      </c>
      <c r="G57" s="38">
        <f t="shared" si="13"/>
        <v>261</v>
      </c>
      <c r="H57" s="38">
        <f t="shared" si="13"/>
        <v>343</v>
      </c>
      <c r="I57" s="38">
        <f t="shared" si="13"/>
        <v>386</v>
      </c>
      <c r="J57" s="38">
        <f t="shared" si="13"/>
        <v>440</v>
      </c>
      <c r="K57" s="38">
        <f t="shared" si="13"/>
        <v>438</v>
      </c>
      <c r="L57" s="38">
        <f t="shared" si="13"/>
        <v>428</v>
      </c>
      <c r="M57" s="38">
        <f t="shared" si="13"/>
        <v>432</v>
      </c>
      <c r="N57" s="38">
        <f t="shared" si="13"/>
        <v>420</v>
      </c>
      <c r="O57" s="38">
        <f t="shared" si="13"/>
        <v>434</v>
      </c>
      <c r="P57" s="38">
        <f t="shared" si="13"/>
        <v>353</v>
      </c>
      <c r="Q57" s="38">
        <f t="shared" si="13"/>
        <v>368</v>
      </c>
      <c r="R57" s="38">
        <f t="shared" si="13"/>
        <v>370</v>
      </c>
      <c r="S57" s="38">
        <f t="shared" si="13"/>
        <v>310</v>
      </c>
      <c r="T57" s="38">
        <f t="shared" si="13"/>
        <v>297</v>
      </c>
      <c r="U57" s="38">
        <f t="shared" si="13"/>
        <v>321</v>
      </c>
      <c r="V57" s="38">
        <f t="shared" si="13"/>
        <v>333</v>
      </c>
      <c r="W57" s="38">
        <f t="shared" si="13"/>
        <v>327</v>
      </c>
      <c r="X57" s="38">
        <f t="shared" si="13"/>
        <v>319</v>
      </c>
    </row>
    <row r="58" spans="1:24" ht="18" customHeight="1">
      <c r="A58" s="48" t="s">
        <v>66</v>
      </c>
      <c r="B58" s="39">
        <f>B24</f>
        <v>29</v>
      </c>
      <c r="C58" s="39">
        <f t="shared" ref="C58:X58" si="14">C24</f>
        <v>34</v>
      </c>
      <c r="D58" s="39">
        <f t="shared" si="14"/>
        <v>58</v>
      </c>
      <c r="E58" s="39">
        <f t="shared" si="14"/>
        <v>87</v>
      </c>
      <c r="F58" s="39">
        <f t="shared" si="14"/>
        <v>146</v>
      </c>
      <c r="G58" s="39">
        <f t="shared" si="14"/>
        <v>233</v>
      </c>
      <c r="H58" s="39">
        <f t="shared" si="14"/>
        <v>318</v>
      </c>
      <c r="I58" s="39">
        <f t="shared" si="14"/>
        <v>358</v>
      </c>
      <c r="J58" s="39">
        <f t="shared" si="14"/>
        <v>406</v>
      </c>
      <c r="K58" s="39">
        <f t="shared" si="14"/>
        <v>427</v>
      </c>
      <c r="L58" s="39">
        <f t="shared" si="14"/>
        <v>418</v>
      </c>
      <c r="M58" s="39">
        <f t="shared" si="14"/>
        <v>432</v>
      </c>
      <c r="N58" s="39">
        <f t="shared" si="14"/>
        <v>427</v>
      </c>
      <c r="O58" s="39">
        <f t="shared" si="14"/>
        <v>446</v>
      </c>
      <c r="P58" s="39">
        <f t="shared" si="14"/>
        <v>376</v>
      </c>
      <c r="Q58" s="39">
        <f t="shared" si="14"/>
        <v>390</v>
      </c>
      <c r="R58" s="39">
        <f t="shared" si="14"/>
        <v>386</v>
      </c>
      <c r="S58" s="39">
        <f t="shared" si="14"/>
        <v>345</v>
      </c>
      <c r="T58" s="39">
        <f t="shared" si="14"/>
        <v>352</v>
      </c>
      <c r="U58" s="39">
        <f t="shared" si="14"/>
        <v>369</v>
      </c>
      <c r="V58" s="39">
        <f t="shared" si="14"/>
        <v>385</v>
      </c>
      <c r="W58" s="39">
        <f t="shared" si="14"/>
        <v>370</v>
      </c>
      <c r="X58" s="39">
        <f t="shared" si="14"/>
        <v>374</v>
      </c>
    </row>
    <row r="59" spans="1:24" ht="18" customHeight="1">
      <c r="A59" s="19" t="s">
        <v>52</v>
      </c>
      <c r="B59" s="8"/>
      <c r="C59" s="8"/>
      <c r="D59" s="8"/>
      <c r="E59" s="8"/>
      <c r="F59" s="8"/>
      <c r="G59" s="8"/>
    </row>
    <row r="60" spans="1:24" ht="18" customHeight="1">
      <c r="A60" s="8"/>
      <c r="B60" s="8"/>
      <c r="C60" s="8"/>
      <c r="D60" s="8"/>
      <c r="E60" s="8"/>
      <c r="F60" s="8"/>
      <c r="G60" s="8"/>
      <c r="H60" s="8"/>
      <c r="I60" s="8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8" customHeight="1">
      <c r="A61" s="8"/>
      <c r="B61" s="8"/>
      <c r="C61" s="8"/>
      <c r="D61" s="8"/>
      <c r="E61" s="8"/>
      <c r="F61" s="8"/>
      <c r="G61" s="8"/>
      <c r="H61" s="8"/>
      <c r="I61" s="8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18" customHeight="1">
      <c r="A62" s="9"/>
      <c r="B62" s="78">
        <v>2000</v>
      </c>
      <c r="C62" s="78">
        <v>2001</v>
      </c>
      <c r="D62" s="78">
        <v>2002</v>
      </c>
      <c r="E62" s="78">
        <v>2003</v>
      </c>
      <c r="F62" s="78">
        <v>2004</v>
      </c>
      <c r="G62" s="78">
        <v>2005</v>
      </c>
      <c r="H62" s="78">
        <v>2006</v>
      </c>
      <c r="I62" s="78">
        <v>2007</v>
      </c>
      <c r="J62" s="78">
        <v>2008</v>
      </c>
      <c r="K62" s="78">
        <v>2009</v>
      </c>
      <c r="L62" s="78">
        <v>2010</v>
      </c>
      <c r="M62" s="78">
        <v>2011</v>
      </c>
      <c r="N62" s="78">
        <v>2012</v>
      </c>
      <c r="O62" s="78">
        <v>2013</v>
      </c>
      <c r="P62" s="78">
        <v>2014</v>
      </c>
      <c r="Q62" s="78">
        <v>2015</v>
      </c>
      <c r="R62" s="78">
        <v>2016</v>
      </c>
      <c r="S62" s="78">
        <v>2017</v>
      </c>
      <c r="T62" s="78">
        <v>2018</v>
      </c>
      <c r="U62" s="78">
        <v>2019</v>
      </c>
      <c r="V62" s="78">
        <v>2020</v>
      </c>
      <c r="W62" s="78">
        <v>2021</v>
      </c>
      <c r="X62" s="78">
        <v>2022</v>
      </c>
    </row>
    <row r="63" spans="1:24" ht="18" customHeight="1">
      <c r="A63" s="88" t="s">
        <v>65</v>
      </c>
      <c r="B63" s="49">
        <f t="shared" ref="B63:V63" si="15">B57/B56</f>
        <v>0.44230769230769229</v>
      </c>
      <c r="C63" s="49">
        <f t="shared" si="15"/>
        <v>0.42372881355932202</v>
      </c>
      <c r="D63" s="49">
        <f t="shared" si="15"/>
        <v>0.4956521739130435</v>
      </c>
      <c r="E63" s="49">
        <f t="shared" si="15"/>
        <v>0.50847457627118642</v>
      </c>
      <c r="F63" s="49">
        <f t="shared" si="15"/>
        <v>0.5181518151815182</v>
      </c>
      <c r="G63" s="49">
        <f t="shared" si="15"/>
        <v>0.52834008097165996</v>
      </c>
      <c r="H63" s="49">
        <f t="shared" si="15"/>
        <v>0.51891074130105896</v>
      </c>
      <c r="I63" s="49">
        <f t="shared" si="15"/>
        <v>0.51881720430107525</v>
      </c>
      <c r="J63" s="49">
        <f t="shared" si="15"/>
        <v>0.52009456264775411</v>
      </c>
      <c r="K63" s="49">
        <f t="shared" si="15"/>
        <v>0.50635838150289014</v>
      </c>
      <c r="L63" s="49">
        <f t="shared" si="15"/>
        <v>0.50591016548463352</v>
      </c>
      <c r="M63" s="49">
        <f t="shared" si="15"/>
        <v>0.5</v>
      </c>
      <c r="N63" s="49">
        <f t="shared" si="15"/>
        <v>0.49586776859504134</v>
      </c>
      <c r="O63" s="49">
        <f t="shared" si="15"/>
        <v>0.49318181818181817</v>
      </c>
      <c r="P63" s="49">
        <f t="shared" si="15"/>
        <v>0.48422496570644719</v>
      </c>
      <c r="Q63" s="49">
        <f t="shared" si="15"/>
        <v>0.48548812664907653</v>
      </c>
      <c r="R63" s="49">
        <f t="shared" si="15"/>
        <v>0.48941798941798942</v>
      </c>
      <c r="S63" s="49">
        <f t="shared" si="15"/>
        <v>0.47328244274809161</v>
      </c>
      <c r="T63" s="49">
        <f t="shared" si="15"/>
        <v>0.4576271186440678</v>
      </c>
      <c r="U63" s="49">
        <f t="shared" si="15"/>
        <v>0.4652173913043478</v>
      </c>
      <c r="V63" s="49">
        <f t="shared" si="15"/>
        <v>0.46378830083565459</v>
      </c>
      <c r="W63" s="49">
        <f>W57/W56</f>
        <v>0.46915351506456243</v>
      </c>
      <c r="X63" s="49">
        <f>X57/X56</f>
        <v>0.46031746031746029</v>
      </c>
    </row>
    <row r="64" spans="1:24" ht="18" customHeight="1">
      <c r="A64" s="36" t="s">
        <v>66</v>
      </c>
      <c r="B64" s="25">
        <f t="shared" ref="B64:V64" si="16">B58/B56</f>
        <v>0.55769230769230771</v>
      </c>
      <c r="C64" s="25">
        <f t="shared" si="16"/>
        <v>0.57627118644067798</v>
      </c>
      <c r="D64" s="25">
        <f t="shared" si="16"/>
        <v>0.5043478260869565</v>
      </c>
      <c r="E64" s="25">
        <f t="shared" si="16"/>
        <v>0.49152542372881358</v>
      </c>
      <c r="F64" s="25">
        <f t="shared" si="16"/>
        <v>0.48184818481848185</v>
      </c>
      <c r="G64" s="25">
        <f t="shared" si="16"/>
        <v>0.47165991902834009</v>
      </c>
      <c r="H64" s="25">
        <f t="shared" si="16"/>
        <v>0.48108925869894098</v>
      </c>
      <c r="I64" s="25">
        <f t="shared" si="16"/>
        <v>0.48118279569892475</v>
      </c>
      <c r="J64" s="25">
        <f t="shared" si="16"/>
        <v>0.47990543735224589</v>
      </c>
      <c r="K64" s="25">
        <f t="shared" si="16"/>
        <v>0.4936416184971098</v>
      </c>
      <c r="L64" s="25">
        <f t="shared" si="16"/>
        <v>0.49408983451536642</v>
      </c>
      <c r="M64" s="25">
        <f t="shared" si="16"/>
        <v>0.5</v>
      </c>
      <c r="N64" s="25">
        <f t="shared" si="16"/>
        <v>0.50413223140495866</v>
      </c>
      <c r="O64" s="25">
        <f t="shared" si="16"/>
        <v>0.50681818181818183</v>
      </c>
      <c r="P64" s="25">
        <f t="shared" si="16"/>
        <v>0.51577503429355276</v>
      </c>
      <c r="Q64" s="25">
        <f t="shared" si="16"/>
        <v>0.51451187335092352</v>
      </c>
      <c r="R64" s="25">
        <f t="shared" si="16"/>
        <v>0.51058201058201058</v>
      </c>
      <c r="S64" s="25">
        <f t="shared" si="16"/>
        <v>0.52671755725190839</v>
      </c>
      <c r="T64" s="25">
        <f t="shared" si="16"/>
        <v>0.5423728813559322</v>
      </c>
      <c r="U64" s="25">
        <f t="shared" si="16"/>
        <v>0.5347826086956522</v>
      </c>
      <c r="V64" s="25">
        <f t="shared" si="16"/>
        <v>0.53621169916434541</v>
      </c>
      <c r="W64" s="25">
        <f>W58/W56</f>
        <v>0.53084648493543762</v>
      </c>
      <c r="X64" s="25">
        <f>X58/X56</f>
        <v>0.53968253968253965</v>
      </c>
    </row>
    <row r="65" spans="1:24" ht="18" customHeight="1">
      <c r="A65" s="86" t="s">
        <v>38</v>
      </c>
      <c r="B65" s="41">
        <f t="shared" ref="B65:V65" si="17">SUM(B63:B64)</f>
        <v>1</v>
      </c>
      <c r="C65" s="41">
        <f t="shared" si="17"/>
        <v>1</v>
      </c>
      <c r="D65" s="41">
        <f t="shared" si="17"/>
        <v>1</v>
      </c>
      <c r="E65" s="41">
        <f t="shared" si="17"/>
        <v>1</v>
      </c>
      <c r="F65" s="41">
        <f t="shared" si="17"/>
        <v>1</v>
      </c>
      <c r="G65" s="41">
        <f t="shared" si="17"/>
        <v>1</v>
      </c>
      <c r="H65" s="41">
        <f t="shared" si="17"/>
        <v>1</v>
      </c>
      <c r="I65" s="41">
        <f t="shared" si="17"/>
        <v>1</v>
      </c>
      <c r="J65" s="41">
        <f t="shared" si="17"/>
        <v>1</v>
      </c>
      <c r="K65" s="41">
        <f t="shared" si="17"/>
        <v>1</v>
      </c>
      <c r="L65" s="41">
        <f t="shared" si="17"/>
        <v>1</v>
      </c>
      <c r="M65" s="41">
        <f t="shared" si="17"/>
        <v>1</v>
      </c>
      <c r="N65" s="41">
        <f t="shared" si="17"/>
        <v>1</v>
      </c>
      <c r="O65" s="41">
        <f t="shared" si="17"/>
        <v>1</v>
      </c>
      <c r="P65" s="41">
        <f t="shared" si="17"/>
        <v>1</v>
      </c>
      <c r="Q65" s="41">
        <f t="shared" si="17"/>
        <v>1</v>
      </c>
      <c r="R65" s="41">
        <f t="shared" si="17"/>
        <v>1</v>
      </c>
      <c r="S65" s="41">
        <f t="shared" si="17"/>
        <v>1</v>
      </c>
      <c r="T65" s="41">
        <f t="shared" si="17"/>
        <v>1</v>
      </c>
      <c r="U65" s="41">
        <f t="shared" si="17"/>
        <v>1</v>
      </c>
      <c r="V65" s="41">
        <f t="shared" si="17"/>
        <v>1</v>
      </c>
      <c r="W65" s="41">
        <f>SUM(W63:W64)</f>
        <v>1</v>
      </c>
      <c r="X65" s="41">
        <f>SUM(X63:X64)</f>
        <v>1</v>
      </c>
    </row>
    <row r="66" spans="1:24" ht="18" customHeight="1">
      <c r="A66" s="19" t="s">
        <v>52</v>
      </c>
      <c r="B66" s="14"/>
      <c r="C66" s="14"/>
      <c r="D66" s="8"/>
      <c r="E66" s="8"/>
      <c r="F66" s="8"/>
      <c r="G66" s="8"/>
    </row>
    <row r="67" spans="1:24" ht="18" customHeight="1">
      <c r="A67" s="8"/>
      <c r="B67" s="8"/>
      <c r="C67" s="8"/>
      <c r="D67" s="8"/>
      <c r="E67" s="8"/>
      <c r="F67" s="8"/>
      <c r="G67" s="8"/>
      <c r="H67" s="8"/>
      <c r="I67" s="8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4" ht="18" customHeight="1">
      <c r="A68" s="34"/>
      <c r="B68" s="34"/>
      <c r="C68" s="34"/>
      <c r="D68" s="33"/>
      <c r="E68" s="33"/>
      <c r="F68" s="33"/>
      <c r="G68" s="33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</row>
    <row r="69" spans="1:24" ht="18" customHeight="1">
      <c r="A69" s="34"/>
      <c r="B69" s="34"/>
      <c r="C69" s="34"/>
      <c r="D69" s="33"/>
      <c r="E69" s="33"/>
      <c r="F69" s="33"/>
      <c r="G69" s="33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</row>
    <row r="70" spans="1:24" ht="18" customHeight="1">
      <c r="A70" s="34"/>
      <c r="B70" s="34"/>
      <c r="C70" s="34"/>
      <c r="D70" s="33"/>
      <c r="E70" s="33"/>
      <c r="F70" s="33"/>
      <c r="G70" s="33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</row>
    <row r="71" spans="1:24" ht="18" customHeight="1">
      <c r="A71" s="34"/>
      <c r="B71" s="34"/>
      <c r="C71" s="34"/>
      <c r="D71" s="33"/>
      <c r="E71" s="33"/>
      <c r="F71" s="33"/>
      <c r="G71" s="33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</row>
    <row r="72" spans="1:24" ht="18" customHeight="1">
      <c r="A72" s="34"/>
      <c r="B72" s="34"/>
      <c r="C72" s="34"/>
      <c r="D72" s="33"/>
      <c r="E72" s="33"/>
      <c r="F72" s="33"/>
      <c r="G72" s="33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  <row r="73" spans="1:24" ht="18" customHeight="1">
      <c r="A73" s="34"/>
      <c r="B73" s="34"/>
      <c r="C73" s="34"/>
      <c r="D73" s="33"/>
      <c r="E73" s="33"/>
      <c r="F73" s="33"/>
      <c r="G73" s="33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</row>
    <row r="74" spans="1:24" ht="18" customHeight="1">
      <c r="A74" s="34"/>
      <c r="B74" s="34"/>
      <c r="C74" s="34"/>
      <c r="D74" s="33"/>
      <c r="E74" s="33"/>
      <c r="F74" s="33"/>
      <c r="G74" s="33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</row>
    <row r="75" spans="1:24" ht="18" customHeight="1">
      <c r="A75" s="34"/>
      <c r="B75" s="34"/>
      <c r="C75" s="34"/>
      <c r="D75" s="33"/>
      <c r="E75" s="33"/>
      <c r="F75" s="33"/>
      <c r="G75" s="33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9"/>
  <sheetViews>
    <sheetView zoomScale="80" zoomScaleNormal="80" zoomScalePageLayoutView="80" workbookViewId="0">
      <selection activeCell="V8" sqref="V8"/>
    </sheetView>
  </sheetViews>
  <sheetFormatPr defaultColWidth="10.875" defaultRowHeight="15"/>
  <cols>
    <col min="1" max="1" width="27.125" style="5" customWidth="1"/>
    <col min="2" max="3" width="10.875" style="5" customWidth="1"/>
    <col min="4" max="16384" width="10.875" style="5"/>
  </cols>
  <sheetData>
    <row r="1" spans="1:23" ht="30" customHeight="1">
      <c r="A1" s="43" t="s">
        <v>0</v>
      </c>
      <c r="B1" s="43"/>
      <c r="C1" s="43"/>
    </row>
    <row r="2" spans="1:23" ht="30" customHeight="1">
      <c r="A2" s="44" t="s">
        <v>5</v>
      </c>
      <c r="B2" s="44"/>
      <c r="C2" s="44"/>
    </row>
    <row r="3" spans="1:23" ht="18" customHeight="1"/>
    <row r="4" spans="1:23" ht="18" customHeight="1"/>
    <row r="5" spans="1:23" ht="18" customHeight="1">
      <c r="A5" s="33" t="s">
        <v>67</v>
      </c>
      <c r="B5" s="33"/>
      <c r="C5" s="33"/>
    </row>
    <row r="6" spans="1:23" ht="18" customHeight="1"/>
    <row r="7" spans="1:23" ht="18" customHeight="1">
      <c r="A7" s="77" t="s">
        <v>14</v>
      </c>
      <c r="B7" s="78">
        <v>2001</v>
      </c>
      <c r="C7" s="78">
        <v>2002</v>
      </c>
      <c r="D7" s="78">
        <v>2003</v>
      </c>
      <c r="E7" s="78">
        <v>2004</v>
      </c>
      <c r="F7" s="78">
        <v>2005</v>
      </c>
      <c r="G7" s="78">
        <v>2006</v>
      </c>
      <c r="H7" s="78">
        <v>2007</v>
      </c>
      <c r="I7" s="78">
        <v>2008</v>
      </c>
      <c r="J7" s="78">
        <v>2009</v>
      </c>
      <c r="K7" s="78">
        <v>2010</v>
      </c>
      <c r="L7" s="78">
        <v>2011</v>
      </c>
      <c r="M7" s="78">
        <v>2012</v>
      </c>
      <c r="N7" s="78">
        <v>2013</v>
      </c>
      <c r="O7" s="78">
        <v>2014</v>
      </c>
      <c r="P7" s="78">
        <v>2015</v>
      </c>
      <c r="Q7" s="78">
        <v>2016</v>
      </c>
      <c r="R7" s="78">
        <v>2017</v>
      </c>
      <c r="S7" s="78">
        <v>2018</v>
      </c>
      <c r="T7" s="78">
        <v>2019</v>
      </c>
      <c r="U7" s="78">
        <v>2020</v>
      </c>
      <c r="V7" s="78">
        <v>2021</v>
      </c>
      <c r="W7" s="78">
        <v>2022</v>
      </c>
    </row>
    <row r="8" spans="1:23" ht="18" customHeight="1">
      <c r="A8" s="47" t="s">
        <v>68</v>
      </c>
      <c r="B8" s="53">
        <f>'Nacionalidad (esp-extr)'!C8-'Nacionalidad (esp-extr)'!B8</f>
        <v>-86</v>
      </c>
      <c r="C8" s="53">
        <f>'Nacionalidad (esp-extr)'!D8-'Nacionalidad (esp-extr)'!C8</f>
        <v>-30</v>
      </c>
      <c r="D8" s="53">
        <f>'Nacionalidad (esp-extr)'!E8-'Nacionalidad (esp-extr)'!D8</f>
        <v>-78</v>
      </c>
      <c r="E8" s="53">
        <f>'Nacionalidad (esp-extr)'!F8-'Nacionalidad (esp-extr)'!E8</f>
        <v>124</v>
      </c>
      <c r="F8" s="53">
        <f>'Nacionalidad (esp-extr)'!G8-'Nacionalidad (esp-extr)'!F8</f>
        <v>90</v>
      </c>
      <c r="G8" s="53">
        <f>'Nacionalidad (esp-extr)'!H8-'Nacionalidad (esp-extr)'!G8</f>
        <v>11</v>
      </c>
      <c r="H8" s="53">
        <f>'Nacionalidad (esp-extr)'!I8-'Nacionalidad (esp-extr)'!H8</f>
        <v>65</v>
      </c>
      <c r="I8" s="53">
        <f>'Nacionalidad (esp-extr)'!J8-'Nacionalidad (esp-extr)'!I8</f>
        <v>34</v>
      </c>
      <c r="J8" s="53">
        <f>'Nacionalidad (esp-extr)'!K8-'Nacionalidad (esp-extr)'!J8</f>
        <v>-194</v>
      </c>
      <c r="K8" s="53">
        <f>'Nacionalidad (esp-extr)'!L8-'Nacionalidad (esp-extr)'!K8</f>
        <v>-25</v>
      </c>
      <c r="L8" s="53">
        <f>'Nacionalidad (esp-extr)'!M8-'Nacionalidad (esp-extr)'!L8</f>
        <v>148</v>
      </c>
      <c r="M8" s="53">
        <f>'Nacionalidad (esp-extr)'!N8-'Nacionalidad (esp-extr)'!M8</f>
        <v>-61</v>
      </c>
      <c r="N8" s="53">
        <f>'Nacionalidad (esp-extr)'!O8-'Nacionalidad (esp-extr)'!N8</f>
        <v>-44</v>
      </c>
      <c r="O8" s="53">
        <f>'Nacionalidad (esp-extr)'!P8-'Nacionalidad (esp-extr)'!O8</f>
        <v>-167</v>
      </c>
      <c r="P8" s="53">
        <f>'Nacionalidad (esp-extr)'!Q8-'Nacionalidad (esp-extr)'!P8</f>
        <v>-4</v>
      </c>
      <c r="Q8" s="53">
        <f>'Nacionalidad (esp-extr)'!R8-'Nacionalidad (esp-extr)'!Q8</f>
        <v>-90</v>
      </c>
      <c r="R8" s="53">
        <f>'Nacionalidad (esp-extr)'!S8-'Nacionalidad (esp-extr)'!R8</f>
        <v>-223</v>
      </c>
      <c r="S8" s="53">
        <f>'Nacionalidad (esp-extr)'!T8-'Nacionalidad (esp-extr)'!S8</f>
        <v>-85</v>
      </c>
      <c r="T8" s="53">
        <f>'Nacionalidad (esp-extr)'!U8-'Nacionalidad (esp-extr)'!T8</f>
        <v>-20</v>
      </c>
      <c r="U8" s="53">
        <f>'Nacionalidad (esp-extr)'!V8-'Nacionalidad (esp-extr)'!U8</f>
        <v>-90</v>
      </c>
      <c r="V8" s="53">
        <f>'Nacionalidad (esp-extr)'!W8-'Nacionalidad (esp-extr)'!V8</f>
        <v>-101</v>
      </c>
      <c r="W8" s="53">
        <f>'Nacionalidad (esp-extr)'!X8-'Nacionalidad (esp-extr)'!W8</f>
        <v>-62</v>
      </c>
    </row>
    <row r="9" spans="1:23" ht="18" customHeight="1">
      <c r="A9" s="46" t="s">
        <v>69</v>
      </c>
      <c r="B9" s="6">
        <f>'Nacionalidad (esp-extr)'!C9-'Nacionalidad (esp-extr)'!B9</f>
        <v>-93</v>
      </c>
      <c r="C9" s="6">
        <f>'Nacionalidad (esp-extr)'!D9-'Nacionalidad (esp-extr)'!C9</f>
        <v>-86</v>
      </c>
      <c r="D9" s="6">
        <f>'Nacionalidad (esp-extr)'!E9-'Nacionalidad (esp-extr)'!D9</f>
        <v>-140</v>
      </c>
      <c r="E9" s="6">
        <f>'Nacionalidad (esp-extr)'!F9-'Nacionalidad (esp-extr)'!E9</f>
        <v>-2</v>
      </c>
      <c r="F9" s="6">
        <f>'Nacionalidad (esp-extr)'!G9-'Nacionalidad (esp-extr)'!F9</f>
        <v>-101</v>
      </c>
      <c r="G9" s="6">
        <f>'Nacionalidad (esp-extr)'!H9-'Nacionalidad (esp-extr)'!G9</f>
        <v>-156</v>
      </c>
      <c r="H9" s="6">
        <f>'Nacionalidad (esp-extr)'!I9-'Nacionalidad (esp-extr)'!H9</f>
        <v>-18</v>
      </c>
      <c r="I9" s="6">
        <f>'Nacionalidad (esp-extr)'!J9-'Nacionalidad (esp-extr)'!I9</f>
        <v>-68</v>
      </c>
      <c r="J9" s="6">
        <f>'Nacionalidad (esp-extr)'!K9-'Nacionalidad (esp-extr)'!J9</f>
        <v>-213</v>
      </c>
      <c r="K9" s="6">
        <f>'Nacionalidad (esp-extr)'!L9-'Nacionalidad (esp-extr)'!K9</f>
        <v>-6</v>
      </c>
      <c r="L9" s="6">
        <f>'Nacionalidad (esp-extr)'!M9-'Nacionalidad (esp-extr)'!L9</f>
        <v>130</v>
      </c>
      <c r="M9" s="6">
        <f>'Nacionalidad (esp-extr)'!N9-'Nacionalidad (esp-extr)'!M9</f>
        <v>-44</v>
      </c>
      <c r="N9" s="6">
        <f>'Nacionalidad (esp-extr)'!O9-'Nacionalidad (esp-extr)'!N9</f>
        <v>-77</v>
      </c>
      <c r="O9" s="6">
        <f>'Nacionalidad (esp-extr)'!P9-'Nacionalidad (esp-extr)'!O9</f>
        <v>-16</v>
      </c>
      <c r="P9" s="6">
        <f>'Nacionalidad (esp-extr)'!Q9-'Nacionalidad (esp-extr)'!P9</f>
        <v>-33</v>
      </c>
      <c r="Q9" s="6">
        <f>'Nacionalidad (esp-extr)'!R9-'Nacionalidad (esp-extr)'!Q9</f>
        <v>-88</v>
      </c>
      <c r="R9" s="6">
        <f>'Nacionalidad (esp-extr)'!S9-'Nacionalidad (esp-extr)'!R9</f>
        <v>-122</v>
      </c>
      <c r="S9" s="6">
        <f>'Nacionalidad (esp-extr)'!T9-'Nacionalidad (esp-extr)'!S9</f>
        <v>-79</v>
      </c>
      <c r="T9" s="6">
        <f>'Nacionalidad (esp-extr)'!U9-'Nacionalidad (esp-extr)'!T9</f>
        <v>-61</v>
      </c>
      <c r="U9" s="6">
        <f>'Nacionalidad (esp-extr)'!V9-'Nacionalidad (esp-extr)'!U9</f>
        <v>-118</v>
      </c>
      <c r="V9" s="6">
        <f>'Nacionalidad (esp-extr)'!W9-'Nacionalidad (esp-extr)'!V9</f>
        <v>-80</v>
      </c>
      <c r="W9" s="6">
        <f>'Nacionalidad (esp-extr)'!X9-'Nacionalidad (esp-extr)'!W9</f>
        <v>-58</v>
      </c>
    </row>
    <row r="10" spans="1:23" ht="18" customHeight="1">
      <c r="A10" s="48" t="s">
        <v>70</v>
      </c>
      <c r="B10" s="45">
        <f>'Nacionalidad (esp-extr)'!C10-'Nacionalidad (esp-extr)'!B10</f>
        <v>7</v>
      </c>
      <c r="C10" s="45">
        <f>'Nacionalidad (esp-extr)'!D10-'Nacionalidad (esp-extr)'!C10</f>
        <v>56</v>
      </c>
      <c r="D10" s="45">
        <f>'Nacionalidad (esp-extr)'!E10-'Nacionalidad (esp-extr)'!D10</f>
        <v>62</v>
      </c>
      <c r="E10" s="45">
        <f>'Nacionalidad (esp-extr)'!F10-'Nacionalidad (esp-extr)'!E10</f>
        <v>126</v>
      </c>
      <c r="F10" s="45">
        <f>'Nacionalidad (esp-extr)'!G10-'Nacionalidad (esp-extr)'!F10</f>
        <v>191</v>
      </c>
      <c r="G10" s="45">
        <f>'Nacionalidad (esp-extr)'!H10-'Nacionalidad (esp-extr)'!G10</f>
        <v>167</v>
      </c>
      <c r="H10" s="45">
        <f>'Nacionalidad (esp-extr)'!I10-'Nacionalidad (esp-extr)'!H10</f>
        <v>83</v>
      </c>
      <c r="I10" s="45">
        <f>'Nacionalidad (esp-extr)'!J10-'Nacionalidad (esp-extr)'!I10</f>
        <v>102</v>
      </c>
      <c r="J10" s="45">
        <f>'Nacionalidad (esp-extr)'!K10-'Nacionalidad (esp-extr)'!J10</f>
        <v>19</v>
      </c>
      <c r="K10" s="45">
        <f>'Nacionalidad (esp-extr)'!L10-'Nacionalidad (esp-extr)'!K10</f>
        <v>-19</v>
      </c>
      <c r="L10" s="45">
        <f>'Nacionalidad (esp-extr)'!M10-'Nacionalidad (esp-extr)'!L10</f>
        <v>18</v>
      </c>
      <c r="M10" s="45">
        <f>'Nacionalidad (esp-extr)'!N10-'Nacionalidad (esp-extr)'!M10</f>
        <v>-17</v>
      </c>
      <c r="N10" s="45">
        <f>'Nacionalidad (esp-extr)'!O10-'Nacionalidad (esp-extr)'!N10</f>
        <v>33</v>
      </c>
      <c r="O10" s="45">
        <f>'Nacionalidad (esp-extr)'!P10-'Nacionalidad (esp-extr)'!O10</f>
        <v>-151</v>
      </c>
      <c r="P10" s="45">
        <f>'Nacionalidad (esp-extr)'!Q10-'Nacionalidad (esp-extr)'!P10</f>
        <v>29</v>
      </c>
      <c r="Q10" s="45">
        <f>'Nacionalidad (esp-extr)'!R10-'Nacionalidad (esp-extr)'!Q10</f>
        <v>-2</v>
      </c>
      <c r="R10" s="45">
        <f>'Nacionalidad (esp-extr)'!S10-'Nacionalidad (esp-extr)'!R10</f>
        <v>-101</v>
      </c>
      <c r="S10" s="45">
        <f>'Nacionalidad (esp-extr)'!T10-'Nacionalidad (esp-extr)'!S10</f>
        <v>-6</v>
      </c>
      <c r="T10" s="45">
        <f>'Nacionalidad (esp-extr)'!U10-'Nacionalidad (esp-extr)'!T10</f>
        <v>41</v>
      </c>
      <c r="U10" s="45">
        <f>'Nacionalidad (esp-extr)'!V10-'Nacionalidad (esp-extr)'!U10</f>
        <v>28</v>
      </c>
      <c r="V10" s="45">
        <f>'Nacionalidad (esp-extr)'!W10-'Nacionalidad (esp-extr)'!V10</f>
        <v>-21</v>
      </c>
      <c r="W10" s="45">
        <f>'Nacionalidad (esp-extr)'!X10-'Nacionalidad (esp-extr)'!W10</f>
        <v>-4</v>
      </c>
    </row>
    <row r="11" spans="1:23" ht="18" customHeight="1">
      <c r="A11" s="32" t="s">
        <v>47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spans="1:23" ht="18" customHeight="1"/>
    <row r="13" spans="1:23" ht="18" customHeight="1"/>
    <row r="14" spans="1:23" ht="18" customHeight="1">
      <c r="A14" s="77" t="s">
        <v>48</v>
      </c>
      <c r="B14" s="78">
        <v>2001</v>
      </c>
      <c r="C14" s="78">
        <v>2002</v>
      </c>
      <c r="D14" s="78">
        <v>2003</v>
      </c>
      <c r="E14" s="78">
        <v>2004</v>
      </c>
      <c r="F14" s="78">
        <v>2005</v>
      </c>
      <c r="G14" s="78">
        <v>2006</v>
      </c>
      <c r="H14" s="78">
        <v>2007</v>
      </c>
      <c r="I14" s="78">
        <v>2008</v>
      </c>
      <c r="J14" s="78">
        <v>2009</v>
      </c>
      <c r="K14" s="78">
        <v>2010</v>
      </c>
      <c r="L14" s="78">
        <v>2011</v>
      </c>
      <c r="M14" s="78">
        <v>2012</v>
      </c>
      <c r="N14" s="78">
        <v>2013</v>
      </c>
      <c r="O14" s="78">
        <v>2014</v>
      </c>
      <c r="P14" s="78">
        <v>2015</v>
      </c>
      <c r="Q14" s="78">
        <v>2016</v>
      </c>
      <c r="R14" s="78">
        <v>2017</v>
      </c>
      <c r="S14" s="78">
        <v>2018</v>
      </c>
      <c r="T14" s="78">
        <v>2019</v>
      </c>
      <c r="U14" s="78">
        <v>2020</v>
      </c>
      <c r="V14" s="78">
        <v>2021</v>
      </c>
      <c r="W14" s="78">
        <v>2022</v>
      </c>
    </row>
    <row r="15" spans="1:23" ht="18" customHeight="1">
      <c r="A15" s="27" t="s">
        <v>68</v>
      </c>
      <c r="B15" s="53">
        <f>'Nacionalidad (esp-extr)'!C15-'Nacionalidad (esp-extr)'!B15</f>
        <v>-42</v>
      </c>
      <c r="C15" s="53">
        <f>'Nacionalidad (esp-extr)'!D15-'Nacionalidad (esp-extr)'!C15</f>
        <v>-19</v>
      </c>
      <c r="D15" s="53">
        <f>'Nacionalidad (esp-extr)'!E15-'Nacionalidad (esp-extr)'!D15</f>
        <v>-44</v>
      </c>
      <c r="E15" s="53">
        <f>'Nacionalidad (esp-extr)'!F15-'Nacionalidad (esp-extr)'!E15</f>
        <v>48</v>
      </c>
      <c r="F15" s="53">
        <f>'Nacionalidad (esp-extr)'!G15-'Nacionalidad (esp-extr)'!F15</f>
        <v>46</v>
      </c>
      <c r="G15" s="53">
        <f>'Nacionalidad (esp-extr)'!H15-'Nacionalidad (esp-extr)'!G15</f>
        <v>26</v>
      </c>
      <c r="H15" s="53">
        <f>'Nacionalidad (esp-extr)'!I15-'Nacionalidad (esp-extr)'!H15</f>
        <v>23</v>
      </c>
      <c r="I15" s="53">
        <f>'Nacionalidad (esp-extr)'!J15-'Nacionalidad (esp-extr)'!I15</f>
        <v>18</v>
      </c>
      <c r="J15" s="53">
        <f>'Nacionalidad (esp-extr)'!K15-'Nacionalidad (esp-extr)'!J15</f>
        <v>-114</v>
      </c>
      <c r="K15" s="53">
        <f>'Nacionalidad (esp-extr)'!L15-'Nacionalidad (esp-extr)'!K15</f>
        <v>2</v>
      </c>
      <c r="L15" s="53">
        <f>'Nacionalidad (esp-extr)'!M15-'Nacionalidad (esp-extr)'!L15</f>
        <v>81</v>
      </c>
      <c r="M15" s="53">
        <f>'Nacionalidad (esp-extr)'!N15-'Nacionalidad (esp-extr)'!M15</f>
        <v>-40</v>
      </c>
      <c r="N15" s="53">
        <f>'Nacionalidad (esp-extr)'!O15-'Nacionalidad (esp-extr)'!N15</f>
        <v>-14</v>
      </c>
      <c r="O15" s="53">
        <f>'Nacionalidad (esp-extr)'!P15-'Nacionalidad (esp-extr)'!O15</f>
        <v>-83</v>
      </c>
      <c r="P15" s="53">
        <f>'Nacionalidad (esp-extr)'!Q15-'Nacionalidad (esp-extr)'!P15</f>
        <v>-4</v>
      </c>
      <c r="Q15" s="53">
        <f>'Nacionalidad (esp-extr)'!R15-'Nacionalidad (esp-extr)'!Q15</f>
        <v>-35</v>
      </c>
      <c r="R15" s="53">
        <f>'Nacionalidad (esp-extr)'!S15-'Nacionalidad (esp-extr)'!R15</f>
        <v>-126</v>
      </c>
      <c r="S15" s="53">
        <f>'Nacionalidad (esp-extr)'!T15-'Nacionalidad (esp-extr)'!S15</f>
        <v>-63</v>
      </c>
      <c r="T15" s="53">
        <f>'Nacionalidad (esp-extr)'!U15-'Nacionalidad (esp-extr)'!T15</f>
        <v>-20</v>
      </c>
      <c r="U15" s="53">
        <f>'Nacionalidad (esp-extr)'!V15-'Nacionalidad (esp-extr)'!U15</f>
        <v>-48</v>
      </c>
      <c r="V15" s="53">
        <f>'Nacionalidad (esp-extr)'!W15-'Nacionalidad (esp-extr)'!V15</f>
        <v>-31</v>
      </c>
      <c r="W15" s="53">
        <f>'Nacionalidad (esp-extr)'!X15-'Nacionalidad (esp-extr)'!W15</f>
        <v>-33</v>
      </c>
    </row>
    <row r="16" spans="1:23" ht="18" customHeight="1">
      <c r="A16" s="28" t="s">
        <v>69</v>
      </c>
      <c r="B16" s="6">
        <f>'Nacionalidad (esp-extr)'!C16-'Nacionalidad (esp-extr)'!B16</f>
        <v>-44</v>
      </c>
      <c r="C16" s="6">
        <f>'Nacionalidad (esp-extr)'!D16-'Nacionalidad (esp-extr)'!C16</f>
        <v>-51</v>
      </c>
      <c r="D16" s="6">
        <f>'Nacionalidad (esp-extr)'!E16-'Nacionalidad (esp-extr)'!D16</f>
        <v>-77</v>
      </c>
      <c r="E16" s="6">
        <f>'Nacionalidad (esp-extr)'!F16-'Nacionalidad (esp-extr)'!E16</f>
        <v>-19</v>
      </c>
      <c r="F16" s="6">
        <f>'Nacionalidad (esp-extr)'!G16-'Nacionalidad (esp-extr)'!F16</f>
        <v>-58</v>
      </c>
      <c r="G16" s="6">
        <f>'Nacionalidad (esp-extr)'!H16-'Nacionalidad (esp-extr)'!G16</f>
        <v>-56</v>
      </c>
      <c r="H16" s="6">
        <f>'Nacionalidad (esp-extr)'!I16-'Nacionalidad (esp-extr)'!H16</f>
        <v>-20</v>
      </c>
      <c r="I16" s="6">
        <f>'Nacionalidad (esp-extr)'!J16-'Nacionalidad (esp-extr)'!I16</f>
        <v>-36</v>
      </c>
      <c r="J16" s="6">
        <f>'Nacionalidad (esp-extr)'!K16-'Nacionalidad (esp-extr)'!J16</f>
        <v>-112</v>
      </c>
      <c r="K16" s="6">
        <f>'Nacionalidad (esp-extr)'!L16-'Nacionalidad (esp-extr)'!K16</f>
        <v>12</v>
      </c>
      <c r="L16" s="6">
        <f>'Nacionalidad (esp-extr)'!M16-'Nacionalidad (esp-extr)'!L16</f>
        <v>77</v>
      </c>
      <c r="M16" s="6">
        <f>'Nacionalidad (esp-extr)'!N16-'Nacionalidad (esp-extr)'!M16</f>
        <v>-28</v>
      </c>
      <c r="N16" s="6">
        <f>'Nacionalidad (esp-extr)'!O16-'Nacionalidad (esp-extr)'!N16</f>
        <v>-28</v>
      </c>
      <c r="O16" s="6">
        <f>'Nacionalidad (esp-extr)'!P16-'Nacionalidad (esp-extr)'!O16</f>
        <v>-2</v>
      </c>
      <c r="P16" s="6">
        <f>'Nacionalidad (esp-extr)'!Q16-'Nacionalidad (esp-extr)'!P16</f>
        <v>-19</v>
      </c>
      <c r="Q16" s="6">
        <f>'Nacionalidad (esp-extr)'!R16-'Nacionalidad (esp-extr)'!Q16</f>
        <v>-37</v>
      </c>
      <c r="R16" s="6">
        <f>'Nacionalidad (esp-extr)'!S16-'Nacionalidad (esp-extr)'!R16</f>
        <v>-66</v>
      </c>
      <c r="S16" s="6">
        <f>'Nacionalidad (esp-extr)'!T16-'Nacionalidad (esp-extr)'!S16</f>
        <v>-50</v>
      </c>
      <c r="T16" s="6">
        <f>'Nacionalidad (esp-extr)'!U16-'Nacionalidad (esp-extr)'!T16</f>
        <v>-44</v>
      </c>
      <c r="U16" s="6">
        <f>'Nacionalidad (esp-extr)'!V16-'Nacionalidad (esp-extr)'!U16</f>
        <v>-60</v>
      </c>
      <c r="V16" s="6">
        <f>'Nacionalidad (esp-extr)'!W16-'Nacionalidad (esp-extr)'!V16</f>
        <v>-25</v>
      </c>
      <c r="W16" s="6">
        <f>'Nacionalidad (esp-extr)'!X16-'Nacionalidad (esp-extr)'!W16</f>
        <v>-25</v>
      </c>
    </row>
    <row r="17" spans="1:23" ht="18" customHeight="1">
      <c r="A17" s="30" t="s">
        <v>70</v>
      </c>
      <c r="B17" s="45">
        <f>'Nacionalidad (esp-extr)'!C17-'Nacionalidad (esp-extr)'!B17</f>
        <v>2</v>
      </c>
      <c r="C17" s="45">
        <f>'Nacionalidad (esp-extr)'!D17-'Nacionalidad (esp-extr)'!C17</f>
        <v>32</v>
      </c>
      <c r="D17" s="45">
        <f>'Nacionalidad (esp-extr)'!E17-'Nacionalidad (esp-extr)'!D17</f>
        <v>33</v>
      </c>
      <c r="E17" s="45">
        <f>'Nacionalidad (esp-extr)'!F17-'Nacionalidad (esp-extr)'!E17</f>
        <v>67</v>
      </c>
      <c r="F17" s="45">
        <f>'Nacionalidad (esp-extr)'!G17-'Nacionalidad (esp-extr)'!F17</f>
        <v>104</v>
      </c>
      <c r="G17" s="45">
        <f>'Nacionalidad (esp-extr)'!H17-'Nacionalidad (esp-extr)'!G17</f>
        <v>82</v>
      </c>
      <c r="H17" s="45">
        <f>'Nacionalidad (esp-extr)'!I17-'Nacionalidad (esp-extr)'!H17</f>
        <v>43</v>
      </c>
      <c r="I17" s="45">
        <f>'Nacionalidad (esp-extr)'!J17-'Nacionalidad (esp-extr)'!I17</f>
        <v>54</v>
      </c>
      <c r="J17" s="45">
        <f>'Nacionalidad (esp-extr)'!K17-'Nacionalidad (esp-extr)'!J17</f>
        <v>-2</v>
      </c>
      <c r="K17" s="45">
        <f>'Nacionalidad (esp-extr)'!L17-'Nacionalidad (esp-extr)'!K17</f>
        <v>-10</v>
      </c>
      <c r="L17" s="45">
        <f>'Nacionalidad (esp-extr)'!M17-'Nacionalidad (esp-extr)'!L17</f>
        <v>4</v>
      </c>
      <c r="M17" s="45">
        <f>'Nacionalidad (esp-extr)'!N17-'Nacionalidad (esp-extr)'!M17</f>
        <v>-12</v>
      </c>
      <c r="N17" s="45">
        <f>'Nacionalidad (esp-extr)'!O17-'Nacionalidad (esp-extr)'!N17</f>
        <v>14</v>
      </c>
      <c r="O17" s="45">
        <f>'Nacionalidad (esp-extr)'!P17-'Nacionalidad (esp-extr)'!O17</f>
        <v>-81</v>
      </c>
      <c r="P17" s="45">
        <f>'Nacionalidad (esp-extr)'!Q17-'Nacionalidad (esp-extr)'!P17</f>
        <v>15</v>
      </c>
      <c r="Q17" s="45">
        <f>'Nacionalidad (esp-extr)'!R17-'Nacionalidad (esp-extr)'!Q17</f>
        <v>2</v>
      </c>
      <c r="R17" s="45">
        <f>'Nacionalidad (esp-extr)'!S17-'Nacionalidad (esp-extr)'!R17</f>
        <v>-60</v>
      </c>
      <c r="S17" s="45">
        <f>'Nacionalidad (esp-extr)'!T17-'Nacionalidad (esp-extr)'!S17</f>
        <v>-13</v>
      </c>
      <c r="T17" s="45">
        <f>'Nacionalidad (esp-extr)'!U17-'Nacionalidad (esp-extr)'!T17</f>
        <v>24</v>
      </c>
      <c r="U17" s="45">
        <f>'Nacionalidad (esp-extr)'!V17-'Nacionalidad (esp-extr)'!U17</f>
        <v>12</v>
      </c>
      <c r="V17" s="45">
        <f>'Nacionalidad (esp-extr)'!W17-'Nacionalidad (esp-extr)'!V17</f>
        <v>-6</v>
      </c>
      <c r="W17" s="45">
        <f>'Nacionalidad (esp-extr)'!X17-'Nacionalidad (esp-extr)'!W17</f>
        <v>-8</v>
      </c>
    </row>
    <row r="18" spans="1:23" ht="18" customHeight="1">
      <c r="A18" s="32" t="s">
        <v>47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ht="18" customHeight="1"/>
    <row r="20" spans="1:23" ht="18" customHeight="1"/>
    <row r="21" spans="1:23" ht="18" customHeight="1">
      <c r="A21" s="77" t="s">
        <v>49</v>
      </c>
      <c r="B21" s="78">
        <v>2001</v>
      </c>
      <c r="C21" s="78">
        <v>2002</v>
      </c>
      <c r="D21" s="78">
        <v>2003</v>
      </c>
      <c r="E21" s="78">
        <v>2004</v>
      </c>
      <c r="F21" s="78">
        <v>2005</v>
      </c>
      <c r="G21" s="78">
        <v>2006</v>
      </c>
      <c r="H21" s="78">
        <v>2007</v>
      </c>
      <c r="I21" s="78">
        <v>2008</v>
      </c>
      <c r="J21" s="78">
        <v>2009</v>
      </c>
      <c r="K21" s="78">
        <v>2010</v>
      </c>
      <c r="L21" s="78">
        <v>2011</v>
      </c>
      <c r="M21" s="78">
        <v>2012</v>
      </c>
      <c r="N21" s="78">
        <v>2013</v>
      </c>
      <c r="O21" s="78">
        <v>2014</v>
      </c>
      <c r="P21" s="78">
        <v>2015</v>
      </c>
      <c r="Q21" s="78">
        <v>2016</v>
      </c>
      <c r="R21" s="78">
        <v>2017</v>
      </c>
      <c r="S21" s="78">
        <v>2018</v>
      </c>
      <c r="T21" s="78">
        <v>2019</v>
      </c>
      <c r="U21" s="78">
        <v>2020</v>
      </c>
      <c r="V21" s="78">
        <v>2021</v>
      </c>
      <c r="W21" s="78">
        <v>2022</v>
      </c>
    </row>
    <row r="22" spans="1:23" ht="18" customHeight="1">
      <c r="A22" s="27" t="s">
        <v>68</v>
      </c>
      <c r="B22" s="53">
        <f>'Nacionalidad (esp-extr)'!C22-'Nacionalidad (esp-extr)'!B22</f>
        <v>-44</v>
      </c>
      <c r="C22" s="53">
        <f>'Nacionalidad (esp-extr)'!D22-'Nacionalidad (esp-extr)'!C22</f>
        <v>-11</v>
      </c>
      <c r="D22" s="53">
        <f>'Nacionalidad (esp-extr)'!E22-'Nacionalidad (esp-extr)'!D22</f>
        <v>-34</v>
      </c>
      <c r="E22" s="53">
        <f>'Nacionalidad (esp-extr)'!F22-'Nacionalidad (esp-extr)'!E22</f>
        <v>76</v>
      </c>
      <c r="F22" s="53">
        <f>'Nacionalidad (esp-extr)'!G22-'Nacionalidad (esp-extr)'!F22</f>
        <v>44</v>
      </c>
      <c r="G22" s="53">
        <f>'Nacionalidad (esp-extr)'!H22-'Nacionalidad (esp-extr)'!G22</f>
        <v>-15</v>
      </c>
      <c r="H22" s="53">
        <f>'Nacionalidad (esp-extr)'!I22-'Nacionalidad (esp-extr)'!H22</f>
        <v>42</v>
      </c>
      <c r="I22" s="53">
        <f>'Nacionalidad (esp-extr)'!J22-'Nacionalidad (esp-extr)'!I22</f>
        <v>16</v>
      </c>
      <c r="J22" s="53">
        <f>'Nacionalidad (esp-extr)'!K22-'Nacionalidad (esp-extr)'!J22</f>
        <v>-80</v>
      </c>
      <c r="K22" s="53">
        <f>'Nacionalidad (esp-extr)'!L22-'Nacionalidad (esp-extr)'!K22</f>
        <v>-27</v>
      </c>
      <c r="L22" s="53">
        <f>'Nacionalidad (esp-extr)'!M22-'Nacionalidad (esp-extr)'!L22</f>
        <v>67</v>
      </c>
      <c r="M22" s="53">
        <f>'Nacionalidad (esp-extr)'!N22-'Nacionalidad (esp-extr)'!M22</f>
        <v>-21</v>
      </c>
      <c r="N22" s="53">
        <f>'Nacionalidad (esp-extr)'!O22-'Nacionalidad (esp-extr)'!N22</f>
        <v>-30</v>
      </c>
      <c r="O22" s="53">
        <f>'Nacionalidad (esp-extr)'!P22-'Nacionalidad (esp-extr)'!O22</f>
        <v>-84</v>
      </c>
      <c r="P22" s="53">
        <f>'Nacionalidad (esp-extr)'!Q22-'Nacionalidad (esp-extr)'!P22</f>
        <v>0</v>
      </c>
      <c r="Q22" s="53">
        <f>'Nacionalidad (esp-extr)'!R22-'Nacionalidad (esp-extr)'!Q22</f>
        <v>-55</v>
      </c>
      <c r="R22" s="53">
        <f>'Nacionalidad (esp-extr)'!S22-'Nacionalidad (esp-extr)'!R22</f>
        <v>-97</v>
      </c>
      <c r="S22" s="53">
        <f>'Nacionalidad (esp-extr)'!T22-'Nacionalidad (esp-extr)'!S22</f>
        <v>-22</v>
      </c>
      <c r="T22" s="53">
        <f>'Nacionalidad (esp-extr)'!U22-'Nacionalidad (esp-extr)'!T22</f>
        <v>0</v>
      </c>
      <c r="U22" s="53">
        <f>'Nacionalidad (esp-extr)'!V22-'Nacionalidad (esp-extr)'!U22</f>
        <v>-42</v>
      </c>
      <c r="V22" s="53">
        <f>'Nacionalidad (esp-extr)'!W22-'Nacionalidad (esp-extr)'!V22</f>
        <v>-70</v>
      </c>
      <c r="W22" s="53">
        <f>'Nacionalidad (esp-extr)'!X22-'Nacionalidad (esp-extr)'!W22</f>
        <v>-29</v>
      </c>
    </row>
    <row r="23" spans="1:23" ht="18" customHeight="1">
      <c r="A23" s="28" t="s">
        <v>69</v>
      </c>
      <c r="B23" s="6">
        <f>'Nacionalidad (esp-extr)'!C23-'Nacionalidad (esp-extr)'!B23</f>
        <v>-49</v>
      </c>
      <c r="C23" s="6">
        <f>'Nacionalidad (esp-extr)'!D23-'Nacionalidad (esp-extr)'!C23</f>
        <v>-35</v>
      </c>
      <c r="D23" s="6">
        <f>'Nacionalidad (esp-extr)'!E23-'Nacionalidad (esp-extr)'!D23</f>
        <v>-63</v>
      </c>
      <c r="E23" s="6">
        <f>'Nacionalidad (esp-extr)'!F23-'Nacionalidad (esp-extr)'!E23</f>
        <v>17</v>
      </c>
      <c r="F23" s="6">
        <f>'Nacionalidad (esp-extr)'!G23-'Nacionalidad (esp-extr)'!F23</f>
        <v>-43</v>
      </c>
      <c r="G23" s="6">
        <f>'Nacionalidad (esp-extr)'!H23-'Nacionalidad (esp-extr)'!G23</f>
        <v>-100</v>
      </c>
      <c r="H23" s="6">
        <f>'Nacionalidad (esp-extr)'!I23-'Nacionalidad (esp-extr)'!H23</f>
        <v>2</v>
      </c>
      <c r="I23" s="6">
        <f>'Nacionalidad (esp-extr)'!J23-'Nacionalidad (esp-extr)'!I23</f>
        <v>-32</v>
      </c>
      <c r="J23" s="6">
        <f>'Nacionalidad (esp-extr)'!K23-'Nacionalidad (esp-extr)'!J23</f>
        <v>-101</v>
      </c>
      <c r="K23" s="6">
        <f>'Nacionalidad (esp-extr)'!L23-'Nacionalidad (esp-extr)'!K23</f>
        <v>-18</v>
      </c>
      <c r="L23" s="6">
        <f>'Nacionalidad (esp-extr)'!M23-'Nacionalidad (esp-extr)'!L23</f>
        <v>53</v>
      </c>
      <c r="M23" s="6">
        <f>'Nacionalidad (esp-extr)'!N23-'Nacionalidad (esp-extr)'!M23</f>
        <v>-16</v>
      </c>
      <c r="N23" s="6">
        <f>'Nacionalidad (esp-extr)'!O23-'Nacionalidad (esp-extr)'!N23</f>
        <v>-49</v>
      </c>
      <c r="O23" s="6">
        <f>'Nacionalidad (esp-extr)'!P23-'Nacionalidad (esp-extr)'!O23</f>
        <v>-14</v>
      </c>
      <c r="P23" s="6">
        <f>'Nacionalidad (esp-extr)'!Q23-'Nacionalidad (esp-extr)'!P23</f>
        <v>-14</v>
      </c>
      <c r="Q23" s="6">
        <f>'Nacionalidad (esp-extr)'!R23-'Nacionalidad (esp-extr)'!Q23</f>
        <v>-51</v>
      </c>
      <c r="R23" s="6">
        <f>'Nacionalidad (esp-extr)'!S23-'Nacionalidad (esp-extr)'!R23</f>
        <v>-56</v>
      </c>
      <c r="S23" s="6">
        <f>'Nacionalidad (esp-extr)'!T23-'Nacionalidad (esp-extr)'!S23</f>
        <v>-29</v>
      </c>
      <c r="T23" s="6">
        <f>'Nacionalidad (esp-extr)'!U23-'Nacionalidad (esp-extr)'!T23</f>
        <v>-17</v>
      </c>
      <c r="U23" s="6">
        <f>'Nacionalidad (esp-extr)'!V23-'Nacionalidad (esp-extr)'!U23</f>
        <v>-58</v>
      </c>
      <c r="V23" s="6">
        <f>'Nacionalidad (esp-extr)'!W23-'Nacionalidad (esp-extr)'!V23</f>
        <v>-55</v>
      </c>
      <c r="W23" s="6">
        <f>'Nacionalidad (esp-extr)'!X23-'Nacionalidad (esp-extr)'!W23</f>
        <v>-33</v>
      </c>
    </row>
    <row r="24" spans="1:23" ht="18" customHeight="1">
      <c r="A24" s="30" t="s">
        <v>70</v>
      </c>
      <c r="B24" s="45">
        <f>'Nacionalidad (esp-extr)'!C24-'Nacionalidad (esp-extr)'!B24</f>
        <v>5</v>
      </c>
      <c r="C24" s="45">
        <f>'Nacionalidad (esp-extr)'!D24-'Nacionalidad (esp-extr)'!C24</f>
        <v>24</v>
      </c>
      <c r="D24" s="45">
        <f>'Nacionalidad (esp-extr)'!E24-'Nacionalidad (esp-extr)'!D24</f>
        <v>29</v>
      </c>
      <c r="E24" s="45">
        <f>'Nacionalidad (esp-extr)'!F24-'Nacionalidad (esp-extr)'!E24</f>
        <v>59</v>
      </c>
      <c r="F24" s="45">
        <f>'Nacionalidad (esp-extr)'!G24-'Nacionalidad (esp-extr)'!F24</f>
        <v>87</v>
      </c>
      <c r="G24" s="45">
        <f>'Nacionalidad (esp-extr)'!H24-'Nacionalidad (esp-extr)'!G24</f>
        <v>85</v>
      </c>
      <c r="H24" s="45">
        <f>'Nacionalidad (esp-extr)'!I24-'Nacionalidad (esp-extr)'!H24</f>
        <v>40</v>
      </c>
      <c r="I24" s="45">
        <f>'Nacionalidad (esp-extr)'!J24-'Nacionalidad (esp-extr)'!I24</f>
        <v>48</v>
      </c>
      <c r="J24" s="45">
        <f>'Nacionalidad (esp-extr)'!K24-'Nacionalidad (esp-extr)'!J24</f>
        <v>21</v>
      </c>
      <c r="K24" s="45">
        <f>'Nacionalidad (esp-extr)'!L24-'Nacionalidad (esp-extr)'!K24</f>
        <v>-9</v>
      </c>
      <c r="L24" s="45">
        <f>'Nacionalidad (esp-extr)'!M24-'Nacionalidad (esp-extr)'!L24</f>
        <v>14</v>
      </c>
      <c r="M24" s="45">
        <f>'Nacionalidad (esp-extr)'!N24-'Nacionalidad (esp-extr)'!M24</f>
        <v>-5</v>
      </c>
      <c r="N24" s="45">
        <f>'Nacionalidad (esp-extr)'!O24-'Nacionalidad (esp-extr)'!N24</f>
        <v>19</v>
      </c>
      <c r="O24" s="45">
        <f>'Nacionalidad (esp-extr)'!P24-'Nacionalidad (esp-extr)'!O24</f>
        <v>-70</v>
      </c>
      <c r="P24" s="45">
        <f>'Nacionalidad (esp-extr)'!Q24-'Nacionalidad (esp-extr)'!P24</f>
        <v>14</v>
      </c>
      <c r="Q24" s="45">
        <f>'Nacionalidad (esp-extr)'!R24-'Nacionalidad (esp-extr)'!Q24</f>
        <v>-4</v>
      </c>
      <c r="R24" s="45">
        <f>'Nacionalidad (esp-extr)'!S24-'Nacionalidad (esp-extr)'!R24</f>
        <v>-41</v>
      </c>
      <c r="S24" s="45">
        <f>'Nacionalidad (esp-extr)'!T24-'Nacionalidad (esp-extr)'!S24</f>
        <v>7</v>
      </c>
      <c r="T24" s="45">
        <f>'Nacionalidad (esp-extr)'!U24-'Nacionalidad (esp-extr)'!T24</f>
        <v>17</v>
      </c>
      <c r="U24" s="45">
        <f>'Nacionalidad (esp-extr)'!V24-'Nacionalidad (esp-extr)'!U24</f>
        <v>16</v>
      </c>
      <c r="V24" s="45">
        <f>'Nacionalidad (esp-extr)'!W24-'Nacionalidad (esp-extr)'!V24</f>
        <v>-15</v>
      </c>
      <c r="W24" s="45">
        <f>'Nacionalidad (esp-extr)'!X24-'Nacionalidad (esp-extr)'!W24</f>
        <v>4</v>
      </c>
    </row>
    <row r="25" spans="1:23" ht="18" customHeight="1">
      <c r="A25" s="32" t="s">
        <v>47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ht="18" customHeight="1"/>
    <row r="27" spans="1:23" ht="18" customHeight="1"/>
    <row r="28" spans="1:23" ht="18" customHeight="1"/>
    <row r="29" spans="1:23" ht="18" customHeight="1">
      <c r="A29" s="33" t="s">
        <v>71</v>
      </c>
    </row>
    <row r="30" spans="1:23" ht="18" customHeight="1"/>
    <row r="31" spans="1:23" ht="18" customHeight="1">
      <c r="A31" s="77" t="s">
        <v>14</v>
      </c>
      <c r="B31" s="78">
        <v>2001</v>
      </c>
      <c r="C31" s="78">
        <v>2002</v>
      </c>
      <c r="D31" s="78">
        <v>2003</v>
      </c>
      <c r="E31" s="78">
        <v>2004</v>
      </c>
      <c r="F31" s="78">
        <v>2005</v>
      </c>
      <c r="G31" s="78">
        <v>2006</v>
      </c>
      <c r="H31" s="78">
        <v>2007</v>
      </c>
      <c r="I31" s="78">
        <v>2008</v>
      </c>
      <c r="J31" s="78">
        <v>2009</v>
      </c>
      <c r="K31" s="78">
        <v>2010</v>
      </c>
      <c r="L31" s="78">
        <v>2011</v>
      </c>
      <c r="M31" s="78">
        <v>2012</v>
      </c>
      <c r="N31" s="78">
        <v>2013</v>
      </c>
      <c r="O31" s="78">
        <v>2014</v>
      </c>
      <c r="P31" s="78">
        <v>2015</v>
      </c>
      <c r="Q31" s="78">
        <v>2016</v>
      </c>
      <c r="R31" s="78">
        <v>2017</v>
      </c>
      <c r="S31" s="78">
        <v>2018</v>
      </c>
      <c r="T31" s="78">
        <v>2019</v>
      </c>
      <c r="U31" s="78">
        <v>2020</v>
      </c>
      <c r="V31" s="78">
        <v>2021</v>
      </c>
      <c r="W31" s="78">
        <v>2022</v>
      </c>
    </row>
    <row r="32" spans="1:23" ht="18" customHeight="1">
      <c r="A32" s="47" t="s">
        <v>68</v>
      </c>
      <c r="B32" s="51">
        <f>('Nacionalidad (esp-extr)'!C8-'Nacionalidad (esp-extr)'!B8)/'Nacionalidad (esp-extr)'!B8</f>
        <v>-8.2139446036294181E-3</v>
      </c>
      <c r="C32" s="51">
        <f>('Nacionalidad (esp-extr)'!D8-'Nacionalidad (esp-extr)'!C8)/'Nacionalidad (esp-extr)'!C8</f>
        <v>-2.8890600924499229E-3</v>
      </c>
      <c r="D32" s="51">
        <f>('Nacionalidad (esp-extr)'!E8-'Nacionalidad (esp-extr)'!D8)/'Nacionalidad (esp-extr)'!D8</f>
        <v>-7.5333204558624689E-3</v>
      </c>
      <c r="E32" s="51">
        <f>('Nacionalidad (esp-extr)'!F8-'Nacionalidad (esp-extr)'!E8)/'Nacionalidad (esp-extr)'!E8</f>
        <v>1.2066952121448035E-2</v>
      </c>
      <c r="F32" s="51">
        <f>('Nacionalidad (esp-extr)'!G8-'Nacionalidad (esp-extr)'!F8)/'Nacionalidad (esp-extr)'!F8</f>
        <v>8.6538461538461543E-3</v>
      </c>
      <c r="G32" s="51">
        <f>('Nacionalidad (esp-extr)'!H8-'Nacionalidad (esp-extr)'!G8)/'Nacionalidad (esp-extr)'!G8</f>
        <v>1.0486177311725452E-3</v>
      </c>
      <c r="H32" s="51">
        <f>('Nacionalidad (esp-extr)'!I8-'Nacionalidad (esp-extr)'!H8)/'Nacionalidad (esp-extr)'!H8</f>
        <v>6.1898866774592895E-3</v>
      </c>
      <c r="I32" s="51">
        <f>('Nacionalidad (esp-extr)'!J8-'Nacionalidad (esp-extr)'!I8)/'Nacionalidad (esp-extr)'!I8</f>
        <v>3.2178686352451261E-3</v>
      </c>
      <c r="J32" s="51">
        <f>('Nacionalidad (esp-extr)'!K8-'Nacionalidad (esp-extr)'!J8)/'Nacionalidad (esp-extr)'!J8</f>
        <v>-1.8301886792452829E-2</v>
      </c>
      <c r="K32" s="51">
        <f>('Nacionalidad (esp-extr)'!L8-'Nacionalidad (esp-extr)'!K8)/'Nacionalidad (esp-extr)'!K8</f>
        <v>-2.4024601191620218E-3</v>
      </c>
      <c r="L32" s="51">
        <f>('Nacionalidad (esp-extr)'!M8-'Nacionalidad (esp-extr)'!L8)/'Nacionalidad (esp-extr)'!L8</f>
        <v>1.425681533570947E-2</v>
      </c>
      <c r="M32" s="51">
        <f>('Nacionalidad (esp-extr)'!N8-'Nacionalidad (esp-extr)'!M8)/'Nacionalidad (esp-extr)'!M8</f>
        <v>-5.7935226517238101E-3</v>
      </c>
      <c r="N32" s="51">
        <f>('Nacionalidad (esp-extr)'!O8-'Nacionalidad (esp-extr)'!N8)/'Nacionalidad (esp-extr)'!N8</f>
        <v>-4.2032862055789069E-3</v>
      </c>
      <c r="O32" s="51">
        <f>('Nacionalidad (esp-extr)'!P8-'Nacionalidad (esp-extr)'!O8)/'Nacionalidad (esp-extr)'!O8</f>
        <v>-1.6020721412125863E-2</v>
      </c>
      <c r="P32" s="51">
        <f>('Nacionalidad (esp-extr)'!Q8-'Nacionalidad (esp-extr)'!P8)/'Nacionalidad (esp-extr)'!P8</f>
        <v>-3.8997757628936335E-4</v>
      </c>
      <c r="Q32" s="51">
        <f>('Nacionalidad (esp-extr)'!R8-'Nacionalidad (esp-extr)'!Q8)/'Nacionalidad (esp-extr)'!Q8</f>
        <v>-8.7779186579537705E-3</v>
      </c>
      <c r="R32" s="51">
        <f>('Nacionalidad (esp-extr)'!S8-'Nacionalidad (esp-extr)'!R8)/'Nacionalidad (esp-extr)'!R8</f>
        <v>-2.1942339860277476E-2</v>
      </c>
      <c r="S32" s="51">
        <f>('Nacionalidad (esp-extr)'!T8-'Nacionalidad (esp-extr)'!S8)/'Nacionalidad (esp-extr)'!S8</f>
        <v>-8.5513078470824955E-3</v>
      </c>
      <c r="T32" s="51">
        <f>('Nacionalidad (esp-extr)'!U8-'Nacionalidad (esp-extr)'!T8)/'Nacionalidad (esp-extr)'!T8</f>
        <v>-2.0294266869609334E-3</v>
      </c>
      <c r="U32" s="51">
        <f>('Nacionalidad (esp-extr)'!V8-'Nacionalidad (esp-extr)'!U8)/'Nacionalidad (esp-extr)'!U8</f>
        <v>-9.1509913573970519E-3</v>
      </c>
      <c r="V32" s="51">
        <f>('Nacionalidad (esp-extr)'!W8-'Nacionalidad (esp-extr)'!V8)/'Nacionalidad (esp-extr)'!V8</f>
        <v>-1.0364289379168804E-2</v>
      </c>
      <c r="W32" s="51">
        <f>('Nacionalidad (esp-extr)'!X8-'Nacionalidad (esp-extr)'!W8)/'Nacionalidad (esp-extr)'!W8</f>
        <v>-6.428867689755288E-3</v>
      </c>
    </row>
    <row r="33" spans="1:23" ht="18" customHeight="1">
      <c r="A33" s="46" t="s">
        <v>69</v>
      </c>
      <c r="B33" s="25">
        <f>('Nacionalidad (esp-extr)'!C9-'Nacionalidad (esp-extr)'!B9)/'Nacionalidad (esp-extr)'!B9</f>
        <v>-8.9268573622576317E-3</v>
      </c>
      <c r="C33" s="25">
        <f>('Nacionalidad (esp-extr)'!D9-'Nacionalidad (esp-extr)'!C9)/'Nacionalidad (esp-extr)'!C9</f>
        <v>-8.3292978208232438E-3</v>
      </c>
      <c r="D33" s="25">
        <f>('Nacionalidad (esp-extr)'!E9-'Nacionalidad (esp-extr)'!D9)/'Nacionalidad (esp-extr)'!D9</f>
        <v>-1.3673210274440864E-2</v>
      </c>
      <c r="E33" s="25">
        <f>('Nacionalidad (esp-extr)'!F9-'Nacionalidad (esp-extr)'!E9)/'Nacionalidad (esp-extr)'!E9</f>
        <v>-1.9803940984255866E-4</v>
      </c>
      <c r="F33" s="25">
        <f>('Nacionalidad (esp-extr)'!G9-'Nacionalidad (esp-extr)'!F9)/'Nacionalidad (esp-extr)'!F9</f>
        <v>-1.0002971179558284E-2</v>
      </c>
      <c r="G33" s="25">
        <f>('Nacionalidad (esp-extr)'!H9-'Nacionalidad (esp-extr)'!G9)/'Nacionalidad (esp-extr)'!G9</f>
        <v>-1.5606242496998799E-2</v>
      </c>
      <c r="H33" s="25">
        <f>('Nacionalidad (esp-extr)'!I9-'Nacionalidad (esp-extr)'!H9)/'Nacionalidad (esp-extr)'!H9</f>
        <v>-1.8292682926829269E-3</v>
      </c>
      <c r="I33" s="25">
        <f>('Nacionalidad (esp-extr)'!J9-'Nacionalidad (esp-extr)'!I9)/'Nacionalidad (esp-extr)'!I9</f>
        <v>-6.923233557320301E-3</v>
      </c>
      <c r="J33" s="25">
        <f>('Nacionalidad (esp-extr)'!K9-'Nacionalidad (esp-extr)'!J9)/'Nacionalidad (esp-extr)'!J9</f>
        <v>-2.1837194996924339E-2</v>
      </c>
      <c r="K33" s="25">
        <f>('Nacionalidad (esp-extr)'!L9-'Nacionalidad (esp-extr)'!K9)/'Nacionalidad (esp-extr)'!K9</f>
        <v>-6.2886489885756209E-4</v>
      </c>
      <c r="L33" s="25">
        <f>('Nacionalidad (esp-extr)'!M9-'Nacionalidad (esp-extr)'!L9)/'Nacionalidad (esp-extr)'!L9</f>
        <v>1.3633980073413739E-2</v>
      </c>
      <c r="M33" s="25">
        <f>('Nacionalidad (esp-extr)'!N9-'Nacionalidad (esp-extr)'!M9)/'Nacionalidad (esp-extr)'!M9</f>
        <v>-4.5525090532850488E-3</v>
      </c>
      <c r="N33" s="25">
        <f>('Nacionalidad (esp-extr)'!O9-'Nacionalidad (esp-extr)'!N9)/'Nacionalidad (esp-extr)'!N9</f>
        <v>-8.0033260575823727E-3</v>
      </c>
      <c r="O33" s="25">
        <f>('Nacionalidad (esp-extr)'!P9-'Nacionalidad (esp-extr)'!O9)/'Nacionalidad (esp-extr)'!O9</f>
        <v>-1.6764459346186086E-3</v>
      </c>
      <c r="P33" s="25">
        <f>('Nacionalidad (esp-extr)'!Q9-'Nacionalidad (esp-extr)'!P9)/'Nacionalidad (esp-extr)'!P9</f>
        <v>-3.4634760705289673E-3</v>
      </c>
      <c r="Q33" s="25">
        <f>('Nacionalidad (esp-extr)'!R9-'Nacionalidad (esp-extr)'!Q9)/'Nacionalidad (esp-extr)'!Q9</f>
        <v>-9.2680358083201686E-3</v>
      </c>
      <c r="R33" s="25">
        <f>('Nacionalidad (esp-extr)'!S9-'Nacionalidad (esp-extr)'!R9)/'Nacionalidad (esp-extr)'!R9</f>
        <v>-1.2969065589454662E-2</v>
      </c>
      <c r="S33" s="25">
        <f>('Nacionalidad (esp-extr)'!T9-'Nacionalidad (esp-extr)'!S9)/'Nacionalidad (esp-extr)'!S9</f>
        <v>-8.5083467959073782E-3</v>
      </c>
      <c r="T33" s="25">
        <f>('Nacionalidad (esp-extr)'!U9-'Nacionalidad (esp-extr)'!T9)/'Nacionalidad (esp-extr)'!T9</f>
        <v>-6.6261134043015422E-3</v>
      </c>
      <c r="U33" s="25">
        <f>('Nacionalidad (esp-extr)'!V9-'Nacionalidad (esp-extr)'!U9)/'Nacionalidad (esp-extr)'!U9</f>
        <v>-1.2903225806451613E-2</v>
      </c>
      <c r="V33" s="25">
        <f>('Nacionalidad (esp-extr)'!W9-'Nacionalidad (esp-extr)'!V9)/'Nacionalidad (esp-extr)'!V9</f>
        <v>-8.8623019829400691E-3</v>
      </c>
      <c r="W33" s="25">
        <f>('Nacionalidad (esp-extr)'!X9-'Nacionalidad (esp-extr)'!W9)/'Nacionalidad (esp-extr)'!W9</f>
        <v>-6.4826198725829887E-3</v>
      </c>
    </row>
    <row r="34" spans="1:23" ht="18" customHeight="1">
      <c r="A34" s="48" t="s">
        <v>70</v>
      </c>
      <c r="B34" s="50">
        <f>('Nacionalidad (esp-extr)'!C10-'Nacionalidad (esp-extr)'!B10)/'Nacionalidad (esp-extr)'!B10</f>
        <v>0.13461538461538461</v>
      </c>
      <c r="C34" s="50">
        <f>('Nacionalidad (esp-extr)'!D10-'Nacionalidad (esp-extr)'!C10)/'Nacionalidad (esp-extr)'!C10</f>
        <v>0.94915254237288138</v>
      </c>
      <c r="D34" s="50">
        <f>('Nacionalidad (esp-extr)'!E10-'Nacionalidad (esp-extr)'!D10)/'Nacionalidad (esp-extr)'!D10</f>
        <v>0.53913043478260869</v>
      </c>
      <c r="E34" s="50">
        <f>('Nacionalidad (esp-extr)'!F10-'Nacionalidad (esp-extr)'!E10)/'Nacionalidad (esp-extr)'!E10</f>
        <v>0.71186440677966101</v>
      </c>
      <c r="F34" s="50">
        <f>('Nacionalidad (esp-extr)'!G10-'Nacionalidad (esp-extr)'!F10)/'Nacionalidad (esp-extr)'!F10</f>
        <v>0.63036303630363033</v>
      </c>
      <c r="G34" s="50">
        <f>('Nacionalidad (esp-extr)'!H10-'Nacionalidad (esp-extr)'!G10)/'Nacionalidad (esp-extr)'!G10</f>
        <v>0.33805668016194335</v>
      </c>
      <c r="H34" s="50">
        <f>('Nacionalidad (esp-extr)'!I10-'Nacionalidad (esp-extr)'!H10)/'Nacionalidad (esp-extr)'!H10</f>
        <v>0.12556732223903178</v>
      </c>
      <c r="I34" s="50">
        <f>('Nacionalidad (esp-extr)'!J10-'Nacionalidad (esp-extr)'!I10)/'Nacionalidad (esp-extr)'!I10</f>
        <v>0.13709677419354838</v>
      </c>
      <c r="J34" s="50">
        <f>('Nacionalidad (esp-extr)'!K10-'Nacionalidad (esp-extr)'!J10)/'Nacionalidad (esp-extr)'!J10</f>
        <v>2.2458628841607566E-2</v>
      </c>
      <c r="K34" s="50">
        <f>('Nacionalidad (esp-extr)'!L10-'Nacionalidad (esp-extr)'!K10)/'Nacionalidad (esp-extr)'!K10</f>
        <v>-2.1965317919075144E-2</v>
      </c>
      <c r="L34" s="50">
        <f>('Nacionalidad (esp-extr)'!M10-'Nacionalidad (esp-extr)'!L10)/'Nacionalidad (esp-extr)'!L10</f>
        <v>2.1276595744680851E-2</v>
      </c>
      <c r="M34" s="50">
        <f>('Nacionalidad (esp-extr)'!N10-'Nacionalidad (esp-extr)'!M10)/'Nacionalidad (esp-extr)'!M10</f>
        <v>-1.9675925925925927E-2</v>
      </c>
      <c r="N34" s="50">
        <f>('Nacionalidad (esp-extr)'!O10-'Nacionalidad (esp-extr)'!N10)/'Nacionalidad (esp-extr)'!N10</f>
        <v>3.896103896103896E-2</v>
      </c>
      <c r="O34" s="50">
        <f>('Nacionalidad (esp-extr)'!P10-'Nacionalidad (esp-extr)'!O10)/'Nacionalidad (esp-extr)'!O10</f>
        <v>-0.1715909090909091</v>
      </c>
      <c r="P34" s="50">
        <f>('Nacionalidad (esp-extr)'!Q10-'Nacionalidad (esp-extr)'!P10)/'Nacionalidad (esp-extr)'!P10</f>
        <v>3.9780521262002745E-2</v>
      </c>
      <c r="Q34" s="50">
        <f>('Nacionalidad (esp-extr)'!R10-'Nacionalidad (esp-extr)'!Q10)/'Nacionalidad (esp-extr)'!Q10</f>
        <v>-2.6385224274406332E-3</v>
      </c>
      <c r="R34" s="50">
        <f>('Nacionalidad (esp-extr)'!S10-'Nacionalidad (esp-extr)'!R10)/'Nacionalidad (esp-extr)'!R10</f>
        <v>-0.1335978835978836</v>
      </c>
      <c r="S34" s="50">
        <f>('Nacionalidad (esp-extr)'!T10-'Nacionalidad (esp-extr)'!S10)/'Nacionalidad (esp-extr)'!S10</f>
        <v>-9.1603053435114507E-3</v>
      </c>
      <c r="T34" s="50">
        <f>('Nacionalidad (esp-extr)'!U10-'Nacionalidad (esp-extr)'!T10)/'Nacionalidad (esp-extr)'!T10</f>
        <v>6.3174114021571651E-2</v>
      </c>
      <c r="U34" s="50">
        <f>('Nacionalidad (esp-extr)'!V10-'Nacionalidad (esp-extr)'!U10)/'Nacionalidad (esp-extr)'!U10</f>
        <v>4.0579710144927533E-2</v>
      </c>
      <c r="V34" s="50">
        <f>('Nacionalidad (esp-extr)'!W10-'Nacionalidad (esp-extr)'!V10)/'Nacionalidad (esp-extr)'!V10</f>
        <v>-2.9247910863509748E-2</v>
      </c>
      <c r="W34" s="50">
        <f>('Nacionalidad (esp-extr)'!X10-'Nacionalidad (esp-extr)'!W10)/'Nacionalidad (esp-extr)'!W10</f>
        <v>-5.7388809182209472E-3</v>
      </c>
    </row>
    <row r="35" spans="1:23" ht="18" customHeight="1">
      <c r="A35" s="32" t="s">
        <v>52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1:23" ht="18" customHeight="1"/>
    <row r="37" spans="1:23" ht="18" customHeight="1"/>
    <row r="38" spans="1:23" ht="18" customHeight="1">
      <c r="A38" s="77" t="s">
        <v>48</v>
      </c>
      <c r="B38" s="78">
        <v>2001</v>
      </c>
      <c r="C38" s="78">
        <v>2002</v>
      </c>
      <c r="D38" s="78">
        <v>2003</v>
      </c>
      <c r="E38" s="78">
        <v>2004</v>
      </c>
      <c r="F38" s="78">
        <v>2005</v>
      </c>
      <c r="G38" s="78">
        <v>2006</v>
      </c>
      <c r="H38" s="78">
        <v>2007</v>
      </c>
      <c r="I38" s="78">
        <v>2008</v>
      </c>
      <c r="J38" s="78">
        <v>2009</v>
      </c>
      <c r="K38" s="78">
        <v>2010</v>
      </c>
      <c r="L38" s="78">
        <v>2011</v>
      </c>
      <c r="M38" s="78">
        <v>2012</v>
      </c>
      <c r="N38" s="78">
        <v>2013</v>
      </c>
      <c r="O38" s="78">
        <v>2014</v>
      </c>
      <c r="P38" s="78">
        <v>2015</v>
      </c>
      <c r="Q38" s="78">
        <v>2016</v>
      </c>
      <c r="R38" s="78">
        <v>2017</v>
      </c>
      <c r="S38" s="78">
        <v>2018</v>
      </c>
      <c r="T38" s="78">
        <v>2019</v>
      </c>
      <c r="U38" s="78">
        <v>2020</v>
      </c>
      <c r="V38" s="78">
        <v>2021</v>
      </c>
      <c r="W38" s="78">
        <v>2022</v>
      </c>
    </row>
    <row r="39" spans="1:23" ht="18" customHeight="1">
      <c r="A39" s="27" t="s">
        <v>68</v>
      </c>
      <c r="B39" s="51">
        <f>('Nacionalidad (esp-extr)'!C15-'Nacionalidad (esp-extr)'!B15)/'Nacionalidad (esp-extr)'!B15</f>
        <v>-7.8387458006718928E-3</v>
      </c>
      <c r="C39" s="51">
        <f>('Nacionalidad (esp-extr)'!D15-'Nacionalidad (esp-extr)'!C15)/'Nacionalidad (esp-extr)'!C15</f>
        <v>-3.5741158765989467E-3</v>
      </c>
      <c r="D39" s="51">
        <f>('Nacionalidad (esp-extr)'!E15-'Nacionalidad (esp-extr)'!D15)/'Nacionalidad (esp-extr)'!D15</f>
        <v>-8.3065886350764586E-3</v>
      </c>
      <c r="E39" s="51">
        <f>('Nacionalidad (esp-extr)'!F15-'Nacionalidad (esp-extr)'!E15)/'Nacionalidad (esp-extr)'!E15</f>
        <v>9.1376356367789836E-3</v>
      </c>
      <c r="F39" s="51">
        <f>('Nacionalidad (esp-extr)'!G15-'Nacionalidad (esp-extr)'!F15)/'Nacionalidad (esp-extr)'!F15</f>
        <v>8.6776079984908511E-3</v>
      </c>
      <c r="G39" s="51">
        <f>('Nacionalidad (esp-extr)'!H15-'Nacionalidad (esp-extr)'!G15)/'Nacionalidad (esp-extr)'!G15</f>
        <v>4.8625397419113526E-3</v>
      </c>
      <c r="H39" s="51">
        <f>('Nacionalidad (esp-extr)'!I15-'Nacionalidad (esp-extr)'!H15)/'Nacionalidad (esp-extr)'!H15</f>
        <v>4.2806625721198586E-3</v>
      </c>
      <c r="I39" s="51">
        <f>('Nacionalidad (esp-extr)'!J15-'Nacionalidad (esp-extr)'!I15)/'Nacionalidad (esp-extr)'!I15</f>
        <v>3.335804299481097E-3</v>
      </c>
      <c r="J39" s="51">
        <f>('Nacionalidad (esp-extr)'!K15-'Nacionalidad (esp-extr)'!J15)/'Nacionalidad (esp-extr)'!J15</f>
        <v>-2.1056520132988549E-2</v>
      </c>
      <c r="K39" s="51">
        <f>('Nacionalidad (esp-extr)'!L15-'Nacionalidad (esp-extr)'!K15)/'Nacionalidad (esp-extr)'!K15</f>
        <v>3.7735849056603772E-4</v>
      </c>
      <c r="L39" s="51">
        <f>('Nacionalidad (esp-extr)'!M15-'Nacionalidad (esp-extr)'!L15)/'Nacionalidad (esp-extr)'!L15</f>
        <v>1.5277253866465485E-2</v>
      </c>
      <c r="M39" s="51">
        <f>('Nacionalidad (esp-extr)'!N15-'Nacionalidad (esp-extr)'!M15)/'Nacionalidad (esp-extr)'!M15</f>
        <v>-7.4308006687720599E-3</v>
      </c>
      <c r="N39" s="51">
        <f>('Nacionalidad (esp-extr)'!O15-'Nacionalidad (esp-extr)'!N15)/'Nacionalidad (esp-extr)'!N15</f>
        <v>-2.6202507954332772E-3</v>
      </c>
      <c r="O39" s="51">
        <f>('Nacionalidad (esp-extr)'!P15-'Nacionalidad (esp-extr)'!O15)/'Nacionalidad (esp-extr)'!O15</f>
        <v>-1.5575154813285795E-2</v>
      </c>
      <c r="P39" s="51">
        <f>('Nacionalidad (esp-extr)'!Q15-'Nacionalidad (esp-extr)'!P15)/'Nacionalidad (esp-extr)'!P15</f>
        <v>-7.6248570339306138E-4</v>
      </c>
      <c r="Q39" s="51">
        <f>('Nacionalidad (esp-extr)'!R15-'Nacionalidad (esp-extr)'!Q15)/'Nacionalidad (esp-extr)'!Q15</f>
        <v>-6.6768409004196875E-3</v>
      </c>
      <c r="R39" s="51">
        <f>('Nacionalidad (esp-extr)'!S15-'Nacionalidad (esp-extr)'!R15)/'Nacionalidad (esp-extr)'!R15</f>
        <v>-2.4198194737852889E-2</v>
      </c>
      <c r="S39" s="51">
        <f>('Nacionalidad (esp-extr)'!T15-'Nacionalidad (esp-extr)'!S15)/'Nacionalidad (esp-extr)'!S15</f>
        <v>-1.2399134028734502E-2</v>
      </c>
      <c r="T39" s="51">
        <f>('Nacionalidad (esp-extr)'!U15-'Nacionalidad (esp-extr)'!T15)/'Nacionalidad (esp-extr)'!T15</f>
        <v>-3.9856516540454365E-3</v>
      </c>
      <c r="U39" s="51">
        <f>('Nacionalidad (esp-extr)'!V15-'Nacionalidad (esp-extr)'!U15)/'Nacionalidad (esp-extr)'!U15</f>
        <v>-9.6038415366146452E-3</v>
      </c>
      <c r="V39" s="51">
        <f>('Nacionalidad (esp-extr)'!W15-'Nacionalidad (esp-extr)'!V15)/'Nacionalidad (esp-extr)'!V15</f>
        <v>-6.2626262626262631E-3</v>
      </c>
      <c r="W39" s="51">
        <f>('Nacionalidad (esp-extr)'!X15-'Nacionalidad (esp-extr)'!W15)/'Nacionalidad (esp-extr)'!W15</f>
        <v>-6.7086806261435249E-3</v>
      </c>
    </row>
    <row r="40" spans="1:23" ht="18" customHeight="1">
      <c r="A40" s="28" t="s">
        <v>69</v>
      </c>
      <c r="B40" s="25">
        <f>('Nacionalidad (esp-extr)'!C16-'Nacionalidad (esp-extr)'!B16)/'Nacionalidad (esp-extr)'!B16</f>
        <v>-8.2474226804123713E-3</v>
      </c>
      <c r="C40" s="25">
        <f>('Nacionalidad (esp-extr)'!D16-'Nacionalidad (esp-extr)'!C16)/'Nacionalidad (esp-extr)'!C16</f>
        <v>-9.6390096390096391E-3</v>
      </c>
      <c r="D40" s="25">
        <f>('Nacionalidad (esp-extr)'!E16-'Nacionalidad (esp-extr)'!D16)/'Nacionalidad (esp-extr)'!D16</f>
        <v>-1.4694656488549618E-2</v>
      </c>
      <c r="E40" s="25">
        <f>('Nacionalidad (esp-extr)'!F16-'Nacionalidad (esp-extr)'!E16)/'Nacionalidad (esp-extr)'!E16</f>
        <v>-3.6800309897346505E-3</v>
      </c>
      <c r="F40" s="25">
        <f>('Nacionalidad (esp-extr)'!G16-'Nacionalidad (esp-extr)'!F16)/'Nacionalidad (esp-extr)'!F16</f>
        <v>-1.1275272161741835E-2</v>
      </c>
      <c r="G40" s="25">
        <f>('Nacionalidad (esp-extr)'!H16-'Nacionalidad (esp-extr)'!G16)/'Nacionalidad (esp-extr)'!G16</f>
        <v>-1.1010617381046009E-2</v>
      </c>
      <c r="H40" s="25">
        <f>('Nacionalidad (esp-extr)'!I16-'Nacionalidad (esp-extr)'!H16)/'Nacionalidad (esp-extr)'!H16</f>
        <v>-3.9761431411530811E-3</v>
      </c>
      <c r="I40" s="25">
        <f>('Nacionalidad (esp-extr)'!J16-'Nacionalidad (esp-extr)'!I16)/'Nacionalidad (esp-extr)'!I16</f>
        <v>-7.18562874251497E-3</v>
      </c>
      <c r="J40" s="25">
        <f>('Nacionalidad (esp-extr)'!K16-'Nacionalidad (esp-extr)'!J16)/'Nacionalidad (esp-extr)'!J16</f>
        <v>-2.251708886208283E-2</v>
      </c>
      <c r="K40" s="25">
        <f>('Nacionalidad (esp-extr)'!L16-'Nacionalidad (esp-extr)'!K16)/'Nacionalidad (esp-extr)'!K16</f>
        <v>2.4681201151789387E-3</v>
      </c>
      <c r="L40" s="25">
        <f>('Nacionalidad (esp-extr)'!M16-'Nacionalidad (esp-extr)'!L16)/'Nacionalidad (esp-extr)'!L16</f>
        <v>1.5798112433319654E-2</v>
      </c>
      <c r="M40" s="25">
        <f>('Nacionalidad (esp-extr)'!N16-'Nacionalidad (esp-extr)'!M16)/'Nacionalidad (esp-extr)'!M16</f>
        <v>-5.6554231468390224E-3</v>
      </c>
      <c r="N40" s="25">
        <f>('Nacionalidad (esp-extr)'!O16-'Nacionalidad (esp-extr)'!N16)/'Nacionalidad (esp-extr)'!N16</f>
        <v>-5.6875888685760717E-3</v>
      </c>
      <c r="O40" s="25">
        <f>('Nacionalidad (esp-extr)'!P16-'Nacionalidad (esp-extr)'!O16)/'Nacionalidad (esp-extr)'!O16</f>
        <v>-4.0858018386108274E-4</v>
      </c>
      <c r="P40" s="25">
        <f>('Nacionalidad (esp-extr)'!Q16-'Nacionalidad (esp-extr)'!P16)/'Nacionalidad (esp-extr)'!P16</f>
        <v>-3.8830983036991619E-3</v>
      </c>
      <c r="Q40" s="25">
        <f>('Nacionalidad (esp-extr)'!R16-'Nacionalidad (esp-extr)'!Q16)/'Nacionalidad (esp-extr)'!Q16</f>
        <v>-7.5913007796471069E-3</v>
      </c>
      <c r="R40" s="25">
        <f>('Nacionalidad (esp-extr)'!S16-'Nacionalidad (esp-extr)'!R16)/'Nacionalidad (esp-extr)'!R16</f>
        <v>-1.3644821170146785E-2</v>
      </c>
      <c r="S40" s="25">
        <f>('Nacionalidad (esp-extr)'!T16-'Nacionalidad (esp-extr)'!S16)/'Nacionalidad (esp-extr)'!S16</f>
        <v>-1.0479983232026828E-2</v>
      </c>
      <c r="T40" s="25">
        <f>('Nacionalidad (esp-extr)'!U16-'Nacionalidad (esp-extr)'!T16)/'Nacionalidad (esp-extr)'!T16</f>
        <v>-9.3200593094683332E-3</v>
      </c>
      <c r="U40" s="25">
        <f>('Nacionalidad (esp-extr)'!V16-'Nacionalidad (esp-extr)'!U16)/'Nacionalidad (esp-extr)'!U16</f>
        <v>-1.2828736369467608E-2</v>
      </c>
      <c r="V40" s="25">
        <f>('Nacionalidad (esp-extr)'!W16-'Nacionalidad (esp-extr)'!V16)/'Nacionalidad (esp-extr)'!V16</f>
        <v>-5.4147714966428419E-3</v>
      </c>
      <c r="W40" s="25">
        <f>('Nacionalidad (esp-extr)'!X16-'Nacionalidad (esp-extr)'!W16)/'Nacionalidad (esp-extr)'!W16</f>
        <v>-5.4442508710801397E-3</v>
      </c>
    </row>
    <row r="41" spans="1:23" ht="18" customHeight="1">
      <c r="A41" s="30" t="s">
        <v>70</v>
      </c>
      <c r="B41" s="50">
        <f>('Nacionalidad (esp-extr)'!C17-'Nacionalidad (esp-extr)'!B17)/'Nacionalidad (esp-extr)'!B17</f>
        <v>8.6956521739130432E-2</v>
      </c>
      <c r="C41" s="50">
        <f>('Nacionalidad (esp-extr)'!D17-'Nacionalidad (esp-extr)'!C17)/'Nacionalidad (esp-extr)'!C17</f>
        <v>1.28</v>
      </c>
      <c r="D41" s="50">
        <f>('Nacionalidad (esp-extr)'!E17-'Nacionalidad (esp-extr)'!D17)/'Nacionalidad (esp-extr)'!D17</f>
        <v>0.57894736842105265</v>
      </c>
      <c r="E41" s="50">
        <f>('Nacionalidad (esp-extr)'!F17-'Nacionalidad (esp-extr)'!E17)/'Nacionalidad (esp-extr)'!E17</f>
        <v>0.74444444444444446</v>
      </c>
      <c r="F41" s="50">
        <f>('Nacionalidad (esp-extr)'!G17-'Nacionalidad (esp-extr)'!F17)/'Nacionalidad (esp-extr)'!F17</f>
        <v>0.66242038216560506</v>
      </c>
      <c r="G41" s="50">
        <f>('Nacionalidad (esp-extr)'!H17-'Nacionalidad (esp-extr)'!G17)/'Nacionalidad (esp-extr)'!G17</f>
        <v>0.31417624521072796</v>
      </c>
      <c r="H41" s="50">
        <f>('Nacionalidad (esp-extr)'!I17-'Nacionalidad (esp-extr)'!H17)/'Nacionalidad (esp-extr)'!H17</f>
        <v>0.12536443148688048</v>
      </c>
      <c r="I41" s="50">
        <f>('Nacionalidad (esp-extr)'!J17-'Nacionalidad (esp-extr)'!I17)/'Nacionalidad (esp-extr)'!I17</f>
        <v>0.13989637305699482</v>
      </c>
      <c r="J41" s="50">
        <f>('Nacionalidad (esp-extr)'!K17-'Nacionalidad (esp-extr)'!J17)/'Nacionalidad (esp-extr)'!J17</f>
        <v>-4.5454545454545452E-3</v>
      </c>
      <c r="K41" s="50">
        <f>('Nacionalidad (esp-extr)'!L17-'Nacionalidad (esp-extr)'!K17)/'Nacionalidad (esp-extr)'!K17</f>
        <v>-2.2831050228310501E-2</v>
      </c>
      <c r="L41" s="50">
        <f>('Nacionalidad (esp-extr)'!M17-'Nacionalidad (esp-extr)'!L17)/'Nacionalidad (esp-extr)'!L17</f>
        <v>9.3457943925233638E-3</v>
      </c>
      <c r="M41" s="50">
        <f>('Nacionalidad (esp-extr)'!N17-'Nacionalidad (esp-extr)'!M17)/'Nacionalidad (esp-extr)'!M17</f>
        <v>-2.7777777777777776E-2</v>
      </c>
      <c r="N41" s="50">
        <f>('Nacionalidad (esp-extr)'!O17-'Nacionalidad (esp-extr)'!N17)/'Nacionalidad (esp-extr)'!N17</f>
        <v>3.3333333333333333E-2</v>
      </c>
      <c r="O41" s="50">
        <f>('Nacionalidad (esp-extr)'!P17-'Nacionalidad (esp-extr)'!O17)/'Nacionalidad (esp-extr)'!O17</f>
        <v>-0.18663594470046083</v>
      </c>
      <c r="P41" s="50">
        <f>('Nacionalidad (esp-extr)'!Q17-'Nacionalidad (esp-extr)'!P17)/'Nacionalidad (esp-extr)'!P17</f>
        <v>4.2492917847025496E-2</v>
      </c>
      <c r="Q41" s="50">
        <f>('Nacionalidad (esp-extr)'!R17-'Nacionalidad (esp-extr)'!Q17)/'Nacionalidad (esp-extr)'!Q17</f>
        <v>5.434782608695652E-3</v>
      </c>
      <c r="R41" s="50">
        <f>('Nacionalidad (esp-extr)'!S17-'Nacionalidad (esp-extr)'!R17)/'Nacionalidad (esp-extr)'!R17</f>
        <v>-0.16216216216216217</v>
      </c>
      <c r="S41" s="50">
        <f>('Nacionalidad (esp-extr)'!T17-'Nacionalidad (esp-extr)'!S17)/'Nacionalidad (esp-extr)'!S17</f>
        <v>-4.1935483870967745E-2</v>
      </c>
      <c r="T41" s="50">
        <f>('Nacionalidad (esp-extr)'!U17-'Nacionalidad (esp-extr)'!T17)/'Nacionalidad (esp-extr)'!T17</f>
        <v>8.0808080808080815E-2</v>
      </c>
      <c r="U41" s="50">
        <f>('Nacionalidad (esp-extr)'!V17-'Nacionalidad (esp-extr)'!U17)/'Nacionalidad (esp-extr)'!U17</f>
        <v>3.7383177570093455E-2</v>
      </c>
      <c r="V41" s="50">
        <f>('Nacionalidad (esp-extr)'!W17-'Nacionalidad (esp-extr)'!V17)/'Nacionalidad (esp-extr)'!V17</f>
        <v>-1.8018018018018018E-2</v>
      </c>
      <c r="W41" s="50">
        <f>('Nacionalidad (esp-extr)'!X17-'Nacionalidad (esp-extr)'!W17)/'Nacionalidad (esp-extr)'!W17</f>
        <v>-2.4464831804281346E-2</v>
      </c>
    </row>
    <row r="42" spans="1:23" ht="18" customHeight="1">
      <c r="A42" s="32" t="s">
        <v>52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</row>
    <row r="43" spans="1:23" ht="18" customHeight="1"/>
    <row r="44" spans="1:23" ht="18" customHeight="1"/>
    <row r="45" spans="1:23" ht="18" customHeight="1">
      <c r="A45" s="77" t="s">
        <v>49</v>
      </c>
      <c r="B45" s="78">
        <v>2001</v>
      </c>
      <c r="C45" s="78">
        <v>2002</v>
      </c>
      <c r="D45" s="78">
        <v>2003</v>
      </c>
      <c r="E45" s="78">
        <v>2004</v>
      </c>
      <c r="F45" s="78">
        <v>2005</v>
      </c>
      <c r="G45" s="78">
        <v>2006</v>
      </c>
      <c r="H45" s="78">
        <v>2007</v>
      </c>
      <c r="I45" s="78">
        <v>2008</v>
      </c>
      <c r="J45" s="78">
        <v>2009</v>
      </c>
      <c r="K45" s="78">
        <v>2010</v>
      </c>
      <c r="L45" s="78">
        <v>2011</v>
      </c>
      <c r="M45" s="78">
        <v>2012</v>
      </c>
      <c r="N45" s="78">
        <v>2013</v>
      </c>
      <c r="O45" s="78">
        <v>2014</v>
      </c>
      <c r="P45" s="78">
        <v>2015</v>
      </c>
      <c r="Q45" s="78">
        <v>2016</v>
      </c>
      <c r="R45" s="78">
        <v>2017</v>
      </c>
      <c r="S45" s="78">
        <v>2018</v>
      </c>
      <c r="T45" s="78">
        <v>2019</v>
      </c>
      <c r="U45" s="78">
        <v>2020</v>
      </c>
      <c r="V45" s="78">
        <v>2021</v>
      </c>
      <c r="W45" s="78">
        <v>2022</v>
      </c>
    </row>
    <row r="46" spans="1:23" ht="18" customHeight="1">
      <c r="A46" s="27" t="s">
        <v>68</v>
      </c>
      <c r="B46" s="51">
        <f>('Nacionalidad (esp-extr)'!C22-'Nacionalidad (esp-extr)'!B22)/'Nacionalidad (esp-extr)'!B22</f>
        <v>-8.6071987480438178E-3</v>
      </c>
      <c r="C46" s="51">
        <f>('Nacionalidad (esp-extr)'!D22-'Nacionalidad (esp-extr)'!C22)/'Nacionalidad (esp-extr)'!C22</f>
        <v>-2.1704814522494082E-3</v>
      </c>
      <c r="D46" s="51">
        <f>('Nacionalidad (esp-extr)'!E22-'Nacionalidad (esp-extr)'!D22)/'Nacionalidad (esp-extr)'!D22</f>
        <v>-6.7233537670555663E-3</v>
      </c>
      <c r="E46" s="51">
        <f>('Nacionalidad (esp-extr)'!F22-'Nacionalidad (esp-extr)'!E22)/'Nacionalidad (esp-extr)'!E22</f>
        <v>1.5130400159267371E-2</v>
      </c>
      <c r="F46" s="51">
        <f>('Nacionalidad (esp-extr)'!G22-'Nacionalidad (esp-extr)'!F22)/'Nacionalidad (esp-extr)'!F22</f>
        <v>8.6291429692096494E-3</v>
      </c>
      <c r="G46" s="51">
        <f>('Nacionalidad (esp-extr)'!H22-'Nacionalidad (esp-extr)'!G22)/'Nacionalidad (esp-extr)'!G22</f>
        <v>-2.9165856503986002E-3</v>
      </c>
      <c r="H46" s="51">
        <f>('Nacionalidad (esp-extr)'!I22-'Nacionalidad (esp-extr)'!H22)/'Nacionalidad (esp-extr)'!H22</f>
        <v>8.1903276131045245E-3</v>
      </c>
      <c r="I46" s="51">
        <f>('Nacionalidad (esp-extr)'!J22-'Nacionalidad (esp-extr)'!I22)/'Nacionalidad (esp-extr)'!I22</f>
        <v>3.0947775628626692E-3</v>
      </c>
      <c r="J46" s="51">
        <f>('Nacionalidad (esp-extr)'!K22-'Nacionalidad (esp-extr)'!J22)/'Nacionalidad (esp-extr)'!J22</f>
        <v>-1.5426147319706903E-2</v>
      </c>
      <c r="K46" s="51">
        <f>('Nacionalidad (esp-extr)'!L22-'Nacionalidad (esp-extr)'!K22)/'Nacionalidad (esp-extr)'!K22</f>
        <v>-5.2878965922444187E-3</v>
      </c>
      <c r="L46" s="51">
        <f>('Nacionalidad (esp-extr)'!M22-'Nacionalidad (esp-extr)'!L22)/'Nacionalidad (esp-extr)'!L22</f>
        <v>1.3191573144319749E-2</v>
      </c>
      <c r="M46" s="51">
        <f>('Nacionalidad (esp-extr)'!N22-'Nacionalidad (esp-extr)'!M22)/'Nacionalidad (esp-extr)'!M22</f>
        <v>-4.0808394869801786E-3</v>
      </c>
      <c r="N46" s="51">
        <f>('Nacionalidad (esp-extr)'!O22-'Nacionalidad (esp-extr)'!N22)/'Nacionalidad (esp-extr)'!N22</f>
        <v>-5.8536585365853658E-3</v>
      </c>
      <c r="O46" s="51">
        <f>('Nacionalidad (esp-extr)'!P22-'Nacionalidad (esp-extr)'!O22)/'Nacionalidad (esp-extr)'!O22</f>
        <v>-1.648675171736997E-2</v>
      </c>
      <c r="P46" s="51">
        <f>('Nacionalidad (esp-extr)'!Q22-'Nacionalidad (esp-extr)'!P22)/'Nacionalidad (esp-extr)'!P22</f>
        <v>0</v>
      </c>
      <c r="Q46" s="51">
        <f>('Nacionalidad (esp-extr)'!R22-'Nacionalidad (esp-extr)'!Q22)/'Nacionalidad (esp-extr)'!Q22</f>
        <v>-1.0975853123129115E-2</v>
      </c>
      <c r="R46" s="51">
        <f>('Nacionalidad (esp-extr)'!S22-'Nacionalidad (esp-extr)'!R22)/'Nacionalidad (esp-extr)'!R22</f>
        <v>-1.9572235673930589E-2</v>
      </c>
      <c r="S46" s="51">
        <f>('Nacionalidad (esp-extr)'!T22-'Nacionalidad (esp-extr)'!S22)/'Nacionalidad (esp-extr)'!S22</f>
        <v>-4.5276805927145503E-3</v>
      </c>
      <c r="T46" s="51">
        <f>('Nacionalidad (esp-extr)'!U22-'Nacionalidad (esp-extr)'!T22)/'Nacionalidad (esp-extr)'!T22</f>
        <v>0</v>
      </c>
      <c r="U46" s="51">
        <f>('Nacionalidad (esp-extr)'!V22-'Nacionalidad (esp-extr)'!U22)/'Nacionalidad (esp-extr)'!U22</f>
        <v>-8.6830680173661367E-3</v>
      </c>
      <c r="V46" s="51">
        <f>('Nacionalidad (esp-extr)'!W22-'Nacionalidad (esp-extr)'!V22)/'Nacionalidad (esp-extr)'!V22</f>
        <v>-1.4598540145985401E-2</v>
      </c>
      <c r="W46" s="51">
        <f>('Nacionalidad (esp-extr)'!X22-'Nacionalidad (esp-extr)'!W22)/'Nacionalidad (esp-extr)'!W22</f>
        <v>-6.1375661375661378E-3</v>
      </c>
    </row>
    <row r="47" spans="1:23" ht="18" customHeight="1">
      <c r="A47" s="28" t="s">
        <v>69</v>
      </c>
      <c r="B47" s="25">
        <f>('Nacionalidad (esp-extr)'!C23-'Nacionalidad (esp-extr)'!B23)/'Nacionalidad (esp-extr)'!B23</f>
        <v>-9.6399763918945513E-3</v>
      </c>
      <c r="C47" s="25">
        <f>('Nacionalidad (esp-extr)'!D23-'Nacionalidad (esp-extr)'!C23)/'Nacionalidad (esp-extr)'!C23</f>
        <v>-6.9527214938418756E-3</v>
      </c>
      <c r="D47" s="25">
        <f>('Nacionalidad (esp-extr)'!E23-'Nacionalidad (esp-extr)'!D23)/'Nacionalidad (esp-extr)'!D23</f>
        <v>-1.2602520504100821E-2</v>
      </c>
      <c r="E47" s="25">
        <f>('Nacionalidad (esp-extr)'!F23-'Nacionalidad (esp-extr)'!E23)/'Nacionalidad (esp-extr)'!E23</f>
        <v>3.4440842787682334E-3</v>
      </c>
      <c r="F47" s="25">
        <f>('Nacionalidad (esp-extr)'!G23-'Nacionalidad (esp-extr)'!F23)/'Nacionalidad (esp-extr)'!F23</f>
        <v>-8.6816071068039572E-3</v>
      </c>
      <c r="G47" s="25">
        <f>('Nacionalidad (esp-extr)'!H23-'Nacionalidad (esp-extr)'!G23)/'Nacionalidad (esp-extr)'!G23</f>
        <v>-2.0366598778004074E-2</v>
      </c>
      <c r="H47" s="25">
        <f>('Nacionalidad (esp-extr)'!I23-'Nacionalidad (esp-extr)'!H23)/'Nacionalidad (esp-extr)'!H23</f>
        <v>4.1580041580041582E-4</v>
      </c>
      <c r="I47" s="25">
        <f>('Nacionalidad (esp-extr)'!J23-'Nacionalidad (esp-extr)'!I23)/'Nacionalidad (esp-extr)'!I23</f>
        <v>-6.6500415627597674E-3</v>
      </c>
      <c r="J47" s="25">
        <f>('Nacionalidad (esp-extr)'!K23-'Nacionalidad (esp-extr)'!J23)/'Nacionalidad (esp-extr)'!J23</f>
        <v>-2.112970711297071E-2</v>
      </c>
      <c r="K47" s="25">
        <f>('Nacionalidad (esp-extr)'!L23-'Nacionalidad (esp-extr)'!K23)/'Nacionalidad (esp-extr)'!K23</f>
        <v>-3.8469758495405003E-3</v>
      </c>
      <c r="L47" s="25">
        <f>('Nacionalidad (esp-extr)'!M23-'Nacionalidad (esp-extr)'!L23)/'Nacionalidad (esp-extr)'!L23</f>
        <v>1.1370950439819781E-2</v>
      </c>
      <c r="M47" s="25">
        <f>('Nacionalidad (esp-extr)'!N23-'Nacionalidad (esp-extr)'!M23)/'Nacionalidad (esp-extr)'!M23</f>
        <v>-3.3941450997030122E-3</v>
      </c>
      <c r="N47" s="25">
        <f>('Nacionalidad (esp-extr)'!O23-'Nacionalidad (esp-extr)'!N23)/'Nacionalidad (esp-extr)'!N23</f>
        <v>-1.0429970200085143E-2</v>
      </c>
      <c r="O47" s="25">
        <f>('Nacionalidad (esp-extr)'!P23-'Nacionalidad (esp-extr)'!O23)/'Nacionalidad (esp-extr)'!O23</f>
        <v>-3.01140030114003E-3</v>
      </c>
      <c r="P47" s="25">
        <f>('Nacionalidad (esp-extr)'!Q23-'Nacionalidad (esp-extr)'!P23)/'Nacionalidad (esp-extr)'!P23</f>
        <v>-3.0204962243797194E-3</v>
      </c>
      <c r="Q47" s="25">
        <f>('Nacionalidad (esp-extr)'!R23-'Nacionalidad (esp-extr)'!Q23)/'Nacionalidad (esp-extr)'!Q23</f>
        <v>-1.103657217052586E-2</v>
      </c>
      <c r="R47" s="25">
        <f>('Nacionalidad (esp-extr)'!S23-'Nacionalidad (esp-extr)'!R23)/'Nacionalidad (esp-extr)'!R23</f>
        <v>-1.225382932166302E-2</v>
      </c>
      <c r="S47" s="25">
        <f>('Nacionalidad (esp-extr)'!T23-'Nacionalidad (esp-extr)'!S23)/'Nacionalidad (esp-extr)'!S23</f>
        <v>-6.4244572441293753E-3</v>
      </c>
      <c r="T47" s="25">
        <f>('Nacionalidad (esp-extr)'!U23-'Nacionalidad (esp-extr)'!T23)/'Nacionalidad (esp-extr)'!T23</f>
        <v>-3.7904124860646598E-3</v>
      </c>
      <c r="U47" s="25">
        <f>('Nacionalidad (esp-extr)'!V23-'Nacionalidad (esp-extr)'!U23)/'Nacionalidad (esp-extr)'!U23</f>
        <v>-1.2981199641897942E-2</v>
      </c>
      <c r="V47" s="25">
        <f>('Nacionalidad (esp-extr)'!W23-'Nacionalidad (esp-extr)'!V23)/'Nacionalidad (esp-extr)'!V23</f>
        <v>-1.2471655328798186E-2</v>
      </c>
      <c r="W47" s="25">
        <f>('Nacionalidad (esp-extr)'!X23-'Nacionalidad (esp-extr)'!W23)/'Nacionalidad (esp-extr)'!W23</f>
        <v>-7.5774971297359354E-3</v>
      </c>
    </row>
    <row r="48" spans="1:23" ht="18" customHeight="1">
      <c r="A48" s="30" t="s">
        <v>70</v>
      </c>
      <c r="B48" s="50">
        <f>('Nacionalidad (esp-extr)'!C24-'Nacionalidad (esp-extr)'!B24)/'Nacionalidad (esp-extr)'!B24</f>
        <v>0.17241379310344829</v>
      </c>
      <c r="C48" s="50">
        <f>('Nacionalidad (esp-extr)'!D24-'Nacionalidad (esp-extr)'!C24)/'Nacionalidad (esp-extr)'!C24</f>
        <v>0.70588235294117652</v>
      </c>
      <c r="D48" s="50">
        <f>('Nacionalidad (esp-extr)'!E24-'Nacionalidad (esp-extr)'!D24)/'Nacionalidad (esp-extr)'!D24</f>
        <v>0.5</v>
      </c>
      <c r="E48" s="50">
        <f>('Nacionalidad (esp-extr)'!F24-'Nacionalidad (esp-extr)'!E24)/'Nacionalidad (esp-extr)'!E24</f>
        <v>0.67816091954022983</v>
      </c>
      <c r="F48" s="50">
        <f>('Nacionalidad (esp-extr)'!G24-'Nacionalidad (esp-extr)'!F24)/'Nacionalidad (esp-extr)'!F24</f>
        <v>0.59589041095890416</v>
      </c>
      <c r="G48" s="50">
        <f>('Nacionalidad (esp-extr)'!H24-'Nacionalidad (esp-extr)'!G24)/'Nacionalidad (esp-extr)'!G24</f>
        <v>0.36480686695278969</v>
      </c>
      <c r="H48" s="50">
        <f>('Nacionalidad (esp-extr)'!I24-'Nacionalidad (esp-extr)'!H24)/'Nacionalidad (esp-extr)'!H24</f>
        <v>0.12578616352201258</v>
      </c>
      <c r="I48" s="50">
        <f>('Nacionalidad (esp-extr)'!J24-'Nacionalidad (esp-extr)'!I24)/'Nacionalidad (esp-extr)'!I24</f>
        <v>0.13407821229050279</v>
      </c>
      <c r="J48" s="50">
        <f>('Nacionalidad (esp-extr)'!K24-'Nacionalidad (esp-extr)'!J24)/'Nacionalidad (esp-extr)'!J24</f>
        <v>5.1724137931034482E-2</v>
      </c>
      <c r="K48" s="50">
        <f>('Nacionalidad (esp-extr)'!L24-'Nacionalidad (esp-extr)'!K24)/'Nacionalidad (esp-extr)'!K24</f>
        <v>-2.1077283372365339E-2</v>
      </c>
      <c r="L48" s="50">
        <f>('Nacionalidad (esp-extr)'!M24-'Nacionalidad (esp-extr)'!L24)/'Nacionalidad (esp-extr)'!L24</f>
        <v>3.3492822966507178E-2</v>
      </c>
      <c r="M48" s="50">
        <f>('Nacionalidad (esp-extr)'!N24-'Nacionalidad (esp-extr)'!M24)/'Nacionalidad (esp-extr)'!M24</f>
        <v>-1.1574074074074073E-2</v>
      </c>
      <c r="N48" s="50">
        <f>('Nacionalidad (esp-extr)'!O24-'Nacionalidad (esp-extr)'!N24)/'Nacionalidad (esp-extr)'!N24</f>
        <v>4.449648711943794E-2</v>
      </c>
      <c r="O48" s="50">
        <f>('Nacionalidad (esp-extr)'!P24-'Nacionalidad (esp-extr)'!O24)/'Nacionalidad (esp-extr)'!O24</f>
        <v>-0.15695067264573992</v>
      </c>
      <c r="P48" s="50">
        <f>('Nacionalidad (esp-extr)'!Q24-'Nacionalidad (esp-extr)'!P24)/'Nacionalidad (esp-extr)'!P24</f>
        <v>3.7234042553191488E-2</v>
      </c>
      <c r="Q48" s="50">
        <f>('Nacionalidad (esp-extr)'!R24-'Nacionalidad (esp-extr)'!Q24)/'Nacionalidad (esp-extr)'!Q24</f>
        <v>-1.0256410256410256E-2</v>
      </c>
      <c r="R48" s="50">
        <f>('Nacionalidad (esp-extr)'!S24-'Nacionalidad (esp-extr)'!R24)/'Nacionalidad (esp-extr)'!R24</f>
        <v>-0.10621761658031088</v>
      </c>
      <c r="S48" s="50">
        <f>('Nacionalidad (esp-extr)'!T24-'Nacionalidad (esp-extr)'!S24)/'Nacionalidad (esp-extr)'!S24</f>
        <v>2.0289855072463767E-2</v>
      </c>
      <c r="T48" s="50">
        <f>('Nacionalidad (esp-extr)'!U24-'Nacionalidad (esp-extr)'!T24)/'Nacionalidad (esp-extr)'!T24</f>
        <v>4.8295454545454544E-2</v>
      </c>
      <c r="U48" s="50">
        <f>('Nacionalidad (esp-extr)'!V24-'Nacionalidad (esp-extr)'!U24)/'Nacionalidad (esp-extr)'!U24</f>
        <v>4.3360433604336043E-2</v>
      </c>
      <c r="V48" s="50">
        <f>('Nacionalidad (esp-extr)'!W24-'Nacionalidad (esp-extr)'!V24)/'Nacionalidad (esp-extr)'!V24</f>
        <v>-3.896103896103896E-2</v>
      </c>
      <c r="W48" s="50">
        <f>('Nacionalidad (esp-extr)'!X24-'Nacionalidad (esp-extr)'!W24)/'Nacionalidad (esp-extr)'!W24</f>
        <v>1.0810810810810811E-2</v>
      </c>
    </row>
    <row r="49" spans="1:21" ht="21">
      <c r="A49" s="32" t="s">
        <v>52</v>
      </c>
      <c r="B49" s="34"/>
      <c r="C49" s="34"/>
      <c r="D49" s="33"/>
      <c r="E49" s="33"/>
      <c r="F49" s="33"/>
      <c r="G49" s="33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85"/>
  <sheetViews>
    <sheetView topLeftCell="A33" zoomScale="75" workbookViewId="0">
      <selection activeCell="A3" sqref="A3"/>
    </sheetView>
  </sheetViews>
  <sheetFormatPr defaultColWidth="10.875" defaultRowHeight="15"/>
  <cols>
    <col min="1" max="1" width="13.625" style="5" customWidth="1"/>
    <col min="2" max="16384" width="10.875" style="5"/>
  </cols>
  <sheetData>
    <row r="1" spans="1:22" ht="30" customHeight="1">
      <c r="A1" s="43" t="s">
        <v>0</v>
      </c>
    </row>
    <row r="2" spans="1:22" ht="30" customHeight="1">
      <c r="A2" s="44" t="s">
        <v>6</v>
      </c>
    </row>
    <row r="3" spans="1:22" ht="18" customHeight="1"/>
    <row r="4" spans="1:22" ht="18" customHeight="1"/>
    <row r="5" spans="1:22" ht="18" customHeight="1">
      <c r="A5" s="33" t="s">
        <v>72</v>
      </c>
    </row>
    <row r="6" spans="1:22" ht="18" customHeight="1"/>
    <row r="7" spans="1:22" ht="18" customHeight="1">
      <c r="A7" s="77" t="s">
        <v>14</v>
      </c>
      <c r="B7" s="78">
        <v>2002</v>
      </c>
      <c r="C7" s="78">
        <v>2003</v>
      </c>
      <c r="D7" s="78">
        <v>2004</v>
      </c>
      <c r="E7" s="78">
        <v>2005</v>
      </c>
      <c r="F7" s="78">
        <v>2006</v>
      </c>
      <c r="G7" s="78">
        <v>2007</v>
      </c>
      <c r="H7" s="78">
        <v>2008</v>
      </c>
      <c r="I7" s="78">
        <v>2009</v>
      </c>
      <c r="J7" s="78">
        <v>2010</v>
      </c>
      <c r="K7" s="78">
        <v>2011</v>
      </c>
      <c r="L7" s="78">
        <v>2012</v>
      </c>
      <c r="M7" s="78">
        <v>2013</v>
      </c>
      <c r="N7" s="78">
        <v>2014</v>
      </c>
      <c r="O7" s="78">
        <v>2015</v>
      </c>
      <c r="P7" s="78">
        <v>2016</v>
      </c>
      <c r="Q7" s="78">
        <v>2017</v>
      </c>
      <c r="R7" s="78">
        <v>2018</v>
      </c>
      <c r="S7" s="78">
        <v>2019</v>
      </c>
      <c r="T7" s="78">
        <v>2020</v>
      </c>
      <c r="U7" s="78">
        <v>2021</v>
      </c>
      <c r="V7" s="78">
        <v>2022</v>
      </c>
    </row>
    <row r="8" spans="1:22" ht="18" customHeight="1">
      <c r="A8" s="27" t="s">
        <v>73</v>
      </c>
      <c r="B8" s="40">
        <v>115</v>
      </c>
      <c r="C8" s="40">
        <v>177</v>
      </c>
      <c r="D8" s="40">
        <v>303</v>
      </c>
      <c r="E8" s="40">
        <v>494</v>
      </c>
      <c r="F8" s="40">
        <v>661</v>
      </c>
      <c r="G8" s="40">
        <v>744</v>
      </c>
      <c r="H8" s="40">
        <v>846</v>
      </c>
      <c r="I8" s="40">
        <v>865</v>
      </c>
      <c r="J8" s="40">
        <v>846</v>
      </c>
      <c r="K8" s="40">
        <v>864</v>
      </c>
      <c r="L8" s="40">
        <v>847</v>
      </c>
      <c r="M8" s="40">
        <v>880</v>
      </c>
      <c r="N8" s="40">
        <v>729</v>
      </c>
      <c r="O8" s="40">
        <v>758</v>
      </c>
      <c r="P8" s="40">
        <v>756</v>
      </c>
      <c r="Q8" s="40">
        <v>655</v>
      </c>
      <c r="R8" s="40">
        <v>649</v>
      </c>
      <c r="S8" s="40">
        <v>690</v>
      </c>
      <c r="T8" s="40">
        <v>718</v>
      </c>
      <c r="U8" s="40">
        <v>697</v>
      </c>
      <c r="V8" s="40">
        <v>693</v>
      </c>
    </row>
    <row r="9" spans="1:22" ht="18" customHeight="1">
      <c r="A9" s="36" t="s">
        <v>74</v>
      </c>
      <c r="B9" s="6">
        <v>21</v>
      </c>
      <c r="C9" s="6">
        <v>31</v>
      </c>
      <c r="D9" s="6">
        <v>51</v>
      </c>
      <c r="E9" s="6">
        <v>68</v>
      </c>
      <c r="F9" s="6">
        <v>86</v>
      </c>
      <c r="G9" s="6">
        <v>89</v>
      </c>
      <c r="H9" s="6">
        <v>91</v>
      </c>
      <c r="I9" s="6">
        <v>96</v>
      </c>
      <c r="J9" s="6">
        <v>88</v>
      </c>
      <c r="K9" s="6">
        <v>83</v>
      </c>
      <c r="L9" s="6">
        <v>81</v>
      </c>
      <c r="M9" s="6">
        <v>82</v>
      </c>
      <c r="N9" s="6">
        <v>62</v>
      </c>
      <c r="O9" s="6">
        <v>74</v>
      </c>
      <c r="P9" s="6">
        <v>69</v>
      </c>
      <c r="Q9" s="6">
        <v>47</v>
      </c>
      <c r="R9" s="6">
        <v>42</v>
      </c>
      <c r="S9" s="6">
        <v>47</v>
      </c>
      <c r="T9" s="6">
        <v>51</v>
      </c>
      <c r="U9" s="6">
        <v>46</v>
      </c>
      <c r="V9" s="6">
        <v>43</v>
      </c>
    </row>
    <row r="10" spans="1:22" ht="18" customHeight="1">
      <c r="A10" s="36" t="s">
        <v>75</v>
      </c>
      <c r="B10" s="29">
        <v>48</v>
      </c>
      <c r="C10" s="29">
        <v>71</v>
      </c>
      <c r="D10" s="29">
        <v>98</v>
      </c>
      <c r="E10" s="29">
        <v>141</v>
      </c>
      <c r="F10" s="29">
        <v>168</v>
      </c>
      <c r="G10" s="29">
        <v>186</v>
      </c>
      <c r="H10" s="29">
        <v>207</v>
      </c>
      <c r="I10" s="29">
        <v>189</v>
      </c>
      <c r="J10" s="29">
        <v>183</v>
      </c>
      <c r="K10" s="29">
        <v>197</v>
      </c>
      <c r="L10" s="29">
        <v>191</v>
      </c>
      <c r="M10" s="29">
        <v>214</v>
      </c>
      <c r="N10" s="29">
        <v>178</v>
      </c>
      <c r="O10" s="29">
        <v>178</v>
      </c>
      <c r="P10" s="29">
        <v>173</v>
      </c>
      <c r="Q10" s="29">
        <v>134</v>
      </c>
      <c r="R10" s="29">
        <v>130</v>
      </c>
      <c r="S10" s="29">
        <v>147</v>
      </c>
      <c r="T10" s="29">
        <v>171</v>
      </c>
      <c r="U10" s="29">
        <v>164</v>
      </c>
      <c r="V10" s="29">
        <v>163</v>
      </c>
    </row>
    <row r="11" spans="1:22" ht="18" customHeight="1">
      <c r="A11" s="36" t="s">
        <v>76</v>
      </c>
      <c r="B11" s="29">
        <v>39</v>
      </c>
      <c r="C11" s="29">
        <v>67</v>
      </c>
      <c r="D11" s="29">
        <v>130</v>
      </c>
      <c r="E11" s="29">
        <v>243</v>
      </c>
      <c r="F11" s="29">
        <v>337</v>
      </c>
      <c r="G11" s="29">
        <v>376</v>
      </c>
      <c r="H11" s="29">
        <v>415</v>
      </c>
      <c r="I11" s="29">
        <v>413</v>
      </c>
      <c r="J11" s="29">
        <v>396</v>
      </c>
      <c r="K11" s="29">
        <v>383</v>
      </c>
      <c r="L11" s="29">
        <v>368</v>
      </c>
      <c r="M11" s="29">
        <v>356</v>
      </c>
      <c r="N11" s="29">
        <v>268</v>
      </c>
      <c r="O11" s="29">
        <v>276</v>
      </c>
      <c r="P11" s="29">
        <v>268</v>
      </c>
      <c r="Q11" s="29">
        <v>237</v>
      </c>
      <c r="R11" s="29">
        <v>231</v>
      </c>
      <c r="S11" s="29">
        <v>240</v>
      </c>
      <c r="T11" s="29">
        <v>232</v>
      </c>
      <c r="U11" s="29">
        <v>225</v>
      </c>
      <c r="V11" s="29">
        <v>236</v>
      </c>
    </row>
    <row r="12" spans="1:22" ht="18" customHeight="1">
      <c r="A12" s="36" t="s">
        <v>77</v>
      </c>
      <c r="B12" s="29">
        <v>6</v>
      </c>
      <c r="C12" s="29">
        <v>7</v>
      </c>
      <c r="D12" s="29">
        <v>22</v>
      </c>
      <c r="E12" s="29">
        <v>38</v>
      </c>
      <c r="F12" s="29">
        <v>61</v>
      </c>
      <c r="G12" s="29">
        <v>83</v>
      </c>
      <c r="H12" s="29">
        <v>120</v>
      </c>
      <c r="I12" s="29">
        <v>149</v>
      </c>
      <c r="J12" s="29">
        <v>159</v>
      </c>
      <c r="K12" s="29">
        <v>175</v>
      </c>
      <c r="L12" s="29">
        <v>176</v>
      </c>
      <c r="M12" s="29">
        <v>189</v>
      </c>
      <c r="N12" s="29">
        <v>181</v>
      </c>
      <c r="O12" s="29">
        <v>187</v>
      </c>
      <c r="P12" s="29">
        <v>194</v>
      </c>
      <c r="Q12" s="29">
        <v>176</v>
      </c>
      <c r="R12" s="29">
        <v>169</v>
      </c>
      <c r="S12" s="29">
        <v>162</v>
      </c>
      <c r="T12" s="29">
        <v>163</v>
      </c>
      <c r="U12" s="29">
        <v>158</v>
      </c>
      <c r="V12" s="29">
        <v>148</v>
      </c>
    </row>
    <row r="13" spans="1:22" ht="18" customHeight="1">
      <c r="A13" s="30" t="s">
        <v>78</v>
      </c>
      <c r="B13" s="54">
        <v>1</v>
      </c>
      <c r="C13" s="54">
        <v>1</v>
      </c>
      <c r="D13" s="54">
        <v>2</v>
      </c>
      <c r="E13" s="54">
        <v>4</v>
      </c>
      <c r="F13" s="54">
        <v>9</v>
      </c>
      <c r="G13" s="54">
        <v>10</v>
      </c>
      <c r="H13" s="54">
        <v>13</v>
      </c>
      <c r="I13" s="54">
        <v>18</v>
      </c>
      <c r="J13" s="54">
        <v>20</v>
      </c>
      <c r="K13" s="54">
        <v>26</v>
      </c>
      <c r="L13" s="54">
        <v>31</v>
      </c>
      <c r="M13" s="54">
        <v>39</v>
      </c>
      <c r="N13" s="54">
        <v>40</v>
      </c>
      <c r="O13" s="54">
        <v>43</v>
      </c>
      <c r="P13" s="54">
        <v>52</v>
      </c>
      <c r="Q13" s="54">
        <v>61</v>
      </c>
      <c r="R13" s="54">
        <v>77</v>
      </c>
      <c r="S13" s="54">
        <v>94</v>
      </c>
      <c r="T13" s="54">
        <v>101</v>
      </c>
      <c r="U13" s="54">
        <v>104</v>
      </c>
      <c r="V13" s="54">
        <v>103</v>
      </c>
    </row>
    <row r="14" spans="1:22" ht="18" customHeight="1">
      <c r="A14" s="32" t="s">
        <v>47</v>
      </c>
      <c r="B14" s="33"/>
      <c r="C14" s="33"/>
      <c r="D14" s="33"/>
      <c r="E14" s="33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</row>
    <row r="15" spans="1:22" ht="18" customHeight="1"/>
    <row r="16" spans="1:22" ht="18" customHeight="1"/>
    <row r="17" spans="1:22" ht="18" customHeight="1">
      <c r="A17" s="77" t="s">
        <v>48</v>
      </c>
      <c r="B17" s="78">
        <v>2002</v>
      </c>
      <c r="C17" s="78">
        <v>2003</v>
      </c>
      <c r="D17" s="78">
        <v>2004</v>
      </c>
      <c r="E17" s="78">
        <v>2005</v>
      </c>
      <c r="F17" s="78">
        <v>2006</v>
      </c>
      <c r="G17" s="78">
        <v>2007</v>
      </c>
      <c r="H17" s="78">
        <v>2008</v>
      </c>
      <c r="I17" s="78">
        <v>2009</v>
      </c>
      <c r="J17" s="78">
        <v>2010</v>
      </c>
      <c r="K17" s="78">
        <v>2011</v>
      </c>
      <c r="L17" s="78">
        <v>2012</v>
      </c>
      <c r="M17" s="78">
        <v>2013</v>
      </c>
      <c r="N17" s="78">
        <v>2014</v>
      </c>
      <c r="O17" s="78">
        <v>2015</v>
      </c>
      <c r="P17" s="78">
        <v>2016</v>
      </c>
      <c r="Q17" s="78">
        <v>2017</v>
      </c>
      <c r="R17" s="78">
        <v>2018</v>
      </c>
      <c r="S17" s="78">
        <v>2019</v>
      </c>
      <c r="T17" s="78">
        <v>2020</v>
      </c>
      <c r="U17" s="78">
        <v>2021</v>
      </c>
      <c r="V17" s="78">
        <v>2022</v>
      </c>
    </row>
    <row r="18" spans="1:22" ht="18" customHeight="1">
      <c r="A18" s="27" t="s">
        <v>73</v>
      </c>
      <c r="B18" s="40">
        <v>57</v>
      </c>
      <c r="C18" s="40">
        <v>90</v>
      </c>
      <c r="D18" s="40">
        <v>157</v>
      </c>
      <c r="E18" s="40">
        <v>261</v>
      </c>
      <c r="F18" s="40">
        <v>343</v>
      </c>
      <c r="G18" s="40">
        <v>386</v>
      </c>
      <c r="H18" s="40">
        <v>440</v>
      </c>
      <c r="I18" s="40">
        <v>438</v>
      </c>
      <c r="J18" s="40">
        <v>428</v>
      </c>
      <c r="K18" s="40">
        <v>432</v>
      </c>
      <c r="L18" s="40">
        <v>420</v>
      </c>
      <c r="M18" s="40">
        <v>434</v>
      </c>
      <c r="N18" s="40">
        <v>353</v>
      </c>
      <c r="O18" s="40">
        <v>368</v>
      </c>
      <c r="P18" s="40">
        <v>370</v>
      </c>
      <c r="Q18" s="40">
        <v>310</v>
      </c>
      <c r="R18" s="40">
        <v>297</v>
      </c>
      <c r="S18" s="40">
        <v>321</v>
      </c>
      <c r="T18" s="40">
        <v>333</v>
      </c>
      <c r="U18" s="40">
        <v>327</v>
      </c>
      <c r="V18" s="40">
        <v>319</v>
      </c>
    </row>
    <row r="19" spans="1:22" ht="18" customHeight="1">
      <c r="A19" s="36" t="s">
        <v>74</v>
      </c>
      <c r="B19" s="6">
        <v>10</v>
      </c>
      <c r="C19" s="6">
        <v>17</v>
      </c>
      <c r="D19" s="6">
        <v>27</v>
      </c>
      <c r="E19" s="6">
        <v>38</v>
      </c>
      <c r="F19" s="6">
        <v>45</v>
      </c>
      <c r="G19" s="6">
        <v>44</v>
      </c>
      <c r="H19" s="6">
        <v>46</v>
      </c>
      <c r="I19" s="6">
        <v>48</v>
      </c>
      <c r="J19" s="6">
        <v>42</v>
      </c>
      <c r="K19" s="6">
        <v>38</v>
      </c>
      <c r="L19" s="6">
        <v>39</v>
      </c>
      <c r="M19" s="6">
        <v>37</v>
      </c>
      <c r="N19" s="6">
        <v>23</v>
      </c>
      <c r="O19" s="6">
        <v>34</v>
      </c>
      <c r="P19" s="6">
        <v>34</v>
      </c>
      <c r="Q19" s="6">
        <v>25</v>
      </c>
      <c r="R19" s="6">
        <v>21</v>
      </c>
      <c r="S19" s="6">
        <v>27</v>
      </c>
      <c r="T19" s="6">
        <v>21</v>
      </c>
      <c r="U19" s="6">
        <v>18</v>
      </c>
      <c r="V19" s="6">
        <v>17</v>
      </c>
    </row>
    <row r="20" spans="1:22" ht="18" customHeight="1">
      <c r="A20" s="36" t="s">
        <v>75</v>
      </c>
      <c r="B20" s="29">
        <v>23</v>
      </c>
      <c r="C20" s="29">
        <v>40</v>
      </c>
      <c r="D20" s="29">
        <v>54</v>
      </c>
      <c r="E20" s="29">
        <v>74</v>
      </c>
      <c r="F20" s="29">
        <v>86</v>
      </c>
      <c r="G20" s="29">
        <v>98</v>
      </c>
      <c r="H20" s="29">
        <v>106</v>
      </c>
      <c r="I20" s="29">
        <v>91</v>
      </c>
      <c r="J20" s="29">
        <v>91</v>
      </c>
      <c r="K20" s="29">
        <v>88</v>
      </c>
      <c r="L20" s="29">
        <v>88</v>
      </c>
      <c r="M20" s="29">
        <v>95</v>
      </c>
      <c r="N20" s="29">
        <v>76</v>
      </c>
      <c r="O20" s="29">
        <v>73</v>
      </c>
      <c r="P20" s="29">
        <v>76</v>
      </c>
      <c r="Q20" s="29">
        <v>55</v>
      </c>
      <c r="R20" s="29">
        <v>54</v>
      </c>
      <c r="S20" s="29">
        <v>61</v>
      </c>
      <c r="T20" s="29">
        <v>72</v>
      </c>
      <c r="U20" s="29">
        <v>69</v>
      </c>
      <c r="V20" s="29">
        <v>66</v>
      </c>
    </row>
    <row r="21" spans="1:22" ht="18" customHeight="1">
      <c r="A21" s="36" t="s">
        <v>76</v>
      </c>
      <c r="B21" s="29">
        <v>18</v>
      </c>
      <c r="C21" s="29">
        <v>27</v>
      </c>
      <c r="D21" s="29">
        <v>61</v>
      </c>
      <c r="E21" s="29">
        <v>124</v>
      </c>
      <c r="F21" s="29">
        <v>171</v>
      </c>
      <c r="G21" s="29">
        <v>189</v>
      </c>
      <c r="H21" s="29">
        <v>213</v>
      </c>
      <c r="I21" s="29">
        <v>210</v>
      </c>
      <c r="J21" s="29">
        <v>201</v>
      </c>
      <c r="K21" s="29">
        <v>196</v>
      </c>
      <c r="L21" s="29">
        <v>178</v>
      </c>
      <c r="M21" s="29">
        <v>177</v>
      </c>
      <c r="N21" s="29">
        <v>135</v>
      </c>
      <c r="O21" s="29">
        <v>137</v>
      </c>
      <c r="P21" s="29">
        <v>126</v>
      </c>
      <c r="Q21" s="29">
        <v>104</v>
      </c>
      <c r="R21" s="29">
        <v>96</v>
      </c>
      <c r="S21" s="29">
        <v>95</v>
      </c>
      <c r="T21" s="29">
        <v>101</v>
      </c>
      <c r="U21" s="29">
        <v>101</v>
      </c>
      <c r="V21" s="29">
        <v>106</v>
      </c>
    </row>
    <row r="22" spans="1:22" ht="18" customHeight="1">
      <c r="A22" s="36" t="s">
        <v>77</v>
      </c>
      <c r="B22" s="29">
        <v>5</v>
      </c>
      <c r="C22" s="29">
        <v>5</v>
      </c>
      <c r="D22" s="29">
        <v>13</v>
      </c>
      <c r="E22" s="29">
        <v>23</v>
      </c>
      <c r="F22" s="29">
        <v>36</v>
      </c>
      <c r="G22" s="29">
        <v>51</v>
      </c>
      <c r="H22" s="29">
        <v>69</v>
      </c>
      <c r="I22" s="29">
        <v>80</v>
      </c>
      <c r="J22" s="29">
        <v>83</v>
      </c>
      <c r="K22" s="29">
        <v>97</v>
      </c>
      <c r="L22" s="29">
        <v>97</v>
      </c>
      <c r="M22" s="29">
        <v>102</v>
      </c>
      <c r="N22" s="29">
        <v>96</v>
      </c>
      <c r="O22" s="29">
        <v>101</v>
      </c>
      <c r="P22" s="29">
        <v>104</v>
      </c>
      <c r="Q22" s="29">
        <v>91</v>
      </c>
      <c r="R22" s="29">
        <v>85</v>
      </c>
      <c r="S22" s="29">
        <v>87</v>
      </c>
      <c r="T22" s="29">
        <v>83</v>
      </c>
      <c r="U22" s="29">
        <v>80</v>
      </c>
      <c r="V22" s="29">
        <v>76</v>
      </c>
    </row>
    <row r="23" spans="1:22" ht="18" customHeight="1">
      <c r="A23" s="30" t="s">
        <v>78</v>
      </c>
      <c r="B23" s="54">
        <v>1</v>
      </c>
      <c r="C23" s="54">
        <v>1</v>
      </c>
      <c r="D23" s="54">
        <v>2</v>
      </c>
      <c r="E23" s="54">
        <v>2</v>
      </c>
      <c r="F23" s="54">
        <v>5</v>
      </c>
      <c r="G23" s="54">
        <v>4</v>
      </c>
      <c r="H23" s="54">
        <v>6</v>
      </c>
      <c r="I23" s="54">
        <v>9</v>
      </c>
      <c r="J23" s="54">
        <v>11</v>
      </c>
      <c r="K23" s="54">
        <v>13</v>
      </c>
      <c r="L23" s="54">
        <v>18</v>
      </c>
      <c r="M23" s="54">
        <v>23</v>
      </c>
      <c r="N23" s="54">
        <v>23</v>
      </c>
      <c r="O23" s="54">
        <v>23</v>
      </c>
      <c r="P23" s="54">
        <v>30</v>
      </c>
      <c r="Q23" s="54">
        <v>35</v>
      </c>
      <c r="R23" s="54">
        <v>41</v>
      </c>
      <c r="S23" s="54">
        <v>51</v>
      </c>
      <c r="T23" s="54">
        <v>56</v>
      </c>
      <c r="U23" s="54">
        <v>59</v>
      </c>
      <c r="V23" s="54">
        <v>54</v>
      </c>
    </row>
    <row r="24" spans="1:22" ht="18" customHeight="1">
      <c r="A24" s="32" t="s">
        <v>47</v>
      </c>
      <c r="B24" s="33"/>
      <c r="C24" s="33"/>
      <c r="D24" s="33"/>
      <c r="E24" s="33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spans="1:22" ht="18" customHeight="1"/>
    <row r="26" spans="1:22" ht="18" customHeight="1"/>
    <row r="27" spans="1:22" ht="18" customHeight="1">
      <c r="A27" s="77" t="s">
        <v>49</v>
      </c>
      <c r="B27" s="78">
        <v>2002</v>
      </c>
      <c r="C27" s="78">
        <v>2003</v>
      </c>
      <c r="D27" s="78">
        <v>2004</v>
      </c>
      <c r="E27" s="78">
        <v>2005</v>
      </c>
      <c r="F27" s="78">
        <v>2006</v>
      </c>
      <c r="G27" s="78">
        <v>2007</v>
      </c>
      <c r="H27" s="78">
        <v>2008</v>
      </c>
      <c r="I27" s="78">
        <v>2009</v>
      </c>
      <c r="J27" s="78">
        <v>2010</v>
      </c>
      <c r="K27" s="78">
        <v>2011</v>
      </c>
      <c r="L27" s="78">
        <v>2012</v>
      </c>
      <c r="M27" s="78">
        <v>2013</v>
      </c>
      <c r="N27" s="78">
        <v>2014</v>
      </c>
      <c r="O27" s="78">
        <v>2015</v>
      </c>
      <c r="P27" s="78">
        <v>2016</v>
      </c>
      <c r="Q27" s="78">
        <v>2017</v>
      </c>
      <c r="R27" s="78">
        <v>2018</v>
      </c>
      <c r="S27" s="78">
        <v>2019</v>
      </c>
      <c r="T27" s="78">
        <v>2020</v>
      </c>
      <c r="U27" s="78">
        <v>2021</v>
      </c>
      <c r="V27" s="78">
        <v>2022</v>
      </c>
    </row>
    <row r="28" spans="1:22" ht="18" customHeight="1">
      <c r="A28" s="27" t="s">
        <v>73</v>
      </c>
      <c r="B28" s="40">
        <v>58</v>
      </c>
      <c r="C28" s="40">
        <v>87</v>
      </c>
      <c r="D28" s="40">
        <v>146</v>
      </c>
      <c r="E28" s="40">
        <v>233</v>
      </c>
      <c r="F28" s="40">
        <v>318</v>
      </c>
      <c r="G28" s="40">
        <v>358</v>
      </c>
      <c r="H28" s="40">
        <v>406</v>
      </c>
      <c r="I28" s="40">
        <v>427</v>
      </c>
      <c r="J28" s="40">
        <v>418</v>
      </c>
      <c r="K28" s="40">
        <v>432</v>
      </c>
      <c r="L28" s="40">
        <v>427</v>
      </c>
      <c r="M28" s="40">
        <v>446</v>
      </c>
      <c r="N28" s="40">
        <v>376</v>
      </c>
      <c r="O28" s="40">
        <v>390</v>
      </c>
      <c r="P28" s="40">
        <v>386</v>
      </c>
      <c r="Q28" s="40">
        <v>345</v>
      </c>
      <c r="R28" s="40">
        <v>352</v>
      </c>
      <c r="S28" s="40">
        <v>369</v>
      </c>
      <c r="T28" s="40">
        <v>385</v>
      </c>
      <c r="U28" s="40">
        <v>370</v>
      </c>
      <c r="V28" s="40">
        <v>374</v>
      </c>
    </row>
    <row r="29" spans="1:22" ht="18" customHeight="1">
      <c r="A29" s="36" t="s">
        <v>74</v>
      </c>
      <c r="B29" s="6">
        <v>11</v>
      </c>
      <c r="C29" s="6">
        <v>14</v>
      </c>
      <c r="D29" s="6">
        <v>24</v>
      </c>
      <c r="E29" s="6">
        <v>30</v>
      </c>
      <c r="F29" s="6">
        <v>41</v>
      </c>
      <c r="G29" s="6">
        <v>45</v>
      </c>
      <c r="H29" s="6">
        <v>45</v>
      </c>
      <c r="I29" s="6">
        <v>48</v>
      </c>
      <c r="J29" s="6">
        <v>46</v>
      </c>
      <c r="K29" s="6">
        <v>45</v>
      </c>
      <c r="L29" s="6">
        <v>42</v>
      </c>
      <c r="M29" s="6">
        <v>45</v>
      </c>
      <c r="N29" s="6">
        <v>39</v>
      </c>
      <c r="O29" s="6">
        <v>40</v>
      </c>
      <c r="P29" s="6">
        <v>35</v>
      </c>
      <c r="Q29" s="6">
        <v>22</v>
      </c>
      <c r="R29" s="6">
        <v>21</v>
      </c>
      <c r="S29" s="6">
        <v>20</v>
      </c>
      <c r="T29" s="6">
        <v>30</v>
      </c>
      <c r="U29" s="6">
        <v>28</v>
      </c>
      <c r="V29" s="6">
        <v>26</v>
      </c>
    </row>
    <row r="30" spans="1:22" ht="18" customHeight="1">
      <c r="A30" s="36" t="s">
        <v>75</v>
      </c>
      <c r="B30" s="29">
        <v>25</v>
      </c>
      <c r="C30" s="29">
        <v>31</v>
      </c>
      <c r="D30" s="29">
        <v>44</v>
      </c>
      <c r="E30" s="29">
        <v>67</v>
      </c>
      <c r="F30" s="29">
        <v>82</v>
      </c>
      <c r="G30" s="29">
        <v>88</v>
      </c>
      <c r="H30" s="29">
        <v>101</v>
      </c>
      <c r="I30" s="29">
        <v>98</v>
      </c>
      <c r="J30" s="29">
        <v>92</v>
      </c>
      <c r="K30" s="29">
        <v>109</v>
      </c>
      <c r="L30" s="29">
        <v>103</v>
      </c>
      <c r="M30" s="29">
        <v>119</v>
      </c>
      <c r="N30" s="29">
        <v>102</v>
      </c>
      <c r="O30" s="29">
        <v>105</v>
      </c>
      <c r="P30" s="29">
        <v>97</v>
      </c>
      <c r="Q30" s="29">
        <v>79</v>
      </c>
      <c r="R30" s="29">
        <v>76</v>
      </c>
      <c r="S30" s="29">
        <v>86</v>
      </c>
      <c r="T30" s="29">
        <v>99</v>
      </c>
      <c r="U30" s="29">
        <v>95</v>
      </c>
      <c r="V30" s="29">
        <v>97</v>
      </c>
    </row>
    <row r="31" spans="1:22" ht="18" customHeight="1">
      <c r="A31" s="36" t="s">
        <v>76</v>
      </c>
      <c r="B31" s="29">
        <v>21</v>
      </c>
      <c r="C31" s="29">
        <v>40</v>
      </c>
      <c r="D31" s="29">
        <v>69</v>
      </c>
      <c r="E31" s="29">
        <v>119</v>
      </c>
      <c r="F31" s="29">
        <v>166</v>
      </c>
      <c r="G31" s="29">
        <v>187</v>
      </c>
      <c r="H31" s="29">
        <v>202</v>
      </c>
      <c r="I31" s="29">
        <v>203</v>
      </c>
      <c r="J31" s="29">
        <v>195</v>
      </c>
      <c r="K31" s="29">
        <v>187</v>
      </c>
      <c r="L31" s="29">
        <v>190</v>
      </c>
      <c r="M31" s="29">
        <v>179</v>
      </c>
      <c r="N31" s="29">
        <v>133</v>
      </c>
      <c r="O31" s="29">
        <v>139</v>
      </c>
      <c r="P31" s="29">
        <v>142</v>
      </c>
      <c r="Q31" s="29">
        <v>133</v>
      </c>
      <c r="R31" s="29">
        <v>135</v>
      </c>
      <c r="S31" s="29">
        <v>145</v>
      </c>
      <c r="T31" s="29">
        <v>131</v>
      </c>
      <c r="U31" s="29">
        <v>124</v>
      </c>
      <c r="V31" s="29">
        <v>130</v>
      </c>
    </row>
    <row r="32" spans="1:22" ht="18" customHeight="1">
      <c r="A32" s="36" t="s">
        <v>77</v>
      </c>
      <c r="B32" s="29">
        <v>1</v>
      </c>
      <c r="C32" s="29">
        <v>2</v>
      </c>
      <c r="D32" s="29">
        <v>9</v>
      </c>
      <c r="E32" s="29">
        <v>15</v>
      </c>
      <c r="F32" s="29">
        <v>25</v>
      </c>
      <c r="G32" s="29">
        <v>32</v>
      </c>
      <c r="H32" s="29">
        <v>51</v>
      </c>
      <c r="I32" s="29">
        <v>69</v>
      </c>
      <c r="J32" s="29">
        <v>76</v>
      </c>
      <c r="K32" s="29">
        <v>78</v>
      </c>
      <c r="L32" s="29">
        <v>79</v>
      </c>
      <c r="M32" s="29">
        <v>87</v>
      </c>
      <c r="N32" s="29">
        <v>85</v>
      </c>
      <c r="O32" s="29">
        <v>86</v>
      </c>
      <c r="P32" s="29">
        <v>90</v>
      </c>
      <c r="Q32" s="29">
        <v>85</v>
      </c>
      <c r="R32" s="29">
        <v>84</v>
      </c>
      <c r="S32" s="29">
        <v>75</v>
      </c>
      <c r="T32" s="29">
        <v>80</v>
      </c>
      <c r="U32" s="29">
        <v>78</v>
      </c>
      <c r="V32" s="29">
        <v>72</v>
      </c>
    </row>
    <row r="33" spans="1:22" ht="18" customHeight="1">
      <c r="A33" s="30" t="s">
        <v>78</v>
      </c>
      <c r="B33" s="54">
        <v>0</v>
      </c>
      <c r="C33" s="54">
        <v>0</v>
      </c>
      <c r="D33" s="54">
        <v>0</v>
      </c>
      <c r="E33" s="54">
        <v>2</v>
      </c>
      <c r="F33" s="54">
        <v>4</v>
      </c>
      <c r="G33" s="54">
        <v>6</v>
      </c>
      <c r="H33" s="54">
        <v>7</v>
      </c>
      <c r="I33" s="54">
        <v>9</v>
      </c>
      <c r="J33" s="54">
        <v>9</v>
      </c>
      <c r="K33" s="54">
        <v>13</v>
      </c>
      <c r="L33" s="54">
        <v>13</v>
      </c>
      <c r="M33" s="54">
        <v>16</v>
      </c>
      <c r="N33" s="54">
        <v>17</v>
      </c>
      <c r="O33" s="54">
        <v>20</v>
      </c>
      <c r="P33" s="54">
        <v>22</v>
      </c>
      <c r="Q33" s="54">
        <v>26</v>
      </c>
      <c r="R33" s="54">
        <v>36</v>
      </c>
      <c r="S33" s="54">
        <v>43</v>
      </c>
      <c r="T33" s="54">
        <v>45</v>
      </c>
      <c r="U33" s="54">
        <v>45</v>
      </c>
      <c r="V33" s="54">
        <v>49</v>
      </c>
    </row>
    <row r="34" spans="1:22" ht="18" customHeight="1">
      <c r="A34" s="32" t="s">
        <v>47</v>
      </c>
      <c r="B34" s="33"/>
      <c r="C34" s="33"/>
      <c r="D34" s="33"/>
      <c r="E34" s="33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2" ht="18" customHeight="1"/>
    <row r="36" spans="1:22" ht="18" customHeight="1"/>
    <row r="37" spans="1:22" ht="18" customHeight="1"/>
    <row r="38" spans="1:22" ht="18" customHeight="1">
      <c r="A38" s="33" t="s">
        <v>79</v>
      </c>
    </row>
    <row r="39" spans="1:22" ht="18" customHeight="1"/>
    <row r="40" spans="1:22" ht="18" customHeight="1">
      <c r="A40" s="77" t="s">
        <v>14</v>
      </c>
      <c r="B40" s="78">
        <v>2002</v>
      </c>
      <c r="C40" s="78">
        <v>2003</v>
      </c>
      <c r="D40" s="78">
        <v>2004</v>
      </c>
      <c r="E40" s="78">
        <v>2005</v>
      </c>
      <c r="F40" s="78">
        <v>2006</v>
      </c>
      <c r="G40" s="78">
        <v>2007</v>
      </c>
      <c r="H40" s="78">
        <v>2008</v>
      </c>
      <c r="I40" s="78">
        <v>2009</v>
      </c>
      <c r="J40" s="78">
        <v>2010</v>
      </c>
      <c r="K40" s="78">
        <v>2011</v>
      </c>
      <c r="L40" s="78">
        <v>2012</v>
      </c>
      <c r="M40" s="78">
        <v>2013</v>
      </c>
      <c r="N40" s="78">
        <v>2014</v>
      </c>
      <c r="O40" s="78">
        <v>2015</v>
      </c>
      <c r="P40" s="78">
        <v>2016</v>
      </c>
      <c r="Q40" s="78">
        <v>2017</v>
      </c>
      <c r="R40" s="78">
        <v>2018</v>
      </c>
      <c r="S40" s="78">
        <v>2019</v>
      </c>
      <c r="T40" s="78">
        <v>2020</v>
      </c>
      <c r="U40" s="78">
        <v>2021</v>
      </c>
      <c r="V40" s="78">
        <v>2022</v>
      </c>
    </row>
    <row r="41" spans="1:22" ht="18" customHeight="1">
      <c r="A41" s="27" t="s">
        <v>73</v>
      </c>
      <c r="B41" s="52">
        <f t="shared" ref="B41:T41" si="0">SUM(B42:B46)</f>
        <v>0.99999999999999989</v>
      </c>
      <c r="C41" s="52">
        <f t="shared" si="0"/>
        <v>0.99999999999999989</v>
      </c>
      <c r="D41" s="52">
        <f t="shared" si="0"/>
        <v>0.99999999999999989</v>
      </c>
      <c r="E41" s="52">
        <f t="shared" si="0"/>
        <v>0.99999999999999989</v>
      </c>
      <c r="F41" s="52">
        <f t="shared" si="0"/>
        <v>1</v>
      </c>
      <c r="G41" s="52">
        <f t="shared" si="0"/>
        <v>1</v>
      </c>
      <c r="H41" s="52">
        <f t="shared" si="0"/>
        <v>0.99999999999999989</v>
      </c>
      <c r="I41" s="52">
        <f t="shared" si="0"/>
        <v>0.99999999999999989</v>
      </c>
      <c r="J41" s="52">
        <f t="shared" si="0"/>
        <v>1</v>
      </c>
      <c r="K41" s="52">
        <f t="shared" si="0"/>
        <v>1</v>
      </c>
      <c r="L41" s="52">
        <f t="shared" si="0"/>
        <v>1</v>
      </c>
      <c r="M41" s="52">
        <f t="shared" si="0"/>
        <v>1.0000000000000002</v>
      </c>
      <c r="N41" s="52">
        <f t="shared" si="0"/>
        <v>1</v>
      </c>
      <c r="O41" s="52">
        <f t="shared" si="0"/>
        <v>1</v>
      </c>
      <c r="P41" s="52">
        <f t="shared" si="0"/>
        <v>1</v>
      </c>
      <c r="Q41" s="52">
        <f t="shared" si="0"/>
        <v>1</v>
      </c>
      <c r="R41" s="52">
        <f t="shared" si="0"/>
        <v>1</v>
      </c>
      <c r="S41" s="52">
        <f t="shared" si="0"/>
        <v>1</v>
      </c>
      <c r="T41" s="52">
        <f t="shared" si="0"/>
        <v>1</v>
      </c>
      <c r="U41" s="52">
        <f>SUM(U42:U46)</f>
        <v>0.99999999999999989</v>
      </c>
      <c r="V41" s="52">
        <f>SUM(V42:V46)</f>
        <v>1</v>
      </c>
    </row>
    <row r="42" spans="1:22" ht="18" customHeight="1">
      <c r="A42" s="36" t="s">
        <v>74</v>
      </c>
      <c r="B42" s="7">
        <f t="shared" ref="B42:T42" si="1">B9/B8</f>
        <v>0.18260869565217391</v>
      </c>
      <c r="C42" s="7">
        <f t="shared" si="1"/>
        <v>0.1751412429378531</v>
      </c>
      <c r="D42" s="7">
        <f t="shared" si="1"/>
        <v>0.16831683168316833</v>
      </c>
      <c r="E42" s="7">
        <f t="shared" si="1"/>
        <v>0.13765182186234817</v>
      </c>
      <c r="F42" s="7">
        <f t="shared" si="1"/>
        <v>0.13010590015128592</v>
      </c>
      <c r="G42" s="7">
        <f t="shared" si="1"/>
        <v>0.1196236559139785</v>
      </c>
      <c r="H42" s="7">
        <f t="shared" si="1"/>
        <v>0.10756501182033097</v>
      </c>
      <c r="I42" s="7">
        <f t="shared" si="1"/>
        <v>0.11098265895953757</v>
      </c>
      <c r="J42" s="7">
        <f t="shared" si="1"/>
        <v>0.10401891252955082</v>
      </c>
      <c r="K42" s="7">
        <f t="shared" si="1"/>
        <v>9.6064814814814811E-2</v>
      </c>
      <c r="L42" s="7">
        <f t="shared" si="1"/>
        <v>9.5631641086186547E-2</v>
      </c>
      <c r="M42" s="7">
        <f t="shared" si="1"/>
        <v>9.3181818181818185E-2</v>
      </c>
      <c r="N42" s="7">
        <f t="shared" si="1"/>
        <v>8.5048010973936897E-2</v>
      </c>
      <c r="O42" s="7">
        <f t="shared" si="1"/>
        <v>9.7625329815303433E-2</v>
      </c>
      <c r="P42" s="7">
        <f t="shared" si="1"/>
        <v>9.1269841269841265E-2</v>
      </c>
      <c r="Q42" s="7">
        <f t="shared" si="1"/>
        <v>7.1755725190839698E-2</v>
      </c>
      <c r="R42" s="7">
        <f t="shared" si="1"/>
        <v>6.4714946070878271E-2</v>
      </c>
      <c r="S42" s="7">
        <f t="shared" si="1"/>
        <v>6.8115942028985507E-2</v>
      </c>
      <c r="T42" s="7">
        <f t="shared" si="1"/>
        <v>7.1030640668523673E-2</v>
      </c>
      <c r="U42" s="7">
        <f>U9/U8</f>
        <v>6.5997130559540887E-2</v>
      </c>
      <c r="V42" s="7">
        <f>V9/V8</f>
        <v>6.2049062049062048E-2</v>
      </c>
    </row>
    <row r="43" spans="1:22" ht="18" customHeight="1">
      <c r="A43" s="36" t="s">
        <v>75</v>
      </c>
      <c r="B43" s="37">
        <f t="shared" ref="B43:T43" si="2">B10/B8</f>
        <v>0.41739130434782606</v>
      </c>
      <c r="C43" s="37">
        <f t="shared" si="2"/>
        <v>0.40112994350282488</v>
      </c>
      <c r="D43" s="37">
        <f t="shared" si="2"/>
        <v>0.32343234323432341</v>
      </c>
      <c r="E43" s="37">
        <f t="shared" si="2"/>
        <v>0.28542510121457487</v>
      </c>
      <c r="F43" s="37">
        <f t="shared" si="2"/>
        <v>0.25416036308623297</v>
      </c>
      <c r="G43" s="37">
        <f t="shared" si="2"/>
        <v>0.25</v>
      </c>
      <c r="H43" s="37">
        <f t="shared" si="2"/>
        <v>0.24468085106382978</v>
      </c>
      <c r="I43" s="37">
        <f t="shared" si="2"/>
        <v>0.2184971098265896</v>
      </c>
      <c r="J43" s="37">
        <f t="shared" si="2"/>
        <v>0.21631205673758866</v>
      </c>
      <c r="K43" s="37">
        <f t="shared" si="2"/>
        <v>0.22800925925925927</v>
      </c>
      <c r="L43" s="37">
        <f t="shared" si="2"/>
        <v>0.22550177095631641</v>
      </c>
      <c r="M43" s="37">
        <f t="shared" si="2"/>
        <v>0.24318181818181819</v>
      </c>
      <c r="N43" s="37">
        <f t="shared" si="2"/>
        <v>0.24417009602194786</v>
      </c>
      <c r="O43" s="37">
        <f t="shared" si="2"/>
        <v>0.23482849604221637</v>
      </c>
      <c r="P43" s="37">
        <f t="shared" si="2"/>
        <v>0.22883597883597884</v>
      </c>
      <c r="Q43" s="37">
        <f t="shared" si="2"/>
        <v>0.20458015267175572</v>
      </c>
      <c r="R43" s="37">
        <f t="shared" si="2"/>
        <v>0.20030816640986132</v>
      </c>
      <c r="S43" s="37">
        <f t="shared" si="2"/>
        <v>0.21304347826086956</v>
      </c>
      <c r="T43" s="37">
        <f t="shared" si="2"/>
        <v>0.2381615598885794</v>
      </c>
      <c r="U43" s="7">
        <f>U10/U8</f>
        <v>0.23529411764705882</v>
      </c>
      <c r="V43" s="7">
        <f>V10/V8</f>
        <v>0.2352092352092352</v>
      </c>
    </row>
    <row r="44" spans="1:22" ht="18" customHeight="1">
      <c r="A44" s="36" t="s">
        <v>76</v>
      </c>
      <c r="B44" s="37">
        <f t="shared" ref="B44:T44" si="3">B11/B8</f>
        <v>0.33913043478260868</v>
      </c>
      <c r="C44" s="37">
        <f t="shared" si="3"/>
        <v>0.37853107344632769</v>
      </c>
      <c r="D44" s="37">
        <f t="shared" si="3"/>
        <v>0.42904290429042902</v>
      </c>
      <c r="E44" s="37">
        <f t="shared" si="3"/>
        <v>0.49190283400809715</v>
      </c>
      <c r="F44" s="37">
        <f t="shared" si="3"/>
        <v>0.50983358547655067</v>
      </c>
      <c r="G44" s="37">
        <f t="shared" si="3"/>
        <v>0.5053763440860215</v>
      </c>
      <c r="H44" s="37">
        <f t="shared" si="3"/>
        <v>0.49054373522458627</v>
      </c>
      <c r="I44" s="37">
        <f t="shared" si="3"/>
        <v>0.47745664739884391</v>
      </c>
      <c r="J44" s="37">
        <f t="shared" si="3"/>
        <v>0.46808510638297873</v>
      </c>
      <c r="K44" s="37">
        <f t="shared" si="3"/>
        <v>0.44328703703703703</v>
      </c>
      <c r="L44" s="37">
        <f t="shared" si="3"/>
        <v>0.4344746162927981</v>
      </c>
      <c r="M44" s="37">
        <f t="shared" si="3"/>
        <v>0.40454545454545454</v>
      </c>
      <c r="N44" s="37">
        <f t="shared" si="3"/>
        <v>0.36762688614540467</v>
      </c>
      <c r="O44" s="37">
        <f t="shared" si="3"/>
        <v>0.36411609498680741</v>
      </c>
      <c r="P44" s="37">
        <f t="shared" si="3"/>
        <v>0.35449735449735448</v>
      </c>
      <c r="Q44" s="37">
        <f t="shared" si="3"/>
        <v>0.3618320610687023</v>
      </c>
      <c r="R44" s="37">
        <f t="shared" si="3"/>
        <v>0.3559322033898305</v>
      </c>
      <c r="S44" s="37">
        <f t="shared" si="3"/>
        <v>0.34782608695652173</v>
      </c>
      <c r="T44" s="37">
        <f t="shared" si="3"/>
        <v>0.32311977715877438</v>
      </c>
      <c r="U44" s="7">
        <f>U11/U8</f>
        <v>0.32281205164992827</v>
      </c>
      <c r="V44" s="7">
        <f>V11/V8</f>
        <v>0.34054834054834054</v>
      </c>
    </row>
    <row r="45" spans="1:22" ht="18" customHeight="1">
      <c r="A45" s="36" t="s">
        <v>77</v>
      </c>
      <c r="B45" s="37">
        <f t="shared" ref="B45:T45" si="4">B12/B8</f>
        <v>5.2173913043478258E-2</v>
      </c>
      <c r="C45" s="37">
        <f t="shared" si="4"/>
        <v>3.954802259887006E-2</v>
      </c>
      <c r="D45" s="37">
        <f t="shared" si="4"/>
        <v>7.2607260726072612E-2</v>
      </c>
      <c r="E45" s="37">
        <f t="shared" si="4"/>
        <v>7.6923076923076927E-2</v>
      </c>
      <c r="F45" s="37">
        <f t="shared" si="4"/>
        <v>9.2284417549167927E-2</v>
      </c>
      <c r="G45" s="37">
        <f t="shared" si="4"/>
        <v>0.11155913978494623</v>
      </c>
      <c r="H45" s="37">
        <f t="shared" si="4"/>
        <v>0.14184397163120568</v>
      </c>
      <c r="I45" s="37">
        <f t="shared" si="4"/>
        <v>0.1722543352601156</v>
      </c>
      <c r="J45" s="37">
        <f t="shared" si="4"/>
        <v>0.18794326241134751</v>
      </c>
      <c r="K45" s="37">
        <f t="shared" si="4"/>
        <v>0.20254629629629631</v>
      </c>
      <c r="L45" s="37">
        <f t="shared" si="4"/>
        <v>0.20779220779220781</v>
      </c>
      <c r="M45" s="37">
        <f t="shared" si="4"/>
        <v>0.21477272727272728</v>
      </c>
      <c r="N45" s="37">
        <f t="shared" si="4"/>
        <v>0.24828532235939643</v>
      </c>
      <c r="O45" s="37">
        <f t="shared" si="4"/>
        <v>0.24670184696569922</v>
      </c>
      <c r="P45" s="37">
        <f t="shared" si="4"/>
        <v>0.25661375661375663</v>
      </c>
      <c r="Q45" s="37">
        <f t="shared" si="4"/>
        <v>0.26870229007633589</v>
      </c>
      <c r="R45" s="37">
        <f t="shared" si="4"/>
        <v>0.26040061633281975</v>
      </c>
      <c r="S45" s="37">
        <f t="shared" si="4"/>
        <v>0.23478260869565218</v>
      </c>
      <c r="T45" s="37">
        <f t="shared" si="4"/>
        <v>0.22701949860724233</v>
      </c>
      <c r="U45" s="7">
        <f>U12/U8</f>
        <v>0.2266857962697274</v>
      </c>
      <c r="V45" s="7">
        <f>V12/V8</f>
        <v>0.21356421356421357</v>
      </c>
    </row>
    <row r="46" spans="1:22" ht="18" customHeight="1">
      <c r="A46" s="30" t="s">
        <v>78</v>
      </c>
      <c r="B46" s="55">
        <f t="shared" ref="B46:T46" si="5">B13/B8</f>
        <v>8.6956521739130436E-3</v>
      </c>
      <c r="C46" s="55">
        <f t="shared" si="5"/>
        <v>5.6497175141242938E-3</v>
      </c>
      <c r="D46" s="55">
        <f t="shared" si="5"/>
        <v>6.6006600660066007E-3</v>
      </c>
      <c r="E46" s="55">
        <f t="shared" si="5"/>
        <v>8.0971659919028341E-3</v>
      </c>
      <c r="F46" s="55">
        <f t="shared" si="5"/>
        <v>1.3615733736762481E-2</v>
      </c>
      <c r="G46" s="55">
        <f t="shared" si="5"/>
        <v>1.3440860215053764E-2</v>
      </c>
      <c r="H46" s="55">
        <f t="shared" si="5"/>
        <v>1.5366430260047281E-2</v>
      </c>
      <c r="I46" s="55">
        <f t="shared" si="5"/>
        <v>2.0809248554913295E-2</v>
      </c>
      <c r="J46" s="55">
        <f t="shared" si="5"/>
        <v>2.3640661938534278E-2</v>
      </c>
      <c r="K46" s="55">
        <f t="shared" si="5"/>
        <v>3.0092592592592591E-2</v>
      </c>
      <c r="L46" s="55">
        <f t="shared" si="5"/>
        <v>3.6599763872491142E-2</v>
      </c>
      <c r="M46" s="55">
        <f t="shared" si="5"/>
        <v>4.4318181818181819E-2</v>
      </c>
      <c r="N46" s="55">
        <f t="shared" si="5"/>
        <v>5.4869684499314127E-2</v>
      </c>
      <c r="O46" s="55">
        <f t="shared" si="5"/>
        <v>5.6728232189973617E-2</v>
      </c>
      <c r="P46" s="55">
        <f t="shared" si="5"/>
        <v>6.8783068783068779E-2</v>
      </c>
      <c r="Q46" s="55">
        <f t="shared" si="5"/>
        <v>9.3129770992366412E-2</v>
      </c>
      <c r="R46" s="55">
        <f t="shared" si="5"/>
        <v>0.11864406779661017</v>
      </c>
      <c r="S46" s="55">
        <f t="shared" si="5"/>
        <v>0.13623188405797101</v>
      </c>
      <c r="T46" s="55">
        <f t="shared" si="5"/>
        <v>0.14066852367688024</v>
      </c>
      <c r="U46" s="95">
        <f>U13/U8</f>
        <v>0.14921090387374461</v>
      </c>
      <c r="V46" s="95">
        <f>V13/V8</f>
        <v>0.14862914862914864</v>
      </c>
    </row>
    <row r="47" spans="1:22" ht="18" customHeight="1">
      <c r="A47" s="32" t="s">
        <v>52</v>
      </c>
      <c r="B47" s="33"/>
      <c r="C47" s="33"/>
      <c r="D47" s="33"/>
      <c r="E47" s="33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</row>
    <row r="48" spans="1:22" ht="18" customHeight="1"/>
    <row r="49" spans="1:22" ht="18" customHeight="1"/>
    <row r="50" spans="1:22" ht="18" customHeight="1">
      <c r="A50" s="77" t="s">
        <v>48</v>
      </c>
      <c r="B50" s="78">
        <v>2002</v>
      </c>
      <c r="C50" s="78">
        <v>2003</v>
      </c>
      <c r="D50" s="78">
        <v>2004</v>
      </c>
      <c r="E50" s="78">
        <v>2005</v>
      </c>
      <c r="F50" s="78">
        <v>2006</v>
      </c>
      <c r="G50" s="78">
        <v>2007</v>
      </c>
      <c r="H50" s="78">
        <v>2008</v>
      </c>
      <c r="I50" s="78">
        <v>2009</v>
      </c>
      <c r="J50" s="78">
        <v>2010</v>
      </c>
      <c r="K50" s="78">
        <v>2011</v>
      </c>
      <c r="L50" s="78">
        <v>2012</v>
      </c>
      <c r="M50" s="78">
        <v>2013</v>
      </c>
      <c r="N50" s="78">
        <v>2014</v>
      </c>
      <c r="O50" s="78">
        <v>2015</v>
      </c>
      <c r="P50" s="78">
        <v>2016</v>
      </c>
      <c r="Q50" s="78">
        <v>2017</v>
      </c>
      <c r="R50" s="78">
        <v>2018</v>
      </c>
      <c r="S50" s="78">
        <v>2019</v>
      </c>
      <c r="T50" s="78">
        <v>2020</v>
      </c>
      <c r="U50" s="78">
        <v>2021</v>
      </c>
      <c r="V50" s="78">
        <v>2022</v>
      </c>
    </row>
    <row r="51" spans="1:22" ht="18" customHeight="1">
      <c r="A51" s="27" t="s">
        <v>73</v>
      </c>
      <c r="B51" s="52">
        <f t="shared" ref="B51:T51" si="6">SUM(B52:B56)</f>
        <v>1</v>
      </c>
      <c r="C51" s="52">
        <f t="shared" si="6"/>
        <v>1</v>
      </c>
      <c r="D51" s="52">
        <f t="shared" si="6"/>
        <v>1</v>
      </c>
      <c r="E51" s="52">
        <f t="shared" si="6"/>
        <v>1</v>
      </c>
      <c r="F51" s="52">
        <f t="shared" si="6"/>
        <v>1</v>
      </c>
      <c r="G51" s="52">
        <f t="shared" si="6"/>
        <v>1</v>
      </c>
      <c r="H51" s="52">
        <f t="shared" si="6"/>
        <v>1</v>
      </c>
      <c r="I51" s="52">
        <f t="shared" si="6"/>
        <v>0.99999999999999989</v>
      </c>
      <c r="J51" s="52">
        <f t="shared" si="6"/>
        <v>1</v>
      </c>
      <c r="K51" s="52">
        <f t="shared" si="6"/>
        <v>1</v>
      </c>
      <c r="L51" s="52">
        <f t="shared" si="6"/>
        <v>1.0000000000000002</v>
      </c>
      <c r="M51" s="52">
        <f t="shared" si="6"/>
        <v>1</v>
      </c>
      <c r="N51" s="52">
        <f t="shared" si="6"/>
        <v>1</v>
      </c>
      <c r="O51" s="52">
        <f t="shared" si="6"/>
        <v>1</v>
      </c>
      <c r="P51" s="52">
        <f t="shared" si="6"/>
        <v>1</v>
      </c>
      <c r="Q51" s="52">
        <f t="shared" si="6"/>
        <v>0.99999999999999989</v>
      </c>
      <c r="R51" s="52">
        <f t="shared" si="6"/>
        <v>1</v>
      </c>
      <c r="S51" s="52">
        <f t="shared" si="6"/>
        <v>0.99999999999999989</v>
      </c>
      <c r="T51" s="52">
        <f t="shared" si="6"/>
        <v>1</v>
      </c>
      <c r="U51" s="52">
        <f>SUM(U52:U56)</f>
        <v>0.99999999999999989</v>
      </c>
      <c r="V51" s="52">
        <f>SUM(V52:V56)</f>
        <v>1</v>
      </c>
    </row>
    <row r="52" spans="1:22" ht="18" customHeight="1">
      <c r="A52" s="36" t="s">
        <v>74</v>
      </c>
      <c r="B52" s="7">
        <f t="shared" ref="B52:T52" si="7">B19/B18</f>
        <v>0.17543859649122806</v>
      </c>
      <c r="C52" s="7">
        <f t="shared" si="7"/>
        <v>0.18888888888888888</v>
      </c>
      <c r="D52" s="7">
        <f t="shared" si="7"/>
        <v>0.17197452229299362</v>
      </c>
      <c r="E52" s="7">
        <f t="shared" si="7"/>
        <v>0.14559386973180077</v>
      </c>
      <c r="F52" s="7">
        <f t="shared" si="7"/>
        <v>0.13119533527696792</v>
      </c>
      <c r="G52" s="7">
        <f t="shared" si="7"/>
        <v>0.11398963730569948</v>
      </c>
      <c r="H52" s="7">
        <f t="shared" si="7"/>
        <v>0.10454545454545454</v>
      </c>
      <c r="I52" s="7">
        <f t="shared" si="7"/>
        <v>0.1095890410958904</v>
      </c>
      <c r="J52" s="7">
        <f t="shared" si="7"/>
        <v>9.8130841121495324E-2</v>
      </c>
      <c r="K52" s="7">
        <f t="shared" si="7"/>
        <v>8.7962962962962965E-2</v>
      </c>
      <c r="L52" s="7">
        <f t="shared" si="7"/>
        <v>9.285714285714286E-2</v>
      </c>
      <c r="M52" s="7">
        <f t="shared" si="7"/>
        <v>8.5253456221198162E-2</v>
      </c>
      <c r="N52" s="7">
        <f t="shared" si="7"/>
        <v>6.5155807365439092E-2</v>
      </c>
      <c r="O52" s="7">
        <f t="shared" si="7"/>
        <v>9.2391304347826081E-2</v>
      </c>
      <c r="P52" s="7">
        <f t="shared" si="7"/>
        <v>9.1891891891891897E-2</v>
      </c>
      <c r="Q52" s="7">
        <f t="shared" si="7"/>
        <v>8.0645161290322578E-2</v>
      </c>
      <c r="R52" s="7">
        <f t="shared" si="7"/>
        <v>7.0707070707070704E-2</v>
      </c>
      <c r="S52" s="7">
        <f t="shared" si="7"/>
        <v>8.4112149532710276E-2</v>
      </c>
      <c r="T52" s="7">
        <f t="shared" si="7"/>
        <v>6.3063063063063057E-2</v>
      </c>
      <c r="U52" s="7">
        <f>U19/U18</f>
        <v>5.5045871559633031E-2</v>
      </c>
      <c r="V52" s="7">
        <f>V19/V18</f>
        <v>5.329153605015674E-2</v>
      </c>
    </row>
    <row r="53" spans="1:22" ht="18" customHeight="1">
      <c r="A53" s="36" t="s">
        <v>75</v>
      </c>
      <c r="B53" s="37">
        <f t="shared" ref="B53:T53" si="8">B20/B18</f>
        <v>0.40350877192982454</v>
      </c>
      <c r="C53" s="37">
        <f t="shared" si="8"/>
        <v>0.44444444444444442</v>
      </c>
      <c r="D53" s="37">
        <f t="shared" si="8"/>
        <v>0.34394904458598724</v>
      </c>
      <c r="E53" s="37">
        <f t="shared" si="8"/>
        <v>0.28352490421455939</v>
      </c>
      <c r="F53" s="37">
        <f t="shared" si="8"/>
        <v>0.25072886297376096</v>
      </c>
      <c r="G53" s="37">
        <f t="shared" si="8"/>
        <v>0.25388601036269431</v>
      </c>
      <c r="H53" s="37">
        <f t="shared" si="8"/>
        <v>0.24090909090909091</v>
      </c>
      <c r="I53" s="37">
        <f t="shared" si="8"/>
        <v>0.20776255707762556</v>
      </c>
      <c r="J53" s="37">
        <f t="shared" si="8"/>
        <v>0.21261682242990654</v>
      </c>
      <c r="K53" s="37">
        <f t="shared" si="8"/>
        <v>0.20370370370370369</v>
      </c>
      <c r="L53" s="37">
        <f t="shared" si="8"/>
        <v>0.20952380952380953</v>
      </c>
      <c r="M53" s="37">
        <f t="shared" si="8"/>
        <v>0.21889400921658986</v>
      </c>
      <c r="N53" s="37">
        <f t="shared" si="8"/>
        <v>0.21529745042492918</v>
      </c>
      <c r="O53" s="37">
        <f t="shared" si="8"/>
        <v>0.1983695652173913</v>
      </c>
      <c r="P53" s="37">
        <f t="shared" si="8"/>
        <v>0.20540540540540542</v>
      </c>
      <c r="Q53" s="37">
        <f t="shared" si="8"/>
        <v>0.17741935483870969</v>
      </c>
      <c r="R53" s="37">
        <f t="shared" si="8"/>
        <v>0.18181818181818182</v>
      </c>
      <c r="S53" s="37">
        <f t="shared" si="8"/>
        <v>0.19003115264797507</v>
      </c>
      <c r="T53" s="37">
        <f t="shared" si="8"/>
        <v>0.21621621621621623</v>
      </c>
      <c r="U53" s="7">
        <f>U20/U18</f>
        <v>0.21100917431192662</v>
      </c>
      <c r="V53" s="7">
        <f>V20/V18</f>
        <v>0.20689655172413793</v>
      </c>
    </row>
    <row r="54" spans="1:22" ht="18" customHeight="1">
      <c r="A54" s="36" t="s">
        <v>76</v>
      </c>
      <c r="B54" s="37">
        <f t="shared" ref="B54:T54" si="9">B21/B18</f>
        <v>0.31578947368421051</v>
      </c>
      <c r="C54" s="37">
        <f t="shared" si="9"/>
        <v>0.3</v>
      </c>
      <c r="D54" s="37">
        <f t="shared" si="9"/>
        <v>0.38853503184713378</v>
      </c>
      <c r="E54" s="37">
        <f t="shared" si="9"/>
        <v>0.47509578544061304</v>
      </c>
      <c r="F54" s="37">
        <f t="shared" si="9"/>
        <v>0.49854227405247814</v>
      </c>
      <c r="G54" s="37">
        <f t="shared" si="9"/>
        <v>0.48963730569948188</v>
      </c>
      <c r="H54" s="37">
        <f t="shared" si="9"/>
        <v>0.48409090909090907</v>
      </c>
      <c r="I54" s="37">
        <f t="shared" si="9"/>
        <v>0.47945205479452052</v>
      </c>
      <c r="J54" s="37">
        <f t="shared" si="9"/>
        <v>0.46962616822429909</v>
      </c>
      <c r="K54" s="37">
        <f t="shared" si="9"/>
        <v>0.45370370370370372</v>
      </c>
      <c r="L54" s="37">
        <f t="shared" si="9"/>
        <v>0.4238095238095238</v>
      </c>
      <c r="M54" s="37">
        <f t="shared" si="9"/>
        <v>0.40783410138248849</v>
      </c>
      <c r="N54" s="37">
        <f t="shared" si="9"/>
        <v>0.38243626062322944</v>
      </c>
      <c r="O54" s="37">
        <f t="shared" si="9"/>
        <v>0.37228260869565216</v>
      </c>
      <c r="P54" s="37">
        <f t="shared" si="9"/>
        <v>0.34054054054054056</v>
      </c>
      <c r="Q54" s="37">
        <f t="shared" si="9"/>
        <v>0.33548387096774196</v>
      </c>
      <c r="R54" s="37">
        <f t="shared" si="9"/>
        <v>0.32323232323232326</v>
      </c>
      <c r="S54" s="37">
        <f t="shared" si="9"/>
        <v>0.29595015576323985</v>
      </c>
      <c r="T54" s="37">
        <f t="shared" si="9"/>
        <v>0.3033033033033033</v>
      </c>
      <c r="U54" s="7">
        <f>U21/U18</f>
        <v>0.30886850152905199</v>
      </c>
      <c r="V54" s="7">
        <f>V21/V18</f>
        <v>0.33228840125391851</v>
      </c>
    </row>
    <row r="55" spans="1:22" ht="18" customHeight="1">
      <c r="A55" s="36" t="s">
        <v>77</v>
      </c>
      <c r="B55" s="37">
        <f t="shared" ref="B55:T55" si="10">B22/B18</f>
        <v>8.771929824561403E-2</v>
      </c>
      <c r="C55" s="37">
        <f t="shared" si="10"/>
        <v>5.5555555555555552E-2</v>
      </c>
      <c r="D55" s="37">
        <f t="shared" si="10"/>
        <v>8.2802547770700632E-2</v>
      </c>
      <c r="E55" s="37">
        <f t="shared" si="10"/>
        <v>8.8122605363984668E-2</v>
      </c>
      <c r="F55" s="37">
        <f t="shared" si="10"/>
        <v>0.10495626822157435</v>
      </c>
      <c r="G55" s="37">
        <f t="shared" si="10"/>
        <v>0.13212435233160622</v>
      </c>
      <c r="H55" s="37">
        <f t="shared" si="10"/>
        <v>0.15681818181818183</v>
      </c>
      <c r="I55" s="37">
        <f t="shared" si="10"/>
        <v>0.18264840182648401</v>
      </c>
      <c r="J55" s="37">
        <f t="shared" si="10"/>
        <v>0.19392523364485981</v>
      </c>
      <c r="K55" s="37">
        <f t="shared" si="10"/>
        <v>0.22453703703703703</v>
      </c>
      <c r="L55" s="37">
        <f t="shared" si="10"/>
        <v>0.23095238095238096</v>
      </c>
      <c r="M55" s="37">
        <f t="shared" si="10"/>
        <v>0.23502304147465439</v>
      </c>
      <c r="N55" s="37">
        <f t="shared" si="10"/>
        <v>0.2719546742209632</v>
      </c>
      <c r="O55" s="37">
        <f t="shared" si="10"/>
        <v>0.27445652173913043</v>
      </c>
      <c r="P55" s="37">
        <f t="shared" si="10"/>
        <v>0.2810810810810811</v>
      </c>
      <c r="Q55" s="37">
        <f t="shared" si="10"/>
        <v>0.29354838709677417</v>
      </c>
      <c r="R55" s="37">
        <f t="shared" si="10"/>
        <v>0.28619528619528617</v>
      </c>
      <c r="S55" s="37">
        <f t="shared" si="10"/>
        <v>0.27102803738317754</v>
      </c>
      <c r="T55" s="37">
        <f t="shared" si="10"/>
        <v>0.24924924924924924</v>
      </c>
      <c r="U55" s="7">
        <f>U22/U18</f>
        <v>0.24464831804281345</v>
      </c>
      <c r="V55" s="7">
        <f>V22/V18</f>
        <v>0.23824451410658307</v>
      </c>
    </row>
    <row r="56" spans="1:22" ht="18" customHeight="1">
      <c r="A56" s="30" t="s">
        <v>78</v>
      </c>
      <c r="B56" s="55">
        <f t="shared" ref="B56:T56" si="11">B23/B18</f>
        <v>1.7543859649122806E-2</v>
      </c>
      <c r="C56" s="55">
        <f t="shared" si="11"/>
        <v>1.1111111111111112E-2</v>
      </c>
      <c r="D56" s="55">
        <f t="shared" si="11"/>
        <v>1.2738853503184714E-2</v>
      </c>
      <c r="E56" s="55">
        <f t="shared" si="11"/>
        <v>7.6628352490421452E-3</v>
      </c>
      <c r="F56" s="55">
        <f t="shared" si="11"/>
        <v>1.4577259475218658E-2</v>
      </c>
      <c r="G56" s="55">
        <f t="shared" si="11"/>
        <v>1.0362694300518135E-2</v>
      </c>
      <c r="H56" s="55">
        <f t="shared" si="11"/>
        <v>1.3636363636363636E-2</v>
      </c>
      <c r="I56" s="55">
        <f t="shared" si="11"/>
        <v>2.0547945205479451E-2</v>
      </c>
      <c r="J56" s="55">
        <f t="shared" si="11"/>
        <v>2.5700934579439252E-2</v>
      </c>
      <c r="K56" s="55">
        <f t="shared" si="11"/>
        <v>3.0092592592592591E-2</v>
      </c>
      <c r="L56" s="55">
        <f t="shared" si="11"/>
        <v>4.2857142857142858E-2</v>
      </c>
      <c r="M56" s="55">
        <f t="shared" si="11"/>
        <v>5.2995391705069124E-2</v>
      </c>
      <c r="N56" s="55">
        <f t="shared" si="11"/>
        <v>6.5155807365439092E-2</v>
      </c>
      <c r="O56" s="55">
        <f t="shared" si="11"/>
        <v>6.25E-2</v>
      </c>
      <c r="P56" s="55">
        <f t="shared" si="11"/>
        <v>8.1081081081081086E-2</v>
      </c>
      <c r="Q56" s="55">
        <f t="shared" si="11"/>
        <v>0.11290322580645161</v>
      </c>
      <c r="R56" s="55">
        <f t="shared" si="11"/>
        <v>0.13804713804713806</v>
      </c>
      <c r="S56" s="55">
        <f t="shared" si="11"/>
        <v>0.15887850467289719</v>
      </c>
      <c r="T56" s="55">
        <f t="shared" si="11"/>
        <v>0.16816816816816818</v>
      </c>
      <c r="U56" s="95">
        <f>U23/U18</f>
        <v>0.18042813455657492</v>
      </c>
      <c r="V56" s="95">
        <f>V23/V18</f>
        <v>0.16927899686520376</v>
      </c>
    </row>
    <row r="57" spans="1:22" ht="18" customHeight="1">
      <c r="A57" s="32" t="s">
        <v>52</v>
      </c>
      <c r="B57" s="33"/>
      <c r="C57" s="33"/>
      <c r="D57" s="33"/>
      <c r="E57" s="33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</row>
    <row r="58" spans="1:22" ht="18" customHeight="1"/>
    <row r="59" spans="1:22" ht="18" customHeight="1"/>
    <row r="60" spans="1:22" ht="18" customHeight="1">
      <c r="A60" s="77" t="s">
        <v>49</v>
      </c>
      <c r="B60" s="78">
        <v>2002</v>
      </c>
      <c r="C60" s="78">
        <v>2003</v>
      </c>
      <c r="D60" s="78">
        <v>2004</v>
      </c>
      <c r="E60" s="78">
        <v>2005</v>
      </c>
      <c r="F60" s="78">
        <v>2006</v>
      </c>
      <c r="G60" s="78">
        <v>2007</v>
      </c>
      <c r="H60" s="78">
        <v>2008</v>
      </c>
      <c r="I60" s="78">
        <v>2009</v>
      </c>
      <c r="J60" s="78">
        <v>2010</v>
      </c>
      <c r="K60" s="78">
        <v>2011</v>
      </c>
      <c r="L60" s="78">
        <v>2012</v>
      </c>
      <c r="M60" s="78">
        <v>2013</v>
      </c>
      <c r="N60" s="78">
        <v>2014</v>
      </c>
      <c r="O60" s="78">
        <v>2015</v>
      </c>
      <c r="P60" s="78">
        <v>2016</v>
      </c>
      <c r="Q60" s="78">
        <v>2017</v>
      </c>
      <c r="R60" s="78">
        <v>2018</v>
      </c>
      <c r="S60" s="78">
        <v>2019</v>
      </c>
      <c r="T60" s="78">
        <v>2020</v>
      </c>
      <c r="U60" s="78">
        <v>2021</v>
      </c>
      <c r="V60" s="78">
        <v>2022</v>
      </c>
    </row>
    <row r="61" spans="1:22" ht="18" customHeight="1">
      <c r="A61" s="27" t="s">
        <v>73</v>
      </c>
      <c r="B61" s="52">
        <f t="shared" ref="B61:T61" si="12">SUM(B62:B66)</f>
        <v>0.99999999999999989</v>
      </c>
      <c r="C61" s="52">
        <f t="shared" si="12"/>
        <v>1</v>
      </c>
      <c r="D61" s="52">
        <f t="shared" si="12"/>
        <v>1</v>
      </c>
      <c r="E61" s="52">
        <f t="shared" si="12"/>
        <v>0.99999999999999989</v>
      </c>
      <c r="F61" s="52">
        <f t="shared" si="12"/>
        <v>1</v>
      </c>
      <c r="G61" s="52">
        <f t="shared" si="12"/>
        <v>1</v>
      </c>
      <c r="H61" s="52">
        <f t="shared" si="12"/>
        <v>1</v>
      </c>
      <c r="I61" s="52">
        <f t="shared" si="12"/>
        <v>1</v>
      </c>
      <c r="J61" s="52">
        <f t="shared" si="12"/>
        <v>1</v>
      </c>
      <c r="K61" s="52">
        <f t="shared" si="12"/>
        <v>1</v>
      </c>
      <c r="L61" s="52">
        <f t="shared" si="12"/>
        <v>1</v>
      </c>
      <c r="M61" s="52">
        <f t="shared" si="12"/>
        <v>1</v>
      </c>
      <c r="N61" s="52">
        <f t="shared" si="12"/>
        <v>1</v>
      </c>
      <c r="O61" s="52">
        <f t="shared" si="12"/>
        <v>1</v>
      </c>
      <c r="P61" s="52">
        <f t="shared" si="12"/>
        <v>1</v>
      </c>
      <c r="Q61" s="52">
        <f t="shared" si="12"/>
        <v>1</v>
      </c>
      <c r="R61" s="52">
        <f t="shared" si="12"/>
        <v>1</v>
      </c>
      <c r="S61" s="52">
        <f t="shared" si="12"/>
        <v>1</v>
      </c>
      <c r="T61" s="52">
        <f t="shared" si="12"/>
        <v>1</v>
      </c>
      <c r="U61" s="52">
        <f>SUM(U62:U66)</f>
        <v>1.0000000000000002</v>
      </c>
      <c r="V61" s="52">
        <f>SUM(V62:V66)</f>
        <v>1</v>
      </c>
    </row>
    <row r="62" spans="1:22" ht="18" customHeight="1">
      <c r="A62" s="36" t="s">
        <v>74</v>
      </c>
      <c r="B62" s="7">
        <f t="shared" ref="B62:T62" si="13">B29/B28</f>
        <v>0.18965517241379309</v>
      </c>
      <c r="C62" s="7">
        <f t="shared" si="13"/>
        <v>0.16091954022988506</v>
      </c>
      <c r="D62" s="7">
        <f t="shared" si="13"/>
        <v>0.16438356164383561</v>
      </c>
      <c r="E62" s="7">
        <f t="shared" si="13"/>
        <v>0.12875536480686695</v>
      </c>
      <c r="F62" s="7">
        <f t="shared" si="13"/>
        <v>0.12893081761006289</v>
      </c>
      <c r="G62" s="7">
        <f t="shared" si="13"/>
        <v>0.12569832402234637</v>
      </c>
      <c r="H62" s="7">
        <f t="shared" si="13"/>
        <v>0.11083743842364532</v>
      </c>
      <c r="I62" s="7">
        <f t="shared" si="13"/>
        <v>0.11241217798594848</v>
      </c>
      <c r="J62" s="7">
        <f t="shared" si="13"/>
        <v>0.11004784688995216</v>
      </c>
      <c r="K62" s="7">
        <f t="shared" si="13"/>
        <v>0.10416666666666667</v>
      </c>
      <c r="L62" s="7">
        <f t="shared" si="13"/>
        <v>9.8360655737704916E-2</v>
      </c>
      <c r="M62" s="7">
        <f t="shared" si="13"/>
        <v>0.10089686098654709</v>
      </c>
      <c r="N62" s="7">
        <f t="shared" si="13"/>
        <v>0.10372340425531915</v>
      </c>
      <c r="O62" s="7">
        <f t="shared" si="13"/>
        <v>0.10256410256410256</v>
      </c>
      <c r="P62" s="7">
        <f t="shared" si="13"/>
        <v>9.0673575129533682E-2</v>
      </c>
      <c r="Q62" s="7">
        <f t="shared" si="13"/>
        <v>6.3768115942028983E-2</v>
      </c>
      <c r="R62" s="7">
        <f t="shared" si="13"/>
        <v>5.9659090909090912E-2</v>
      </c>
      <c r="S62" s="7">
        <f t="shared" si="13"/>
        <v>5.4200542005420058E-2</v>
      </c>
      <c r="T62" s="7">
        <f t="shared" si="13"/>
        <v>7.792207792207792E-2</v>
      </c>
      <c r="U62" s="7">
        <f>U29/U28</f>
        <v>7.567567567567568E-2</v>
      </c>
      <c r="V62" s="7">
        <f>V29/V28</f>
        <v>6.9518716577540107E-2</v>
      </c>
    </row>
    <row r="63" spans="1:22" ht="18" customHeight="1">
      <c r="A63" s="36" t="s">
        <v>75</v>
      </c>
      <c r="B63" s="37">
        <f t="shared" ref="B63:T63" si="14">B30/B28</f>
        <v>0.43103448275862066</v>
      </c>
      <c r="C63" s="37">
        <f t="shared" si="14"/>
        <v>0.35632183908045978</v>
      </c>
      <c r="D63" s="37">
        <f t="shared" si="14"/>
        <v>0.30136986301369861</v>
      </c>
      <c r="E63" s="37">
        <f t="shared" si="14"/>
        <v>0.28755364806866951</v>
      </c>
      <c r="F63" s="37">
        <f t="shared" si="14"/>
        <v>0.25786163522012578</v>
      </c>
      <c r="G63" s="37">
        <f t="shared" si="14"/>
        <v>0.24581005586592178</v>
      </c>
      <c r="H63" s="37">
        <f t="shared" si="14"/>
        <v>0.24876847290640394</v>
      </c>
      <c r="I63" s="37">
        <f t="shared" si="14"/>
        <v>0.22950819672131148</v>
      </c>
      <c r="J63" s="37">
        <f t="shared" si="14"/>
        <v>0.22009569377990432</v>
      </c>
      <c r="K63" s="37">
        <f t="shared" si="14"/>
        <v>0.25231481481481483</v>
      </c>
      <c r="L63" s="37">
        <f t="shared" si="14"/>
        <v>0.24121779859484777</v>
      </c>
      <c r="M63" s="37">
        <f t="shared" si="14"/>
        <v>0.26681614349775784</v>
      </c>
      <c r="N63" s="37">
        <f t="shared" si="14"/>
        <v>0.27127659574468083</v>
      </c>
      <c r="O63" s="37">
        <f t="shared" si="14"/>
        <v>0.26923076923076922</v>
      </c>
      <c r="P63" s="37">
        <f t="shared" si="14"/>
        <v>0.25129533678756477</v>
      </c>
      <c r="Q63" s="37">
        <f t="shared" si="14"/>
        <v>0.22898550724637681</v>
      </c>
      <c r="R63" s="37">
        <f t="shared" si="14"/>
        <v>0.21590909090909091</v>
      </c>
      <c r="S63" s="37">
        <f t="shared" si="14"/>
        <v>0.23306233062330622</v>
      </c>
      <c r="T63" s="37">
        <f t="shared" si="14"/>
        <v>0.25714285714285712</v>
      </c>
      <c r="U63" s="7">
        <f>U30/U28</f>
        <v>0.25675675675675674</v>
      </c>
      <c r="V63" s="7">
        <f>V30/V28</f>
        <v>0.25935828877005346</v>
      </c>
    </row>
    <row r="64" spans="1:22" ht="18" customHeight="1">
      <c r="A64" s="36" t="s">
        <v>76</v>
      </c>
      <c r="B64" s="37">
        <f t="shared" ref="B64:T64" si="15">B31/B28</f>
        <v>0.36206896551724138</v>
      </c>
      <c r="C64" s="37">
        <f t="shared" si="15"/>
        <v>0.45977011494252873</v>
      </c>
      <c r="D64" s="37">
        <f t="shared" si="15"/>
        <v>0.4726027397260274</v>
      </c>
      <c r="E64" s="37">
        <f t="shared" si="15"/>
        <v>0.51072961373390557</v>
      </c>
      <c r="F64" s="37">
        <f t="shared" si="15"/>
        <v>0.5220125786163522</v>
      </c>
      <c r="G64" s="37">
        <f t="shared" si="15"/>
        <v>0.52234636871508378</v>
      </c>
      <c r="H64" s="37">
        <f t="shared" si="15"/>
        <v>0.49753694581280788</v>
      </c>
      <c r="I64" s="37">
        <f t="shared" si="15"/>
        <v>0.47540983606557374</v>
      </c>
      <c r="J64" s="37">
        <f t="shared" si="15"/>
        <v>0.46650717703349281</v>
      </c>
      <c r="K64" s="37">
        <f t="shared" si="15"/>
        <v>0.43287037037037035</v>
      </c>
      <c r="L64" s="37">
        <f t="shared" si="15"/>
        <v>0.44496487119437939</v>
      </c>
      <c r="M64" s="37">
        <f t="shared" si="15"/>
        <v>0.40134529147982062</v>
      </c>
      <c r="N64" s="37">
        <f t="shared" si="15"/>
        <v>0.35372340425531917</v>
      </c>
      <c r="O64" s="37">
        <f t="shared" si="15"/>
        <v>0.35641025641025642</v>
      </c>
      <c r="P64" s="37">
        <f t="shared" si="15"/>
        <v>0.36787564766839376</v>
      </c>
      <c r="Q64" s="37">
        <f t="shared" si="15"/>
        <v>0.38550724637681161</v>
      </c>
      <c r="R64" s="37">
        <f t="shared" si="15"/>
        <v>0.38352272727272729</v>
      </c>
      <c r="S64" s="37">
        <f t="shared" si="15"/>
        <v>0.39295392953929537</v>
      </c>
      <c r="T64" s="37">
        <f t="shared" si="15"/>
        <v>0.34025974025974026</v>
      </c>
      <c r="U64" s="7">
        <f>U31/U28</f>
        <v>0.33513513513513515</v>
      </c>
      <c r="V64" s="7">
        <f>V31/V28</f>
        <v>0.34759358288770054</v>
      </c>
    </row>
    <row r="65" spans="1:22" ht="18" customHeight="1">
      <c r="A65" s="36" t="s">
        <v>77</v>
      </c>
      <c r="B65" s="37">
        <f t="shared" ref="B65:T65" si="16">B32/B28</f>
        <v>1.7241379310344827E-2</v>
      </c>
      <c r="C65" s="37">
        <f t="shared" si="16"/>
        <v>2.2988505747126436E-2</v>
      </c>
      <c r="D65" s="37">
        <f t="shared" si="16"/>
        <v>6.1643835616438353E-2</v>
      </c>
      <c r="E65" s="37">
        <f t="shared" si="16"/>
        <v>6.4377682403433473E-2</v>
      </c>
      <c r="F65" s="37">
        <f t="shared" si="16"/>
        <v>7.8616352201257858E-2</v>
      </c>
      <c r="G65" s="37">
        <f t="shared" si="16"/>
        <v>8.9385474860335198E-2</v>
      </c>
      <c r="H65" s="37">
        <f t="shared" si="16"/>
        <v>0.12561576354679804</v>
      </c>
      <c r="I65" s="37">
        <f t="shared" si="16"/>
        <v>0.16159250585480095</v>
      </c>
      <c r="J65" s="37">
        <f t="shared" si="16"/>
        <v>0.18181818181818182</v>
      </c>
      <c r="K65" s="37">
        <f t="shared" si="16"/>
        <v>0.18055555555555555</v>
      </c>
      <c r="L65" s="37">
        <f t="shared" si="16"/>
        <v>0.18501170960187355</v>
      </c>
      <c r="M65" s="37">
        <f t="shared" si="16"/>
        <v>0.19506726457399104</v>
      </c>
      <c r="N65" s="37">
        <f t="shared" si="16"/>
        <v>0.22606382978723405</v>
      </c>
      <c r="O65" s="37">
        <f t="shared" si="16"/>
        <v>0.22051282051282051</v>
      </c>
      <c r="P65" s="37">
        <f t="shared" si="16"/>
        <v>0.23316062176165803</v>
      </c>
      <c r="Q65" s="37">
        <f t="shared" si="16"/>
        <v>0.24637681159420291</v>
      </c>
      <c r="R65" s="37">
        <f t="shared" si="16"/>
        <v>0.23863636363636365</v>
      </c>
      <c r="S65" s="37">
        <f t="shared" si="16"/>
        <v>0.2032520325203252</v>
      </c>
      <c r="T65" s="37">
        <f t="shared" si="16"/>
        <v>0.20779220779220781</v>
      </c>
      <c r="U65" s="7">
        <f>U32/U28</f>
        <v>0.21081081081081082</v>
      </c>
      <c r="V65" s="7">
        <f>V32/V28</f>
        <v>0.19251336898395721</v>
      </c>
    </row>
    <row r="66" spans="1:22" ht="18" customHeight="1">
      <c r="A66" s="30" t="s">
        <v>78</v>
      </c>
      <c r="B66" s="55">
        <f t="shared" ref="B66:T66" si="17">B33/B28</f>
        <v>0</v>
      </c>
      <c r="C66" s="55">
        <f t="shared" si="17"/>
        <v>0</v>
      </c>
      <c r="D66" s="55">
        <f t="shared" si="17"/>
        <v>0</v>
      </c>
      <c r="E66" s="55">
        <f t="shared" si="17"/>
        <v>8.5836909871244635E-3</v>
      </c>
      <c r="F66" s="55">
        <f t="shared" si="17"/>
        <v>1.2578616352201259E-2</v>
      </c>
      <c r="G66" s="55">
        <f t="shared" si="17"/>
        <v>1.6759776536312849E-2</v>
      </c>
      <c r="H66" s="55">
        <f t="shared" si="17"/>
        <v>1.7241379310344827E-2</v>
      </c>
      <c r="I66" s="55">
        <f t="shared" si="17"/>
        <v>2.1077283372365339E-2</v>
      </c>
      <c r="J66" s="55">
        <f t="shared" si="17"/>
        <v>2.1531100478468901E-2</v>
      </c>
      <c r="K66" s="55">
        <f t="shared" si="17"/>
        <v>3.0092592592592591E-2</v>
      </c>
      <c r="L66" s="55">
        <f t="shared" si="17"/>
        <v>3.0444964871194378E-2</v>
      </c>
      <c r="M66" s="55">
        <f t="shared" si="17"/>
        <v>3.5874439461883408E-2</v>
      </c>
      <c r="N66" s="55">
        <f t="shared" si="17"/>
        <v>4.5212765957446811E-2</v>
      </c>
      <c r="O66" s="55">
        <f t="shared" si="17"/>
        <v>5.128205128205128E-2</v>
      </c>
      <c r="P66" s="55">
        <f t="shared" si="17"/>
        <v>5.6994818652849742E-2</v>
      </c>
      <c r="Q66" s="55">
        <f t="shared" si="17"/>
        <v>7.5362318840579715E-2</v>
      </c>
      <c r="R66" s="55">
        <f t="shared" si="17"/>
        <v>0.10227272727272728</v>
      </c>
      <c r="S66" s="55">
        <f t="shared" si="17"/>
        <v>0.11653116531165311</v>
      </c>
      <c r="T66" s="55">
        <f t="shared" si="17"/>
        <v>0.11688311688311688</v>
      </c>
      <c r="U66" s="95">
        <f>U33/U28</f>
        <v>0.12162162162162163</v>
      </c>
      <c r="V66" s="95">
        <f>V33/V28</f>
        <v>0.13101604278074866</v>
      </c>
    </row>
    <row r="67" spans="1:22" ht="18" customHeight="1">
      <c r="A67" s="32" t="s">
        <v>52</v>
      </c>
      <c r="B67" s="33"/>
      <c r="C67" s="33"/>
      <c r="D67" s="33"/>
      <c r="E67" s="33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</row>
    <row r="68" spans="1:22" ht="18" customHeight="1"/>
    <row r="71" spans="1:22" ht="15.95" customHeight="1"/>
    <row r="74" spans="1:22" ht="15.95" customHeight="1"/>
    <row r="77" spans="1:22" ht="15.95" customHeight="1"/>
    <row r="78" spans="1:22" ht="15.95" customHeight="1"/>
    <row r="85" ht="15.95" customHeight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18"/>
  <sheetViews>
    <sheetView topLeftCell="A48" zoomScale="75" workbookViewId="0">
      <selection activeCell="G69" sqref="G69"/>
    </sheetView>
  </sheetViews>
  <sheetFormatPr defaultColWidth="10.875" defaultRowHeight="15"/>
  <cols>
    <col min="1" max="1" width="22" style="5" customWidth="1"/>
    <col min="2" max="16384" width="10.875" style="5"/>
  </cols>
  <sheetData>
    <row r="1" spans="1:22" ht="30.75" customHeight="1">
      <c r="A1" s="43" t="s">
        <v>0</v>
      </c>
    </row>
    <row r="2" spans="1:22" ht="30.75" customHeight="1">
      <c r="A2" s="44" t="s">
        <v>7</v>
      </c>
    </row>
    <row r="3" spans="1:22" ht="18" customHeight="1"/>
    <row r="4" spans="1:22" ht="18" customHeight="1"/>
    <row r="5" spans="1:22" ht="18" customHeight="1">
      <c r="A5" s="33" t="s">
        <v>80</v>
      </c>
    </row>
    <row r="6" spans="1:22" ht="18" customHeight="1"/>
    <row r="7" spans="1:22" customFormat="1" ht="18" customHeight="1">
      <c r="A7" s="77" t="s">
        <v>14</v>
      </c>
      <c r="B7" s="78">
        <v>2002</v>
      </c>
      <c r="C7" s="78">
        <v>2003</v>
      </c>
      <c r="D7" s="78">
        <v>2004</v>
      </c>
      <c r="E7" s="78">
        <v>2005</v>
      </c>
      <c r="F7" s="78">
        <v>2006</v>
      </c>
      <c r="G7" s="78">
        <v>2007</v>
      </c>
      <c r="H7" s="78">
        <v>2008</v>
      </c>
      <c r="I7" s="78">
        <v>2009</v>
      </c>
      <c r="J7" s="78">
        <v>2010</v>
      </c>
      <c r="K7" s="78">
        <v>2011</v>
      </c>
      <c r="L7" s="78">
        <v>2012</v>
      </c>
      <c r="M7" s="78">
        <v>2013</v>
      </c>
      <c r="N7" s="78">
        <v>2014</v>
      </c>
      <c r="O7" s="78">
        <v>2015</v>
      </c>
      <c r="P7" s="78">
        <v>2016</v>
      </c>
      <c r="Q7" s="78">
        <v>2017</v>
      </c>
      <c r="R7" s="78">
        <v>2018</v>
      </c>
      <c r="S7" s="78">
        <v>2019</v>
      </c>
      <c r="T7" s="78">
        <v>2020</v>
      </c>
      <c r="U7" s="78">
        <v>2021</v>
      </c>
      <c r="V7" s="78">
        <v>2022</v>
      </c>
    </row>
    <row r="8" spans="1:22" customFormat="1" ht="18" customHeight="1">
      <c r="A8" s="56" t="s">
        <v>81</v>
      </c>
      <c r="B8" s="40">
        <v>213</v>
      </c>
      <c r="C8" s="40">
        <v>271</v>
      </c>
      <c r="D8" s="40">
        <v>397</v>
      </c>
      <c r="E8" s="40">
        <v>583</v>
      </c>
      <c r="F8" s="40">
        <v>748</v>
      </c>
      <c r="G8" s="40">
        <v>812</v>
      </c>
      <c r="H8" s="40">
        <v>933</v>
      </c>
      <c r="I8" s="40">
        <v>949</v>
      </c>
      <c r="J8" s="40">
        <v>926</v>
      </c>
      <c r="K8" s="40">
        <v>957</v>
      </c>
      <c r="L8" s="40">
        <v>940</v>
      </c>
      <c r="M8" s="40">
        <v>979</v>
      </c>
      <c r="N8" s="40">
        <v>837</v>
      </c>
      <c r="O8" s="40">
        <v>875</v>
      </c>
      <c r="P8" s="40">
        <v>868</v>
      </c>
      <c r="Q8" s="40">
        <v>772</v>
      </c>
      <c r="R8" s="40">
        <v>767</v>
      </c>
      <c r="S8" s="40">
        <v>812</v>
      </c>
      <c r="T8" s="40">
        <v>856</v>
      </c>
      <c r="U8" s="40">
        <v>838</v>
      </c>
      <c r="V8" s="40">
        <v>843</v>
      </c>
    </row>
    <row r="9" spans="1:22" customFormat="1" ht="18" customHeight="1">
      <c r="A9" s="36" t="s">
        <v>82</v>
      </c>
      <c r="B9" s="6">
        <v>116</v>
      </c>
      <c r="C9" s="6">
        <v>145</v>
      </c>
      <c r="D9" s="6">
        <v>224</v>
      </c>
      <c r="E9" s="6">
        <v>410</v>
      </c>
      <c r="F9" s="6">
        <v>547</v>
      </c>
      <c r="G9" s="6">
        <v>631</v>
      </c>
      <c r="H9" s="6">
        <v>731</v>
      </c>
      <c r="I9" s="6">
        <v>766</v>
      </c>
      <c r="J9" s="6">
        <v>739</v>
      </c>
      <c r="K9" s="6">
        <v>753</v>
      </c>
      <c r="L9" s="6">
        <v>748</v>
      </c>
      <c r="M9" s="6">
        <v>763</v>
      </c>
      <c r="N9" s="6">
        <v>631</v>
      </c>
      <c r="O9" s="6">
        <v>650</v>
      </c>
      <c r="P9" s="6">
        <v>649</v>
      </c>
      <c r="Q9" s="6">
        <v>557</v>
      </c>
      <c r="R9" s="6">
        <v>544</v>
      </c>
      <c r="S9" s="6">
        <v>548</v>
      </c>
      <c r="T9" s="6">
        <v>534</v>
      </c>
      <c r="U9" s="6">
        <v>234</v>
      </c>
      <c r="V9" s="6">
        <v>241</v>
      </c>
    </row>
    <row r="10" spans="1:22" customFormat="1" ht="18" customHeight="1">
      <c r="A10" s="36" t="s">
        <v>83</v>
      </c>
      <c r="B10" s="6">
        <v>10</v>
      </c>
      <c r="C10" s="6">
        <v>18</v>
      </c>
      <c r="D10" s="6">
        <v>25</v>
      </c>
      <c r="E10" s="6">
        <v>23</v>
      </c>
      <c r="F10" s="6">
        <v>40</v>
      </c>
      <c r="G10" s="6">
        <v>19</v>
      </c>
      <c r="H10" s="6">
        <v>15</v>
      </c>
      <c r="I10" s="6">
        <v>12</v>
      </c>
      <c r="J10" s="6">
        <v>13</v>
      </c>
      <c r="K10" s="6">
        <v>10</v>
      </c>
      <c r="L10" s="6">
        <v>12</v>
      </c>
      <c r="M10" s="6">
        <v>17</v>
      </c>
      <c r="N10" s="6">
        <v>12</v>
      </c>
      <c r="O10" s="6">
        <v>17</v>
      </c>
      <c r="P10" s="6">
        <v>19</v>
      </c>
      <c r="Q10" s="6">
        <v>16</v>
      </c>
      <c r="R10" s="6">
        <v>15</v>
      </c>
      <c r="S10" s="6">
        <v>21</v>
      </c>
      <c r="T10" s="6">
        <v>25</v>
      </c>
      <c r="U10" s="6">
        <v>313</v>
      </c>
      <c r="V10" s="6">
        <v>292</v>
      </c>
    </row>
    <row r="11" spans="1:22" customFormat="1" ht="18" customHeight="1">
      <c r="A11" s="36" t="s">
        <v>84</v>
      </c>
      <c r="B11" s="6">
        <v>31</v>
      </c>
      <c r="C11" s="6">
        <v>49</v>
      </c>
      <c r="D11" s="6">
        <v>52</v>
      </c>
      <c r="E11" s="6">
        <v>44</v>
      </c>
      <c r="F11" s="6">
        <v>42</v>
      </c>
      <c r="G11" s="6">
        <v>33</v>
      </c>
      <c r="H11" s="6">
        <v>41</v>
      </c>
      <c r="I11" s="6">
        <v>36</v>
      </c>
      <c r="J11" s="6">
        <v>34</v>
      </c>
      <c r="K11" s="6">
        <v>40</v>
      </c>
      <c r="L11" s="6">
        <v>40</v>
      </c>
      <c r="M11" s="6">
        <v>52</v>
      </c>
      <c r="N11" s="6">
        <v>44</v>
      </c>
      <c r="O11" s="6">
        <v>39</v>
      </c>
      <c r="P11" s="6">
        <v>36</v>
      </c>
      <c r="Q11" s="6">
        <v>23</v>
      </c>
      <c r="R11" s="6">
        <v>24</v>
      </c>
      <c r="S11" s="6">
        <v>30</v>
      </c>
      <c r="T11" s="6">
        <v>39</v>
      </c>
      <c r="U11" s="6">
        <v>39</v>
      </c>
      <c r="V11" s="6">
        <v>34</v>
      </c>
    </row>
    <row r="12" spans="1:22" customFormat="1" ht="18" customHeight="1">
      <c r="A12" s="36" t="s">
        <v>85</v>
      </c>
      <c r="B12" s="6">
        <v>2</v>
      </c>
      <c r="C12" s="6">
        <v>3</v>
      </c>
      <c r="D12" s="6">
        <v>7</v>
      </c>
      <c r="E12" s="6">
        <v>7</v>
      </c>
      <c r="F12" s="6">
        <v>5</v>
      </c>
      <c r="G12" s="6">
        <v>5</v>
      </c>
      <c r="H12" s="6">
        <v>14</v>
      </c>
      <c r="I12" s="6">
        <v>5</v>
      </c>
      <c r="J12" s="6">
        <v>5</v>
      </c>
      <c r="K12" s="6">
        <v>5</v>
      </c>
      <c r="L12" s="6">
        <v>5</v>
      </c>
      <c r="M12" s="6">
        <v>5</v>
      </c>
      <c r="N12" s="6">
        <v>6</v>
      </c>
      <c r="O12" s="6">
        <v>10</v>
      </c>
      <c r="P12" s="6">
        <v>8</v>
      </c>
      <c r="Q12" s="6">
        <v>8</v>
      </c>
      <c r="R12" s="6">
        <v>12</v>
      </c>
      <c r="S12" s="6">
        <v>12</v>
      </c>
      <c r="T12" s="6">
        <v>15</v>
      </c>
      <c r="U12" s="6">
        <v>13</v>
      </c>
      <c r="V12" s="6">
        <v>19</v>
      </c>
    </row>
    <row r="13" spans="1:22" customFormat="1" ht="18" customHeight="1">
      <c r="A13" s="36" t="s">
        <v>86</v>
      </c>
      <c r="B13" s="6">
        <v>13</v>
      </c>
      <c r="C13" s="6">
        <v>12</v>
      </c>
      <c r="D13" s="6">
        <v>11</v>
      </c>
      <c r="E13" s="6">
        <v>11</v>
      </c>
      <c r="F13" s="6">
        <v>12</v>
      </c>
      <c r="G13" s="6">
        <v>14</v>
      </c>
      <c r="H13" s="6">
        <v>19</v>
      </c>
      <c r="I13" s="6">
        <v>20</v>
      </c>
      <c r="J13" s="6">
        <v>19</v>
      </c>
      <c r="K13" s="6">
        <v>20</v>
      </c>
      <c r="L13" s="6">
        <v>20</v>
      </c>
      <c r="M13" s="6">
        <v>30</v>
      </c>
      <c r="N13" s="6">
        <v>28</v>
      </c>
      <c r="O13" s="6">
        <v>31</v>
      </c>
      <c r="P13" s="6">
        <v>31</v>
      </c>
      <c r="Q13" s="6">
        <v>35</v>
      </c>
      <c r="R13" s="6">
        <v>43</v>
      </c>
      <c r="S13" s="6">
        <v>45</v>
      </c>
      <c r="T13" s="6">
        <v>57</v>
      </c>
      <c r="U13" s="6">
        <v>62</v>
      </c>
      <c r="V13" s="6">
        <v>66</v>
      </c>
    </row>
    <row r="14" spans="1:22" customFormat="1" ht="18" customHeight="1">
      <c r="A14" s="36" t="s">
        <v>87</v>
      </c>
      <c r="B14" s="6">
        <v>41</v>
      </c>
      <c r="C14" s="6">
        <v>44</v>
      </c>
      <c r="D14" s="6">
        <v>74</v>
      </c>
      <c r="E14" s="6">
        <v>85</v>
      </c>
      <c r="F14" s="6">
        <v>96</v>
      </c>
      <c r="G14" s="6">
        <v>100</v>
      </c>
      <c r="H14" s="6">
        <v>102</v>
      </c>
      <c r="I14" s="6">
        <v>97</v>
      </c>
      <c r="J14" s="6">
        <v>104</v>
      </c>
      <c r="K14" s="6">
        <v>118</v>
      </c>
      <c r="L14" s="6">
        <v>103</v>
      </c>
      <c r="M14" s="6">
        <v>99</v>
      </c>
      <c r="N14" s="6">
        <v>105</v>
      </c>
      <c r="O14" s="6">
        <v>117</v>
      </c>
      <c r="P14" s="6">
        <v>115</v>
      </c>
      <c r="Q14" s="6">
        <v>117</v>
      </c>
      <c r="R14" s="6">
        <v>114</v>
      </c>
      <c r="S14" s="6">
        <v>138</v>
      </c>
      <c r="T14" s="6">
        <v>164</v>
      </c>
      <c r="U14" s="6">
        <v>156</v>
      </c>
      <c r="V14" s="6">
        <v>171</v>
      </c>
    </row>
    <row r="15" spans="1:22" customFormat="1" ht="18" customHeight="1">
      <c r="A15" s="36" t="s">
        <v>88</v>
      </c>
      <c r="B15" s="6">
        <v>0</v>
      </c>
      <c r="C15" s="6">
        <v>0</v>
      </c>
      <c r="D15" s="6">
        <v>3</v>
      </c>
      <c r="E15" s="6">
        <v>2</v>
      </c>
      <c r="F15" s="6">
        <v>4</v>
      </c>
      <c r="G15" s="6">
        <v>8</v>
      </c>
      <c r="H15" s="6">
        <v>9</v>
      </c>
      <c r="I15" s="6">
        <v>11</v>
      </c>
      <c r="J15" s="6">
        <v>10</v>
      </c>
      <c r="K15" s="6">
        <v>9</v>
      </c>
      <c r="L15" s="6">
        <v>10</v>
      </c>
      <c r="M15" s="6">
        <v>11</v>
      </c>
      <c r="N15" s="6">
        <v>9</v>
      </c>
      <c r="O15" s="6">
        <v>9</v>
      </c>
      <c r="P15" s="6">
        <v>9</v>
      </c>
      <c r="Q15" s="6">
        <v>15</v>
      </c>
      <c r="R15" s="6">
        <v>14</v>
      </c>
      <c r="S15" s="6">
        <v>18</v>
      </c>
      <c r="T15" s="6">
        <v>22</v>
      </c>
      <c r="U15" s="6">
        <v>20</v>
      </c>
      <c r="V15" s="6">
        <v>19</v>
      </c>
    </row>
    <row r="16" spans="1:22" customFormat="1" ht="18" customHeight="1">
      <c r="A16" s="30" t="s">
        <v>89</v>
      </c>
      <c r="B16" s="54">
        <v>0</v>
      </c>
      <c r="C16" s="54">
        <v>0</v>
      </c>
      <c r="D16" s="54">
        <v>1</v>
      </c>
      <c r="E16" s="54">
        <v>1</v>
      </c>
      <c r="F16" s="54">
        <v>2</v>
      </c>
      <c r="G16" s="54">
        <v>2</v>
      </c>
      <c r="H16" s="54">
        <v>2</v>
      </c>
      <c r="I16" s="54">
        <v>2</v>
      </c>
      <c r="J16" s="54">
        <v>2</v>
      </c>
      <c r="K16" s="54">
        <v>2</v>
      </c>
      <c r="L16" s="54">
        <v>2</v>
      </c>
      <c r="M16" s="54">
        <v>2</v>
      </c>
      <c r="N16" s="54">
        <v>2</v>
      </c>
      <c r="O16" s="54">
        <v>2</v>
      </c>
      <c r="P16" s="54">
        <v>1</v>
      </c>
      <c r="Q16" s="54">
        <v>1</v>
      </c>
      <c r="R16" s="54">
        <v>1</v>
      </c>
      <c r="S16" s="54">
        <v>0</v>
      </c>
      <c r="T16" s="54">
        <v>0</v>
      </c>
      <c r="U16" s="54">
        <v>1</v>
      </c>
      <c r="V16" s="54">
        <v>1</v>
      </c>
    </row>
    <row r="17" spans="1:22" customFormat="1" ht="18" customHeight="1">
      <c r="A17" s="32" t="s">
        <v>47</v>
      </c>
      <c r="B17" s="33"/>
      <c r="C17" s="33"/>
      <c r="D17" s="33"/>
      <c r="E17" s="33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1:22" customFormat="1" ht="18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customFormat="1" ht="18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customFormat="1" ht="18" customHeight="1">
      <c r="A20" s="77" t="s">
        <v>48</v>
      </c>
      <c r="B20" s="78">
        <v>2002</v>
      </c>
      <c r="C20" s="78">
        <v>2003</v>
      </c>
      <c r="D20" s="78">
        <v>2004</v>
      </c>
      <c r="E20" s="78">
        <v>2005</v>
      </c>
      <c r="F20" s="78">
        <v>2006</v>
      </c>
      <c r="G20" s="78">
        <v>2007</v>
      </c>
      <c r="H20" s="78">
        <v>2008</v>
      </c>
      <c r="I20" s="78">
        <v>2009</v>
      </c>
      <c r="J20" s="78">
        <v>2010</v>
      </c>
      <c r="K20" s="78">
        <v>2011</v>
      </c>
      <c r="L20" s="78">
        <v>2012</v>
      </c>
      <c r="M20" s="78">
        <v>2013</v>
      </c>
      <c r="N20" s="78">
        <v>2014</v>
      </c>
      <c r="O20" s="78">
        <v>2015</v>
      </c>
      <c r="P20" s="78">
        <v>2016</v>
      </c>
      <c r="Q20" s="78">
        <v>2017</v>
      </c>
      <c r="R20" s="78">
        <v>2018</v>
      </c>
      <c r="S20" s="78">
        <v>2019</v>
      </c>
      <c r="T20" s="78">
        <v>2020</v>
      </c>
      <c r="U20" s="78">
        <v>2021</v>
      </c>
      <c r="V20" s="78">
        <v>2022</v>
      </c>
    </row>
    <row r="21" spans="1:22" customFormat="1" ht="18" customHeight="1">
      <c r="A21" s="56" t="s">
        <v>81</v>
      </c>
      <c r="B21" s="40">
        <v>102</v>
      </c>
      <c r="C21" s="40">
        <v>136</v>
      </c>
      <c r="D21" s="40">
        <v>202</v>
      </c>
      <c r="E21" s="40">
        <v>304</v>
      </c>
      <c r="F21" s="40">
        <v>385</v>
      </c>
      <c r="G21" s="40">
        <v>413</v>
      </c>
      <c r="H21" s="40">
        <v>480</v>
      </c>
      <c r="I21" s="40">
        <v>476</v>
      </c>
      <c r="J21" s="40">
        <v>463</v>
      </c>
      <c r="K21" s="40">
        <v>474</v>
      </c>
      <c r="L21" s="40">
        <v>465</v>
      </c>
      <c r="M21" s="40">
        <v>479</v>
      </c>
      <c r="N21" s="40">
        <v>403</v>
      </c>
      <c r="O21" s="40">
        <v>416</v>
      </c>
      <c r="P21" s="40">
        <v>411</v>
      </c>
      <c r="Q21" s="40">
        <v>356</v>
      </c>
      <c r="R21" s="40">
        <v>344</v>
      </c>
      <c r="S21" s="40">
        <v>367</v>
      </c>
      <c r="T21" s="40">
        <v>386</v>
      </c>
      <c r="U21" s="40">
        <v>383</v>
      </c>
      <c r="V21" s="40">
        <v>378</v>
      </c>
    </row>
    <row r="22" spans="1:22" customFormat="1" ht="18" customHeight="1">
      <c r="A22" s="36" t="s">
        <v>82</v>
      </c>
      <c r="B22" s="6">
        <v>58</v>
      </c>
      <c r="C22" s="6">
        <v>74</v>
      </c>
      <c r="D22" s="6">
        <v>114</v>
      </c>
      <c r="E22" s="6">
        <v>216</v>
      </c>
      <c r="F22" s="6">
        <v>288</v>
      </c>
      <c r="G22" s="6">
        <v>326</v>
      </c>
      <c r="H22" s="6">
        <v>388</v>
      </c>
      <c r="I22" s="6">
        <v>401</v>
      </c>
      <c r="J22" s="6">
        <v>388</v>
      </c>
      <c r="K22" s="6">
        <v>391</v>
      </c>
      <c r="L22" s="6">
        <v>388</v>
      </c>
      <c r="M22" s="6">
        <v>391</v>
      </c>
      <c r="N22" s="6">
        <v>322</v>
      </c>
      <c r="O22" s="6">
        <v>332</v>
      </c>
      <c r="P22" s="6">
        <v>332</v>
      </c>
      <c r="Q22" s="6">
        <v>281</v>
      </c>
      <c r="R22" s="6">
        <v>269</v>
      </c>
      <c r="S22" s="6">
        <v>270</v>
      </c>
      <c r="T22" s="6">
        <v>265</v>
      </c>
      <c r="U22" s="6">
        <v>110</v>
      </c>
      <c r="V22" s="6">
        <v>118</v>
      </c>
    </row>
    <row r="23" spans="1:22" customFormat="1" ht="18" customHeight="1">
      <c r="A23" s="36" t="s">
        <v>83</v>
      </c>
      <c r="B23" s="6">
        <v>7</v>
      </c>
      <c r="C23" s="6">
        <v>10</v>
      </c>
      <c r="D23" s="6">
        <v>14</v>
      </c>
      <c r="E23" s="6">
        <v>13</v>
      </c>
      <c r="F23" s="6">
        <v>20</v>
      </c>
      <c r="G23" s="6">
        <v>9</v>
      </c>
      <c r="H23" s="6">
        <v>6</v>
      </c>
      <c r="I23" s="6">
        <v>4</v>
      </c>
      <c r="J23" s="6">
        <v>4</v>
      </c>
      <c r="K23" s="6">
        <v>4</v>
      </c>
      <c r="L23" s="6">
        <v>7</v>
      </c>
      <c r="M23" s="6">
        <v>9</v>
      </c>
      <c r="N23" s="6">
        <v>6</v>
      </c>
      <c r="O23" s="6">
        <v>7</v>
      </c>
      <c r="P23" s="6">
        <v>7</v>
      </c>
      <c r="Q23" s="6">
        <v>3</v>
      </c>
      <c r="R23" s="6">
        <v>3</v>
      </c>
      <c r="S23" s="6">
        <v>7</v>
      </c>
      <c r="T23" s="6">
        <v>9</v>
      </c>
      <c r="U23" s="6">
        <v>163</v>
      </c>
      <c r="V23" s="6">
        <v>143</v>
      </c>
    </row>
    <row r="24" spans="1:22" customFormat="1" ht="18" customHeight="1">
      <c r="A24" s="36" t="s">
        <v>84</v>
      </c>
      <c r="B24" s="6">
        <v>18</v>
      </c>
      <c r="C24" s="6">
        <v>28</v>
      </c>
      <c r="D24" s="6">
        <v>28</v>
      </c>
      <c r="E24" s="6">
        <v>24</v>
      </c>
      <c r="F24" s="6">
        <v>22</v>
      </c>
      <c r="G24" s="6">
        <v>17</v>
      </c>
      <c r="H24" s="6">
        <v>21</v>
      </c>
      <c r="I24" s="6">
        <v>17</v>
      </c>
      <c r="J24" s="6">
        <v>19</v>
      </c>
      <c r="K24" s="6">
        <v>19</v>
      </c>
      <c r="L24" s="6">
        <v>19</v>
      </c>
      <c r="M24" s="6">
        <v>25</v>
      </c>
      <c r="N24" s="6">
        <v>20</v>
      </c>
      <c r="O24" s="6">
        <v>17</v>
      </c>
      <c r="P24" s="6">
        <v>16</v>
      </c>
      <c r="Q24" s="6">
        <v>12</v>
      </c>
      <c r="R24" s="6">
        <v>11</v>
      </c>
      <c r="S24" s="6">
        <v>15</v>
      </c>
      <c r="T24" s="6">
        <v>17</v>
      </c>
      <c r="U24" s="6">
        <v>21</v>
      </c>
      <c r="V24" s="6">
        <v>18</v>
      </c>
    </row>
    <row r="25" spans="1:22" customFormat="1" ht="18" customHeight="1">
      <c r="A25" s="36" t="s">
        <v>85</v>
      </c>
      <c r="B25" s="29">
        <v>2</v>
      </c>
      <c r="C25" s="29">
        <v>3</v>
      </c>
      <c r="D25" s="29">
        <v>5</v>
      </c>
      <c r="E25" s="29">
        <v>5</v>
      </c>
      <c r="F25" s="29">
        <v>4</v>
      </c>
      <c r="G25" s="29">
        <v>4</v>
      </c>
      <c r="H25" s="29">
        <v>13</v>
      </c>
      <c r="I25" s="29">
        <v>4</v>
      </c>
      <c r="J25" s="29">
        <v>4</v>
      </c>
      <c r="K25" s="29">
        <v>4</v>
      </c>
      <c r="L25" s="29">
        <v>4</v>
      </c>
      <c r="M25" s="29">
        <v>4</v>
      </c>
      <c r="N25" s="29">
        <v>4</v>
      </c>
      <c r="O25" s="29">
        <v>6</v>
      </c>
      <c r="P25" s="29">
        <v>5</v>
      </c>
      <c r="Q25" s="29">
        <v>5</v>
      </c>
      <c r="R25" s="29">
        <v>6</v>
      </c>
      <c r="S25" s="29">
        <v>6</v>
      </c>
      <c r="T25" s="29">
        <v>8</v>
      </c>
      <c r="U25" s="29">
        <v>6</v>
      </c>
      <c r="V25" s="29">
        <v>11</v>
      </c>
    </row>
    <row r="26" spans="1:22" customFormat="1" ht="18" customHeight="1">
      <c r="A26" s="36" t="s">
        <v>86</v>
      </c>
      <c r="B26" s="29">
        <v>3</v>
      </c>
      <c r="C26" s="29">
        <v>3</v>
      </c>
      <c r="D26" s="29">
        <v>3</v>
      </c>
      <c r="E26" s="29">
        <v>2</v>
      </c>
      <c r="F26" s="29">
        <v>3</v>
      </c>
      <c r="G26" s="29">
        <v>2</v>
      </c>
      <c r="H26" s="29">
        <v>4</v>
      </c>
      <c r="I26" s="29">
        <v>4</v>
      </c>
      <c r="J26" s="29">
        <v>3</v>
      </c>
      <c r="K26" s="29">
        <v>4</v>
      </c>
      <c r="L26" s="29">
        <v>3</v>
      </c>
      <c r="M26" s="29">
        <v>5</v>
      </c>
      <c r="N26" s="29">
        <v>4</v>
      </c>
      <c r="O26" s="29">
        <v>3</v>
      </c>
      <c r="P26" s="29">
        <v>5</v>
      </c>
      <c r="Q26" s="29">
        <v>6</v>
      </c>
      <c r="R26" s="29">
        <v>4</v>
      </c>
      <c r="S26" s="29">
        <v>7</v>
      </c>
      <c r="T26" s="29">
        <v>14</v>
      </c>
      <c r="U26" s="29">
        <v>17</v>
      </c>
      <c r="V26" s="29">
        <v>14</v>
      </c>
    </row>
    <row r="27" spans="1:22" customFormat="1" ht="18" customHeight="1">
      <c r="A27" s="36" t="s">
        <v>87</v>
      </c>
      <c r="B27" s="29">
        <v>14</v>
      </c>
      <c r="C27" s="29">
        <v>18</v>
      </c>
      <c r="D27" s="29">
        <v>37</v>
      </c>
      <c r="E27" s="29">
        <v>43</v>
      </c>
      <c r="F27" s="29">
        <v>46</v>
      </c>
      <c r="G27" s="29">
        <v>52</v>
      </c>
      <c r="H27" s="29">
        <v>45</v>
      </c>
      <c r="I27" s="29">
        <v>42</v>
      </c>
      <c r="J27" s="29">
        <v>41</v>
      </c>
      <c r="K27" s="29">
        <v>47</v>
      </c>
      <c r="L27" s="29">
        <v>39</v>
      </c>
      <c r="M27" s="29">
        <v>40</v>
      </c>
      <c r="N27" s="29">
        <v>43</v>
      </c>
      <c r="O27" s="29">
        <v>47</v>
      </c>
      <c r="P27" s="29">
        <v>43</v>
      </c>
      <c r="Q27" s="29">
        <v>42</v>
      </c>
      <c r="R27" s="29">
        <v>45</v>
      </c>
      <c r="S27" s="29">
        <v>53</v>
      </c>
      <c r="T27" s="29">
        <v>63</v>
      </c>
      <c r="U27" s="29">
        <v>58</v>
      </c>
      <c r="V27" s="29">
        <v>67</v>
      </c>
    </row>
    <row r="28" spans="1:22" customFormat="1" ht="18" customHeight="1">
      <c r="A28" s="36" t="s">
        <v>88</v>
      </c>
      <c r="B28" s="29">
        <v>0</v>
      </c>
      <c r="C28" s="29">
        <v>0</v>
      </c>
      <c r="D28" s="29">
        <v>1</v>
      </c>
      <c r="E28" s="29">
        <v>1</v>
      </c>
      <c r="F28" s="29">
        <v>1</v>
      </c>
      <c r="G28" s="29">
        <v>2</v>
      </c>
      <c r="H28" s="29">
        <v>2</v>
      </c>
      <c r="I28" s="29">
        <v>3</v>
      </c>
      <c r="J28" s="29">
        <v>3</v>
      </c>
      <c r="K28" s="29">
        <v>4</v>
      </c>
      <c r="L28" s="29">
        <v>4</v>
      </c>
      <c r="M28" s="29">
        <v>4</v>
      </c>
      <c r="N28" s="29">
        <v>3</v>
      </c>
      <c r="O28" s="29">
        <v>3</v>
      </c>
      <c r="P28" s="29">
        <v>3</v>
      </c>
      <c r="Q28" s="29">
        <v>7</v>
      </c>
      <c r="R28" s="29">
        <v>6</v>
      </c>
      <c r="S28" s="29">
        <v>9</v>
      </c>
      <c r="T28" s="29">
        <v>10</v>
      </c>
      <c r="U28" s="29">
        <v>8</v>
      </c>
      <c r="V28" s="29">
        <v>7</v>
      </c>
    </row>
    <row r="29" spans="1:22" customFormat="1" ht="18" customHeight="1">
      <c r="A29" s="30" t="s">
        <v>89</v>
      </c>
      <c r="B29" s="54">
        <v>0</v>
      </c>
      <c r="C29" s="54">
        <v>0</v>
      </c>
      <c r="D29" s="54">
        <v>0</v>
      </c>
      <c r="E29" s="54">
        <v>0</v>
      </c>
      <c r="F29" s="54">
        <v>1</v>
      </c>
      <c r="G29" s="54">
        <v>1</v>
      </c>
      <c r="H29" s="54">
        <v>1</v>
      </c>
      <c r="I29" s="54">
        <v>1</v>
      </c>
      <c r="J29" s="54">
        <v>1</v>
      </c>
      <c r="K29" s="54">
        <v>1</v>
      </c>
      <c r="L29" s="54">
        <v>1</v>
      </c>
      <c r="M29" s="54">
        <v>1</v>
      </c>
      <c r="N29" s="54">
        <v>1</v>
      </c>
      <c r="O29" s="54">
        <v>1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</row>
    <row r="30" spans="1:22" customFormat="1" ht="18" customHeight="1">
      <c r="A30" s="32" t="s">
        <v>47</v>
      </c>
      <c r="B30" s="33"/>
      <c r="C30" s="33"/>
      <c r="D30" s="33"/>
      <c r="E30" s="33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</row>
    <row r="31" spans="1:22" customFormat="1" ht="18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customFormat="1" ht="18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customFormat="1" ht="18" customHeight="1">
      <c r="A33" s="77" t="s">
        <v>49</v>
      </c>
      <c r="B33" s="78">
        <v>2002</v>
      </c>
      <c r="C33" s="78">
        <v>2003</v>
      </c>
      <c r="D33" s="78">
        <v>2004</v>
      </c>
      <c r="E33" s="78">
        <v>2005</v>
      </c>
      <c r="F33" s="78">
        <v>2006</v>
      </c>
      <c r="G33" s="78">
        <v>2007</v>
      </c>
      <c r="H33" s="78">
        <v>2008</v>
      </c>
      <c r="I33" s="78">
        <v>2009</v>
      </c>
      <c r="J33" s="78">
        <v>2010</v>
      </c>
      <c r="K33" s="78">
        <v>2011</v>
      </c>
      <c r="L33" s="78">
        <v>2012</v>
      </c>
      <c r="M33" s="78">
        <v>2013</v>
      </c>
      <c r="N33" s="78">
        <v>2014</v>
      </c>
      <c r="O33" s="78">
        <v>2015</v>
      </c>
      <c r="P33" s="78">
        <v>2016</v>
      </c>
      <c r="Q33" s="78">
        <v>2017</v>
      </c>
      <c r="R33" s="78">
        <v>2018</v>
      </c>
      <c r="S33" s="78">
        <v>2019</v>
      </c>
      <c r="T33" s="78">
        <v>2020</v>
      </c>
      <c r="U33" s="78">
        <v>2021</v>
      </c>
      <c r="V33" s="78">
        <v>2022</v>
      </c>
    </row>
    <row r="34" spans="1:22" customFormat="1" ht="18" customHeight="1">
      <c r="A34" s="56" t="s">
        <v>81</v>
      </c>
      <c r="B34" s="40">
        <v>111</v>
      </c>
      <c r="C34" s="40">
        <v>135</v>
      </c>
      <c r="D34" s="40">
        <v>195</v>
      </c>
      <c r="E34" s="40">
        <v>279</v>
      </c>
      <c r="F34" s="40">
        <v>363</v>
      </c>
      <c r="G34" s="40">
        <v>399</v>
      </c>
      <c r="H34" s="40">
        <v>453</v>
      </c>
      <c r="I34" s="40">
        <v>473</v>
      </c>
      <c r="J34" s="40">
        <v>463</v>
      </c>
      <c r="K34" s="40">
        <v>483</v>
      </c>
      <c r="L34" s="40">
        <v>475</v>
      </c>
      <c r="M34" s="40">
        <v>500</v>
      </c>
      <c r="N34" s="40">
        <v>434</v>
      </c>
      <c r="O34" s="40">
        <v>459</v>
      </c>
      <c r="P34" s="40">
        <v>457</v>
      </c>
      <c r="Q34" s="40">
        <v>416</v>
      </c>
      <c r="R34" s="40">
        <v>423</v>
      </c>
      <c r="S34" s="40">
        <v>445</v>
      </c>
      <c r="T34" s="40">
        <v>470</v>
      </c>
      <c r="U34" s="40">
        <v>455</v>
      </c>
      <c r="V34" s="40">
        <v>465</v>
      </c>
    </row>
    <row r="35" spans="1:22" customFormat="1" ht="18" customHeight="1">
      <c r="A35" s="36" t="s">
        <v>82</v>
      </c>
      <c r="B35" s="6">
        <v>58</v>
      </c>
      <c r="C35" s="6">
        <v>71</v>
      </c>
      <c r="D35" s="6">
        <v>110</v>
      </c>
      <c r="E35" s="6">
        <v>194</v>
      </c>
      <c r="F35" s="6">
        <v>259</v>
      </c>
      <c r="G35" s="6">
        <v>305</v>
      </c>
      <c r="H35" s="6">
        <v>343</v>
      </c>
      <c r="I35" s="6">
        <v>365</v>
      </c>
      <c r="J35" s="6">
        <v>351</v>
      </c>
      <c r="K35" s="6">
        <v>362</v>
      </c>
      <c r="L35" s="6">
        <v>360</v>
      </c>
      <c r="M35" s="6">
        <v>372</v>
      </c>
      <c r="N35" s="6">
        <v>309</v>
      </c>
      <c r="O35" s="6">
        <v>318</v>
      </c>
      <c r="P35" s="6">
        <v>317</v>
      </c>
      <c r="Q35" s="6">
        <v>276</v>
      </c>
      <c r="R35" s="6">
        <v>275</v>
      </c>
      <c r="S35" s="6">
        <v>278</v>
      </c>
      <c r="T35" s="6">
        <v>269</v>
      </c>
      <c r="U35" s="6">
        <v>124</v>
      </c>
      <c r="V35" s="6">
        <v>123</v>
      </c>
    </row>
    <row r="36" spans="1:22" customFormat="1" ht="18" customHeight="1">
      <c r="A36" s="36" t="s">
        <v>83</v>
      </c>
      <c r="B36" s="6">
        <v>3</v>
      </c>
      <c r="C36" s="6">
        <v>8</v>
      </c>
      <c r="D36" s="6">
        <v>11</v>
      </c>
      <c r="E36" s="6">
        <v>10</v>
      </c>
      <c r="F36" s="6">
        <v>20</v>
      </c>
      <c r="G36" s="6">
        <v>10</v>
      </c>
      <c r="H36" s="6">
        <v>9</v>
      </c>
      <c r="I36" s="6">
        <v>8</v>
      </c>
      <c r="J36" s="6">
        <v>9</v>
      </c>
      <c r="K36" s="6">
        <v>6</v>
      </c>
      <c r="L36" s="6">
        <v>5</v>
      </c>
      <c r="M36" s="6">
        <v>8</v>
      </c>
      <c r="N36" s="6">
        <v>6</v>
      </c>
      <c r="O36" s="6">
        <v>10</v>
      </c>
      <c r="P36" s="6">
        <v>12</v>
      </c>
      <c r="Q36" s="6">
        <v>13</v>
      </c>
      <c r="R36" s="6">
        <v>12</v>
      </c>
      <c r="S36" s="6">
        <v>14</v>
      </c>
      <c r="T36" s="6">
        <v>16</v>
      </c>
      <c r="U36" s="6">
        <v>150</v>
      </c>
      <c r="V36" s="6">
        <v>149</v>
      </c>
    </row>
    <row r="37" spans="1:22" customFormat="1" ht="18" customHeight="1">
      <c r="A37" s="36" t="s">
        <v>84</v>
      </c>
      <c r="B37" s="6">
        <v>13</v>
      </c>
      <c r="C37" s="6">
        <v>21</v>
      </c>
      <c r="D37" s="6">
        <v>24</v>
      </c>
      <c r="E37" s="6">
        <v>20</v>
      </c>
      <c r="F37" s="6">
        <v>20</v>
      </c>
      <c r="G37" s="6">
        <v>16</v>
      </c>
      <c r="H37" s="6">
        <v>20</v>
      </c>
      <c r="I37" s="6">
        <v>19</v>
      </c>
      <c r="J37" s="6">
        <v>15</v>
      </c>
      <c r="K37" s="6">
        <v>21</v>
      </c>
      <c r="L37" s="6">
        <v>21</v>
      </c>
      <c r="M37" s="6">
        <v>27</v>
      </c>
      <c r="N37" s="6">
        <v>24</v>
      </c>
      <c r="O37" s="6">
        <v>22</v>
      </c>
      <c r="P37" s="6">
        <v>20</v>
      </c>
      <c r="Q37" s="6">
        <v>11</v>
      </c>
      <c r="R37" s="6">
        <v>13</v>
      </c>
      <c r="S37" s="6">
        <v>15</v>
      </c>
      <c r="T37" s="6">
        <v>22</v>
      </c>
      <c r="U37" s="6">
        <v>18</v>
      </c>
      <c r="V37" s="6">
        <v>16</v>
      </c>
    </row>
    <row r="38" spans="1:22" customFormat="1" ht="18" customHeight="1">
      <c r="A38" s="36" t="s">
        <v>85</v>
      </c>
      <c r="B38" s="6">
        <v>0</v>
      </c>
      <c r="C38" s="6">
        <v>0</v>
      </c>
      <c r="D38" s="6">
        <v>2</v>
      </c>
      <c r="E38" s="6">
        <v>2</v>
      </c>
      <c r="F38" s="6">
        <v>1</v>
      </c>
      <c r="G38" s="6">
        <v>1</v>
      </c>
      <c r="H38" s="6">
        <v>1</v>
      </c>
      <c r="I38" s="6">
        <v>1</v>
      </c>
      <c r="J38" s="6">
        <v>1</v>
      </c>
      <c r="K38" s="6">
        <v>1</v>
      </c>
      <c r="L38" s="6">
        <v>1</v>
      </c>
      <c r="M38" s="6">
        <v>1</v>
      </c>
      <c r="N38" s="6">
        <v>2</v>
      </c>
      <c r="O38" s="6">
        <v>4</v>
      </c>
      <c r="P38" s="6">
        <v>3</v>
      </c>
      <c r="Q38" s="6">
        <v>3</v>
      </c>
      <c r="R38" s="6">
        <v>6</v>
      </c>
      <c r="S38" s="6">
        <v>6</v>
      </c>
      <c r="T38" s="6">
        <v>7</v>
      </c>
      <c r="U38" s="6">
        <v>7</v>
      </c>
      <c r="V38" s="6">
        <v>8</v>
      </c>
    </row>
    <row r="39" spans="1:22" customFormat="1" ht="18" customHeight="1">
      <c r="A39" s="36" t="s">
        <v>86</v>
      </c>
      <c r="B39" s="29">
        <v>10</v>
      </c>
      <c r="C39" s="29">
        <v>9</v>
      </c>
      <c r="D39" s="29">
        <v>8</v>
      </c>
      <c r="E39" s="29">
        <v>9</v>
      </c>
      <c r="F39" s="29">
        <v>9</v>
      </c>
      <c r="G39" s="29">
        <v>12</v>
      </c>
      <c r="H39" s="29">
        <v>15</v>
      </c>
      <c r="I39" s="29">
        <v>16</v>
      </c>
      <c r="J39" s="29">
        <v>16</v>
      </c>
      <c r="K39" s="29">
        <v>16</v>
      </c>
      <c r="L39" s="29">
        <v>17</v>
      </c>
      <c r="M39" s="29">
        <v>25</v>
      </c>
      <c r="N39" s="29">
        <v>24</v>
      </c>
      <c r="O39" s="29">
        <v>28</v>
      </c>
      <c r="P39" s="29">
        <v>26</v>
      </c>
      <c r="Q39" s="29">
        <v>29</v>
      </c>
      <c r="R39" s="29">
        <v>39</v>
      </c>
      <c r="S39" s="29">
        <v>38</v>
      </c>
      <c r="T39" s="29">
        <v>43</v>
      </c>
      <c r="U39" s="29">
        <v>45</v>
      </c>
      <c r="V39" s="29">
        <v>52</v>
      </c>
    </row>
    <row r="40" spans="1:22" customFormat="1" ht="18" customHeight="1">
      <c r="A40" s="36" t="s">
        <v>87</v>
      </c>
      <c r="B40" s="29">
        <v>27</v>
      </c>
      <c r="C40" s="29">
        <v>26</v>
      </c>
      <c r="D40" s="29">
        <v>37</v>
      </c>
      <c r="E40" s="29">
        <v>42</v>
      </c>
      <c r="F40" s="29">
        <v>50</v>
      </c>
      <c r="G40" s="29">
        <v>48</v>
      </c>
      <c r="H40" s="29">
        <v>57</v>
      </c>
      <c r="I40" s="29">
        <v>55</v>
      </c>
      <c r="J40" s="29">
        <v>63</v>
      </c>
      <c r="K40" s="29">
        <v>71</v>
      </c>
      <c r="L40" s="29">
        <v>64</v>
      </c>
      <c r="M40" s="29">
        <v>59</v>
      </c>
      <c r="N40" s="29">
        <v>62</v>
      </c>
      <c r="O40" s="29">
        <v>70</v>
      </c>
      <c r="P40" s="29">
        <v>72</v>
      </c>
      <c r="Q40" s="29">
        <v>75</v>
      </c>
      <c r="R40" s="29">
        <v>69</v>
      </c>
      <c r="S40" s="29">
        <v>85</v>
      </c>
      <c r="T40" s="29">
        <v>101</v>
      </c>
      <c r="U40" s="29">
        <v>98</v>
      </c>
      <c r="V40" s="29">
        <v>104</v>
      </c>
    </row>
    <row r="41" spans="1:22" customFormat="1" ht="18" customHeight="1">
      <c r="A41" s="36" t="s">
        <v>88</v>
      </c>
      <c r="B41" s="29">
        <v>0</v>
      </c>
      <c r="C41" s="29">
        <v>0</v>
      </c>
      <c r="D41" s="29">
        <v>2</v>
      </c>
      <c r="E41" s="29">
        <v>1</v>
      </c>
      <c r="F41" s="29">
        <v>3</v>
      </c>
      <c r="G41" s="29">
        <v>6</v>
      </c>
      <c r="H41" s="29">
        <v>7</v>
      </c>
      <c r="I41" s="29">
        <v>8</v>
      </c>
      <c r="J41" s="29">
        <v>7</v>
      </c>
      <c r="K41" s="29">
        <v>5</v>
      </c>
      <c r="L41" s="29">
        <v>6</v>
      </c>
      <c r="M41" s="29">
        <v>7</v>
      </c>
      <c r="N41" s="29">
        <v>6</v>
      </c>
      <c r="O41" s="29">
        <v>6</v>
      </c>
      <c r="P41" s="29">
        <v>6</v>
      </c>
      <c r="Q41" s="29">
        <v>8</v>
      </c>
      <c r="R41" s="29">
        <v>8</v>
      </c>
      <c r="S41" s="29">
        <v>9</v>
      </c>
      <c r="T41" s="29">
        <v>12</v>
      </c>
      <c r="U41" s="29">
        <v>12</v>
      </c>
      <c r="V41" s="29">
        <v>12</v>
      </c>
    </row>
    <row r="42" spans="1:22" customFormat="1" ht="18" customHeight="1">
      <c r="A42" s="30" t="s">
        <v>89</v>
      </c>
      <c r="B42" s="54">
        <v>0</v>
      </c>
      <c r="C42" s="54">
        <v>0</v>
      </c>
      <c r="D42" s="54">
        <v>1</v>
      </c>
      <c r="E42" s="54">
        <v>1</v>
      </c>
      <c r="F42" s="54">
        <v>1</v>
      </c>
      <c r="G42" s="54">
        <v>1</v>
      </c>
      <c r="H42" s="54">
        <v>1</v>
      </c>
      <c r="I42" s="54">
        <v>1</v>
      </c>
      <c r="J42" s="54">
        <v>1</v>
      </c>
      <c r="K42" s="54">
        <v>1</v>
      </c>
      <c r="L42" s="54">
        <v>1</v>
      </c>
      <c r="M42" s="54">
        <v>1</v>
      </c>
      <c r="N42" s="54">
        <v>1</v>
      </c>
      <c r="O42" s="54">
        <v>1</v>
      </c>
      <c r="P42" s="54">
        <v>1</v>
      </c>
      <c r="Q42" s="54">
        <v>1</v>
      </c>
      <c r="R42" s="54">
        <v>1</v>
      </c>
      <c r="S42" s="54">
        <v>0</v>
      </c>
      <c r="T42" s="54">
        <v>0</v>
      </c>
      <c r="U42" s="54">
        <v>1</v>
      </c>
      <c r="V42" s="54">
        <v>1</v>
      </c>
    </row>
    <row r="43" spans="1:22" customFormat="1" ht="18" customHeight="1">
      <c r="A43" s="32" t="s">
        <v>47</v>
      </c>
      <c r="B43" s="33"/>
      <c r="C43" s="33"/>
      <c r="D43" s="33"/>
      <c r="E43" s="33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</row>
    <row r="44" spans="1:22" customFormat="1" ht="18" customHeight="1"/>
    <row r="45" spans="1:22" customFormat="1" ht="18" customHeight="1"/>
    <row r="46" spans="1:22" customFormat="1" ht="18" customHeight="1"/>
    <row r="47" spans="1:22" customFormat="1" ht="18" customHeight="1">
      <c r="A47" s="33" t="s">
        <v>90</v>
      </c>
      <c r="B47" s="5"/>
      <c r="C47" s="5"/>
      <c r="D47" s="5"/>
      <c r="E47" s="5"/>
      <c r="F47" s="5"/>
      <c r="G47" s="5"/>
    </row>
    <row r="48" spans="1:22" customFormat="1" ht="18" customHeight="1"/>
    <row r="49" spans="1:22" customFormat="1" ht="18" customHeight="1">
      <c r="A49" s="77" t="s">
        <v>14</v>
      </c>
      <c r="B49" s="78">
        <v>2002</v>
      </c>
      <c r="C49" s="78">
        <v>2003</v>
      </c>
      <c r="D49" s="78">
        <v>2004</v>
      </c>
      <c r="E49" s="78">
        <v>2005</v>
      </c>
      <c r="F49" s="78">
        <v>2006</v>
      </c>
      <c r="G49" s="78">
        <v>2007</v>
      </c>
      <c r="H49" s="78">
        <v>2008</v>
      </c>
      <c r="I49" s="78">
        <v>2009</v>
      </c>
      <c r="J49" s="78">
        <v>2010</v>
      </c>
      <c r="K49" s="78">
        <v>2011</v>
      </c>
      <c r="L49" s="78">
        <v>2012</v>
      </c>
      <c r="M49" s="78">
        <v>2013</v>
      </c>
      <c r="N49" s="78">
        <v>2014</v>
      </c>
      <c r="O49" s="78">
        <v>2015</v>
      </c>
      <c r="P49" s="78">
        <v>2016</v>
      </c>
      <c r="Q49" s="78">
        <v>2017</v>
      </c>
      <c r="R49" s="78">
        <v>2018</v>
      </c>
      <c r="S49" s="78">
        <v>2019</v>
      </c>
      <c r="T49" s="78">
        <v>2020</v>
      </c>
      <c r="U49" s="78">
        <v>2021</v>
      </c>
      <c r="V49" s="78">
        <v>2022</v>
      </c>
    </row>
    <row r="50" spans="1:22" customFormat="1" ht="18" customHeight="1">
      <c r="A50" s="56" t="s">
        <v>81</v>
      </c>
      <c r="B50" s="52">
        <f t="shared" ref="B50:U50" si="0">SUM(B51:B58)</f>
        <v>1</v>
      </c>
      <c r="C50" s="52">
        <f t="shared" si="0"/>
        <v>0.99999999999999989</v>
      </c>
      <c r="D50" s="52">
        <f t="shared" si="0"/>
        <v>0.99999999999999989</v>
      </c>
      <c r="E50" s="52">
        <f t="shared" si="0"/>
        <v>1</v>
      </c>
      <c r="F50" s="52">
        <f t="shared" si="0"/>
        <v>1</v>
      </c>
      <c r="G50" s="52">
        <f t="shared" si="0"/>
        <v>1</v>
      </c>
      <c r="H50" s="52">
        <f t="shared" si="0"/>
        <v>1</v>
      </c>
      <c r="I50" s="52">
        <f t="shared" si="0"/>
        <v>0.99999999999999989</v>
      </c>
      <c r="J50" s="52">
        <f t="shared" si="0"/>
        <v>0.99999999999999989</v>
      </c>
      <c r="K50" s="52">
        <f t="shared" si="0"/>
        <v>1</v>
      </c>
      <c r="L50" s="52">
        <f t="shared" si="0"/>
        <v>1</v>
      </c>
      <c r="M50" s="52">
        <f t="shared" si="0"/>
        <v>1.0000000000000002</v>
      </c>
      <c r="N50" s="52">
        <f t="shared" si="0"/>
        <v>1</v>
      </c>
      <c r="O50" s="52">
        <f t="shared" si="0"/>
        <v>1</v>
      </c>
      <c r="P50" s="52">
        <f t="shared" si="0"/>
        <v>1</v>
      </c>
      <c r="Q50" s="52">
        <f t="shared" si="0"/>
        <v>1</v>
      </c>
      <c r="R50" s="52">
        <f t="shared" si="0"/>
        <v>1</v>
      </c>
      <c r="S50" s="52">
        <f t="shared" si="0"/>
        <v>0.99999999999999989</v>
      </c>
      <c r="T50" s="52">
        <f t="shared" si="0"/>
        <v>1</v>
      </c>
      <c r="U50" s="52">
        <f t="shared" si="0"/>
        <v>1.0000000000000002</v>
      </c>
      <c r="V50" s="52">
        <f>SUM(V51:V58)</f>
        <v>1.0000000000000002</v>
      </c>
    </row>
    <row r="51" spans="1:22" customFormat="1" ht="18" customHeight="1">
      <c r="A51" s="36" t="s">
        <v>82</v>
      </c>
      <c r="B51" s="7">
        <f t="shared" ref="B51:U51" si="1">B9/B8</f>
        <v>0.54460093896713613</v>
      </c>
      <c r="C51" s="7">
        <f t="shared" si="1"/>
        <v>0.5350553505535055</v>
      </c>
      <c r="D51" s="7">
        <f t="shared" si="1"/>
        <v>0.5642317380352645</v>
      </c>
      <c r="E51" s="7">
        <f t="shared" si="1"/>
        <v>0.70325900514579764</v>
      </c>
      <c r="F51" s="7">
        <f t="shared" si="1"/>
        <v>0.73128342245989308</v>
      </c>
      <c r="G51" s="7">
        <f t="shared" si="1"/>
        <v>0.77709359605911332</v>
      </c>
      <c r="H51" s="7">
        <f t="shared" si="1"/>
        <v>0.78349410503751338</v>
      </c>
      <c r="I51" s="7">
        <f t="shared" si="1"/>
        <v>0.80716543730242363</v>
      </c>
      <c r="J51" s="7">
        <f t="shared" si="1"/>
        <v>0.79805615550755937</v>
      </c>
      <c r="K51" s="7">
        <f t="shared" si="1"/>
        <v>0.78683385579937304</v>
      </c>
      <c r="L51" s="7">
        <f t="shared" si="1"/>
        <v>0.79574468085106387</v>
      </c>
      <c r="M51" s="7">
        <f t="shared" si="1"/>
        <v>0.77936670071501535</v>
      </c>
      <c r="N51" s="7">
        <f t="shared" si="1"/>
        <v>0.7538829151732378</v>
      </c>
      <c r="O51" s="7">
        <f t="shared" si="1"/>
        <v>0.74285714285714288</v>
      </c>
      <c r="P51" s="7">
        <f t="shared" si="1"/>
        <v>0.74769585253456217</v>
      </c>
      <c r="Q51" s="7">
        <f t="shared" si="1"/>
        <v>0.72150259067357514</v>
      </c>
      <c r="R51" s="7">
        <f t="shared" si="1"/>
        <v>0.70925684485006524</v>
      </c>
      <c r="S51" s="7">
        <f t="shared" si="1"/>
        <v>0.67487684729064035</v>
      </c>
      <c r="T51" s="7">
        <f t="shared" si="1"/>
        <v>0.62383177570093462</v>
      </c>
      <c r="U51" s="7">
        <f t="shared" si="1"/>
        <v>0.27923627684964203</v>
      </c>
      <c r="V51" s="7">
        <f>V9/V8</f>
        <v>0.2858837485172005</v>
      </c>
    </row>
    <row r="52" spans="1:22" customFormat="1" ht="18" customHeight="1">
      <c r="A52" s="36" t="s">
        <v>83</v>
      </c>
      <c r="B52" s="7">
        <f t="shared" ref="B52:U52" si="2">B10/B8</f>
        <v>4.6948356807511735E-2</v>
      </c>
      <c r="C52" s="7">
        <f t="shared" si="2"/>
        <v>6.6420664206642069E-2</v>
      </c>
      <c r="D52" s="7">
        <f t="shared" si="2"/>
        <v>6.2972292191435769E-2</v>
      </c>
      <c r="E52" s="7">
        <f t="shared" si="2"/>
        <v>3.9451114922813037E-2</v>
      </c>
      <c r="F52" s="7">
        <f t="shared" si="2"/>
        <v>5.3475935828877004E-2</v>
      </c>
      <c r="G52" s="7">
        <f t="shared" si="2"/>
        <v>2.3399014778325122E-2</v>
      </c>
      <c r="H52" s="7">
        <f t="shared" si="2"/>
        <v>1.607717041800643E-2</v>
      </c>
      <c r="I52" s="7">
        <f t="shared" si="2"/>
        <v>1.2644889357218124E-2</v>
      </c>
      <c r="J52" s="7">
        <f t="shared" si="2"/>
        <v>1.4038876889848811E-2</v>
      </c>
      <c r="K52" s="7">
        <f t="shared" si="2"/>
        <v>1.0449320794148381E-2</v>
      </c>
      <c r="L52" s="7">
        <f t="shared" si="2"/>
        <v>1.276595744680851E-2</v>
      </c>
      <c r="M52" s="7">
        <f t="shared" si="2"/>
        <v>1.7364657814096015E-2</v>
      </c>
      <c r="N52" s="7">
        <f t="shared" si="2"/>
        <v>1.4336917562724014E-2</v>
      </c>
      <c r="O52" s="7">
        <f t="shared" si="2"/>
        <v>1.9428571428571427E-2</v>
      </c>
      <c r="P52" s="7">
        <f t="shared" si="2"/>
        <v>2.1889400921658985E-2</v>
      </c>
      <c r="Q52" s="7">
        <f t="shared" si="2"/>
        <v>2.072538860103627E-2</v>
      </c>
      <c r="R52" s="7">
        <f t="shared" si="2"/>
        <v>1.955671447196871E-2</v>
      </c>
      <c r="S52" s="7">
        <f t="shared" si="2"/>
        <v>2.5862068965517241E-2</v>
      </c>
      <c r="T52" s="7">
        <f t="shared" si="2"/>
        <v>2.9205607476635514E-2</v>
      </c>
      <c r="U52" s="7">
        <f t="shared" si="2"/>
        <v>0.37350835322195702</v>
      </c>
      <c r="V52" s="7">
        <f>V10/V8</f>
        <v>0.34638196915776986</v>
      </c>
    </row>
    <row r="53" spans="1:22" customFormat="1" ht="18" customHeight="1">
      <c r="A53" s="36" t="s">
        <v>84</v>
      </c>
      <c r="B53" s="7">
        <f t="shared" ref="B53:U53" si="3">B11/B8</f>
        <v>0.14553990610328638</v>
      </c>
      <c r="C53" s="7">
        <f t="shared" si="3"/>
        <v>0.18081180811808117</v>
      </c>
      <c r="D53" s="7">
        <f t="shared" si="3"/>
        <v>0.13098236775818639</v>
      </c>
      <c r="E53" s="7">
        <f t="shared" si="3"/>
        <v>7.5471698113207544E-2</v>
      </c>
      <c r="F53" s="7">
        <f t="shared" si="3"/>
        <v>5.6149732620320858E-2</v>
      </c>
      <c r="G53" s="7">
        <f t="shared" si="3"/>
        <v>4.064039408866995E-2</v>
      </c>
      <c r="H53" s="7">
        <f t="shared" si="3"/>
        <v>4.3944265809217578E-2</v>
      </c>
      <c r="I53" s="7">
        <f t="shared" si="3"/>
        <v>3.7934668071654375E-2</v>
      </c>
      <c r="J53" s="7">
        <f t="shared" si="3"/>
        <v>3.6717062634989202E-2</v>
      </c>
      <c r="K53" s="7">
        <f t="shared" si="3"/>
        <v>4.1797283176593522E-2</v>
      </c>
      <c r="L53" s="7">
        <f t="shared" si="3"/>
        <v>4.2553191489361701E-2</v>
      </c>
      <c r="M53" s="7">
        <f t="shared" si="3"/>
        <v>5.3115423901940753E-2</v>
      </c>
      <c r="N53" s="7">
        <f t="shared" si="3"/>
        <v>5.2568697729988054E-2</v>
      </c>
      <c r="O53" s="7">
        <f t="shared" si="3"/>
        <v>4.4571428571428574E-2</v>
      </c>
      <c r="P53" s="7">
        <f t="shared" si="3"/>
        <v>4.1474654377880185E-2</v>
      </c>
      <c r="Q53" s="7">
        <f t="shared" si="3"/>
        <v>2.9792746113989636E-2</v>
      </c>
      <c r="R53" s="7">
        <f t="shared" si="3"/>
        <v>3.1290743155149937E-2</v>
      </c>
      <c r="S53" s="7">
        <f t="shared" si="3"/>
        <v>3.6945812807881777E-2</v>
      </c>
      <c r="T53" s="7">
        <f t="shared" si="3"/>
        <v>4.55607476635514E-2</v>
      </c>
      <c r="U53" s="7">
        <f t="shared" si="3"/>
        <v>4.6539379474940336E-2</v>
      </c>
      <c r="V53" s="7">
        <f>V11/V8</f>
        <v>4.0332147093712932E-2</v>
      </c>
    </row>
    <row r="54" spans="1:22" customFormat="1" ht="18" customHeight="1">
      <c r="A54" s="36" t="s">
        <v>85</v>
      </c>
      <c r="B54" s="7">
        <f t="shared" ref="B54:U54" si="4">B12/B8</f>
        <v>9.3896713615023476E-3</v>
      </c>
      <c r="C54" s="7">
        <f t="shared" si="4"/>
        <v>1.107011070110701E-2</v>
      </c>
      <c r="D54" s="7">
        <f t="shared" si="4"/>
        <v>1.7632241813602016E-2</v>
      </c>
      <c r="E54" s="7">
        <f t="shared" si="4"/>
        <v>1.2006861063464836E-2</v>
      </c>
      <c r="F54" s="7">
        <f t="shared" si="4"/>
        <v>6.6844919786096255E-3</v>
      </c>
      <c r="G54" s="7">
        <f t="shared" si="4"/>
        <v>6.1576354679802959E-3</v>
      </c>
      <c r="H54" s="7">
        <f t="shared" si="4"/>
        <v>1.5005359056806002E-2</v>
      </c>
      <c r="I54" s="7">
        <f t="shared" si="4"/>
        <v>5.268703898840885E-3</v>
      </c>
      <c r="J54" s="7">
        <f t="shared" si="4"/>
        <v>5.3995680345572351E-3</v>
      </c>
      <c r="K54" s="7">
        <f t="shared" si="4"/>
        <v>5.2246603970741903E-3</v>
      </c>
      <c r="L54" s="7">
        <f t="shared" si="4"/>
        <v>5.3191489361702126E-3</v>
      </c>
      <c r="M54" s="7">
        <f t="shared" si="4"/>
        <v>5.1072522982635342E-3</v>
      </c>
      <c r="N54" s="7">
        <f t="shared" si="4"/>
        <v>7.1684587813620072E-3</v>
      </c>
      <c r="O54" s="7">
        <f t="shared" si="4"/>
        <v>1.1428571428571429E-2</v>
      </c>
      <c r="P54" s="7">
        <f t="shared" si="4"/>
        <v>9.2165898617511521E-3</v>
      </c>
      <c r="Q54" s="7">
        <f t="shared" si="4"/>
        <v>1.0362694300518135E-2</v>
      </c>
      <c r="R54" s="7">
        <f t="shared" si="4"/>
        <v>1.5645371577574969E-2</v>
      </c>
      <c r="S54" s="7">
        <f t="shared" si="4"/>
        <v>1.4778325123152709E-2</v>
      </c>
      <c r="T54" s="7">
        <f t="shared" si="4"/>
        <v>1.7523364485981307E-2</v>
      </c>
      <c r="U54" s="7">
        <f t="shared" si="4"/>
        <v>1.5513126491646777E-2</v>
      </c>
      <c r="V54" s="7">
        <f>V12/V8</f>
        <v>2.2538552787663108E-2</v>
      </c>
    </row>
    <row r="55" spans="1:22" customFormat="1" ht="18" customHeight="1">
      <c r="A55" s="36" t="s">
        <v>86</v>
      </c>
      <c r="B55" s="7">
        <f t="shared" ref="B55:U55" si="5">B13/B8</f>
        <v>6.1032863849765258E-2</v>
      </c>
      <c r="C55" s="7">
        <f t="shared" si="5"/>
        <v>4.4280442804428041E-2</v>
      </c>
      <c r="D55" s="7">
        <f t="shared" si="5"/>
        <v>2.7707808564231738E-2</v>
      </c>
      <c r="E55" s="7">
        <f t="shared" si="5"/>
        <v>1.8867924528301886E-2</v>
      </c>
      <c r="F55" s="7">
        <f t="shared" si="5"/>
        <v>1.6042780748663103E-2</v>
      </c>
      <c r="G55" s="7">
        <f t="shared" si="5"/>
        <v>1.7241379310344827E-2</v>
      </c>
      <c r="H55" s="7">
        <f t="shared" si="5"/>
        <v>2.0364415862808145E-2</v>
      </c>
      <c r="I55" s="7">
        <f t="shared" si="5"/>
        <v>2.107481559536354E-2</v>
      </c>
      <c r="J55" s="7">
        <f t="shared" si="5"/>
        <v>2.0518358531317494E-2</v>
      </c>
      <c r="K55" s="7">
        <f t="shared" si="5"/>
        <v>2.0898641588296761E-2</v>
      </c>
      <c r="L55" s="7">
        <f t="shared" si="5"/>
        <v>2.1276595744680851E-2</v>
      </c>
      <c r="M55" s="7">
        <f t="shared" si="5"/>
        <v>3.0643513789581207E-2</v>
      </c>
      <c r="N55" s="7">
        <f t="shared" si="5"/>
        <v>3.3452807646356032E-2</v>
      </c>
      <c r="O55" s="7">
        <f t="shared" si="5"/>
        <v>3.5428571428571427E-2</v>
      </c>
      <c r="P55" s="7">
        <f t="shared" si="5"/>
        <v>3.5714285714285712E-2</v>
      </c>
      <c r="Q55" s="7">
        <f t="shared" si="5"/>
        <v>4.5336787564766841E-2</v>
      </c>
      <c r="R55" s="7">
        <f t="shared" si="5"/>
        <v>5.6062581486310298E-2</v>
      </c>
      <c r="S55" s="7">
        <f t="shared" si="5"/>
        <v>5.5418719211822662E-2</v>
      </c>
      <c r="T55" s="7">
        <f t="shared" si="5"/>
        <v>6.6588785046728965E-2</v>
      </c>
      <c r="U55" s="7">
        <f t="shared" si="5"/>
        <v>7.3985680190930783E-2</v>
      </c>
      <c r="V55" s="7">
        <f>V13/V8</f>
        <v>7.8291814946619215E-2</v>
      </c>
    </row>
    <row r="56" spans="1:22" customFormat="1" ht="18" customHeight="1">
      <c r="A56" s="36" t="s">
        <v>87</v>
      </c>
      <c r="B56" s="7">
        <f t="shared" ref="B56:U56" si="6">B14/B8</f>
        <v>0.19248826291079812</v>
      </c>
      <c r="C56" s="7">
        <f t="shared" si="6"/>
        <v>0.16236162361623616</v>
      </c>
      <c r="D56" s="7">
        <f t="shared" si="6"/>
        <v>0.18639798488664988</v>
      </c>
      <c r="E56" s="7">
        <f t="shared" si="6"/>
        <v>0.14579759862778729</v>
      </c>
      <c r="F56" s="7">
        <f t="shared" si="6"/>
        <v>0.12834224598930483</v>
      </c>
      <c r="G56" s="7">
        <f t="shared" si="6"/>
        <v>0.12315270935960591</v>
      </c>
      <c r="H56" s="7">
        <f t="shared" si="6"/>
        <v>0.10932475884244373</v>
      </c>
      <c r="I56" s="7">
        <f t="shared" si="6"/>
        <v>0.10221285563751317</v>
      </c>
      <c r="J56" s="7">
        <f t="shared" si="6"/>
        <v>0.11231101511879049</v>
      </c>
      <c r="K56" s="7">
        <f t="shared" si="6"/>
        <v>0.12330198537095088</v>
      </c>
      <c r="L56" s="7">
        <f t="shared" si="6"/>
        <v>0.10957446808510639</v>
      </c>
      <c r="M56" s="7">
        <f t="shared" si="6"/>
        <v>0.10112359550561797</v>
      </c>
      <c r="N56" s="7">
        <f t="shared" si="6"/>
        <v>0.12544802867383512</v>
      </c>
      <c r="O56" s="7">
        <f t="shared" si="6"/>
        <v>0.1337142857142857</v>
      </c>
      <c r="P56" s="7">
        <f t="shared" si="6"/>
        <v>0.13248847926267282</v>
      </c>
      <c r="Q56" s="7">
        <f t="shared" si="6"/>
        <v>0.15155440414507773</v>
      </c>
      <c r="R56" s="7">
        <f t="shared" si="6"/>
        <v>0.14863102998696218</v>
      </c>
      <c r="S56" s="7">
        <f t="shared" si="6"/>
        <v>0.16995073891625614</v>
      </c>
      <c r="T56" s="7">
        <f t="shared" si="6"/>
        <v>0.19158878504672897</v>
      </c>
      <c r="U56" s="7">
        <f t="shared" si="6"/>
        <v>0.18615751789976134</v>
      </c>
      <c r="V56" s="7">
        <f>V14/V8</f>
        <v>0.20284697508896798</v>
      </c>
    </row>
    <row r="57" spans="1:22" customFormat="1" ht="18" customHeight="1">
      <c r="A57" s="36" t="s">
        <v>88</v>
      </c>
      <c r="B57" s="7">
        <f t="shared" ref="B57:U57" si="7">B15/B8</f>
        <v>0</v>
      </c>
      <c r="C57" s="7">
        <f t="shared" si="7"/>
        <v>0</v>
      </c>
      <c r="D57" s="7">
        <f t="shared" si="7"/>
        <v>7.556675062972292E-3</v>
      </c>
      <c r="E57" s="7">
        <f t="shared" si="7"/>
        <v>3.4305317324185248E-3</v>
      </c>
      <c r="F57" s="7">
        <f t="shared" si="7"/>
        <v>5.3475935828877002E-3</v>
      </c>
      <c r="G57" s="7">
        <f t="shared" si="7"/>
        <v>9.852216748768473E-3</v>
      </c>
      <c r="H57" s="7">
        <f t="shared" si="7"/>
        <v>9.6463022508038593E-3</v>
      </c>
      <c r="I57" s="7">
        <f t="shared" si="7"/>
        <v>1.1591148577449948E-2</v>
      </c>
      <c r="J57" s="7">
        <f t="shared" si="7"/>
        <v>1.079913606911447E-2</v>
      </c>
      <c r="K57" s="7">
        <f t="shared" si="7"/>
        <v>9.4043887147335428E-3</v>
      </c>
      <c r="L57" s="7">
        <f t="shared" si="7"/>
        <v>1.0638297872340425E-2</v>
      </c>
      <c r="M57" s="7">
        <f t="shared" si="7"/>
        <v>1.1235955056179775E-2</v>
      </c>
      <c r="N57" s="7">
        <f t="shared" si="7"/>
        <v>1.0752688172043012E-2</v>
      </c>
      <c r="O57" s="7">
        <f t="shared" si="7"/>
        <v>1.0285714285714285E-2</v>
      </c>
      <c r="P57" s="7">
        <f t="shared" si="7"/>
        <v>1.0368663594470046E-2</v>
      </c>
      <c r="Q57" s="7">
        <f t="shared" si="7"/>
        <v>1.9430051813471502E-2</v>
      </c>
      <c r="R57" s="7">
        <f t="shared" si="7"/>
        <v>1.8252933507170794E-2</v>
      </c>
      <c r="S57" s="7">
        <f t="shared" si="7"/>
        <v>2.2167487684729065E-2</v>
      </c>
      <c r="T57" s="7">
        <f t="shared" si="7"/>
        <v>2.5700934579439252E-2</v>
      </c>
      <c r="U57" s="7">
        <f t="shared" si="7"/>
        <v>2.386634844868735E-2</v>
      </c>
      <c r="V57" s="7">
        <f>V15/V8</f>
        <v>2.2538552787663108E-2</v>
      </c>
    </row>
    <row r="58" spans="1:22" customFormat="1" ht="18" customHeight="1">
      <c r="A58" s="30" t="s">
        <v>89</v>
      </c>
      <c r="B58" s="95">
        <f t="shared" ref="B58:U58" si="8">B16/B8</f>
        <v>0</v>
      </c>
      <c r="C58" s="95">
        <f t="shared" si="8"/>
        <v>0</v>
      </c>
      <c r="D58" s="95">
        <f t="shared" si="8"/>
        <v>2.5188916876574307E-3</v>
      </c>
      <c r="E58" s="95">
        <f t="shared" si="8"/>
        <v>1.7152658662092624E-3</v>
      </c>
      <c r="F58" s="95">
        <f t="shared" si="8"/>
        <v>2.6737967914438501E-3</v>
      </c>
      <c r="G58" s="95">
        <f t="shared" si="8"/>
        <v>2.4630541871921183E-3</v>
      </c>
      <c r="H58" s="95">
        <f t="shared" si="8"/>
        <v>2.1436227224008574E-3</v>
      </c>
      <c r="I58" s="95">
        <f t="shared" si="8"/>
        <v>2.1074815595363539E-3</v>
      </c>
      <c r="J58" s="95">
        <f t="shared" si="8"/>
        <v>2.1598272138228943E-3</v>
      </c>
      <c r="K58" s="95">
        <f t="shared" si="8"/>
        <v>2.0898641588296763E-3</v>
      </c>
      <c r="L58" s="95">
        <f t="shared" si="8"/>
        <v>2.1276595744680851E-3</v>
      </c>
      <c r="M58" s="95">
        <f t="shared" si="8"/>
        <v>2.0429009193054137E-3</v>
      </c>
      <c r="N58" s="95">
        <f t="shared" si="8"/>
        <v>2.3894862604540022E-3</v>
      </c>
      <c r="O58" s="95">
        <f t="shared" si="8"/>
        <v>2.2857142857142859E-3</v>
      </c>
      <c r="P58" s="95">
        <f t="shared" si="8"/>
        <v>1.152073732718894E-3</v>
      </c>
      <c r="Q58" s="95">
        <f t="shared" si="8"/>
        <v>1.2953367875647669E-3</v>
      </c>
      <c r="R58" s="95">
        <f t="shared" si="8"/>
        <v>1.3037809647979139E-3</v>
      </c>
      <c r="S58" s="95">
        <f t="shared" si="8"/>
        <v>0</v>
      </c>
      <c r="T58" s="95">
        <f t="shared" si="8"/>
        <v>0</v>
      </c>
      <c r="U58" s="95">
        <f t="shared" si="8"/>
        <v>1.1933174224343676E-3</v>
      </c>
      <c r="V58" s="95">
        <f>V16/V8</f>
        <v>1.1862396204033216E-3</v>
      </c>
    </row>
    <row r="59" spans="1:22" customFormat="1" ht="18" customHeight="1">
      <c r="A59" s="32" t="s">
        <v>52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</row>
    <row r="60" spans="1:22" customFormat="1" ht="18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customFormat="1" ht="18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customFormat="1" ht="18" customHeight="1">
      <c r="A62" s="77" t="s">
        <v>48</v>
      </c>
      <c r="B62" s="78">
        <v>2002</v>
      </c>
      <c r="C62" s="78">
        <v>2003</v>
      </c>
      <c r="D62" s="78">
        <v>2004</v>
      </c>
      <c r="E62" s="78">
        <v>2005</v>
      </c>
      <c r="F62" s="78">
        <v>2006</v>
      </c>
      <c r="G62" s="78">
        <v>2007</v>
      </c>
      <c r="H62" s="78">
        <v>2008</v>
      </c>
      <c r="I62" s="78">
        <v>2009</v>
      </c>
      <c r="J62" s="78">
        <v>2010</v>
      </c>
      <c r="K62" s="78">
        <v>2011</v>
      </c>
      <c r="L62" s="78">
        <v>2012</v>
      </c>
      <c r="M62" s="78">
        <v>2013</v>
      </c>
      <c r="N62" s="78">
        <v>2014</v>
      </c>
      <c r="O62" s="78">
        <v>2015</v>
      </c>
      <c r="P62" s="78">
        <v>2016</v>
      </c>
      <c r="Q62" s="78">
        <v>2017</v>
      </c>
      <c r="R62" s="78">
        <v>2018</v>
      </c>
      <c r="S62" s="78">
        <v>2019</v>
      </c>
      <c r="T62" s="78">
        <v>2020</v>
      </c>
      <c r="U62" s="78">
        <v>2021</v>
      </c>
      <c r="V62" s="78">
        <v>2022</v>
      </c>
    </row>
    <row r="63" spans="1:22" customFormat="1" ht="18" customHeight="1">
      <c r="A63" s="56" t="s">
        <v>81</v>
      </c>
      <c r="B63" s="52">
        <f t="shared" ref="B63:U63" si="9">SUM(B64:B71)</f>
        <v>1</v>
      </c>
      <c r="C63" s="52">
        <f t="shared" si="9"/>
        <v>1</v>
      </c>
      <c r="D63" s="52">
        <f t="shared" si="9"/>
        <v>1</v>
      </c>
      <c r="E63" s="52">
        <f t="shared" si="9"/>
        <v>1</v>
      </c>
      <c r="F63" s="52">
        <f t="shared" si="9"/>
        <v>1</v>
      </c>
      <c r="G63" s="52">
        <f t="shared" si="9"/>
        <v>1</v>
      </c>
      <c r="H63" s="52">
        <f t="shared" si="9"/>
        <v>0.99999999999999989</v>
      </c>
      <c r="I63" s="52">
        <f t="shared" si="9"/>
        <v>0.99999999999999989</v>
      </c>
      <c r="J63" s="52">
        <f t="shared" si="9"/>
        <v>1.0000000000000002</v>
      </c>
      <c r="K63" s="52">
        <f t="shared" si="9"/>
        <v>1</v>
      </c>
      <c r="L63" s="52">
        <f t="shared" si="9"/>
        <v>0.99999999999999989</v>
      </c>
      <c r="M63" s="52">
        <f t="shared" si="9"/>
        <v>1.0000000000000002</v>
      </c>
      <c r="N63" s="52">
        <f t="shared" si="9"/>
        <v>1</v>
      </c>
      <c r="O63" s="52">
        <f t="shared" si="9"/>
        <v>1</v>
      </c>
      <c r="P63" s="52">
        <f t="shared" si="9"/>
        <v>0.99999999999999989</v>
      </c>
      <c r="Q63" s="52">
        <f t="shared" si="9"/>
        <v>0.99999999999999989</v>
      </c>
      <c r="R63" s="52">
        <f t="shared" si="9"/>
        <v>1</v>
      </c>
      <c r="S63" s="52">
        <f t="shared" si="9"/>
        <v>1</v>
      </c>
      <c r="T63" s="52">
        <f t="shared" si="9"/>
        <v>1</v>
      </c>
      <c r="U63" s="52">
        <f t="shared" si="9"/>
        <v>1</v>
      </c>
      <c r="V63" s="52">
        <f>SUM(V64:V71)</f>
        <v>0.99999999999999989</v>
      </c>
    </row>
    <row r="64" spans="1:22" customFormat="1" ht="18" customHeight="1">
      <c r="A64" s="36" t="s">
        <v>82</v>
      </c>
      <c r="B64" s="7">
        <f t="shared" ref="B64:U64" si="10">B22/B21</f>
        <v>0.56862745098039214</v>
      </c>
      <c r="C64" s="7">
        <f t="shared" si="10"/>
        <v>0.54411764705882348</v>
      </c>
      <c r="D64" s="7">
        <f t="shared" si="10"/>
        <v>0.5643564356435643</v>
      </c>
      <c r="E64" s="7">
        <f t="shared" si="10"/>
        <v>0.71052631578947367</v>
      </c>
      <c r="F64" s="7">
        <f t="shared" si="10"/>
        <v>0.74805194805194808</v>
      </c>
      <c r="G64" s="7">
        <f t="shared" si="10"/>
        <v>0.78934624697336564</v>
      </c>
      <c r="H64" s="7">
        <f t="shared" si="10"/>
        <v>0.80833333333333335</v>
      </c>
      <c r="I64" s="7">
        <f t="shared" si="10"/>
        <v>0.84243697478991597</v>
      </c>
      <c r="J64" s="7">
        <f t="shared" si="10"/>
        <v>0.83801295896328298</v>
      </c>
      <c r="K64" s="7">
        <f t="shared" si="10"/>
        <v>0.82489451476793252</v>
      </c>
      <c r="L64" s="7">
        <f t="shared" si="10"/>
        <v>0.83440860215053758</v>
      </c>
      <c r="M64" s="7">
        <f t="shared" si="10"/>
        <v>0.81628392484342382</v>
      </c>
      <c r="N64" s="7">
        <f t="shared" si="10"/>
        <v>0.79900744416873448</v>
      </c>
      <c r="O64" s="7">
        <f t="shared" si="10"/>
        <v>0.79807692307692313</v>
      </c>
      <c r="P64" s="7">
        <f t="shared" si="10"/>
        <v>0.80778588807785889</v>
      </c>
      <c r="Q64" s="7">
        <f t="shared" si="10"/>
        <v>0.7893258426966292</v>
      </c>
      <c r="R64" s="7">
        <f t="shared" si="10"/>
        <v>0.78197674418604646</v>
      </c>
      <c r="S64" s="7">
        <f t="shared" si="10"/>
        <v>0.73569482288828336</v>
      </c>
      <c r="T64" s="7">
        <f t="shared" si="10"/>
        <v>0.68652849740932642</v>
      </c>
      <c r="U64" s="7">
        <f t="shared" si="10"/>
        <v>0.28720626631853785</v>
      </c>
      <c r="V64" s="7">
        <f>V22/V21</f>
        <v>0.31216931216931215</v>
      </c>
    </row>
    <row r="65" spans="1:22" customFormat="1" ht="18" customHeight="1">
      <c r="A65" s="36" t="s">
        <v>83</v>
      </c>
      <c r="B65" s="7">
        <f t="shared" ref="B65:U65" si="11">B23/B21</f>
        <v>6.8627450980392163E-2</v>
      </c>
      <c r="C65" s="7">
        <f t="shared" si="11"/>
        <v>7.3529411764705885E-2</v>
      </c>
      <c r="D65" s="7">
        <f t="shared" si="11"/>
        <v>6.9306930693069313E-2</v>
      </c>
      <c r="E65" s="7">
        <f t="shared" si="11"/>
        <v>4.2763157894736843E-2</v>
      </c>
      <c r="F65" s="7">
        <f t="shared" si="11"/>
        <v>5.1948051948051951E-2</v>
      </c>
      <c r="G65" s="7">
        <f t="shared" si="11"/>
        <v>2.1791767554479417E-2</v>
      </c>
      <c r="H65" s="7">
        <f t="shared" si="11"/>
        <v>1.2500000000000001E-2</v>
      </c>
      <c r="I65" s="7">
        <f t="shared" si="11"/>
        <v>8.4033613445378148E-3</v>
      </c>
      <c r="J65" s="7">
        <f t="shared" si="11"/>
        <v>8.6393088552915772E-3</v>
      </c>
      <c r="K65" s="7">
        <f t="shared" si="11"/>
        <v>8.4388185654008432E-3</v>
      </c>
      <c r="L65" s="7">
        <f t="shared" si="11"/>
        <v>1.5053763440860216E-2</v>
      </c>
      <c r="M65" s="7">
        <f t="shared" si="11"/>
        <v>1.8789144050104383E-2</v>
      </c>
      <c r="N65" s="7">
        <f t="shared" si="11"/>
        <v>1.488833746898263E-2</v>
      </c>
      <c r="O65" s="7">
        <f t="shared" si="11"/>
        <v>1.6826923076923076E-2</v>
      </c>
      <c r="P65" s="7">
        <f t="shared" si="11"/>
        <v>1.7031630170316302E-2</v>
      </c>
      <c r="Q65" s="7">
        <f t="shared" si="11"/>
        <v>8.4269662921348312E-3</v>
      </c>
      <c r="R65" s="7">
        <f t="shared" si="11"/>
        <v>8.7209302325581394E-3</v>
      </c>
      <c r="S65" s="7">
        <f t="shared" si="11"/>
        <v>1.9073569482288829E-2</v>
      </c>
      <c r="T65" s="7">
        <f t="shared" si="11"/>
        <v>2.3316062176165803E-2</v>
      </c>
      <c r="U65" s="7">
        <f t="shared" si="11"/>
        <v>0.4255874673629243</v>
      </c>
      <c r="V65" s="7">
        <f>V23/V21</f>
        <v>0.37830687830687831</v>
      </c>
    </row>
    <row r="66" spans="1:22" customFormat="1" ht="18" customHeight="1">
      <c r="A66" s="36" t="s">
        <v>84</v>
      </c>
      <c r="B66" s="7">
        <f t="shared" ref="B66:U66" si="12">B24/B21</f>
        <v>0.17647058823529413</v>
      </c>
      <c r="C66" s="7">
        <f t="shared" si="12"/>
        <v>0.20588235294117646</v>
      </c>
      <c r="D66" s="7">
        <f t="shared" si="12"/>
        <v>0.13861386138613863</v>
      </c>
      <c r="E66" s="7">
        <f t="shared" si="12"/>
        <v>7.8947368421052627E-2</v>
      </c>
      <c r="F66" s="7">
        <f t="shared" si="12"/>
        <v>5.7142857142857141E-2</v>
      </c>
      <c r="G66" s="7">
        <f t="shared" si="12"/>
        <v>4.1162227602905568E-2</v>
      </c>
      <c r="H66" s="7">
        <f t="shared" si="12"/>
        <v>4.3749999999999997E-2</v>
      </c>
      <c r="I66" s="7">
        <f t="shared" si="12"/>
        <v>3.5714285714285712E-2</v>
      </c>
      <c r="J66" s="7">
        <f t="shared" si="12"/>
        <v>4.1036717062634988E-2</v>
      </c>
      <c r="K66" s="7">
        <f t="shared" si="12"/>
        <v>4.0084388185654012E-2</v>
      </c>
      <c r="L66" s="7">
        <f t="shared" si="12"/>
        <v>4.0860215053763443E-2</v>
      </c>
      <c r="M66" s="7">
        <f t="shared" si="12"/>
        <v>5.2192066805845511E-2</v>
      </c>
      <c r="N66" s="7">
        <f t="shared" si="12"/>
        <v>4.9627791563275438E-2</v>
      </c>
      <c r="O66" s="7">
        <f t="shared" si="12"/>
        <v>4.0865384615384616E-2</v>
      </c>
      <c r="P66" s="7">
        <f t="shared" si="12"/>
        <v>3.8929440389294405E-2</v>
      </c>
      <c r="Q66" s="7">
        <f t="shared" si="12"/>
        <v>3.3707865168539325E-2</v>
      </c>
      <c r="R66" s="7">
        <f t="shared" si="12"/>
        <v>3.1976744186046513E-2</v>
      </c>
      <c r="S66" s="7">
        <f t="shared" si="12"/>
        <v>4.0871934604904632E-2</v>
      </c>
      <c r="T66" s="7">
        <f t="shared" si="12"/>
        <v>4.4041450777202069E-2</v>
      </c>
      <c r="U66" s="7">
        <f t="shared" si="12"/>
        <v>5.4830287206266322E-2</v>
      </c>
      <c r="V66" s="7">
        <f>V24/V21</f>
        <v>4.7619047619047616E-2</v>
      </c>
    </row>
    <row r="67" spans="1:22" customFormat="1" ht="18" customHeight="1">
      <c r="A67" s="36" t="s">
        <v>85</v>
      </c>
      <c r="B67" s="7">
        <f t="shared" ref="B67:U67" si="13">B25/B21</f>
        <v>1.9607843137254902E-2</v>
      </c>
      <c r="C67" s="7">
        <f t="shared" si="13"/>
        <v>2.2058823529411766E-2</v>
      </c>
      <c r="D67" s="7">
        <f t="shared" si="13"/>
        <v>2.4752475247524754E-2</v>
      </c>
      <c r="E67" s="7">
        <f t="shared" si="13"/>
        <v>1.6447368421052631E-2</v>
      </c>
      <c r="F67" s="7">
        <f t="shared" si="13"/>
        <v>1.038961038961039E-2</v>
      </c>
      <c r="G67" s="7">
        <f t="shared" si="13"/>
        <v>9.6852300242130755E-3</v>
      </c>
      <c r="H67" s="7">
        <f t="shared" si="13"/>
        <v>2.7083333333333334E-2</v>
      </c>
      <c r="I67" s="7">
        <f t="shared" si="13"/>
        <v>8.4033613445378148E-3</v>
      </c>
      <c r="J67" s="7">
        <f t="shared" si="13"/>
        <v>8.6393088552915772E-3</v>
      </c>
      <c r="K67" s="7">
        <f t="shared" si="13"/>
        <v>8.4388185654008432E-3</v>
      </c>
      <c r="L67" s="7">
        <f t="shared" si="13"/>
        <v>8.6021505376344086E-3</v>
      </c>
      <c r="M67" s="7">
        <f t="shared" si="13"/>
        <v>8.350730688935281E-3</v>
      </c>
      <c r="N67" s="7">
        <f t="shared" si="13"/>
        <v>9.9255583126550868E-3</v>
      </c>
      <c r="O67" s="7">
        <f t="shared" si="13"/>
        <v>1.4423076923076924E-2</v>
      </c>
      <c r="P67" s="7">
        <f t="shared" si="13"/>
        <v>1.2165450121654502E-2</v>
      </c>
      <c r="Q67" s="7">
        <f t="shared" si="13"/>
        <v>1.4044943820224719E-2</v>
      </c>
      <c r="R67" s="7">
        <f t="shared" si="13"/>
        <v>1.7441860465116279E-2</v>
      </c>
      <c r="S67" s="7">
        <f t="shared" si="13"/>
        <v>1.6348773841961851E-2</v>
      </c>
      <c r="T67" s="7">
        <f t="shared" si="13"/>
        <v>2.072538860103627E-2</v>
      </c>
      <c r="U67" s="7">
        <f t="shared" si="13"/>
        <v>1.5665796344647518E-2</v>
      </c>
      <c r="V67" s="7">
        <f>V25/V21</f>
        <v>2.9100529100529099E-2</v>
      </c>
    </row>
    <row r="68" spans="1:22" customFormat="1" ht="18" customHeight="1">
      <c r="A68" s="36" t="s">
        <v>86</v>
      </c>
      <c r="B68" s="7">
        <f t="shared" ref="B68:U68" si="14">B26/B21</f>
        <v>2.9411764705882353E-2</v>
      </c>
      <c r="C68" s="7">
        <f t="shared" si="14"/>
        <v>2.2058823529411766E-2</v>
      </c>
      <c r="D68" s="7">
        <f t="shared" si="14"/>
        <v>1.4851485148514851E-2</v>
      </c>
      <c r="E68" s="7">
        <f t="shared" si="14"/>
        <v>6.5789473684210523E-3</v>
      </c>
      <c r="F68" s="7">
        <f t="shared" si="14"/>
        <v>7.7922077922077922E-3</v>
      </c>
      <c r="G68" s="7">
        <f t="shared" si="14"/>
        <v>4.8426150121065378E-3</v>
      </c>
      <c r="H68" s="7">
        <f t="shared" si="14"/>
        <v>8.3333333333333332E-3</v>
      </c>
      <c r="I68" s="7">
        <f t="shared" si="14"/>
        <v>8.4033613445378148E-3</v>
      </c>
      <c r="J68" s="7">
        <f t="shared" si="14"/>
        <v>6.4794816414686825E-3</v>
      </c>
      <c r="K68" s="7">
        <f t="shared" si="14"/>
        <v>8.4388185654008432E-3</v>
      </c>
      <c r="L68" s="7">
        <f t="shared" si="14"/>
        <v>6.4516129032258064E-3</v>
      </c>
      <c r="M68" s="7">
        <f t="shared" si="14"/>
        <v>1.0438413361169102E-2</v>
      </c>
      <c r="N68" s="7">
        <f t="shared" si="14"/>
        <v>9.9255583126550868E-3</v>
      </c>
      <c r="O68" s="7">
        <f t="shared" si="14"/>
        <v>7.2115384615384619E-3</v>
      </c>
      <c r="P68" s="7">
        <f t="shared" si="14"/>
        <v>1.2165450121654502E-2</v>
      </c>
      <c r="Q68" s="7">
        <f t="shared" si="14"/>
        <v>1.6853932584269662E-2</v>
      </c>
      <c r="R68" s="7">
        <f t="shared" si="14"/>
        <v>1.1627906976744186E-2</v>
      </c>
      <c r="S68" s="7">
        <f t="shared" si="14"/>
        <v>1.9073569482288829E-2</v>
      </c>
      <c r="T68" s="7">
        <f t="shared" si="14"/>
        <v>3.6269430051813469E-2</v>
      </c>
      <c r="U68" s="7">
        <f t="shared" si="14"/>
        <v>4.4386422976501305E-2</v>
      </c>
      <c r="V68" s="7">
        <f>V26/V21</f>
        <v>3.7037037037037035E-2</v>
      </c>
    </row>
    <row r="69" spans="1:22" customFormat="1" ht="18" customHeight="1">
      <c r="A69" s="36" t="s">
        <v>87</v>
      </c>
      <c r="B69" s="7">
        <f t="shared" ref="B69:U69" si="15">B27/B21</f>
        <v>0.13725490196078433</v>
      </c>
      <c r="C69" s="7">
        <f t="shared" si="15"/>
        <v>0.13235294117647059</v>
      </c>
      <c r="D69" s="7">
        <f t="shared" si="15"/>
        <v>0.18316831683168316</v>
      </c>
      <c r="E69" s="7">
        <f t="shared" si="15"/>
        <v>0.14144736842105263</v>
      </c>
      <c r="F69" s="7">
        <f t="shared" si="15"/>
        <v>0.11948051948051948</v>
      </c>
      <c r="G69" s="7">
        <f t="shared" si="15"/>
        <v>0.12590799031476999</v>
      </c>
      <c r="H69" s="7">
        <f t="shared" si="15"/>
        <v>9.375E-2</v>
      </c>
      <c r="I69" s="7">
        <f t="shared" si="15"/>
        <v>8.8235294117647065E-2</v>
      </c>
      <c r="J69" s="7">
        <f t="shared" si="15"/>
        <v>8.8552915766738655E-2</v>
      </c>
      <c r="K69" s="7">
        <f t="shared" si="15"/>
        <v>9.9156118143459912E-2</v>
      </c>
      <c r="L69" s="7">
        <f t="shared" si="15"/>
        <v>8.387096774193549E-2</v>
      </c>
      <c r="M69" s="7">
        <f t="shared" si="15"/>
        <v>8.3507306889352817E-2</v>
      </c>
      <c r="N69" s="7">
        <f t="shared" si="15"/>
        <v>0.10669975186104218</v>
      </c>
      <c r="O69" s="7">
        <f t="shared" si="15"/>
        <v>0.11298076923076923</v>
      </c>
      <c r="P69" s="7">
        <f t="shared" si="15"/>
        <v>0.10462287104622871</v>
      </c>
      <c r="Q69" s="7">
        <f t="shared" si="15"/>
        <v>0.11797752808988764</v>
      </c>
      <c r="R69" s="7">
        <f t="shared" si="15"/>
        <v>0.1308139534883721</v>
      </c>
      <c r="S69" s="7">
        <f t="shared" si="15"/>
        <v>0.1444141689373297</v>
      </c>
      <c r="T69" s="7">
        <f t="shared" si="15"/>
        <v>0.16321243523316062</v>
      </c>
      <c r="U69" s="7">
        <f t="shared" si="15"/>
        <v>0.1514360313315927</v>
      </c>
      <c r="V69" s="7">
        <f>V27/V21</f>
        <v>0.17724867724867724</v>
      </c>
    </row>
    <row r="70" spans="1:22" customFormat="1" ht="18" customHeight="1">
      <c r="A70" s="36" t="s">
        <v>88</v>
      </c>
      <c r="B70" s="7">
        <f t="shared" ref="B70:U70" si="16">B28/B21</f>
        <v>0</v>
      </c>
      <c r="C70" s="7">
        <f t="shared" si="16"/>
        <v>0</v>
      </c>
      <c r="D70" s="7">
        <f t="shared" si="16"/>
        <v>4.9504950495049506E-3</v>
      </c>
      <c r="E70" s="7">
        <f t="shared" si="16"/>
        <v>3.2894736842105261E-3</v>
      </c>
      <c r="F70" s="7">
        <f t="shared" si="16"/>
        <v>2.5974025974025974E-3</v>
      </c>
      <c r="G70" s="7">
        <f t="shared" si="16"/>
        <v>4.8426150121065378E-3</v>
      </c>
      <c r="H70" s="7">
        <f t="shared" si="16"/>
        <v>4.1666666666666666E-3</v>
      </c>
      <c r="I70" s="7">
        <f t="shared" si="16"/>
        <v>6.3025210084033615E-3</v>
      </c>
      <c r="J70" s="7">
        <f t="shared" si="16"/>
        <v>6.4794816414686825E-3</v>
      </c>
      <c r="K70" s="7">
        <f t="shared" si="16"/>
        <v>8.4388185654008432E-3</v>
      </c>
      <c r="L70" s="7">
        <f t="shared" si="16"/>
        <v>8.6021505376344086E-3</v>
      </c>
      <c r="M70" s="7">
        <f t="shared" si="16"/>
        <v>8.350730688935281E-3</v>
      </c>
      <c r="N70" s="7">
        <f t="shared" si="16"/>
        <v>7.4441687344913151E-3</v>
      </c>
      <c r="O70" s="7">
        <f t="shared" si="16"/>
        <v>7.2115384615384619E-3</v>
      </c>
      <c r="P70" s="7">
        <f t="shared" si="16"/>
        <v>7.2992700729927005E-3</v>
      </c>
      <c r="Q70" s="7">
        <f t="shared" si="16"/>
        <v>1.9662921348314606E-2</v>
      </c>
      <c r="R70" s="7">
        <f t="shared" si="16"/>
        <v>1.7441860465116279E-2</v>
      </c>
      <c r="S70" s="7">
        <f t="shared" si="16"/>
        <v>2.4523160762942781E-2</v>
      </c>
      <c r="T70" s="7">
        <f t="shared" si="16"/>
        <v>2.5906735751295335E-2</v>
      </c>
      <c r="U70" s="7">
        <f t="shared" si="16"/>
        <v>2.0887728459530026E-2</v>
      </c>
      <c r="V70" s="7">
        <f>V28/V21</f>
        <v>1.8518518518518517E-2</v>
      </c>
    </row>
    <row r="71" spans="1:22" customFormat="1" ht="18" customHeight="1">
      <c r="A71" s="30" t="s">
        <v>89</v>
      </c>
      <c r="B71" s="95">
        <f t="shared" ref="B71:U71" si="17">B29/B21</f>
        <v>0</v>
      </c>
      <c r="C71" s="95">
        <f t="shared" si="17"/>
        <v>0</v>
      </c>
      <c r="D71" s="95">
        <f t="shared" si="17"/>
        <v>0</v>
      </c>
      <c r="E71" s="95">
        <f t="shared" si="17"/>
        <v>0</v>
      </c>
      <c r="F71" s="95">
        <f t="shared" si="17"/>
        <v>2.5974025974025974E-3</v>
      </c>
      <c r="G71" s="95">
        <f t="shared" si="17"/>
        <v>2.4213075060532689E-3</v>
      </c>
      <c r="H71" s="95">
        <f t="shared" si="17"/>
        <v>2.0833333333333333E-3</v>
      </c>
      <c r="I71" s="95">
        <f t="shared" si="17"/>
        <v>2.1008403361344537E-3</v>
      </c>
      <c r="J71" s="95">
        <f t="shared" si="17"/>
        <v>2.1598272138228943E-3</v>
      </c>
      <c r="K71" s="95">
        <f t="shared" si="17"/>
        <v>2.1097046413502108E-3</v>
      </c>
      <c r="L71" s="95">
        <f t="shared" si="17"/>
        <v>2.1505376344086021E-3</v>
      </c>
      <c r="M71" s="95">
        <f t="shared" si="17"/>
        <v>2.0876826722338203E-3</v>
      </c>
      <c r="N71" s="95">
        <f t="shared" si="17"/>
        <v>2.4813895781637717E-3</v>
      </c>
      <c r="O71" s="95">
        <f t="shared" si="17"/>
        <v>2.403846153846154E-3</v>
      </c>
      <c r="P71" s="95">
        <f t="shared" si="17"/>
        <v>0</v>
      </c>
      <c r="Q71" s="95">
        <f t="shared" si="17"/>
        <v>0</v>
      </c>
      <c r="R71" s="95">
        <f t="shared" si="17"/>
        <v>0</v>
      </c>
      <c r="S71" s="95">
        <f t="shared" si="17"/>
        <v>0</v>
      </c>
      <c r="T71" s="95">
        <f t="shared" si="17"/>
        <v>0</v>
      </c>
      <c r="U71" s="95">
        <f t="shared" si="17"/>
        <v>0</v>
      </c>
      <c r="V71" s="95">
        <f>V29/V21</f>
        <v>0</v>
      </c>
    </row>
    <row r="72" spans="1:22" customFormat="1" ht="18" customHeight="1">
      <c r="A72" s="32" t="s">
        <v>52</v>
      </c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  <row r="73" spans="1:22" customFormat="1" ht="18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customFormat="1" ht="18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customFormat="1" ht="18" customHeight="1">
      <c r="A75" s="77" t="s">
        <v>49</v>
      </c>
      <c r="B75" s="78">
        <v>2002</v>
      </c>
      <c r="C75" s="78">
        <v>2003</v>
      </c>
      <c r="D75" s="78">
        <v>2004</v>
      </c>
      <c r="E75" s="78">
        <v>2005</v>
      </c>
      <c r="F75" s="78">
        <v>2006</v>
      </c>
      <c r="G75" s="78">
        <v>2007</v>
      </c>
      <c r="H75" s="78">
        <v>2008</v>
      </c>
      <c r="I75" s="78">
        <v>2009</v>
      </c>
      <c r="J75" s="78">
        <v>2010</v>
      </c>
      <c r="K75" s="78">
        <v>2011</v>
      </c>
      <c r="L75" s="78">
        <v>2012</v>
      </c>
      <c r="M75" s="78">
        <v>2013</v>
      </c>
      <c r="N75" s="78">
        <v>2014</v>
      </c>
      <c r="O75" s="78">
        <v>2015</v>
      </c>
      <c r="P75" s="78">
        <v>2016</v>
      </c>
      <c r="Q75" s="78">
        <v>2017</v>
      </c>
      <c r="R75" s="78">
        <v>2018</v>
      </c>
      <c r="S75" s="78">
        <v>2019</v>
      </c>
      <c r="T75" s="78">
        <v>2020</v>
      </c>
      <c r="U75" s="78">
        <v>2021</v>
      </c>
      <c r="V75" s="78">
        <v>2022</v>
      </c>
    </row>
    <row r="76" spans="1:22" customFormat="1" ht="18" customHeight="1">
      <c r="A76" s="56" t="s">
        <v>81</v>
      </c>
      <c r="B76" s="52">
        <f t="shared" ref="B76:U76" si="18">SUM(B77:B84)</f>
        <v>1</v>
      </c>
      <c r="C76" s="52">
        <f t="shared" si="18"/>
        <v>1</v>
      </c>
      <c r="D76" s="52">
        <f t="shared" si="18"/>
        <v>0.99999999999999989</v>
      </c>
      <c r="E76" s="52">
        <f t="shared" si="18"/>
        <v>1</v>
      </c>
      <c r="F76" s="52">
        <f t="shared" si="18"/>
        <v>1</v>
      </c>
      <c r="G76" s="52">
        <f t="shared" si="18"/>
        <v>1</v>
      </c>
      <c r="H76" s="52">
        <f t="shared" si="18"/>
        <v>0.99999999999999989</v>
      </c>
      <c r="I76" s="52">
        <f t="shared" si="18"/>
        <v>1</v>
      </c>
      <c r="J76" s="52">
        <f t="shared" si="18"/>
        <v>1</v>
      </c>
      <c r="K76" s="52">
        <f t="shared" si="18"/>
        <v>1</v>
      </c>
      <c r="L76" s="52">
        <f t="shared" si="18"/>
        <v>1</v>
      </c>
      <c r="M76" s="52">
        <f t="shared" si="18"/>
        <v>1</v>
      </c>
      <c r="N76" s="52">
        <f t="shared" si="18"/>
        <v>1</v>
      </c>
      <c r="O76" s="52">
        <f t="shared" si="18"/>
        <v>0.99999999999999989</v>
      </c>
      <c r="P76" s="52">
        <f t="shared" si="18"/>
        <v>1</v>
      </c>
      <c r="Q76" s="52">
        <f t="shared" si="18"/>
        <v>1</v>
      </c>
      <c r="R76" s="52">
        <f t="shared" si="18"/>
        <v>1.0000000000000002</v>
      </c>
      <c r="S76" s="52">
        <f t="shared" si="18"/>
        <v>1</v>
      </c>
      <c r="T76" s="52">
        <f t="shared" si="18"/>
        <v>1</v>
      </c>
      <c r="U76" s="52">
        <f t="shared" si="18"/>
        <v>0.99999999999999989</v>
      </c>
      <c r="V76" s="52">
        <f>SUM(V77:V84)</f>
        <v>1</v>
      </c>
    </row>
    <row r="77" spans="1:22" customFormat="1" ht="18" customHeight="1">
      <c r="A77" s="36" t="s">
        <v>82</v>
      </c>
      <c r="B77" s="7">
        <f t="shared" ref="B77:U77" si="19">B35/B34</f>
        <v>0.52252252252252251</v>
      </c>
      <c r="C77" s="7">
        <f t="shared" si="19"/>
        <v>0.52592592592592591</v>
      </c>
      <c r="D77" s="7">
        <f t="shared" si="19"/>
        <v>0.5641025641025641</v>
      </c>
      <c r="E77" s="7">
        <f t="shared" si="19"/>
        <v>0.69534050179211471</v>
      </c>
      <c r="F77" s="7">
        <f t="shared" si="19"/>
        <v>0.71349862258953167</v>
      </c>
      <c r="G77" s="7">
        <f t="shared" si="19"/>
        <v>0.76441102756892232</v>
      </c>
      <c r="H77" s="7">
        <f t="shared" si="19"/>
        <v>0.75717439293598232</v>
      </c>
      <c r="I77" s="7">
        <f t="shared" si="19"/>
        <v>0.77167019027484141</v>
      </c>
      <c r="J77" s="7">
        <f t="shared" si="19"/>
        <v>0.75809935205183587</v>
      </c>
      <c r="K77" s="7">
        <f t="shared" si="19"/>
        <v>0.74948240165631475</v>
      </c>
      <c r="L77" s="7">
        <f t="shared" si="19"/>
        <v>0.75789473684210529</v>
      </c>
      <c r="M77" s="7">
        <f t="shared" si="19"/>
        <v>0.74399999999999999</v>
      </c>
      <c r="N77" s="7">
        <f t="shared" si="19"/>
        <v>0.71198156682027647</v>
      </c>
      <c r="O77" s="7">
        <f t="shared" si="19"/>
        <v>0.69281045751633985</v>
      </c>
      <c r="P77" s="7">
        <f t="shared" si="19"/>
        <v>0.69365426695842447</v>
      </c>
      <c r="Q77" s="7">
        <f t="shared" si="19"/>
        <v>0.66346153846153844</v>
      </c>
      <c r="R77" s="7">
        <f t="shared" si="19"/>
        <v>0.65011820330969272</v>
      </c>
      <c r="S77" s="7">
        <f t="shared" si="19"/>
        <v>0.62471910112359552</v>
      </c>
      <c r="T77" s="7">
        <f t="shared" si="19"/>
        <v>0.57234042553191489</v>
      </c>
      <c r="U77" s="7">
        <f t="shared" si="19"/>
        <v>0.2725274725274725</v>
      </c>
      <c r="V77" s="7">
        <f>V35/V34</f>
        <v>0.26451612903225807</v>
      </c>
    </row>
    <row r="78" spans="1:22" customFormat="1" ht="18" customHeight="1">
      <c r="A78" s="36" t="s">
        <v>83</v>
      </c>
      <c r="B78" s="7">
        <f t="shared" ref="B78:U78" si="20">B36/B34</f>
        <v>2.7027027027027029E-2</v>
      </c>
      <c r="C78" s="7">
        <f t="shared" si="20"/>
        <v>5.9259259259259262E-2</v>
      </c>
      <c r="D78" s="7">
        <f t="shared" si="20"/>
        <v>5.6410256410256411E-2</v>
      </c>
      <c r="E78" s="7">
        <f t="shared" si="20"/>
        <v>3.5842293906810034E-2</v>
      </c>
      <c r="F78" s="7">
        <f t="shared" si="20"/>
        <v>5.5096418732782371E-2</v>
      </c>
      <c r="G78" s="7">
        <f t="shared" si="20"/>
        <v>2.5062656641604009E-2</v>
      </c>
      <c r="H78" s="7">
        <f t="shared" si="20"/>
        <v>1.9867549668874173E-2</v>
      </c>
      <c r="I78" s="7">
        <f t="shared" si="20"/>
        <v>1.6913319238900635E-2</v>
      </c>
      <c r="J78" s="7">
        <f t="shared" si="20"/>
        <v>1.9438444924406047E-2</v>
      </c>
      <c r="K78" s="7">
        <f t="shared" si="20"/>
        <v>1.2422360248447204E-2</v>
      </c>
      <c r="L78" s="7">
        <f t="shared" si="20"/>
        <v>1.0526315789473684E-2</v>
      </c>
      <c r="M78" s="7">
        <f t="shared" si="20"/>
        <v>1.6E-2</v>
      </c>
      <c r="N78" s="7">
        <f t="shared" si="20"/>
        <v>1.3824884792626729E-2</v>
      </c>
      <c r="O78" s="7">
        <f t="shared" si="20"/>
        <v>2.178649237472767E-2</v>
      </c>
      <c r="P78" s="7">
        <f t="shared" si="20"/>
        <v>2.6258205689277898E-2</v>
      </c>
      <c r="Q78" s="7">
        <f t="shared" si="20"/>
        <v>3.125E-2</v>
      </c>
      <c r="R78" s="7">
        <f t="shared" si="20"/>
        <v>2.8368794326241134E-2</v>
      </c>
      <c r="S78" s="7">
        <f t="shared" si="20"/>
        <v>3.1460674157303373E-2</v>
      </c>
      <c r="T78" s="7">
        <f t="shared" si="20"/>
        <v>3.4042553191489362E-2</v>
      </c>
      <c r="U78" s="7">
        <f t="shared" si="20"/>
        <v>0.32967032967032966</v>
      </c>
      <c r="V78" s="7">
        <f>V36/V34</f>
        <v>0.32043010752688172</v>
      </c>
    </row>
    <row r="79" spans="1:22" customFormat="1" ht="18" customHeight="1">
      <c r="A79" s="36" t="s">
        <v>84</v>
      </c>
      <c r="B79" s="7">
        <f t="shared" ref="B79:U79" si="21">B37/B34</f>
        <v>0.11711711711711711</v>
      </c>
      <c r="C79" s="7">
        <f t="shared" si="21"/>
        <v>0.15555555555555556</v>
      </c>
      <c r="D79" s="7">
        <f t="shared" si="21"/>
        <v>0.12307692307692308</v>
      </c>
      <c r="E79" s="7">
        <f t="shared" si="21"/>
        <v>7.1684587813620068E-2</v>
      </c>
      <c r="F79" s="7">
        <f t="shared" si="21"/>
        <v>5.5096418732782371E-2</v>
      </c>
      <c r="G79" s="7">
        <f t="shared" si="21"/>
        <v>4.0100250626566414E-2</v>
      </c>
      <c r="H79" s="7">
        <f t="shared" si="21"/>
        <v>4.4150110375275942E-2</v>
      </c>
      <c r="I79" s="7">
        <f t="shared" si="21"/>
        <v>4.0169133192389003E-2</v>
      </c>
      <c r="J79" s="7">
        <f t="shared" si="21"/>
        <v>3.2397408207343416E-2</v>
      </c>
      <c r="K79" s="7">
        <f t="shared" si="21"/>
        <v>4.3478260869565216E-2</v>
      </c>
      <c r="L79" s="7">
        <f t="shared" si="21"/>
        <v>4.4210526315789471E-2</v>
      </c>
      <c r="M79" s="7">
        <f t="shared" si="21"/>
        <v>5.3999999999999999E-2</v>
      </c>
      <c r="N79" s="7">
        <f t="shared" si="21"/>
        <v>5.5299539170506916E-2</v>
      </c>
      <c r="O79" s="7">
        <f t="shared" si="21"/>
        <v>4.793028322440087E-2</v>
      </c>
      <c r="P79" s="7">
        <f t="shared" si="21"/>
        <v>4.3763676148796497E-2</v>
      </c>
      <c r="Q79" s="7">
        <f t="shared" si="21"/>
        <v>2.6442307692307692E-2</v>
      </c>
      <c r="R79" s="7">
        <f t="shared" si="21"/>
        <v>3.0732860520094562E-2</v>
      </c>
      <c r="S79" s="7">
        <f t="shared" si="21"/>
        <v>3.3707865168539325E-2</v>
      </c>
      <c r="T79" s="7">
        <f t="shared" si="21"/>
        <v>4.6808510638297871E-2</v>
      </c>
      <c r="U79" s="7">
        <f t="shared" si="21"/>
        <v>3.9560439560439559E-2</v>
      </c>
      <c r="V79" s="7">
        <f>V37/V34</f>
        <v>3.4408602150537634E-2</v>
      </c>
    </row>
    <row r="80" spans="1:22" customFormat="1" ht="18" customHeight="1">
      <c r="A80" s="36" t="s">
        <v>85</v>
      </c>
      <c r="B80" s="7">
        <f t="shared" ref="B80:U80" si="22">B38/B34</f>
        <v>0</v>
      </c>
      <c r="C80" s="7">
        <f t="shared" si="22"/>
        <v>0</v>
      </c>
      <c r="D80" s="7">
        <f t="shared" si="22"/>
        <v>1.0256410256410256E-2</v>
      </c>
      <c r="E80" s="7">
        <f t="shared" si="22"/>
        <v>7.1684587813620072E-3</v>
      </c>
      <c r="F80" s="7">
        <f t="shared" si="22"/>
        <v>2.7548209366391185E-3</v>
      </c>
      <c r="G80" s="7">
        <f t="shared" si="22"/>
        <v>2.5062656641604009E-3</v>
      </c>
      <c r="H80" s="7">
        <f t="shared" si="22"/>
        <v>2.2075055187637969E-3</v>
      </c>
      <c r="I80" s="7">
        <f t="shared" si="22"/>
        <v>2.1141649048625794E-3</v>
      </c>
      <c r="J80" s="7">
        <f t="shared" si="22"/>
        <v>2.1598272138228943E-3</v>
      </c>
      <c r="K80" s="7">
        <f t="shared" si="22"/>
        <v>2.070393374741201E-3</v>
      </c>
      <c r="L80" s="7">
        <f t="shared" si="22"/>
        <v>2.1052631578947368E-3</v>
      </c>
      <c r="M80" s="7">
        <f t="shared" si="22"/>
        <v>2E-3</v>
      </c>
      <c r="N80" s="7">
        <f t="shared" si="22"/>
        <v>4.608294930875576E-3</v>
      </c>
      <c r="O80" s="7">
        <f t="shared" si="22"/>
        <v>8.7145969498910684E-3</v>
      </c>
      <c r="P80" s="7">
        <f t="shared" si="22"/>
        <v>6.5645514223194746E-3</v>
      </c>
      <c r="Q80" s="7">
        <f t="shared" si="22"/>
        <v>7.2115384615384619E-3</v>
      </c>
      <c r="R80" s="7">
        <f t="shared" si="22"/>
        <v>1.4184397163120567E-2</v>
      </c>
      <c r="S80" s="7">
        <f t="shared" si="22"/>
        <v>1.3483146067415731E-2</v>
      </c>
      <c r="T80" s="7">
        <f t="shared" si="22"/>
        <v>1.4893617021276596E-2</v>
      </c>
      <c r="U80" s="7">
        <f t="shared" si="22"/>
        <v>1.5384615384615385E-2</v>
      </c>
      <c r="V80" s="7">
        <f>V38/V34</f>
        <v>1.7204301075268817E-2</v>
      </c>
    </row>
    <row r="81" spans="1:22" customFormat="1" ht="18" customHeight="1">
      <c r="A81" s="36" t="s">
        <v>86</v>
      </c>
      <c r="B81" s="7">
        <f t="shared" ref="B81:U81" si="23">B39/B34</f>
        <v>9.0090090090090086E-2</v>
      </c>
      <c r="C81" s="7">
        <f t="shared" si="23"/>
        <v>6.6666666666666666E-2</v>
      </c>
      <c r="D81" s="7">
        <f t="shared" si="23"/>
        <v>4.1025641025641026E-2</v>
      </c>
      <c r="E81" s="7">
        <f t="shared" si="23"/>
        <v>3.2258064516129031E-2</v>
      </c>
      <c r="F81" s="7">
        <f t="shared" si="23"/>
        <v>2.4793388429752067E-2</v>
      </c>
      <c r="G81" s="7">
        <f t="shared" si="23"/>
        <v>3.007518796992481E-2</v>
      </c>
      <c r="H81" s="7">
        <f t="shared" si="23"/>
        <v>3.3112582781456956E-2</v>
      </c>
      <c r="I81" s="7">
        <f t="shared" si="23"/>
        <v>3.382663847780127E-2</v>
      </c>
      <c r="J81" s="7">
        <f t="shared" si="23"/>
        <v>3.4557235421166309E-2</v>
      </c>
      <c r="K81" s="7">
        <f t="shared" si="23"/>
        <v>3.3126293995859216E-2</v>
      </c>
      <c r="L81" s="7">
        <f t="shared" si="23"/>
        <v>3.5789473684210524E-2</v>
      </c>
      <c r="M81" s="7">
        <f t="shared" si="23"/>
        <v>0.05</v>
      </c>
      <c r="N81" s="7">
        <f t="shared" si="23"/>
        <v>5.5299539170506916E-2</v>
      </c>
      <c r="O81" s="7">
        <f t="shared" si="23"/>
        <v>6.1002178649237473E-2</v>
      </c>
      <c r="P81" s="7">
        <f t="shared" si="23"/>
        <v>5.689277899343545E-2</v>
      </c>
      <c r="Q81" s="7">
        <f t="shared" si="23"/>
        <v>6.9711538461538464E-2</v>
      </c>
      <c r="R81" s="7">
        <f t="shared" si="23"/>
        <v>9.2198581560283682E-2</v>
      </c>
      <c r="S81" s="7">
        <f t="shared" si="23"/>
        <v>8.5393258426966295E-2</v>
      </c>
      <c r="T81" s="7">
        <f t="shared" si="23"/>
        <v>9.1489361702127653E-2</v>
      </c>
      <c r="U81" s="7">
        <f t="shared" si="23"/>
        <v>9.8901098901098897E-2</v>
      </c>
      <c r="V81" s="7">
        <f>V39/V34</f>
        <v>0.11182795698924732</v>
      </c>
    </row>
    <row r="82" spans="1:22" customFormat="1" ht="18" customHeight="1">
      <c r="A82" s="36" t="s">
        <v>87</v>
      </c>
      <c r="B82" s="7">
        <f t="shared" ref="B82:U82" si="24">B40/B34</f>
        <v>0.24324324324324326</v>
      </c>
      <c r="C82" s="7">
        <f t="shared" si="24"/>
        <v>0.19259259259259259</v>
      </c>
      <c r="D82" s="7">
        <f t="shared" si="24"/>
        <v>0.18974358974358974</v>
      </c>
      <c r="E82" s="7">
        <f t="shared" si="24"/>
        <v>0.15053763440860216</v>
      </c>
      <c r="F82" s="7">
        <f t="shared" si="24"/>
        <v>0.13774104683195593</v>
      </c>
      <c r="G82" s="7">
        <f t="shared" si="24"/>
        <v>0.12030075187969924</v>
      </c>
      <c r="H82" s="7">
        <f t="shared" si="24"/>
        <v>0.12582781456953643</v>
      </c>
      <c r="I82" s="7">
        <f t="shared" si="24"/>
        <v>0.11627906976744186</v>
      </c>
      <c r="J82" s="7">
        <f t="shared" si="24"/>
        <v>0.13606911447084233</v>
      </c>
      <c r="K82" s="7">
        <f t="shared" si="24"/>
        <v>0.14699792960662525</v>
      </c>
      <c r="L82" s="7">
        <f t="shared" si="24"/>
        <v>0.13473684210526315</v>
      </c>
      <c r="M82" s="7">
        <f t="shared" si="24"/>
        <v>0.11799999999999999</v>
      </c>
      <c r="N82" s="7">
        <f t="shared" si="24"/>
        <v>0.14285714285714285</v>
      </c>
      <c r="O82" s="7">
        <f t="shared" si="24"/>
        <v>0.15250544662309368</v>
      </c>
      <c r="P82" s="7">
        <f t="shared" si="24"/>
        <v>0.1575492341356674</v>
      </c>
      <c r="Q82" s="7">
        <f t="shared" si="24"/>
        <v>0.18028846153846154</v>
      </c>
      <c r="R82" s="7">
        <f t="shared" si="24"/>
        <v>0.16312056737588654</v>
      </c>
      <c r="S82" s="7">
        <f t="shared" si="24"/>
        <v>0.19101123595505617</v>
      </c>
      <c r="T82" s="7">
        <f t="shared" si="24"/>
        <v>0.2148936170212766</v>
      </c>
      <c r="U82" s="7">
        <f t="shared" si="24"/>
        <v>0.2153846153846154</v>
      </c>
      <c r="V82" s="7">
        <f>V40/V34</f>
        <v>0.22365591397849463</v>
      </c>
    </row>
    <row r="83" spans="1:22" customFormat="1" ht="18" customHeight="1">
      <c r="A83" s="36" t="s">
        <v>88</v>
      </c>
      <c r="B83" s="7">
        <f t="shared" ref="B83:U83" si="25">B41/B34</f>
        <v>0</v>
      </c>
      <c r="C83" s="7">
        <f t="shared" si="25"/>
        <v>0</v>
      </c>
      <c r="D83" s="7">
        <f t="shared" si="25"/>
        <v>1.0256410256410256E-2</v>
      </c>
      <c r="E83" s="7">
        <f t="shared" si="25"/>
        <v>3.5842293906810036E-3</v>
      </c>
      <c r="F83" s="7">
        <f t="shared" si="25"/>
        <v>8.2644628099173556E-3</v>
      </c>
      <c r="G83" s="7">
        <f t="shared" si="25"/>
        <v>1.5037593984962405E-2</v>
      </c>
      <c r="H83" s="7">
        <f t="shared" si="25"/>
        <v>1.5452538631346579E-2</v>
      </c>
      <c r="I83" s="7">
        <f t="shared" si="25"/>
        <v>1.6913319238900635E-2</v>
      </c>
      <c r="J83" s="7">
        <f t="shared" si="25"/>
        <v>1.511879049676026E-2</v>
      </c>
      <c r="K83" s="7">
        <f t="shared" si="25"/>
        <v>1.0351966873706004E-2</v>
      </c>
      <c r="L83" s="7">
        <f t="shared" si="25"/>
        <v>1.2631578947368421E-2</v>
      </c>
      <c r="M83" s="7">
        <f t="shared" si="25"/>
        <v>1.4E-2</v>
      </c>
      <c r="N83" s="7">
        <f t="shared" si="25"/>
        <v>1.3824884792626729E-2</v>
      </c>
      <c r="O83" s="7">
        <f t="shared" si="25"/>
        <v>1.3071895424836602E-2</v>
      </c>
      <c r="P83" s="7">
        <f t="shared" si="25"/>
        <v>1.3129102844638949E-2</v>
      </c>
      <c r="Q83" s="7">
        <f t="shared" si="25"/>
        <v>1.9230769230769232E-2</v>
      </c>
      <c r="R83" s="7">
        <f t="shared" si="25"/>
        <v>1.8912529550827423E-2</v>
      </c>
      <c r="S83" s="7">
        <f t="shared" si="25"/>
        <v>2.0224719101123594E-2</v>
      </c>
      <c r="T83" s="7">
        <f t="shared" si="25"/>
        <v>2.553191489361702E-2</v>
      </c>
      <c r="U83" s="7">
        <f t="shared" si="25"/>
        <v>2.6373626373626374E-2</v>
      </c>
      <c r="V83" s="7">
        <f>V41/V34</f>
        <v>2.5806451612903226E-2</v>
      </c>
    </row>
    <row r="84" spans="1:22" customFormat="1" ht="18" customHeight="1">
      <c r="A84" s="30" t="s">
        <v>89</v>
      </c>
      <c r="B84" s="95">
        <f t="shared" ref="B84:U84" si="26">B42/B34</f>
        <v>0</v>
      </c>
      <c r="C84" s="95">
        <f t="shared" si="26"/>
        <v>0</v>
      </c>
      <c r="D84" s="95">
        <f t="shared" si="26"/>
        <v>5.1282051282051282E-3</v>
      </c>
      <c r="E84" s="95">
        <f t="shared" si="26"/>
        <v>3.5842293906810036E-3</v>
      </c>
      <c r="F84" s="95">
        <f t="shared" si="26"/>
        <v>2.7548209366391185E-3</v>
      </c>
      <c r="G84" s="95">
        <f t="shared" si="26"/>
        <v>2.5062656641604009E-3</v>
      </c>
      <c r="H84" s="95">
        <f t="shared" si="26"/>
        <v>2.2075055187637969E-3</v>
      </c>
      <c r="I84" s="95">
        <f t="shared" si="26"/>
        <v>2.1141649048625794E-3</v>
      </c>
      <c r="J84" s="95">
        <f t="shared" si="26"/>
        <v>2.1598272138228943E-3</v>
      </c>
      <c r="K84" s="95">
        <f t="shared" si="26"/>
        <v>2.070393374741201E-3</v>
      </c>
      <c r="L84" s="95">
        <f t="shared" si="26"/>
        <v>2.1052631578947368E-3</v>
      </c>
      <c r="M84" s="95">
        <f t="shared" si="26"/>
        <v>2E-3</v>
      </c>
      <c r="N84" s="95">
        <f t="shared" si="26"/>
        <v>2.304147465437788E-3</v>
      </c>
      <c r="O84" s="95">
        <f t="shared" si="26"/>
        <v>2.1786492374727671E-3</v>
      </c>
      <c r="P84" s="95">
        <f t="shared" si="26"/>
        <v>2.1881838074398249E-3</v>
      </c>
      <c r="Q84" s="95">
        <f t="shared" si="26"/>
        <v>2.403846153846154E-3</v>
      </c>
      <c r="R84" s="95">
        <f t="shared" si="26"/>
        <v>2.3640661938534278E-3</v>
      </c>
      <c r="S84" s="95">
        <f t="shared" si="26"/>
        <v>0</v>
      </c>
      <c r="T84" s="95">
        <f t="shared" si="26"/>
        <v>0</v>
      </c>
      <c r="U84" s="95">
        <f t="shared" si="26"/>
        <v>2.1978021978021978E-3</v>
      </c>
      <c r="V84" s="95">
        <f>V42/V34</f>
        <v>2.1505376344086021E-3</v>
      </c>
    </row>
    <row r="85" spans="1:22" customFormat="1" ht="18" customHeight="1">
      <c r="A85" s="32" t="s">
        <v>52</v>
      </c>
      <c r="B85" s="33"/>
      <c r="C85" s="33"/>
      <c r="D85" s="33"/>
      <c r="E85" s="33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</row>
    <row r="86" spans="1:22" customFormat="1" ht="18" customHeight="1"/>
    <row r="87" spans="1:22" customFormat="1" ht="18" customHeight="1"/>
    <row r="88" spans="1:22" customFormat="1" ht="18" customHeight="1"/>
    <row r="89" spans="1:22" customFormat="1" ht="18" customHeight="1"/>
    <row r="90" spans="1:22" customFormat="1" ht="18" customHeight="1">
      <c r="A90" s="5"/>
      <c r="B90" s="5"/>
      <c r="C90" s="5"/>
      <c r="D90" s="5"/>
      <c r="E90" s="5"/>
      <c r="F90" s="5"/>
      <c r="G90" s="5"/>
    </row>
    <row r="91" spans="1:22" ht="18" customHeight="1"/>
    <row r="92" spans="1:22" ht="18" customHeight="1"/>
    <row r="93" spans="1:22" ht="18" customHeight="1"/>
    <row r="94" spans="1:22" ht="18" customHeight="1"/>
    <row r="95" spans="1:22" ht="18" customHeight="1"/>
    <row r="96" spans="1:22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24"/>
  <sheetViews>
    <sheetView zoomScale="75" workbookViewId="0">
      <selection activeCell="E58" sqref="E58"/>
    </sheetView>
  </sheetViews>
  <sheetFormatPr defaultColWidth="10.875" defaultRowHeight="15"/>
  <cols>
    <col min="1" max="1" width="22" style="5" customWidth="1"/>
    <col min="2" max="16384" width="10.875" style="5"/>
  </cols>
  <sheetData>
    <row r="1" spans="1:22" ht="30.75" customHeight="1">
      <c r="A1" s="43" t="s">
        <v>0</v>
      </c>
    </row>
    <row r="2" spans="1:22" ht="30.75" customHeight="1">
      <c r="A2" s="44" t="s">
        <v>8</v>
      </c>
    </row>
    <row r="3" spans="1:22" ht="18" customHeight="1"/>
    <row r="4" spans="1:22" ht="18" customHeight="1"/>
    <row r="5" spans="1:22" ht="18" customHeight="1">
      <c r="A5" s="33" t="s">
        <v>91</v>
      </c>
    </row>
    <row r="6" spans="1:22" ht="18" customHeight="1"/>
    <row r="7" spans="1:22" customFormat="1" ht="18" customHeight="1">
      <c r="A7" s="77" t="s">
        <v>14</v>
      </c>
      <c r="B7" s="78">
        <v>2002</v>
      </c>
      <c r="C7" s="78">
        <v>2003</v>
      </c>
      <c r="D7" s="78">
        <v>2004</v>
      </c>
      <c r="E7" s="78">
        <v>2005</v>
      </c>
      <c r="F7" s="78">
        <v>2006</v>
      </c>
      <c r="G7" s="78">
        <v>2007</v>
      </c>
      <c r="H7" s="78">
        <v>2008</v>
      </c>
      <c r="I7" s="78">
        <v>2009</v>
      </c>
      <c r="J7" s="78">
        <v>2010</v>
      </c>
      <c r="K7" s="78">
        <v>2011</v>
      </c>
      <c r="L7" s="78">
        <v>2012</v>
      </c>
      <c r="M7" s="78">
        <v>2013</v>
      </c>
      <c r="N7" s="78">
        <v>2014</v>
      </c>
      <c r="O7" s="78">
        <v>2015</v>
      </c>
      <c r="P7" s="78">
        <v>2016</v>
      </c>
      <c r="Q7" s="78">
        <v>2017</v>
      </c>
      <c r="R7" s="78">
        <v>2018</v>
      </c>
      <c r="S7" s="78">
        <v>2019</v>
      </c>
      <c r="T7" s="78">
        <v>2020</v>
      </c>
      <c r="U7" s="78">
        <v>2021</v>
      </c>
      <c r="V7" s="78">
        <v>2022</v>
      </c>
    </row>
    <row r="8" spans="1:22" customFormat="1" ht="18" customHeight="1">
      <c r="A8" s="56" t="s">
        <v>81</v>
      </c>
      <c r="B8" s="40">
        <v>115</v>
      </c>
      <c r="C8" s="40">
        <v>177</v>
      </c>
      <c r="D8" s="40">
        <v>303</v>
      </c>
      <c r="E8" s="40">
        <v>494</v>
      </c>
      <c r="F8" s="40">
        <v>661</v>
      </c>
      <c r="G8" s="40">
        <v>744</v>
      </c>
      <c r="H8" s="40">
        <v>846</v>
      </c>
      <c r="I8" s="40">
        <v>865</v>
      </c>
      <c r="J8" s="40">
        <v>846</v>
      </c>
      <c r="K8" s="40">
        <v>864</v>
      </c>
      <c r="L8" s="40">
        <v>847</v>
      </c>
      <c r="M8" s="40">
        <v>880</v>
      </c>
      <c r="N8" s="40">
        <v>729</v>
      </c>
      <c r="O8" s="40">
        <v>758</v>
      </c>
      <c r="P8" s="40">
        <v>756</v>
      </c>
      <c r="Q8" s="40">
        <v>655</v>
      </c>
      <c r="R8" s="40">
        <v>649</v>
      </c>
      <c r="S8" s="40">
        <v>690</v>
      </c>
      <c r="T8" s="40">
        <v>718</v>
      </c>
      <c r="U8" s="40">
        <v>697</v>
      </c>
      <c r="V8" s="40">
        <v>693</v>
      </c>
    </row>
    <row r="9" spans="1:22" customFormat="1" ht="18" customHeight="1">
      <c r="A9" s="36" t="s">
        <v>82</v>
      </c>
      <c r="B9" s="6">
        <v>40</v>
      </c>
      <c r="C9" s="6">
        <v>70</v>
      </c>
      <c r="D9" s="6">
        <v>151</v>
      </c>
      <c r="E9" s="6">
        <v>342</v>
      </c>
      <c r="F9" s="6">
        <v>484</v>
      </c>
      <c r="G9" s="6">
        <v>586</v>
      </c>
      <c r="H9" s="6">
        <v>671</v>
      </c>
      <c r="I9" s="6">
        <v>711</v>
      </c>
      <c r="J9" s="6">
        <v>688</v>
      </c>
      <c r="K9" s="6">
        <v>700</v>
      </c>
      <c r="L9" s="6">
        <v>694</v>
      </c>
      <c r="M9" s="6">
        <v>714</v>
      </c>
      <c r="N9" s="6">
        <v>582</v>
      </c>
      <c r="O9" s="6">
        <v>603</v>
      </c>
      <c r="P9" s="6">
        <v>605</v>
      </c>
      <c r="Q9" s="6">
        <v>516</v>
      </c>
      <c r="R9" s="6">
        <v>508</v>
      </c>
      <c r="S9" s="6">
        <v>510</v>
      </c>
      <c r="T9" s="6">
        <v>494</v>
      </c>
      <c r="U9" s="6">
        <v>184</v>
      </c>
      <c r="V9" s="6">
        <v>185</v>
      </c>
    </row>
    <row r="10" spans="1:22" customFormat="1" ht="18" customHeight="1">
      <c r="A10" s="36" t="s">
        <v>83</v>
      </c>
      <c r="B10" s="6">
        <v>5</v>
      </c>
      <c r="C10" s="6">
        <v>13</v>
      </c>
      <c r="D10" s="6">
        <v>20</v>
      </c>
      <c r="E10" s="6">
        <v>19</v>
      </c>
      <c r="F10" s="6">
        <v>36</v>
      </c>
      <c r="G10" s="6">
        <v>16</v>
      </c>
      <c r="H10" s="6">
        <v>13</v>
      </c>
      <c r="I10" s="6">
        <v>10</v>
      </c>
      <c r="J10" s="6">
        <v>11</v>
      </c>
      <c r="K10" s="6">
        <v>7</v>
      </c>
      <c r="L10" s="6">
        <v>10</v>
      </c>
      <c r="M10" s="6">
        <v>13</v>
      </c>
      <c r="N10" s="6">
        <v>9</v>
      </c>
      <c r="O10" s="6">
        <v>15</v>
      </c>
      <c r="P10" s="6">
        <v>17</v>
      </c>
      <c r="Q10" s="6">
        <v>12</v>
      </c>
      <c r="R10" s="6">
        <v>11</v>
      </c>
      <c r="S10" s="6">
        <v>16</v>
      </c>
      <c r="T10" s="6">
        <v>20</v>
      </c>
      <c r="U10" s="6">
        <v>319</v>
      </c>
      <c r="V10" s="6">
        <v>299</v>
      </c>
    </row>
    <row r="11" spans="1:22" customFormat="1" ht="18" customHeight="1">
      <c r="A11" s="36" t="s">
        <v>84</v>
      </c>
      <c r="B11" s="6">
        <v>25</v>
      </c>
      <c r="C11" s="6">
        <v>44</v>
      </c>
      <c r="D11" s="6">
        <v>48</v>
      </c>
      <c r="E11" s="6">
        <v>39</v>
      </c>
      <c r="F11" s="6">
        <v>38</v>
      </c>
      <c r="G11" s="6">
        <v>31</v>
      </c>
      <c r="H11" s="6">
        <v>38</v>
      </c>
      <c r="I11" s="6">
        <v>30</v>
      </c>
      <c r="J11" s="6">
        <v>31</v>
      </c>
      <c r="K11" s="6">
        <v>35</v>
      </c>
      <c r="L11" s="6">
        <v>37</v>
      </c>
      <c r="M11" s="6">
        <v>45</v>
      </c>
      <c r="N11" s="6">
        <v>42</v>
      </c>
      <c r="O11" s="6">
        <v>32</v>
      </c>
      <c r="P11" s="6">
        <v>29</v>
      </c>
      <c r="Q11" s="6">
        <v>12</v>
      </c>
      <c r="R11" s="6">
        <v>11</v>
      </c>
      <c r="S11" s="6">
        <v>15</v>
      </c>
      <c r="T11" s="6">
        <v>24</v>
      </c>
      <c r="U11" s="6">
        <v>25</v>
      </c>
      <c r="V11" s="6">
        <v>22</v>
      </c>
    </row>
    <row r="12" spans="1:22" customFormat="1" ht="18" customHeight="1">
      <c r="A12" s="36" t="s">
        <v>85</v>
      </c>
      <c r="B12" s="6">
        <v>2</v>
      </c>
      <c r="C12" s="6">
        <v>3</v>
      </c>
      <c r="D12" s="6">
        <v>6</v>
      </c>
      <c r="E12" s="6">
        <v>6</v>
      </c>
      <c r="F12" s="6">
        <v>3</v>
      </c>
      <c r="G12" s="6">
        <v>3</v>
      </c>
      <c r="H12" s="6">
        <v>13</v>
      </c>
      <c r="I12" s="6">
        <v>4</v>
      </c>
      <c r="J12" s="6">
        <v>4</v>
      </c>
      <c r="K12" s="6">
        <v>4</v>
      </c>
      <c r="L12" s="6">
        <v>4</v>
      </c>
      <c r="M12" s="6">
        <v>4</v>
      </c>
      <c r="N12" s="6">
        <v>4</v>
      </c>
      <c r="O12" s="6">
        <v>6</v>
      </c>
      <c r="P12" s="6">
        <v>4</v>
      </c>
      <c r="Q12" s="6">
        <v>4</v>
      </c>
      <c r="R12" s="6">
        <v>8</v>
      </c>
      <c r="S12" s="6">
        <v>8</v>
      </c>
      <c r="T12" s="6">
        <v>9</v>
      </c>
      <c r="U12" s="6">
        <v>7</v>
      </c>
      <c r="V12" s="6">
        <v>12</v>
      </c>
    </row>
    <row r="13" spans="1:22" customFormat="1" ht="18" customHeight="1">
      <c r="A13" s="36" t="s">
        <v>86</v>
      </c>
      <c r="B13" s="6">
        <v>12</v>
      </c>
      <c r="C13" s="6">
        <v>12</v>
      </c>
      <c r="D13" s="6">
        <v>11</v>
      </c>
      <c r="E13" s="6">
        <v>11</v>
      </c>
      <c r="F13" s="6">
        <v>11</v>
      </c>
      <c r="G13" s="6">
        <v>12</v>
      </c>
      <c r="H13" s="6">
        <v>16</v>
      </c>
      <c r="I13" s="6">
        <v>17</v>
      </c>
      <c r="J13" s="6">
        <v>15</v>
      </c>
      <c r="K13" s="6">
        <v>16</v>
      </c>
      <c r="L13" s="6">
        <v>17</v>
      </c>
      <c r="M13" s="6">
        <v>26</v>
      </c>
      <c r="N13" s="6">
        <v>22</v>
      </c>
      <c r="O13" s="6">
        <v>22</v>
      </c>
      <c r="P13" s="6">
        <v>23</v>
      </c>
      <c r="Q13" s="6">
        <v>23</v>
      </c>
      <c r="R13" s="6">
        <v>30</v>
      </c>
      <c r="S13" s="6">
        <v>33</v>
      </c>
      <c r="T13" s="6">
        <v>43</v>
      </c>
      <c r="U13" s="6">
        <v>45</v>
      </c>
      <c r="V13" s="6">
        <v>47</v>
      </c>
    </row>
    <row r="14" spans="1:22" customFormat="1" ht="18" customHeight="1">
      <c r="A14" s="36" t="s">
        <v>87</v>
      </c>
      <c r="B14" s="6">
        <v>31</v>
      </c>
      <c r="C14" s="6">
        <v>35</v>
      </c>
      <c r="D14" s="6">
        <v>65</v>
      </c>
      <c r="E14" s="6">
        <v>76</v>
      </c>
      <c r="F14" s="6">
        <v>87</v>
      </c>
      <c r="G14" s="6">
        <v>92</v>
      </c>
      <c r="H14" s="6">
        <v>92</v>
      </c>
      <c r="I14" s="6">
        <v>87</v>
      </c>
      <c r="J14" s="6">
        <v>92</v>
      </c>
      <c r="K14" s="6">
        <v>96</v>
      </c>
      <c r="L14" s="6">
        <v>78</v>
      </c>
      <c r="M14" s="6">
        <v>71</v>
      </c>
      <c r="N14" s="6">
        <v>65</v>
      </c>
      <c r="O14" s="6">
        <v>75</v>
      </c>
      <c r="P14" s="6">
        <v>73</v>
      </c>
      <c r="Q14" s="6">
        <v>76</v>
      </c>
      <c r="R14" s="6">
        <v>72</v>
      </c>
      <c r="S14" s="6">
        <v>94</v>
      </c>
      <c r="T14" s="6">
        <v>111</v>
      </c>
      <c r="U14" s="6">
        <v>101</v>
      </c>
      <c r="V14" s="6">
        <v>112</v>
      </c>
    </row>
    <row r="15" spans="1:22" customFormat="1" ht="18" customHeight="1">
      <c r="A15" s="36" t="s">
        <v>88</v>
      </c>
      <c r="B15" s="6">
        <v>0</v>
      </c>
      <c r="C15" s="6">
        <v>0</v>
      </c>
      <c r="D15" s="6">
        <v>1</v>
      </c>
      <c r="E15" s="6">
        <v>0</v>
      </c>
      <c r="F15" s="6">
        <v>0</v>
      </c>
      <c r="G15" s="6">
        <v>2</v>
      </c>
      <c r="H15" s="6">
        <v>2</v>
      </c>
      <c r="I15" s="6">
        <v>6</v>
      </c>
      <c r="J15" s="6">
        <v>5</v>
      </c>
      <c r="K15" s="6">
        <v>6</v>
      </c>
      <c r="L15" s="6">
        <v>7</v>
      </c>
      <c r="M15" s="6">
        <v>7</v>
      </c>
      <c r="N15" s="6">
        <v>5</v>
      </c>
      <c r="O15" s="6">
        <v>5</v>
      </c>
      <c r="P15" s="6">
        <v>5</v>
      </c>
      <c r="Q15" s="6">
        <v>11</v>
      </c>
      <c r="R15" s="6">
        <v>9</v>
      </c>
      <c r="S15" s="6">
        <v>14</v>
      </c>
      <c r="T15" s="6">
        <v>17</v>
      </c>
      <c r="U15" s="6">
        <v>16</v>
      </c>
      <c r="V15" s="6">
        <v>16</v>
      </c>
    </row>
    <row r="16" spans="1:22" customFormat="1" ht="18" customHeight="1">
      <c r="A16" s="36" t="s">
        <v>89</v>
      </c>
      <c r="B16" s="6">
        <v>0</v>
      </c>
      <c r="C16" s="6">
        <v>0</v>
      </c>
      <c r="D16" s="6">
        <v>1</v>
      </c>
      <c r="E16" s="6">
        <v>1</v>
      </c>
      <c r="F16" s="6">
        <v>2</v>
      </c>
      <c r="G16" s="6">
        <v>2</v>
      </c>
      <c r="H16" s="6">
        <v>1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</row>
    <row r="17" spans="1:22" customFormat="1" ht="18" customHeight="1">
      <c r="A17" s="30" t="s">
        <v>92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1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</row>
    <row r="18" spans="1:22" customFormat="1" ht="18" customHeight="1">
      <c r="A18" s="32" t="s">
        <v>47</v>
      </c>
      <c r="B18" s="33"/>
      <c r="C18" s="33"/>
      <c r="D18" s="33"/>
      <c r="E18" s="33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2" customFormat="1" ht="18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customFormat="1" ht="18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customFormat="1" ht="18" customHeight="1">
      <c r="A21" s="77" t="s">
        <v>48</v>
      </c>
      <c r="B21" s="78">
        <v>2002</v>
      </c>
      <c r="C21" s="78">
        <v>2003</v>
      </c>
      <c r="D21" s="78">
        <v>2004</v>
      </c>
      <c r="E21" s="78">
        <v>2005</v>
      </c>
      <c r="F21" s="78">
        <v>2006</v>
      </c>
      <c r="G21" s="78">
        <v>2007</v>
      </c>
      <c r="H21" s="78">
        <v>2008</v>
      </c>
      <c r="I21" s="78">
        <v>2009</v>
      </c>
      <c r="J21" s="78">
        <v>2010</v>
      </c>
      <c r="K21" s="78">
        <v>2011</v>
      </c>
      <c r="L21" s="78">
        <v>2012</v>
      </c>
      <c r="M21" s="78">
        <v>2013</v>
      </c>
      <c r="N21" s="78">
        <v>2014</v>
      </c>
      <c r="O21" s="78">
        <v>2015</v>
      </c>
      <c r="P21" s="78">
        <v>2016</v>
      </c>
      <c r="Q21" s="78">
        <v>2017</v>
      </c>
      <c r="R21" s="78">
        <v>2018</v>
      </c>
      <c r="S21" s="78">
        <v>2019</v>
      </c>
      <c r="T21" s="78">
        <v>2020</v>
      </c>
      <c r="U21" s="78">
        <v>2021</v>
      </c>
      <c r="V21" s="78">
        <v>2022</v>
      </c>
    </row>
    <row r="22" spans="1:22" customFormat="1" ht="18" customHeight="1">
      <c r="A22" s="56" t="s">
        <v>81</v>
      </c>
      <c r="B22" s="40">
        <v>57</v>
      </c>
      <c r="C22" s="40">
        <v>90</v>
      </c>
      <c r="D22" s="40">
        <v>157</v>
      </c>
      <c r="E22" s="40">
        <v>261</v>
      </c>
      <c r="F22" s="40">
        <v>343</v>
      </c>
      <c r="G22" s="40">
        <v>386</v>
      </c>
      <c r="H22" s="40">
        <v>440</v>
      </c>
      <c r="I22" s="40">
        <v>438</v>
      </c>
      <c r="J22" s="40">
        <v>428</v>
      </c>
      <c r="K22" s="40">
        <v>432</v>
      </c>
      <c r="L22" s="40">
        <v>420</v>
      </c>
      <c r="M22" s="40">
        <v>434</v>
      </c>
      <c r="N22" s="40">
        <v>353</v>
      </c>
      <c r="O22" s="40">
        <v>368</v>
      </c>
      <c r="P22" s="40">
        <v>370</v>
      </c>
      <c r="Q22" s="40">
        <v>310</v>
      </c>
      <c r="R22" s="40">
        <v>297</v>
      </c>
      <c r="S22" s="40">
        <v>321</v>
      </c>
      <c r="T22" s="40">
        <v>333</v>
      </c>
      <c r="U22" s="40">
        <v>327</v>
      </c>
      <c r="V22" s="40">
        <v>319</v>
      </c>
    </row>
    <row r="23" spans="1:22" customFormat="1" ht="18" customHeight="1">
      <c r="A23" s="36" t="s">
        <v>82</v>
      </c>
      <c r="B23" s="6">
        <v>20</v>
      </c>
      <c r="C23" s="6">
        <v>34</v>
      </c>
      <c r="D23" s="6">
        <v>75</v>
      </c>
      <c r="E23" s="6">
        <v>180</v>
      </c>
      <c r="F23" s="6">
        <v>254</v>
      </c>
      <c r="G23" s="6">
        <v>306</v>
      </c>
      <c r="H23" s="6">
        <v>356</v>
      </c>
      <c r="I23" s="6">
        <v>370</v>
      </c>
      <c r="J23" s="6">
        <v>359</v>
      </c>
      <c r="K23" s="6">
        <v>361</v>
      </c>
      <c r="L23" s="6">
        <v>359</v>
      </c>
      <c r="M23" s="6">
        <v>366</v>
      </c>
      <c r="N23" s="6">
        <v>296</v>
      </c>
      <c r="O23" s="6">
        <v>311</v>
      </c>
      <c r="P23" s="6">
        <v>314</v>
      </c>
      <c r="Q23" s="6">
        <v>266</v>
      </c>
      <c r="R23" s="6">
        <v>256</v>
      </c>
      <c r="S23" s="6">
        <v>259</v>
      </c>
      <c r="T23" s="6">
        <v>253</v>
      </c>
      <c r="U23" s="6">
        <v>91</v>
      </c>
      <c r="V23" s="6">
        <v>94</v>
      </c>
    </row>
    <row r="24" spans="1:22" customFormat="1" ht="18" customHeight="1">
      <c r="A24" s="36" t="s">
        <v>83</v>
      </c>
      <c r="B24" s="6">
        <v>4</v>
      </c>
      <c r="C24" s="6">
        <v>7</v>
      </c>
      <c r="D24" s="6">
        <v>11</v>
      </c>
      <c r="E24" s="6">
        <v>11</v>
      </c>
      <c r="F24" s="6">
        <v>18</v>
      </c>
      <c r="G24" s="6">
        <v>8</v>
      </c>
      <c r="H24" s="6">
        <v>6</v>
      </c>
      <c r="I24" s="6">
        <v>4</v>
      </c>
      <c r="J24" s="6">
        <v>4</v>
      </c>
      <c r="K24" s="6">
        <v>3</v>
      </c>
      <c r="L24" s="6">
        <v>6</v>
      </c>
      <c r="M24" s="6">
        <v>7</v>
      </c>
      <c r="N24" s="6">
        <v>4</v>
      </c>
      <c r="O24" s="6">
        <v>6</v>
      </c>
      <c r="P24" s="6">
        <v>6</v>
      </c>
      <c r="Q24" s="6">
        <v>1</v>
      </c>
      <c r="R24" s="6">
        <v>1</v>
      </c>
      <c r="S24" s="6">
        <v>5</v>
      </c>
      <c r="T24" s="6">
        <v>6</v>
      </c>
      <c r="U24" s="6">
        <v>167</v>
      </c>
      <c r="V24" s="6">
        <v>147</v>
      </c>
    </row>
    <row r="25" spans="1:22" customFormat="1" ht="18" customHeight="1">
      <c r="A25" s="36" t="s">
        <v>84</v>
      </c>
      <c r="B25" s="6">
        <v>17</v>
      </c>
      <c r="C25" s="6">
        <v>27</v>
      </c>
      <c r="D25" s="6">
        <v>28</v>
      </c>
      <c r="E25" s="6">
        <v>24</v>
      </c>
      <c r="F25" s="6">
        <v>21</v>
      </c>
      <c r="G25" s="6">
        <v>16</v>
      </c>
      <c r="H25" s="6">
        <v>22</v>
      </c>
      <c r="I25" s="6">
        <v>17</v>
      </c>
      <c r="J25" s="6">
        <v>21</v>
      </c>
      <c r="K25" s="6">
        <v>20</v>
      </c>
      <c r="L25" s="6">
        <v>17</v>
      </c>
      <c r="M25" s="6">
        <v>21</v>
      </c>
      <c r="N25" s="6">
        <v>18</v>
      </c>
      <c r="O25" s="6">
        <v>16</v>
      </c>
      <c r="P25" s="6">
        <v>16</v>
      </c>
      <c r="Q25" s="6">
        <v>6</v>
      </c>
      <c r="R25" s="6">
        <v>6</v>
      </c>
      <c r="S25" s="6">
        <v>10</v>
      </c>
      <c r="T25" s="6">
        <v>12</v>
      </c>
      <c r="U25" s="6">
        <v>15</v>
      </c>
      <c r="V25" s="6">
        <v>13</v>
      </c>
    </row>
    <row r="26" spans="1:22" customFormat="1" ht="18" customHeight="1">
      <c r="A26" s="36" t="s">
        <v>85</v>
      </c>
      <c r="B26" s="6">
        <v>2</v>
      </c>
      <c r="C26" s="6">
        <v>3</v>
      </c>
      <c r="D26" s="6">
        <v>4</v>
      </c>
      <c r="E26" s="6">
        <v>4</v>
      </c>
      <c r="F26" s="6">
        <v>2</v>
      </c>
      <c r="G26" s="6">
        <v>2</v>
      </c>
      <c r="H26" s="6">
        <v>12</v>
      </c>
      <c r="I26" s="6">
        <v>3</v>
      </c>
      <c r="J26" s="6">
        <v>3</v>
      </c>
      <c r="K26" s="6">
        <v>3</v>
      </c>
      <c r="L26" s="6">
        <v>3</v>
      </c>
      <c r="M26" s="6">
        <v>3</v>
      </c>
      <c r="N26" s="6">
        <v>3</v>
      </c>
      <c r="O26" s="6">
        <v>3</v>
      </c>
      <c r="P26" s="6">
        <v>2</v>
      </c>
      <c r="Q26" s="6">
        <v>2</v>
      </c>
      <c r="R26" s="6">
        <v>3</v>
      </c>
      <c r="S26" s="6">
        <v>3</v>
      </c>
      <c r="T26" s="6">
        <v>4</v>
      </c>
      <c r="U26" s="6">
        <v>2</v>
      </c>
      <c r="V26" s="6">
        <v>7</v>
      </c>
    </row>
    <row r="27" spans="1:22" customFormat="1" ht="18" customHeight="1">
      <c r="A27" s="36" t="s">
        <v>86</v>
      </c>
      <c r="B27" s="29">
        <v>2</v>
      </c>
      <c r="C27" s="29">
        <v>3</v>
      </c>
      <c r="D27" s="29">
        <v>3</v>
      </c>
      <c r="E27" s="29">
        <v>2</v>
      </c>
      <c r="F27" s="29">
        <v>3</v>
      </c>
      <c r="G27" s="29">
        <v>2</v>
      </c>
      <c r="H27" s="29">
        <v>4</v>
      </c>
      <c r="I27" s="29">
        <v>5</v>
      </c>
      <c r="J27" s="29">
        <v>3</v>
      </c>
      <c r="K27" s="29">
        <v>4</v>
      </c>
      <c r="L27" s="29">
        <v>3</v>
      </c>
      <c r="M27" s="29">
        <v>5</v>
      </c>
      <c r="N27" s="29">
        <v>4</v>
      </c>
      <c r="O27" s="29">
        <v>2</v>
      </c>
      <c r="P27" s="29">
        <v>4</v>
      </c>
      <c r="Q27" s="29">
        <v>4</v>
      </c>
      <c r="R27" s="29">
        <v>2</v>
      </c>
      <c r="S27" s="29">
        <v>5</v>
      </c>
      <c r="T27" s="29">
        <v>12</v>
      </c>
      <c r="U27" s="29">
        <v>12</v>
      </c>
      <c r="V27" s="29">
        <v>12</v>
      </c>
    </row>
    <row r="28" spans="1:22" customFormat="1" ht="18" customHeight="1">
      <c r="A28" s="36" t="s">
        <v>87</v>
      </c>
      <c r="B28" s="29">
        <v>12</v>
      </c>
      <c r="C28" s="29">
        <v>16</v>
      </c>
      <c r="D28" s="29">
        <v>35</v>
      </c>
      <c r="E28" s="29">
        <v>40</v>
      </c>
      <c r="F28" s="29">
        <v>44</v>
      </c>
      <c r="G28" s="29">
        <v>50</v>
      </c>
      <c r="H28" s="29">
        <v>39</v>
      </c>
      <c r="I28" s="29">
        <v>36</v>
      </c>
      <c r="J28" s="29">
        <v>35</v>
      </c>
      <c r="K28" s="29">
        <v>37</v>
      </c>
      <c r="L28" s="29">
        <v>28</v>
      </c>
      <c r="M28" s="29">
        <v>28</v>
      </c>
      <c r="N28" s="29">
        <v>25</v>
      </c>
      <c r="O28" s="29">
        <v>27</v>
      </c>
      <c r="P28" s="29">
        <v>25</v>
      </c>
      <c r="Q28" s="29">
        <v>23</v>
      </c>
      <c r="R28" s="29">
        <v>24</v>
      </c>
      <c r="S28" s="29">
        <v>30</v>
      </c>
      <c r="T28" s="29">
        <v>38</v>
      </c>
      <c r="U28" s="29">
        <v>33</v>
      </c>
      <c r="V28" s="29">
        <v>39</v>
      </c>
    </row>
    <row r="29" spans="1:22" customFormat="1" ht="18" customHeight="1">
      <c r="A29" s="36" t="s">
        <v>88</v>
      </c>
      <c r="B29" s="29">
        <v>0</v>
      </c>
      <c r="C29" s="29">
        <v>0</v>
      </c>
      <c r="D29" s="29">
        <v>1</v>
      </c>
      <c r="E29" s="29">
        <v>0</v>
      </c>
      <c r="F29" s="29">
        <v>0</v>
      </c>
      <c r="G29" s="29">
        <v>1</v>
      </c>
      <c r="H29" s="29">
        <v>1</v>
      </c>
      <c r="I29" s="29">
        <v>3</v>
      </c>
      <c r="J29" s="29">
        <v>3</v>
      </c>
      <c r="K29" s="29">
        <v>4</v>
      </c>
      <c r="L29" s="29">
        <v>4</v>
      </c>
      <c r="M29" s="29">
        <v>4</v>
      </c>
      <c r="N29" s="29">
        <v>3</v>
      </c>
      <c r="O29" s="29">
        <v>3</v>
      </c>
      <c r="P29" s="29">
        <v>3</v>
      </c>
      <c r="Q29" s="29">
        <v>7</v>
      </c>
      <c r="R29" s="29">
        <v>5</v>
      </c>
      <c r="S29" s="29">
        <v>9</v>
      </c>
      <c r="T29" s="29">
        <v>8</v>
      </c>
      <c r="U29" s="29">
        <v>7</v>
      </c>
      <c r="V29" s="29">
        <v>7</v>
      </c>
    </row>
    <row r="30" spans="1:22" customFormat="1" ht="18" customHeight="1">
      <c r="A30" s="36" t="s">
        <v>89</v>
      </c>
      <c r="B30" s="29">
        <v>0</v>
      </c>
      <c r="C30" s="29">
        <v>0</v>
      </c>
      <c r="D30" s="29">
        <v>0</v>
      </c>
      <c r="E30" s="29">
        <v>0</v>
      </c>
      <c r="F30" s="29">
        <v>1</v>
      </c>
      <c r="G30" s="29">
        <v>1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</row>
    <row r="31" spans="1:22" customFormat="1" ht="18" customHeight="1">
      <c r="A31" s="30" t="s">
        <v>92</v>
      </c>
      <c r="B31" s="54">
        <v>0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1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</row>
    <row r="32" spans="1:22" customFormat="1" ht="18" customHeight="1">
      <c r="A32" s="32" t="s">
        <v>47</v>
      </c>
      <c r="B32" s="33"/>
      <c r="C32" s="33"/>
      <c r="D32" s="33"/>
      <c r="E32" s="33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</row>
    <row r="33" spans="1:22" customFormat="1" ht="18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customFormat="1" ht="18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customFormat="1" ht="18" customHeight="1">
      <c r="A35" s="77" t="s">
        <v>49</v>
      </c>
      <c r="B35" s="78">
        <v>2002</v>
      </c>
      <c r="C35" s="78">
        <v>2003</v>
      </c>
      <c r="D35" s="78">
        <v>2004</v>
      </c>
      <c r="E35" s="78">
        <v>2005</v>
      </c>
      <c r="F35" s="78">
        <v>2006</v>
      </c>
      <c r="G35" s="78">
        <v>2007</v>
      </c>
      <c r="H35" s="78">
        <v>2008</v>
      </c>
      <c r="I35" s="78">
        <v>2009</v>
      </c>
      <c r="J35" s="78">
        <v>2010</v>
      </c>
      <c r="K35" s="78">
        <v>2011</v>
      </c>
      <c r="L35" s="78">
        <v>2012</v>
      </c>
      <c r="M35" s="78">
        <v>2013</v>
      </c>
      <c r="N35" s="78">
        <v>2014</v>
      </c>
      <c r="O35" s="78">
        <v>2015</v>
      </c>
      <c r="P35" s="78">
        <v>2016</v>
      </c>
      <c r="Q35" s="78">
        <v>2017</v>
      </c>
      <c r="R35" s="78">
        <v>2018</v>
      </c>
      <c r="S35" s="78">
        <v>2019</v>
      </c>
      <c r="T35" s="78">
        <v>2020</v>
      </c>
      <c r="U35" s="78">
        <v>2021</v>
      </c>
      <c r="V35" s="78">
        <v>2022</v>
      </c>
    </row>
    <row r="36" spans="1:22" customFormat="1" ht="18" customHeight="1">
      <c r="A36" s="56" t="s">
        <v>81</v>
      </c>
      <c r="B36" s="40">
        <v>58</v>
      </c>
      <c r="C36" s="40">
        <v>87</v>
      </c>
      <c r="D36" s="40">
        <v>146</v>
      </c>
      <c r="E36" s="40">
        <v>233</v>
      </c>
      <c r="F36" s="40">
        <v>318</v>
      </c>
      <c r="G36" s="40">
        <v>358</v>
      </c>
      <c r="H36" s="40">
        <v>406</v>
      </c>
      <c r="I36" s="40">
        <v>427</v>
      </c>
      <c r="J36" s="40">
        <v>418</v>
      </c>
      <c r="K36" s="40">
        <v>432</v>
      </c>
      <c r="L36" s="40">
        <v>427</v>
      </c>
      <c r="M36" s="40">
        <v>446</v>
      </c>
      <c r="N36" s="40">
        <v>376</v>
      </c>
      <c r="O36" s="40">
        <v>390</v>
      </c>
      <c r="P36" s="40">
        <v>386</v>
      </c>
      <c r="Q36" s="40">
        <v>345</v>
      </c>
      <c r="R36" s="40">
        <v>352</v>
      </c>
      <c r="S36" s="40">
        <v>369</v>
      </c>
      <c r="T36" s="40">
        <v>385</v>
      </c>
      <c r="U36" s="40">
        <v>370</v>
      </c>
      <c r="V36" s="40">
        <v>374</v>
      </c>
    </row>
    <row r="37" spans="1:22" customFormat="1" ht="18" customHeight="1">
      <c r="A37" s="36" t="s">
        <v>82</v>
      </c>
      <c r="B37" s="6">
        <v>20</v>
      </c>
      <c r="C37" s="6">
        <v>36</v>
      </c>
      <c r="D37" s="6">
        <v>76</v>
      </c>
      <c r="E37" s="6">
        <v>162</v>
      </c>
      <c r="F37" s="6">
        <v>230</v>
      </c>
      <c r="G37" s="6">
        <v>280</v>
      </c>
      <c r="H37" s="6">
        <v>315</v>
      </c>
      <c r="I37" s="6">
        <v>341</v>
      </c>
      <c r="J37" s="6">
        <v>329</v>
      </c>
      <c r="K37" s="6">
        <v>339</v>
      </c>
      <c r="L37" s="6">
        <v>335</v>
      </c>
      <c r="M37" s="6">
        <v>348</v>
      </c>
      <c r="N37" s="6">
        <v>286</v>
      </c>
      <c r="O37" s="6">
        <v>292</v>
      </c>
      <c r="P37" s="6">
        <v>291</v>
      </c>
      <c r="Q37" s="6">
        <v>250</v>
      </c>
      <c r="R37" s="6">
        <v>252</v>
      </c>
      <c r="S37" s="6">
        <v>251</v>
      </c>
      <c r="T37" s="6">
        <v>241</v>
      </c>
      <c r="U37" s="6">
        <v>93</v>
      </c>
      <c r="V37" s="6">
        <v>91</v>
      </c>
    </row>
    <row r="38" spans="1:22" customFormat="1" ht="18" customHeight="1">
      <c r="A38" s="36" t="s">
        <v>83</v>
      </c>
      <c r="B38" s="6">
        <v>1</v>
      </c>
      <c r="C38" s="6">
        <v>6</v>
      </c>
      <c r="D38" s="6">
        <v>9</v>
      </c>
      <c r="E38" s="6">
        <v>8</v>
      </c>
      <c r="F38" s="6">
        <v>18</v>
      </c>
      <c r="G38" s="6">
        <v>8</v>
      </c>
      <c r="H38" s="6">
        <v>7</v>
      </c>
      <c r="I38" s="6">
        <v>6</v>
      </c>
      <c r="J38" s="6">
        <v>7</v>
      </c>
      <c r="K38" s="6">
        <v>4</v>
      </c>
      <c r="L38" s="6">
        <v>4</v>
      </c>
      <c r="M38" s="6">
        <v>6</v>
      </c>
      <c r="N38" s="6">
        <v>5</v>
      </c>
      <c r="O38" s="6">
        <v>9</v>
      </c>
      <c r="P38" s="6">
        <v>11</v>
      </c>
      <c r="Q38" s="6">
        <v>11</v>
      </c>
      <c r="R38" s="6">
        <v>10</v>
      </c>
      <c r="S38" s="6">
        <v>11</v>
      </c>
      <c r="T38" s="6">
        <v>14</v>
      </c>
      <c r="U38" s="6">
        <v>152</v>
      </c>
      <c r="V38" s="6">
        <v>152</v>
      </c>
    </row>
    <row r="39" spans="1:22" customFormat="1" ht="18" customHeight="1">
      <c r="A39" s="36" t="s">
        <v>84</v>
      </c>
      <c r="B39" s="6">
        <v>8</v>
      </c>
      <c r="C39" s="6">
        <v>17</v>
      </c>
      <c r="D39" s="6">
        <v>20</v>
      </c>
      <c r="E39" s="6">
        <v>15</v>
      </c>
      <c r="F39" s="6">
        <v>17</v>
      </c>
      <c r="G39" s="6">
        <v>15</v>
      </c>
      <c r="H39" s="6">
        <v>16</v>
      </c>
      <c r="I39" s="6">
        <v>13</v>
      </c>
      <c r="J39" s="6">
        <v>10</v>
      </c>
      <c r="K39" s="6">
        <v>15</v>
      </c>
      <c r="L39" s="6">
        <v>20</v>
      </c>
      <c r="M39" s="6">
        <v>24</v>
      </c>
      <c r="N39" s="6">
        <v>24</v>
      </c>
      <c r="O39" s="6">
        <v>16</v>
      </c>
      <c r="P39" s="6">
        <v>13</v>
      </c>
      <c r="Q39" s="6">
        <v>6</v>
      </c>
      <c r="R39" s="6">
        <v>5</v>
      </c>
      <c r="S39" s="6">
        <v>5</v>
      </c>
      <c r="T39" s="6">
        <v>12</v>
      </c>
      <c r="U39" s="6">
        <v>10</v>
      </c>
      <c r="V39" s="6">
        <v>9</v>
      </c>
    </row>
    <row r="40" spans="1:22" customFormat="1" ht="18" customHeight="1">
      <c r="A40" s="36" t="s">
        <v>85</v>
      </c>
      <c r="B40" s="6">
        <v>0</v>
      </c>
      <c r="C40" s="6">
        <v>0</v>
      </c>
      <c r="D40" s="6">
        <v>2</v>
      </c>
      <c r="E40" s="6">
        <v>2</v>
      </c>
      <c r="F40" s="6">
        <v>1</v>
      </c>
      <c r="G40" s="6">
        <v>1</v>
      </c>
      <c r="H40" s="6">
        <v>1</v>
      </c>
      <c r="I40" s="6">
        <v>1</v>
      </c>
      <c r="J40" s="6">
        <v>1</v>
      </c>
      <c r="K40" s="6">
        <v>1</v>
      </c>
      <c r="L40" s="6">
        <v>1</v>
      </c>
      <c r="M40" s="6">
        <v>1</v>
      </c>
      <c r="N40" s="6">
        <v>1</v>
      </c>
      <c r="O40" s="6">
        <v>3</v>
      </c>
      <c r="P40" s="6">
        <v>2</v>
      </c>
      <c r="Q40" s="6">
        <v>2</v>
      </c>
      <c r="R40" s="6">
        <v>5</v>
      </c>
      <c r="S40" s="6">
        <v>5</v>
      </c>
      <c r="T40" s="6">
        <v>5</v>
      </c>
      <c r="U40" s="6">
        <v>5</v>
      </c>
      <c r="V40" s="6">
        <v>5</v>
      </c>
    </row>
    <row r="41" spans="1:22" customFormat="1" ht="18" customHeight="1">
      <c r="A41" s="36" t="s">
        <v>86</v>
      </c>
      <c r="B41" s="6">
        <v>10</v>
      </c>
      <c r="C41" s="6">
        <v>9</v>
      </c>
      <c r="D41" s="6">
        <v>8</v>
      </c>
      <c r="E41" s="6">
        <v>9</v>
      </c>
      <c r="F41" s="6">
        <v>8</v>
      </c>
      <c r="G41" s="6">
        <v>10</v>
      </c>
      <c r="H41" s="6">
        <v>12</v>
      </c>
      <c r="I41" s="6">
        <v>12</v>
      </c>
      <c r="J41" s="6">
        <v>12</v>
      </c>
      <c r="K41" s="6">
        <v>12</v>
      </c>
      <c r="L41" s="6">
        <v>14</v>
      </c>
      <c r="M41" s="6">
        <v>21</v>
      </c>
      <c r="N41" s="6">
        <v>18</v>
      </c>
      <c r="O41" s="6">
        <v>20</v>
      </c>
      <c r="P41" s="6">
        <v>19</v>
      </c>
      <c r="Q41" s="6">
        <v>19</v>
      </c>
      <c r="R41" s="6">
        <v>28</v>
      </c>
      <c r="S41" s="6">
        <v>28</v>
      </c>
      <c r="T41" s="6">
        <v>31</v>
      </c>
      <c r="U41" s="6">
        <v>33</v>
      </c>
      <c r="V41" s="6">
        <v>35</v>
      </c>
    </row>
    <row r="42" spans="1:22" customFormat="1" ht="18" customHeight="1">
      <c r="A42" s="36" t="s">
        <v>87</v>
      </c>
      <c r="B42" s="29">
        <v>19</v>
      </c>
      <c r="C42" s="29">
        <v>19</v>
      </c>
      <c r="D42" s="29">
        <v>30</v>
      </c>
      <c r="E42" s="29">
        <v>36</v>
      </c>
      <c r="F42" s="29">
        <v>43</v>
      </c>
      <c r="G42" s="29">
        <v>42</v>
      </c>
      <c r="H42" s="29">
        <v>53</v>
      </c>
      <c r="I42" s="29">
        <v>51</v>
      </c>
      <c r="J42" s="29">
        <v>57</v>
      </c>
      <c r="K42" s="29">
        <v>59</v>
      </c>
      <c r="L42" s="29">
        <v>50</v>
      </c>
      <c r="M42" s="29">
        <v>43</v>
      </c>
      <c r="N42" s="29">
        <v>40</v>
      </c>
      <c r="O42" s="29">
        <v>48</v>
      </c>
      <c r="P42" s="29">
        <v>48</v>
      </c>
      <c r="Q42" s="29">
        <v>53</v>
      </c>
      <c r="R42" s="29">
        <v>48</v>
      </c>
      <c r="S42" s="29">
        <v>64</v>
      </c>
      <c r="T42" s="29">
        <v>73</v>
      </c>
      <c r="U42" s="29">
        <v>68</v>
      </c>
      <c r="V42" s="29">
        <v>73</v>
      </c>
    </row>
    <row r="43" spans="1:22" customFormat="1" ht="18" customHeight="1">
      <c r="A43" s="36" t="s">
        <v>88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1</v>
      </c>
      <c r="H43" s="29">
        <v>1</v>
      </c>
      <c r="I43" s="29">
        <v>3</v>
      </c>
      <c r="J43" s="29">
        <v>2</v>
      </c>
      <c r="K43" s="29">
        <v>2</v>
      </c>
      <c r="L43" s="29">
        <v>3</v>
      </c>
      <c r="M43" s="29">
        <v>3</v>
      </c>
      <c r="N43" s="29">
        <v>2</v>
      </c>
      <c r="O43" s="29">
        <v>2</v>
      </c>
      <c r="P43" s="29">
        <v>2</v>
      </c>
      <c r="Q43" s="29">
        <v>4</v>
      </c>
      <c r="R43" s="29">
        <v>4</v>
      </c>
      <c r="S43" s="29">
        <v>5</v>
      </c>
      <c r="T43" s="29">
        <v>9</v>
      </c>
      <c r="U43" s="29">
        <v>9</v>
      </c>
      <c r="V43" s="29">
        <v>9</v>
      </c>
    </row>
    <row r="44" spans="1:22" customFormat="1" ht="18" customHeight="1">
      <c r="A44" s="36" t="s">
        <v>89</v>
      </c>
      <c r="B44" s="29">
        <v>0</v>
      </c>
      <c r="C44" s="29">
        <v>0</v>
      </c>
      <c r="D44" s="29">
        <v>1</v>
      </c>
      <c r="E44" s="29">
        <v>1</v>
      </c>
      <c r="F44" s="29">
        <v>1</v>
      </c>
      <c r="G44" s="29">
        <v>1</v>
      </c>
      <c r="H44" s="29">
        <v>1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</row>
    <row r="45" spans="1:22" customFormat="1" ht="18" customHeight="1">
      <c r="A45" s="30" t="s">
        <v>92</v>
      </c>
      <c r="B45" s="54">
        <v>0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</row>
    <row r="46" spans="1:22" customFormat="1" ht="18" customHeight="1">
      <c r="A46" s="32" t="s">
        <v>47</v>
      </c>
      <c r="B46" s="33"/>
      <c r="C46" s="33"/>
      <c r="D46" s="33"/>
      <c r="E46" s="33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</row>
    <row r="47" spans="1:22" customFormat="1" ht="18" customHeight="1"/>
    <row r="48" spans="1:22" customFormat="1" ht="18" customHeight="1"/>
    <row r="49" spans="1:22" customFormat="1" ht="18" customHeight="1"/>
    <row r="50" spans="1:22" customFormat="1" ht="18" customHeight="1">
      <c r="A50" s="33" t="s">
        <v>93</v>
      </c>
      <c r="B50" s="5"/>
      <c r="C50" s="5"/>
      <c r="D50" s="5"/>
      <c r="E50" s="5"/>
      <c r="F50" s="5"/>
      <c r="G50" s="5"/>
    </row>
    <row r="51" spans="1:22" customFormat="1" ht="18" customHeight="1"/>
    <row r="52" spans="1:22" customFormat="1" ht="18" customHeight="1">
      <c r="A52" s="77" t="s">
        <v>14</v>
      </c>
      <c r="B52" s="78">
        <v>2002</v>
      </c>
      <c r="C52" s="78">
        <v>2003</v>
      </c>
      <c r="D52" s="78">
        <v>2004</v>
      </c>
      <c r="E52" s="78">
        <v>2005</v>
      </c>
      <c r="F52" s="78">
        <v>2006</v>
      </c>
      <c r="G52" s="78">
        <v>2007</v>
      </c>
      <c r="H52" s="78">
        <v>2008</v>
      </c>
      <c r="I52" s="78">
        <v>2009</v>
      </c>
      <c r="J52" s="78">
        <v>2010</v>
      </c>
      <c r="K52" s="78">
        <v>2011</v>
      </c>
      <c r="L52" s="78">
        <v>2012</v>
      </c>
      <c r="M52" s="78">
        <v>2013</v>
      </c>
      <c r="N52" s="78">
        <v>2014</v>
      </c>
      <c r="O52" s="78">
        <v>2015</v>
      </c>
      <c r="P52" s="78">
        <v>2016</v>
      </c>
      <c r="Q52" s="78">
        <v>2017</v>
      </c>
      <c r="R52" s="78">
        <v>2018</v>
      </c>
      <c r="S52" s="78">
        <v>2019</v>
      </c>
      <c r="T52" s="78">
        <v>2020</v>
      </c>
      <c r="U52" s="78">
        <v>2021</v>
      </c>
      <c r="V52" s="78">
        <v>2022</v>
      </c>
    </row>
    <row r="53" spans="1:22" customFormat="1" ht="18" customHeight="1">
      <c r="A53" s="56" t="s">
        <v>81</v>
      </c>
      <c r="B53" s="52">
        <f t="shared" ref="B53:T53" si="0">SUM(B54:B62)</f>
        <v>0.99999999999999989</v>
      </c>
      <c r="C53" s="52">
        <f t="shared" si="0"/>
        <v>1</v>
      </c>
      <c r="D53" s="52">
        <f t="shared" si="0"/>
        <v>1</v>
      </c>
      <c r="E53" s="52">
        <f t="shared" si="0"/>
        <v>1</v>
      </c>
      <c r="F53" s="52">
        <f t="shared" si="0"/>
        <v>1.0000000000000002</v>
      </c>
      <c r="G53" s="52">
        <f t="shared" si="0"/>
        <v>0.99999999999999989</v>
      </c>
      <c r="H53" s="52">
        <f t="shared" si="0"/>
        <v>0.99999999999999989</v>
      </c>
      <c r="I53" s="52">
        <f t="shared" si="0"/>
        <v>1</v>
      </c>
      <c r="J53" s="52">
        <f t="shared" si="0"/>
        <v>0.99999999999999989</v>
      </c>
      <c r="K53" s="52">
        <f t="shared" si="0"/>
        <v>1</v>
      </c>
      <c r="L53" s="52">
        <f t="shared" si="0"/>
        <v>1.0000000000000002</v>
      </c>
      <c r="M53" s="52">
        <f t="shared" si="0"/>
        <v>1</v>
      </c>
      <c r="N53" s="52">
        <f t="shared" si="0"/>
        <v>1</v>
      </c>
      <c r="O53" s="52">
        <f t="shared" si="0"/>
        <v>1</v>
      </c>
      <c r="P53" s="52">
        <f t="shared" si="0"/>
        <v>0.99999999999999989</v>
      </c>
      <c r="Q53" s="52">
        <f t="shared" si="0"/>
        <v>1.0000000000000002</v>
      </c>
      <c r="R53" s="52">
        <f t="shared" si="0"/>
        <v>0.99999999999999989</v>
      </c>
      <c r="S53" s="52">
        <f t="shared" si="0"/>
        <v>1</v>
      </c>
      <c r="T53" s="52">
        <f t="shared" si="0"/>
        <v>1.0000000000000002</v>
      </c>
      <c r="U53" s="52">
        <f>SUM(U54:U62)</f>
        <v>1</v>
      </c>
      <c r="V53" s="52">
        <f>SUM(V54:V62)</f>
        <v>0.99999999999999989</v>
      </c>
    </row>
    <row r="54" spans="1:22" customFormat="1" ht="18" customHeight="1">
      <c r="A54" s="36" t="s">
        <v>82</v>
      </c>
      <c r="B54" s="7">
        <f t="shared" ref="B54:T54" si="1">B9/B8</f>
        <v>0.34782608695652173</v>
      </c>
      <c r="C54" s="7">
        <f t="shared" si="1"/>
        <v>0.39548022598870058</v>
      </c>
      <c r="D54" s="7">
        <f t="shared" si="1"/>
        <v>0.49834983498349833</v>
      </c>
      <c r="E54" s="7">
        <f t="shared" si="1"/>
        <v>0.69230769230769229</v>
      </c>
      <c r="F54" s="7">
        <f t="shared" si="1"/>
        <v>0.73222390317700459</v>
      </c>
      <c r="G54" s="7">
        <f t="shared" si="1"/>
        <v>0.7876344086021505</v>
      </c>
      <c r="H54" s="7">
        <f t="shared" si="1"/>
        <v>0.79314420803782504</v>
      </c>
      <c r="I54" s="7">
        <f t="shared" si="1"/>
        <v>0.82196531791907512</v>
      </c>
      <c r="J54" s="7">
        <f t="shared" si="1"/>
        <v>0.81323877068557915</v>
      </c>
      <c r="K54" s="7">
        <f t="shared" si="1"/>
        <v>0.81018518518518523</v>
      </c>
      <c r="L54" s="7">
        <f t="shared" si="1"/>
        <v>0.81936245572609212</v>
      </c>
      <c r="M54" s="7">
        <f t="shared" si="1"/>
        <v>0.8113636363636364</v>
      </c>
      <c r="N54" s="7">
        <f t="shared" si="1"/>
        <v>0.79835390946502061</v>
      </c>
      <c r="O54" s="7">
        <f t="shared" si="1"/>
        <v>0.79551451187335087</v>
      </c>
      <c r="P54" s="7">
        <f t="shared" si="1"/>
        <v>0.80026455026455023</v>
      </c>
      <c r="Q54" s="7">
        <f t="shared" si="1"/>
        <v>0.78778625954198478</v>
      </c>
      <c r="R54" s="7">
        <f t="shared" si="1"/>
        <v>0.78274268104776579</v>
      </c>
      <c r="S54" s="7">
        <f t="shared" si="1"/>
        <v>0.73913043478260865</v>
      </c>
      <c r="T54" s="7">
        <f t="shared" si="1"/>
        <v>0.68802228412256272</v>
      </c>
      <c r="U54" s="7">
        <f>U9/U8</f>
        <v>0.26398852223816355</v>
      </c>
      <c r="V54" s="7">
        <f>V9/V8</f>
        <v>0.26695526695526695</v>
      </c>
    </row>
    <row r="55" spans="1:22" customFormat="1" ht="18" customHeight="1">
      <c r="A55" s="36" t="s">
        <v>83</v>
      </c>
      <c r="B55" s="7">
        <f t="shared" ref="B55:T55" si="2">B10/B8</f>
        <v>4.3478260869565216E-2</v>
      </c>
      <c r="C55" s="7">
        <f t="shared" si="2"/>
        <v>7.3446327683615822E-2</v>
      </c>
      <c r="D55" s="7">
        <f t="shared" si="2"/>
        <v>6.6006600660066E-2</v>
      </c>
      <c r="E55" s="7">
        <f t="shared" si="2"/>
        <v>3.8461538461538464E-2</v>
      </c>
      <c r="F55" s="7">
        <f t="shared" si="2"/>
        <v>5.4462934947049922E-2</v>
      </c>
      <c r="G55" s="7">
        <f t="shared" si="2"/>
        <v>2.1505376344086023E-2</v>
      </c>
      <c r="H55" s="7">
        <f t="shared" si="2"/>
        <v>1.5366430260047281E-2</v>
      </c>
      <c r="I55" s="7">
        <f t="shared" si="2"/>
        <v>1.1560693641618497E-2</v>
      </c>
      <c r="J55" s="7">
        <f t="shared" si="2"/>
        <v>1.3002364066193853E-2</v>
      </c>
      <c r="K55" s="7">
        <f t="shared" si="2"/>
        <v>8.1018518518518514E-3</v>
      </c>
      <c r="L55" s="7">
        <f t="shared" si="2"/>
        <v>1.1806375442739079E-2</v>
      </c>
      <c r="M55" s="7">
        <f t="shared" si="2"/>
        <v>1.4772727272727272E-2</v>
      </c>
      <c r="N55" s="7">
        <f t="shared" si="2"/>
        <v>1.2345679012345678E-2</v>
      </c>
      <c r="O55" s="7">
        <f t="shared" si="2"/>
        <v>1.9788918205804751E-2</v>
      </c>
      <c r="P55" s="7">
        <f t="shared" si="2"/>
        <v>2.2486772486772486E-2</v>
      </c>
      <c r="Q55" s="7">
        <f t="shared" si="2"/>
        <v>1.8320610687022901E-2</v>
      </c>
      <c r="R55" s="7">
        <f t="shared" si="2"/>
        <v>1.6949152542372881E-2</v>
      </c>
      <c r="S55" s="7">
        <f t="shared" si="2"/>
        <v>2.318840579710145E-2</v>
      </c>
      <c r="T55" s="7">
        <f t="shared" si="2"/>
        <v>2.7855153203342618E-2</v>
      </c>
      <c r="U55" s="7">
        <f>U10/U8</f>
        <v>0.45767575322812054</v>
      </c>
      <c r="V55" s="7">
        <f>V10/V8</f>
        <v>0.43145743145743148</v>
      </c>
    </row>
    <row r="56" spans="1:22" customFormat="1" ht="18" customHeight="1">
      <c r="A56" s="36" t="s">
        <v>84</v>
      </c>
      <c r="B56" s="7">
        <f t="shared" ref="B56:T56" si="3">B11/B8</f>
        <v>0.21739130434782608</v>
      </c>
      <c r="C56" s="7">
        <f t="shared" si="3"/>
        <v>0.24858757062146894</v>
      </c>
      <c r="D56" s="7">
        <f t="shared" si="3"/>
        <v>0.15841584158415842</v>
      </c>
      <c r="E56" s="7">
        <f t="shared" si="3"/>
        <v>7.8947368421052627E-2</v>
      </c>
      <c r="F56" s="7">
        <f t="shared" si="3"/>
        <v>5.7488653555219364E-2</v>
      </c>
      <c r="G56" s="7">
        <f t="shared" si="3"/>
        <v>4.1666666666666664E-2</v>
      </c>
      <c r="H56" s="7">
        <f t="shared" si="3"/>
        <v>4.4917257683215132E-2</v>
      </c>
      <c r="I56" s="7">
        <f t="shared" si="3"/>
        <v>3.4682080924855488E-2</v>
      </c>
      <c r="J56" s="7">
        <f t="shared" si="3"/>
        <v>3.664302600472813E-2</v>
      </c>
      <c r="K56" s="7">
        <f t="shared" si="3"/>
        <v>4.0509259259259259E-2</v>
      </c>
      <c r="L56" s="7">
        <f t="shared" si="3"/>
        <v>4.3683589138134596E-2</v>
      </c>
      <c r="M56" s="7">
        <f t="shared" si="3"/>
        <v>5.113636363636364E-2</v>
      </c>
      <c r="N56" s="7">
        <f t="shared" si="3"/>
        <v>5.7613168724279837E-2</v>
      </c>
      <c r="O56" s="7">
        <f t="shared" si="3"/>
        <v>4.221635883905013E-2</v>
      </c>
      <c r="P56" s="7">
        <f t="shared" si="3"/>
        <v>3.8359788359788358E-2</v>
      </c>
      <c r="Q56" s="7">
        <f t="shared" si="3"/>
        <v>1.8320610687022901E-2</v>
      </c>
      <c r="R56" s="7">
        <f t="shared" si="3"/>
        <v>1.6949152542372881E-2</v>
      </c>
      <c r="S56" s="7">
        <f t="shared" si="3"/>
        <v>2.1739130434782608E-2</v>
      </c>
      <c r="T56" s="7">
        <f t="shared" si="3"/>
        <v>3.3426183844011144E-2</v>
      </c>
      <c r="U56" s="7">
        <f>U11/U8</f>
        <v>3.5868005738880916E-2</v>
      </c>
      <c r="V56" s="7">
        <f>V11/V8</f>
        <v>3.1746031746031744E-2</v>
      </c>
    </row>
    <row r="57" spans="1:22" customFormat="1" ht="18" customHeight="1">
      <c r="A57" s="36" t="s">
        <v>85</v>
      </c>
      <c r="B57" s="7">
        <f>B12/B8</f>
        <v>1.7391304347826087E-2</v>
      </c>
      <c r="C57" s="7">
        <f t="shared" ref="B57:T57" si="4">C12/C8</f>
        <v>1.6949152542372881E-2</v>
      </c>
      <c r="D57" s="7">
        <f t="shared" si="4"/>
        <v>1.9801980198019802E-2</v>
      </c>
      <c r="E57" s="7">
        <f t="shared" si="4"/>
        <v>1.2145748987854251E-2</v>
      </c>
      <c r="F57" s="7">
        <f t="shared" si="4"/>
        <v>4.5385779122541605E-3</v>
      </c>
      <c r="G57" s="7">
        <f t="shared" si="4"/>
        <v>4.0322580645161289E-3</v>
      </c>
      <c r="H57" s="7">
        <f t="shared" si="4"/>
        <v>1.5366430260047281E-2</v>
      </c>
      <c r="I57" s="7">
        <f t="shared" si="4"/>
        <v>4.6242774566473991E-3</v>
      </c>
      <c r="J57" s="7">
        <f t="shared" si="4"/>
        <v>4.7281323877068557E-3</v>
      </c>
      <c r="K57" s="7">
        <f t="shared" si="4"/>
        <v>4.6296296296296294E-3</v>
      </c>
      <c r="L57" s="7">
        <f t="shared" si="4"/>
        <v>4.7225501770956314E-3</v>
      </c>
      <c r="M57" s="7">
        <f t="shared" si="4"/>
        <v>4.5454545454545452E-3</v>
      </c>
      <c r="N57" s="7">
        <f t="shared" si="4"/>
        <v>5.4869684499314125E-3</v>
      </c>
      <c r="O57" s="7">
        <f t="shared" si="4"/>
        <v>7.9155672823219003E-3</v>
      </c>
      <c r="P57" s="7">
        <f t="shared" si="4"/>
        <v>5.2910052910052907E-3</v>
      </c>
      <c r="Q57" s="7">
        <f t="shared" si="4"/>
        <v>6.1068702290076335E-3</v>
      </c>
      <c r="R57" s="7">
        <f t="shared" si="4"/>
        <v>1.2326656394453005E-2</v>
      </c>
      <c r="S57" s="7">
        <f t="shared" si="4"/>
        <v>1.1594202898550725E-2</v>
      </c>
      <c r="T57" s="7">
        <f t="shared" si="4"/>
        <v>1.2534818941504178E-2</v>
      </c>
      <c r="U57" s="7">
        <f>U12/U8</f>
        <v>1.0043041606886656E-2</v>
      </c>
      <c r="V57" s="7">
        <f>V12/V8</f>
        <v>1.7316017316017316E-2</v>
      </c>
    </row>
    <row r="58" spans="1:22" customFormat="1" ht="18" customHeight="1">
      <c r="A58" s="36" t="s">
        <v>86</v>
      </c>
      <c r="B58" s="7">
        <f t="shared" ref="B58:T58" si="5">B13/B8</f>
        <v>0.10434782608695652</v>
      </c>
      <c r="C58" s="7">
        <f t="shared" si="5"/>
        <v>6.7796610169491525E-2</v>
      </c>
      <c r="D58" s="7">
        <f t="shared" si="5"/>
        <v>3.6303630363036306E-2</v>
      </c>
      <c r="E58" s="7">
        <f t="shared" si="5"/>
        <v>2.2267206477732792E-2</v>
      </c>
      <c r="F58" s="7">
        <f t="shared" si="5"/>
        <v>1.6641452344931921E-2</v>
      </c>
      <c r="G58" s="7">
        <f t="shared" si="5"/>
        <v>1.6129032258064516E-2</v>
      </c>
      <c r="H58" s="7">
        <f t="shared" si="5"/>
        <v>1.8912529550827423E-2</v>
      </c>
      <c r="I58" s="7">
        <f t="shared" si="5"/>
        <v>1.9653179190751446E-2</v>
      </c>
      <c r="J58" s="7">
        <f t="shared" si="5"/>
        <v>1.7730496453900711E-2</v>
      </c>
      <c r="K58" s="7">
        <f t="shared" si="5"/>
        <v>1.8518518518518517E-2</v>
      </c>
      <c r="L58" s="7">
        <f t="shared" si="5"/>
        <v>2.0070838252656435E-2</v>
      </c>
      <c r="M58" s="7">
        <f t="shared" si="5"/>
        <v>2.9545454545454545E-2</v>
      </c>
      <c r="N58" s="7">
        <f t="shared" si="5"/>
        <v>3.017832647462277E-2</v>
      </c>
      <c r="O58" s="7">
        <f t="shared" si="5"/>
        <v>2.9023746701846966E-2</v>
      </c>
      <c r="P58" s="7">
        <f t="shared" si="5"/>
        <v>3.0423280423280422E-2</v>
      </c>
      <c r="Q58" s="7">
        <f t="shared" si="5"/>
        <v>3.5114503816793895E-2</v>
      </c>
      <c r="R58" s="7">
        <f t="shared" si="5"/>
        <v>4.6224961479198766E-2</v>
      </c>
      <c r="S58" s="7">
        <f t="shared" si="5"/>
        <v>4.7826086956521741E-2</v>
      </c>
      <c r="T58" s="7">
        <f t="shared" si="5"/>
        <v>5.9888579387186627E-2</v>
      </c>
      <c r="U58" s="7">
        <f>U13/U8</f>
        <v>6.4562410329985651E-2</v>
      </c>
      <c r="V58" s="7">
        <f>V13/V8</f>
        <v>6.7821067821067824E-2</v>
      </c>
    </row>
    <row r="59" spans="1:22" customFormat="1" ht="18" customHeight="1">
      <c r="A59" s="36" t="s">
        <v>87</v>
      </c>
      <c r="B59" s="37">
        <f t="shared" ref="B59:T59" si="6">B14/B8</f>
        <v>0.26956521739130435</v>
      </c>
      <c r="C59" s="37">
        <f t="shared" si="6"/>
        <v>0.19774011299435029</v>
      </c>
      <c r="D59" s="37">
        <f t="shared" si="6"/>
        <v>0.21452145214521451</v>
      </c>
      <c r="E59" s="37">
        <f t="shared" si="6"/>
        <v>0.15384615384615385</v>
      </c>
      <c r="F59" s="37">
        <f t="shared" si="6"/>
        <v>0.13161875945537066</v>
      </c>
      <c r="G59" s="37">
        <f t="shared" si="6"/>
        <v>0.12365591397849462</v>
      </c>
      <c r="H59" s="37">
        <f t="shared" si="6"/>
        <v>0.10874704491725769</v>
      </c>
      <c r="I59" s="37">
        <f t="shared" si="6"/>
        <v>0.10057803468208093</v>
      </c>
      <c r="J59" s="37">
        <f t="shared" si="6"/>
        <v>0.10874704491725769</v>
      </c>
      <c r="K59" s="37">
        <f t="shared" si="6"/>
        <v>0.1111111111111111</v>
      </c>
      <c r="L59" s="37">
        <f t="shared" si="6"/>
        <v>9.2089728453364814E-2</v>
      </c>
      <c r="M59" s="37">
        <f t="shared" si="6"/>
        <v>8.0681818181818188E-2</v>
      </c>
      <c r="N59" s="37">
        <f t="shared" si="6"/>
        <v>8.9163237311385465E-2</v>
      </c>
      <c r="O59" s="37">
        <f t="shared" si="6"/>
        <v>9.894459102902374E-2</v>
      </c>
      <c r="P59" s="37">
        <f t="shared" si="6"/>
        <v>9.6560846560846555E-2</v>
      </c>
      <c r="Q59" s="37">
        <f t="shared" si="6"/>
        <v>0.11603053435114503</v>
      </c>
      <c r="R59" s="37">
        <f t="shared" si="6"/>
        <v>0.11093990755007704</v>
      </c>
      <c r="S59" s="37">
        <f t="shared" si="6"/>
        <v>0.13623188405797101</v>
      </c>
      <c r="T59" s="37">
        <f t="shared" si="6"/>
        <v>0.15459610027855153</v>
      </c>
      <c r="U59" s="7">
        <f>U14/U8</f>
        <v>0.1449067431850789</v>
      </c>
      <c r="V59" s="7">
        <f>V14/V8</f>
        <v>0.16161616161616163</v>
      </c>
    </row>
    <row r="60" spans="1:22" customFormat="1" ht="18" customHeight="1">
      <c r="A60" s="36" t="s">
        <v>88</v>
      </c>
      <c r="B60" s="37">
        <f t="shared" ref="B60:T60" si="7">B15/B8</f>
        <v>0</v>
      </c>
      <c r="C60" s="37">
        <f t="shared" si="7"/>
        <v>0</v>
      </c>
      <c r="D60" s="37">
        <f t="shared" si="7"/>
        <v>3.3003300330033004E-3</v>
      </c>
      <c r="E60" s="37">
        <f t="shared" si="7"/>
        <v>0</v>
      </c>
      <c r="F60" s="37">
        <f t="shared" si="7"/>
        <v>0</v>
      </c>
      <c r="G60" s="37">
        <f t="shared" si="7"/>
        <v>2.6881720430107529E-3</v>
      </c>
      <c r="H60" s="37">
        <f t="shared" si="7"/>
        <v>2.3640661938534278E-3</v>
      </c>
      <c r="I60" s="37">
        <f t="shared" si="7"/>
        <v>6.9364161849710983E-3</v>
      </c>
      <c r="J60" s="37">
        <f t="shared" si="7"/>
        <v>5.9101654846335696E-3</v>
      </c>
      <c r="K60" s="37">
        <f t="shared" si="7"/>
        <v>6.9444444444444441E-3</v>
      </c>
      <c r="L60" s="37">
        <f t="shared" si="7"/>
        <v>8.2644628099173556E-3</v>
      </c>
      <c r="M60" s="37">
        <f t="shared" si="7"/>
        <v>7.9545454545454537E-3</v>
      </c>
      <c r="N60" s="37">
        <f t="shared" si="7"/>
        <v>6.8587105624142658E-3</v>
      </c>
      <c r="O60" s="37">
        <f t="shared" si="7"/>
        <v>6.5963060686015833E-3</v>
      </c>
      <c r="P60" s="37">
        <f t="shared" si="7"/>
        <v>6.6137566137566134E-3</v>
      </c>
      <c r="Q60" s="37">
        <f t="shared" si="7"/>
        <v>1.6793893129770993E-2</v>
      </c>
      <c r="R60" s="37">
        <f t="shared" si="7"/>
        <v>1.386748844375963E-2</v>
      </c>
      <c r="S60" s="37">
        <f t="shared" si="7"/>
        <v>2.0289855072463767E-2</v>
      </c>
      <c r="T60" s="37">
        <f t="shared" si="7"/>
        <v>2.3676880222841225E-2</v>
      </c>
      <c r="U60" s="7">
        <f>U15/U8</f>
        <v>2.2955523672883789E-2</v>
      </c>
      <c r="V60" s="7">
        <f>V15/V8</f>
        <v>2.3088023088023088E-2</v>
      </c>
    </row>
    <row r="61" spans="1:22" customFormat="1" ht="18" customHeight="1">
      <c r="A61" s="36" t="s">
        <v>89</v>
      </c>
      <c r="B61" s="37">
        <f t="shared" ref="B61:T61" si="8">B16/B8</f>
        <v>0</v>
      </c>
      <c r="C61" s="37">
        <f t="shared" si="8"/>
        <v>0</v>
      </c>
      <c r="D61" s="37">
        <f t="shared" si="8"/>
        <v>3.3003300330033004E-3</v>
      </c>
      <c r="E61" s="37">
        <f t="shared" si="8"/>
        <v>2.0242914979757085E-3</v>
      </c>
      <c r="F61" s="37">
        <f t="shared" si="8"/>
        <v>3.0257186081694403E-3</v>
      </c>
      <c r="G61" s="37">
        <f t="shared" si="8"/>
        <v>2.6881720430107529E-3</v>
      </c>
      <c r="H61" s="37">
        <f t="shared" si="8"/>
        <v>1.1820330969267139E-3</v>
      </c>
      <c r="I61" s="37">
        <f t="shared" si="8"/>
        <v>0</v>
      </c>
      <c r="J61" s="37">
        <f t="shared" si="8"/>
        <v>0</v>
      </c>
      <c r="K61" s="37">
        <f t="shared" si="8"/>
        <v>0</v>
      </c>
      <c r="L61" s="37">
        <f t="shared" si="8"/>
        <v>0</v>
      </c>
      <c r="M61" s="37">
        <f t="shared" si="8"/>
        <v>0</v>
      </c>
      <c r="N61" s="37">
        <f t="shared" si="8"/>
        <v>0</v>
      </c>
      <c r="O61" s="37">
        <f t="shared" si="8"/>
        <v>0</v>
      </c>
      <c r="P61" s="37">
        <f t="shared" si="8"/>
        <v>0</v>
      </c>
      <c r="Q61" s="37">
        <f t="shared" si="8"/>
        <v>0</v>
      </c>
      <c r="R61" s="37">
        <f t="shared" si="8"/>
        <v>0</v>
      </c>
      <c r="S61" s="37">
        <f t="shared" si="8"/>
        <v>0</v>
      </c>
      <c r="T61" s="37">
        <f t="shared" si="8"/>
        <v>0</v>
      </c>
      <c r="U61" s="7">
        <f>U16/U8</f>
        <v>0</v>
      </c>
      <c r="V61" s="7">
        <f>V16/V8</f>
        <v>0</v>
      </c>
    </row>
    <row r="62" spans="1:22" customFormat="1" ht="18" customHeight="1">
      <c r="A62" s="30" t="s">
        <v>92</v>
      </c>
      <c r="B62" s="55">
        <f t="shared" ref="B62:T62" si="9">B17/B8</f>
        <v>0</v>
      </c>
      <c r="C62" s="55">
        <f t="shared" si="9"/>
        <v>0</v>
      </c>
      <c r="D62" s="55">
        <f t="shared" si="9"/>
        <v>0</v>
      </c>
      <c r="E62" s="55">
        <f t="shared" si="9"/>
        <v>0</v>
      </c>
      <c r="F62" s="55">
        <f t="shared" si="9"/>
        <v>0</v>
      </c>
      <c r="G62" s="55">
        <f t="shared" si="9"/>
        <v>0</v>
      </c>
      <c r="H62" s="55">
        <f t="shared" si="9"/>
        <v>0</v>
      </c>
      <c r="I62" s="55">
        <f t="shared" si="9"/>
        <v>0</v>
      </c>
      <c r="J62" s="55">
        <f t="shared" si="9"/>
        <v>0</v>
      </c>
      <c r="K62" s="55">
        <f t="shared" si="9"/>
        <v>0</v>
      </c>
      <c r="L62" s="55">
        <f t="shared" si="9"/>
        <v>0</v>
      </c>
      <c r="M62" s="55">
        <f t="shared" si="9"/>
        <v>0</v>
      </c>
      <c r="N62" s="55">
        <f t="shared" si="9"/>
        <v>0</v>
      </c>
      <c r="O62" s="55">
        <f t="shared" si="9"/>
        <v>0</v>
      </c>
      <c r="P62" s="55">
        <f t="shared" si="9"/>
        <v>0</v>
      </c>
      <c r="Q62" s="55">
        <f t="shared" si="9"/>
        <v>1.5267175572519084E-3</v>
      </c>
      <c r="R62" s="55">
        <f t="shared" si="9"/>
        <v>0</v>
      </c>
      <c r="S62" s="55">
        <f t="shared" si="9"/>
        <v>0</v>
      </c>
      <c r="T62" s="55">
        <f t="shared" si="9"/>
        <v>0</v>
      </c>
      <c r="U62" s="95">
        <f>U17/U8</f>
        <v>0</v>
      </c>
      <c r="V62" s="95">
        <f>V17/V8</f>
        <v>0</v>
      </c>
    </row>
    <row r="63" spans="1:22" customFormat="1" ht="18" customHeight="1">
      <c r="A63" s="32" t="s">
        <v>52</v>
      </c>
      <c r="B63" s="33"/>
      <c r="C63" s="33"/>
      <c r="D63" s="33"/>
      <c r="E63" s="33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</row>
    <row r="64" spans="1:22" customFormat="1" ht="18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customFormat="1" ht="18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customFormat="1" ht="18" customHeight="1">
      <c r="A66" s="77" t="s">
        <v>48</v>
      </c>
      <c r="B66" s="78">
        <v>2002</v>
      </c>
      <c r="C66" s="78">
        <v>2003</v>
      </c>
      <c r="D66" s="78">
        <v>2004</v>
      </c>
      <c r="E66" s="78">
        <v>2005</v>
      </c>
      <c r="F66" s="78">
        <v>2006</v>
      </c>
      <c r="G66" s="78">
        <v>2007</v>
      </c>
      <c r="H66" s="78">
        <v>2008</v>
      </c>
      <c r="I66" s="78">
        <v>2009</v>
      </c>
      <c r="J66" s="78">
        <v>2010</v>
      </c>
      <c r="K66" s="78">
        <v>2011</v>
      </c>
      <c r="L66" s="78">
        <v>2012</v>
      </c>
      <c r="M66" s="78">
        <v>2013</v>
      </c>
      <c r="N66" s="78">
        <v>2014</v>
      </c>
      <c r="O66" s="78">
        <v>2015</v>
      </c>
      <c r="P66" s="78">
        <v>2016</v>
      </c>
      <c r="Q66" s="78">
        <v>2017</v>
      </c>
      <c r="R66" s="78">
        <v>2018</v>
      </c>
      <c r="S66" s="78">
        <v>2019</v>
      </c>
      <c r="T66" s="78">
        <v>2020</v>
      </c>
      <c r="U66" s="78">
        <v>2021</v>
      </c>
      <c r="V66" s="78">
        <v>2022</v>
      </c>
    </row>
    <row r="67" spans="1:22" customFormat="1" ht="18" customHeight="1">
      <c r="A67" s="56" t="s">
        <v>81</v>
      </c>
      <c r="B67" s="52">
        <f t="shared" ref="B67:T67" si="10">SUM(B68:B76)</f>
        <v>1</v>
      </c>
      <c r="C67" s="52">
        <f t="shared" si="10"/>
        <v>1</v>
      </c>
      <c r="D67" s="52">
        <f t="shared" si="10"/>
        <v>1</v>
      </c>
      <c r="E67" s="52">
        <f t="shared" si="10"/>
        <v>1</v>
      </c>
      <c r="F67" s="52">
        <f t="shared" si="10"/>
        <v>0.99999999999999989</v>
      </c>
      <c r="G67" s="52">
        <f t="shared" si="10"/>
        <v>1</v>
      </c>
      <c r="H67" s="52">
        <f t="shared" si="10"/>
        <v>1</v>
      </c>
      <c r="I67" s="52">
        <f t="shared" si="10"/>
        <v>1</v>
      </c>
      <c r="J67" s="52">
        <f t="shared" si="10"/>
        <v>0.99999999999999989</v>
      </c>
      <c r="K67" s="52">
        <f t="shared" si="10"/>
        <v>1</v>
      </c>
      <c r="L67" s="52">
        <f t="shared" si="10"/>
        <v>0.99999999999999978</v>
      </c>
      <c r="M67" s="52">
        <f t="shared" si="10"/>
        <v>1</v>
      </c>
      <c r="N67" s="52">
        <f t="shared" si="10"/>
        <v>1</v>
      </c>
      <c r="O67" s="52">
        <f t="shared" si="10"/>
        <v>1</v>
      </c>
      <c r="P67" s="52">
        <f t="shared" si="10"/>
        <v>1</v>
      </c>
      <c r="Q67" s="52">
        <f t="shared" si="10"/>
        <v>1</v>
      </c>
      <c r="R67" s="52">
        <f t="shared" si="10"/>
        <v>0.99999999999999989</v>
      </c>
      <c r="S67" s="52">
        <f t="shared" si="10"/>
        <v>1</v>
      </c>
      <c r="T67" s="52">
        <f t="shared" si="10"/>
        <v>0.99999999999999989</v>
      </c>
      <c r="U67" s="52">
        <f>SUM(U68:U76)</f>
        <v>1</v>
      </c>
      <c r="V67" s="52">
        <f>SUM(V68:V76)</f>
        <v>1</v>
      </c>
    </row>
    <row r="68" spans="1:22" customFormat="1" ht="18" customHeight="1">
      <c r="A68" s="36" t="s">
        <v>82</v>
      </c>
      <c r="B68" s="7">
        <f t="shared" ref="B68:T68" si="11">B23/B22</f>
        <v>0.35087719298245612</v>
      </c>
      <c r="C68" s="7">
        <f t="shared" si="11"/>
        <v>0.37777777777777777</v>
      </c>
      <c r="D68" s="7">
        <f t="shared" si="11"/>
        <v>0.47770700636942676</v>
      </c>
      <c r="E68" s="7">
        <f t="shared" si="11"/>
        <v>0.68965517241379315</v>
      </c>
      <c r="F68" s="7">
        <f t="shared" si="11"/>
        <v>0.74052478134110788</v>
      </c>
      <c r="G68" s="7">
        <f t="shared" si="11"/>
        <v>0.79274611398963735</v>
      </c>
      <c r="H68" s="7">
        <f t="shared" si="11"/>
        <v>0.80909090909090908</v>
      </c>
      <c r="I68" s="7">
        <f t="shared" si="11"/>
        <v>0.84474885844748859</v>
      </c>
      <c r="J68" s="7">
        <f t="shared" si="11"/>
        <v>0.83878504672897192</v>
      </c>
      <c r="K68" s="7">
        <f t="shared" si="11"/>
        <v>0.83564814814814814</v>
      </c>
      <c r="L68" s="7">
        <f t="shared" si="11"/>
        <v>0.85476190476190472</v>
      </c>
      <c r="M68" s="7">
        <f t="shared" si="11"/>
        <v>0.84331797235023043</v>
      </c>
      <c r="N68" s="7">
        <f t="shared" si="11"/>
        <v>0.83852691218130315</v>
      </c>
      <c r="O68" s="7">
        <f t="shared" si="11"/>
        <v>0.84510869565217395</v>
      </c>
      <c r="P68" s="7">
        <f t="shared" si="11"/>
        <v>0.84864864864864864</v>
      </c>
      <c r="Q68" s="7">
        <f t="shared" si="11"/>
        <v>0.85806451612903223</v>
      </c>
      <c r="R68" s="7">
        <f t="shared" si="11"/>
        <v>0.86195286195286192</v>
      </c>
      <c r="S68" s="7">
        <f t="shared" si="11"/>
        <v>0.80685358255451711</v>
      </c>
      <c r="T68" s="7">
        <f t="shared" si="11"/>
        <v>0.75975975975975973</v>
      </c>
      <c r="U68" s="7">
        <f>U23/U22</f>
        <v>0.27828746177370028</v>
      </c>
      <c r="V68" s="7">
        <f>V23/V22</f>
        <v>0.29467084639498431</v>
      </c>
    </row>
    <row r="69" spans="1:22" customFormat="1" ht="18" customHeight="1">
      <c r="A69" s="36" t="s">
        <v>83</v>
      </c>
      <c r="B69" s="7">
        <f t="shared" ref="B69:T69" si="12">B24/B22</f>
        <v>7.0175438596491224E-2</v>
      </c>
      <c r="C69" s="7">
        <f t="shared" si="12"/>
        <v>7.7777777777777779E-2</v>
      </c>
      <c r="D69" s="7">
        <f t="shared" si="12"/>
        <v>7.0063694267515922E-2</v>
      </c>
      <c r="E69" s="7">
        <f t="shared" si="12"/>
        <v>4.2145593869731802E-2</v>
      </c>
      <c r="F69" s="7">
        <f t="shared" si="12"/>
        <v>5.2478134110787174E-2</v>
      </c>
      <c r="G69" s="7">
        <f t="shared" si="12"/>
        <v>2.072538860103627E-2</v>
      </c>
      <c r="H69" s="7">
        <f t="shared" si="12"/>
        <v>1.3636363636363636E-2</v>
      </c>
      <c r="I69" s="7">
        <f t="shared" si="12"/>
        <v>9.1324200913242004E-3</v>
      </c>
      <c r="J69" s="7">
        <f t="shared" si="12"/>
        <v>9.3457943925233638E-3</v>
      </c>
      <c r="K69" s="7">
        <f t="shared" si="12"/>
        <v>6.9444444444444441E-3</v>
      </c>
      <c r="L69" s="7">
        <f t="shared" si="12"/>
        <v>1.4285714285714285E-2</v>
      </c>
      <c r="M69" s="7">
        <f t="shared" si="12"/>
        <v>1.6129032258064516E-2</v>
      </c>
      <c r="N69" s="7">
        <f t="shared" si="12"/>
        <v>1.1331444759206799E-2</v>
      </c>
      <c r="O69" s="7">
        <f t="shared" si="12"/>
        <v>1.6304347826086956E-2</v>
      </c>
      <c r="P69" s="7">
        <f t="shared" si="12"/>
        <v>1.6216216216216217E-2</v>
      </c>
      <c r="Q69" s="7">
        <f t="shared" si="12"/>
        <v>3.2258064516129032E-3</v>
      </c>
      <c r="R69" s="7">
        <f t="shared" si="12"/>
        <v>3.3670033670033669E-3</v>
      </c>
      <c r="S69" s="7">
        <f t="shared" si="12"/>
        <v>1.5576323987538941E-2</v>
      </c>
      <c r="T69" s="7">
        <f t="shared" si="12"/>
        <v>1.8018018018018018E-2</v>
      </c>
      <c r="U69" s="7">
        <f>U24/U22</f>
        <v>0.5107033639143731</v>
      </c>
      <c r="V69" s="7">
        <f>V24/V22</f>
        <v>0.46081504702194359</v>
      </c>
    </row>
    <row r="70" spans="1:22" customFormat="1" ht="18" customHeight="1">
      <c r="A70" s="36" t="s">
        <v>84</v>
      </c>
      <c r="B70" s="7">
        <f t="shared" ref="B70:T70" si="13">B25/B22</f>
        <v>0.2982456140350877</v>
      </c>
      <c r="C70" s="7">
        <f t="shared" si="13"/>
        <v>0.3</v>
      </c>
      <c r="D70" s="7">
        <f t="shared" si="13"/>
        <v>0.17834394904458598</v>
      </c>
      <c r="E70" s="7">
        <f t="shared" si="13"/>
        <v>9.1954022988505746E-2</v>
      </c>
      <c r="F70" s="7">
        <f t="shared" si="13"/>
        <v>6.1224489795918366E-2</v>
      </c>
      <c r="G70" s="7">
        <f t="shared" si="13"/>
        <v>4.145077720207254E-2</v>
      </c>
      <c r="H70" s="7">
        <f t="shared" si="13"/>
        <v>0.05</v>
      </c>
      <c r="I70" s="7">
        <f t="shared" si="13"/>
        <v>3.8812785388127852E-2</v>
      </c>
      <c r="J70" s="7">
        <f t="shared" si="13"/>
        <v>4.9065420560747662E-2</v>
      </c>
      <c r="K70" s="7">
        <f t="shared" si="13"/>
        <v>4.6296296296296294E-2</v>
      </c>
      <c r="L70" s="7">
        <f t="shared" si="13"/>
        <v>4.0476190476190478E-2</v>
      </c>
      <c r="M70" s="7">
        <f t="shared" si="13"/>
        <v>4.8387096774193547E-2</v>
      </c>
      <c r="N70" s="7">
        <f t="shared" si="13"/>
        <v>5.0991501416430593E-2</v>
      </c>
      <c r="O70" s="7">
        <f t="shared" si="13"/>
        <v>4.3478260869565216E-2</v>
      </c>
      <c r="P70" s="7">
        <f t="shared" si="13"/>
        <v>4.3243243243243246E-2</v>
      </c>
      <c r="Q70" s="7">
        <f t="shared" si="13"/>
        <v>1.935483870967742E-2</v>
      </c>
      <c r="R70" s="7">
        <f t="shared" si="13"/>
        <v>2.0202020202020204E-2</v>
      </c>
      <c r="S70" s="7">
        <f t="shared" si="13"/>
        <v>3.1152647975077882E-2</v>
      </c>
      <c r="T70" s="7">
        <f t="shared" si="13"/>
        <v>3.6036036036036036E-2</v>
      </c>
      <c r="U70" s="7">
        <f>U25/U22</f>
        <v>4.5871559633027525E-2</v>
      </c>
      <c r="V70" s="7">
        <f>V25/V22</f>
        <v>4.0752351097178681E-2</v>
      </c>
    </row>
    <row r="71" spans="1:22" customFormat="1" ht="18" customHeight="1">
      <c r="A71" s="36" t="s">
        <v>85</v>
      </c>
      <c r="B71" s="7">
        <f t="shared" ref="B71:T71" si="14">B26/B22</f>
        <v>3.5087719298245612E-2</v>
      </c>
      <c r="C71" s="7">
        <f t="shared" si="14"/>
        <v>3.3333333333333333E-2</v>
      </c>
      <c r="D71" s="7">
        <f t="shared" si="14"/>
        <v>2.5477707006369428E-2</v>
      </c>
      <c r="E71" s="7">
        <f t="shared" si="14"/>
        <v>1.532567049808429E-2</v>
      </c>
      <c r="F71" s="7">
        <f t="shared" si="14"/>
        <v>5.8309037900874635E-3</v>
      </c>
      <c r="G71" s="7">
        <f t="shared" si="14"/>
        <v>5.1813471502590676E-3</v>
      </c>
      <c r="H71" s="7">
        <f t="shared" si="14"/>
        <v>2.7272727272727271E-2</v>
      </c>
      <c r="I71" s="7">
        <f t="shared" si="14"/>
        <v>6.8493150684931503E-3</v>
      </c>
      <c r="J71" s="7">
        <f t="shared" si="14"/>
        <v>7.0093457943925233E-3</v>
      </c>
      <c r="K71" s="7">
        <f t="shared" si="14"/>
        <v>6.9444444444444441E-3</v>
      </c>
      <c r="L71" s="7">
        <f t="shared" si="14"/>
        <v>7.1428571428571426E-3</v>
      </c>
      <c r="M71" s="7">
        <f t="shared" si="14"/>
        <v>6.9124423963133645E-3</v>
      </c>
      <c r="N71" s="7">
        <f t="shared" si="14"/>
        <v>8.4985835694051E-3</v>
      </c>
      <c r="O71" s="7">
        <f t="shared" si="14"/>
        <v>8.152173913043478E-3</v>
      </c>
      <c r="P71" s="7">
        <f t="shared" si="14"/>
        <v>5.4054054054054057E-3</v>
      </c>
      <c r="Q71" s="7">
        <f t="shared" si="14"/>
        <v>6.4516129032258064E-3</v>
      </c>
      <c r="R71" s="7">
        <f t="shared" si="14"/>
        <v>1.0101010101010102E-2</v>
      </c>
      <c r="S71" s="7">
        <f t="shared" si="14"/>
        <v>9.3457943925233638E-3</v>
      </c>
      <c r="T71" s="7">
        <f t="shared" si="14"/>
        <v>1.2012012012012012E-2</v>
      </c>
      <c r="U71" s="7">
        <f>U26/U22</f>
        <v>6.1162079510703364E-3</v>
      </c>
      <c r="V71" s="7">
        <f>V26/V22</f>
        <v>2.1943573667711599E-2</v>
      </c>
    </row>
    <row r="72" spans="1:22" customFormat="1" ht="18" customHeight="1">
      <c r="A72" s="36" t="s">
        <v>86</v>
      </c>
      <c r="B72" s="7">
        <f t="shared" ref="B72:T72" si="15">B27/B22</f>
        <v>3.5087719298245612E-2</v>
      </c>
      <c r="C72" s="7">
        <f t="shared" si="15"/>
        <v>3.3333333333333333E-2</v>
      </c>
      <c r="D72" s="7">
        <f t="shared" si="15"/>
        <v>1.9108280254777069E-2</v>
      </c>
      <c r="E72" s="7">
        <f t="shared" si="15"/>
        <v>7.6628352490421452E-3</v>
      </c>
      <c r="F72" s="7">
        <f t="shared" si="15"/>
        <v>8.7463556851311956E-3</v>
      </c>
      <c r="G72" s="7">
        <f t="shared" si="15"/>
        <v>5.1813471502590676E-3</v>
      </c>
      <c r="H72" s="7">
        <f t="shared" si="15"/>
        <v>9.0909090909090905E-3</v>
      </c>
      <c r="I72" s="7">
        <f t="shared" si="15"/>
        <v>1.1415525114155251E-2</v>
      </c>
      <c r="J72" s="7">
        <f t="shared" si="15"/>
        <v>7.0093457943925233E-3</v>
      </c>
      <c r="K72" s="7">
        <f t="shared" si="15"/>
        <v>9.2592592592592587E-3</v>
      </c>
      <c r="L72" s="7">
        <f t="shared" si="15"/>
        <v>7.1428571428571426E-3</v>
      </c>
      <c r="M72" s="7">
        <f t="shared" si="15"/>
        <v>1.1520737327188941E-2</v>
      </c>
      <c r="N72" s="7">
        <f t="shared" si="15"/>
        <v>1.1331444759206799E-2</v>
      </c>
      <c r="O72" s="7">
        <f t="shared" si="15"/>
        <v>5.434782608695652E-3</v>
      </c>
      <c r="P72" s="7">
        <f t="shared" si="15"/>
        <v>1.0810810810810811E-2</v>
      </c>
      <c r="Q72" s="7">
        <f t="shared" si="15"/>
        <v>1.2903225806451613E-2</v>
      </c>
      <c r="R72" s="7">
        <f t="shared" si="15"/>
        <v>6.7340067340067337E-3</v>
      </c>
      <c r="S72" s="7">
        <f t="shared" si="15"/>
        <v>1.5576323987538941E-2</v>
      </c>
      <c r="T72" s="7">
        <f t="shared" si="15"/>
        <v>3.6036036036036036E-2</v>
      </c>
      <c r="U72" s="7">
        <f>U27/U22</f>
        <v>3.669724770642202E-2</v>
      </c>
      <c r="V72" s="7">
        <f>V27/V22</f>
        <v>3.7617554858934171E-2</v>
      </c>
    </row>
    <row r="73" spans="1:22" customFormat="1" ht="18" customHeight="1">
      <c r="A73" s="36" t="s">
        <v>87</v>
      </c>
      <c r="B73" s="37">
        <f t="shared" ref="B73:T73" si="16">B28/B22</f>
        <v>0.21052631578947367</v>
      </c>
      <c r="C73" s="37">
        <f t="shared" si="16"/>
        <v>0.17777777777777778</v>
      </c>
      <c r="D73" s="37">
        <f t="shared" si="16"/>
        <v>0.22292993630573249</v>
      </c>
      <c r="E73" s="37">
        <f t="shared" si="16"/>
        <v>0.1532567049808429</v>
      </c>
      <c r="F73" s="37">
        <f t="shared" si="16"/>
        <v>0.1282798833819242</v>
      </c>
      <c r="G73" s="37">
        <f t="shared" si="16"/>
        <v>0.12953367875647667</v>
      </c>
      <c r="H73" s="37">
        <f t="shared" si="16"/>
        <v>8.8636363636363638E-2</v>
      </c>
      <c r="I73" s="37">
        <f t="shared" si="16"/>
        <v>8.2191780821917804E-2</v>
      </c>
      <c r="J73" s="37">
        <f t="shared" si="16"/>
        <v>8.1775700934579434E-2</v>
      </c>
      <c r="K73" s="37">
        <f t="shared" si="16"/>
        <v>8.5648148148148154E-2</v>
      </c>
      <c r="L73" s="37">
        <f t="shared" si="16"/>
        <v>6.6666666666666666E-2</v>
      </c>
      <c r="M73" s="37">
        <f t="shared" si="16"/>
        <v>6.4516129032258063E-2</v>
      </c>
      <c r="N73" s="37">
        <f t="shared" si="16"/>
        <v>7.0821529745042494E-2</v>
      </c>
      <c r="O73" s="37">
        <f t="shared" si="16"/>
        <v>7.3369565217391311E-2</v>
      </c>
      <c r="P73" s="37">
        <f t="shared" si="16"/>
        <v>6.7567567567567571E-2</v>
      </c>
      <c r="Q73" s="37">
        <f t="shared" si="16"/>
        <v>7.4193548387096769E-2</v>
      </c>
      <c r="R73" s="37">
        <f t="shared" si="16"/>
        <v>8.0808080808080815E-2</v>
      </c>
      <c r="S73" s="37">
        <f t="shared" si="16"/>
        <v>9.3457943925233641E-2</v>
      </c>
      <c r="T73" s="37">
        <f t="shared" si="16"/>
        <v>0.11411411411411411</v>
      </c>
      <c r="U73" s="7">
        <f>U28/U22</f>
        <v>0.10091743119266056</v>
      </c>
      <c r="V73" s="7">
        <f>V28/V22</f>
        <v>0.12225705329153605</v>
      </c>
    </row>
    <row r="74" spans="1:22" customFormat="1" ht="18" customHeight="1">
      <c r="A74" s="36" t="s">
        <v>88</v>
      </c>
      <c r="B74" s="37">
        <f t="shared" ref="B74:T74" si="17">B29/B22</f>
        <v>0</v>
      </c>
      <c r="C74" s="37">
        <f t="shared" si="17"/>
        <v>0</v>
      </c>
      <c r="D74" s="37">
        <f t="shared" si="17"/>
        <v>6.369426751592357E-3</v>
      </c>
      <c r="E74" s="37">
        <f t="shared" si="17"/>
        <v>0</v>
      </c>
      <c r="F74" s="37">
        <f t="shared" si="17"/>
        <v>0</v>
      </c>
      <c r="G74" s="37">
        <f t="shared" si="17"/>
        <v>2.5906735751295338E-3</v>
      </c>
      <c r="H74" s="37">
        <f t="shared" si="17"/>
        <v>2.2727272727272726E-3</v>
      </c>
      <c r="I74" s="37">
        <f t="shared" si="17"/>
        <v>6.8493150684931503E-3</v>
      </c>
      <c r="J74" s="37">
        <f t="shared" si="17"/>
        <v>7.0093457943925233E-3</v>
      </c>
      <c r="K74" s="37">
        <f t="shared" si="17"/>
        <v>9.2592592592592587E-3</v>
      </c>
      <c r="L74" s="37">
        <f t="shared" si="17"/>
        <v>9.5238095238095247E-3</v>
      </c>
      <c r="M74" s="37">
        <f t="shared" si="17"/>
        <v>9.2165898617511521E-3</v>
      </c>
      <c r="N74" s="37">
        <f t="shared" si="17"/>
        <v>8.4985835694051E-3</v>
      </c>
      <c r="O74" s="37">
        <f t="shared" si="17"/>
        <v>8.152173913043478E-3</v>
      </c>
      <c r="P74" s="37">
        <f t="shared" si="17"/>
        <v>8.1081081081081086E-3</v>
      </c>
      <c r="Q74" s="37">
        <f t="shared" si="17"/>
        <v>2.2580645161290321E-2</v>
      </c>
      <c r="R74" s="37">
        <f t="shared" si="17"/>
        <v>1.6835016835016835E-2</v>
      </c>
      <c r="S74" s="37">
        <f t="shared" si="17"/>
        <v>2.8037383177570093E-2</v>
      </c>
      <c r="T74" s="37">
        <f t="shared" si="17"/>
        <v>2.4024024024024024E-2</v>
      </c>
      <c r="U74" s="7">
        <f>U29/U22</f>
        <v>2.1406727828746176E-2</v>
      </c>
      <c r="V74" s="7">
        <f>V29/V22</f>
        <v>2.1943573667711599E-2</v>
      </c>
    </row>
    <row r="75" spans="1:22" customFormat="1" ht="18" customHeight="1">
      <c r="A75" s="36" t="s">
        <v>89</v>
      </c>
      <c r="B75" s="37">
        <f t="shared" ref="B75:T75" si="18">B30/B22</f>
        <v>0</v>
      </c>
      <c r="C75" s="37">
        <f t="shared" si="18"/>
        <v>0</v>
      </c>
      <c r="D75" s="37">
        <f t="shared" si="18"/>
        <v>0</v>
      </c>
      <c r="E75" s="37">
        <f t="shared" si="18"/>
        <v>0</v>
      </c>
      <c r="F75" s="37">
        <f t="shared" si="18"/>
        <v>2.9154518950437317E-3</v>
      </c>
      <c r="G75" s="37">
        <f t="shared" si="18"/>
        <v>2.5906735751295338E-3</v>
      </c>
      <c r="H75" s="37">
        <f t="shared" si="18"/>
        <v>0</v>
      </c>
      <c r="I75" s="37">
        <f t="shared" si="18"/>
        <v>0</v>
      </c>
      <c r="J75" s="37">
        <f t="shared" si="18"/>
        <v>0</v>
      </c>
      <c r="K75" s="37">
        <f t="shared" si="18"/>
        <v>0</v>
      </c>
      <c r="L75" s="37">
        <f t="shared" si="18"/>
        <v>0</v>
      </c>
      <c r="M75" s="37">
        <f t="shared" si="18"/>
        <v>0</v>
      </c>
      <c r="N75" s="37">
        <f t="shared" si="18"/>
        <v>0</v>
      </c>
      <c r="O75" s="37">
        <f t="shared" si="18"/>
        <v>0</v>
      </c>
      <c r="P75" s="37">
        <f t="shared" si="18"/>
        <v>0</v>
      </c>
      <c r="Q75" s="37">
        <f t="shared" si="18"/>
        <v>0</v>
      </c>
      <c r="R75" s="37">
        <f t="shared" si="18"/>
        <v>0</v>
      </c>
      <c r="S75" s="37">
        <f t="shared" si="18"/>
        <v>0</v>
      </c>
      <c r="T75" s="37">
        <f t="shared" si="18"/>
        <v>0</v>
      </c>
      <c r="U75" s="7">
        <f>U30/U22</f>
        <v>0</v>
      </c>
      <c r="V75" s="7">
        <f>V30/V22</f>
        <v>0</v>
      </c>
    </row>
    <row r="76" spans="1:22" customFormat="1" ht="18" customHeight="1">
      <c r="A76" s="30" t="s">
        <v>92</v>
      </c>
      <c r="B76" s="55">
        <f t="shared" ref="B76:T76" si="19">B31/B22</f>
        <v>0</v>
      </c>
      <c r="C76" s="55">
        <f t="shared" si="19"/>
        <v>0</v>
      </c>
      <c r="D76" s="55">
        <f t="shared" si="19"/>
        <v>0</v>
      </c>
      <c r="E76" s="55">
        <f t="shared" si="19"/>
        <v>0</v>
      </c>
      <c r="F76" s="55">
        <f t="shared" si="19"/>
        <v>0</v>
      </c>
      <c r="G76" s="55">
        <f t="shared" si="19"/>
        <v>0</v>
      </c>
      <c r="H76" s="55">
        <f t="shared" si="19"/>
        <v>0</v>
      </c>
      <c r="I76" s="55">
        <f t="shared" si="19"/>
        <v>0</v>
      </c>
      <c r="J76" s="55">
        <f t="shared" si="19"/>
        <v>0</v>
      </c>
      <c r="K76" s="55">
        <f t="shared" si="19"/>
        <v>0</v>
      </c>
      <c r="L76" s="55">
        <f t="shared" si="19"/>
        <v>0</v>
      </c>
      <c r="M76" s="55">
        <f t="shared" si="19"/>
        <v>0</v>
      </c>
      <c r="N76" s="55">
        <f t="shared" si="19"/>
        <v>0</v>
      </c>
      <c r="O76" s="55">
        <f t="shared" si="19"/>
        <v>0</v>
      </c>
      <c r="P76" s="55">
        <f t="shared" si="19"/>
        <v>0</v>
      </c>
      <c r="Q76" s="55">
        <f t="shared" si="19"/>
        <v>3.2258064516129032E-3</v>
      </c>
      <c r="R76" s="55">
        <f t="shared" si="19"/>
        <v>0</v>
      </c>
      <c r="S76" s="55">
        <f t="shared" si="19"/>
        <v>0</v>
      </c>
      <c r="T76" s="55">
        <f t="shared" si="19"/>
        <v>0</v>
      </c>
      <c r="U76" s="95">
        <f>U31/U22</f>
        <v>0</v>
      </c>
      <c r="V76" s="95">
        <f>V31/V22</f>
        <v>0</v>
      </c>
    </row>
    <row r="77" spans="1:22" customFormat="1" ht="18" customHeight="1">
      <c r="A77" s="32" t="s">
        <v>52</v>
      </c>
      <c r="B77" s="33"/>
      <c r="C77" s="33"/>
      <c r="D77" s="33"/>
      <c r="E77" s="33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1:22" customFormat="1" ht="18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customFormat="1" ht="18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customFormat="1" ht="18" customHeight="1">
      <c r="A80" s="77" t="s">
        <v>49</v>
      </c>
      <c r="B80" s="78">
        <v>2002</v>
      </c>
      <c r="C80" s="78">
        <v>2003</v>
      </c>
      <c r="D80" s="78">
        <v>2004</v>
      </c>
      <c r="E80" s="78">
        <v>2005</v>
      </c>
      <c r="F80" s="78">
        <v>2006</v>
      </c>
      <c r="G80" s="78">
        <v>2007</v>
      </c>
      <c r="H80" s="78">
        <v>2008</v>
      </c>
      <c r="I80" s="78">
        <v>2009</v>
      </c>
      <c r="J80" s="78">
        <v>2010</v>
      </c>
      <c r="K80" s="78">
        <v>2011</v>
      </c>
      <c r="L80" s="78">
        <v>2012</v>
      </c>
      <c r="M80" s="78">
        <v>2013</v>
      </c>
      <c r="N80" s="78">
        <v>2014</v>
      </c>
      <c r="O80" s="78">
        <v>2015</v>
      </c>
      <c r="P80" s="78">
        <v>2016</v>
      </c>
      <c r="Q80" s="78">
        <v>2017</v>
      </c>
      <c r="R80" s="78">
        <v>2018</v>
      </c>
      <c r="S80" s="78">
        <v>2019</v>
      </c>
      <c r="T80" s="78">
        <v>2020</v>
      </c>
      <c r="U80" s="78">
        <v>2021</v>
      </c>
      <c r="V80" s="78">
        <v>2022</v>
      </c>
    </row>
    <row r="81" spans="1:22" customFormat="1" ht="18" customHeight="1">
      <c r="A81" s="56" t="s">
        <v>81</v>
      </c>
      <c r="B81" s="52">
        <f t="shared" ref="B81:T81" si="20">SUM(B82:B90)</f>
        <v>1</v>
      </c>
      <c r="C81" s="52">
        <f t="shared" si="20"/>
        <v>1</v>
      </c>
      <c r="D81" s="52">
        <f t="shared" si="20"/>
        <v>1</v>
      </c>
      <c r="E81" s="52">
        <f t="shared" si="20"/>
        <v>0.99999999999999989</v>
      </c>
      <c r="F81" s="52">
        <f t="shared" si="20"/>
        <v>0.99999999999999989</v>
      </c>
      <c r="G81" s="52">
        <f t="shared" si="20"/>
        <v>1</v>
      </c>
      <c r="H81" s="52">
        <f t="shared" si="20"/>
        <v>1</v>
      </c>
      <c r="I81" s="52">
        <f t="shared" si="20"/>
        <v>1</v>
      </c>
      <c r="J81" s="52">
        <f t="shared" si="20"/>
        <v>1</v>
      </c>
      <c r="K81" s="52">
        <f t="shared" si="20"/>
        <v>1</v>
      </c>
      <c r="L81" s="52">
        <f t="shared" si="20"/>
        <v>1</v>
      </c>
      <c r="M81" s="52">
        <f t="shared" si="20"/>
        <v>1</v>
      </c>
      <c r="N81" s="52">
        <f t="shared" si="20"/>
        <v>1</v>
      </c>
      <c r="O81" s="52">
        <f t="shared" si="20"/>
        <v>1</v>
      </c>
      <c r="P81" s="52">
        <f t="shared" si="20"/>
        <v>1</v>
      </c>
      <c r="Q81" s="52">
        <f t="shared" si="20"/>
        <v>1</v>
      </c>
      <c r="R81" s="52">
        <f t="shared" si="20"/>
        <v>1</v>
      </c>
      <c r="S81" s="52">
        <f t="shared" si="20"/>
        <v>1</v>
      </c>
      <c r="T81" s="52">
        <f t="shared" si="20"/>
        <v>1</v>
      </c>
      <c r="U81" s="52">
        <f>SUM(U82:U90)</f>
        <v>1</v>
      </c>
      <c r="V81" s="52">
        <f>SUM(V82:V90)</f>
        <v>1.0000000000000002</v>
      </c>
    </row>
    <row r="82" spans="1:22" customFormat="1" ht="18" customHeight="1">
      <c r="A82" s="36" t="s">
        <v>82</v>
      </c>
      <c r="B82" s="7">
        <f t="shared" ref="B82:T82" si="21">B37/B36</f>
        <v>0.34482758620689657</v>
      </c>
      <c r="C82" s="7">
        <f t="shared" si="21"/>
        <v>0.41379310344827586</v>
      </c>
      <c r="D82" s="7">
        <f t="shared" si="21"/>
        <v>0.52054794520547942</v>
      </c>
      <c r="E82" s="7">
        <f t="shared" si="21"/>
        <v>0.69527896995708149</v>
      </c>
      <c r="F82" s="7">
        <f t="shared" si="21"/>
        <v>0.72327044025157228</v>
      </c>
      <c r="G82" s="7">
        <f t="shared" si="21"/>
        <v>0.78212290502793291</v>
      </c>
      <c r="H82" s="7">
        <f t="shared" si="21"/>
        <v>0.77586206896551724</v>
      </c>
      <c r="I82" s="7">
        <f t="shared" si="21"/>
        <v>0.79859484777517564</v>
      </c>
      <c r="J82" s="7">
        <f t="shared" si="21"/>
        <v>0.78708133971291872</v>
      </c>
      <c r="K82" s="7">
        <f t="shared" si="21"/>
        <v>0.78472222222222221</v>
      </c>
      <c r="L82" s="7">
        <f t="shared" si="21"/>
        <v>0.78454332552693207</v>
      </c>
      <c r="M82" s="7">
        <f t="shared" si="21"/>
        <v>0.78026905829596416</v>
      </c>
      <c r="N82" s="7">
        <f t="shared" si="21"/>
        <v>0.76063829787234039</v>
      </c>
      <c r="O82" s="7">
        <f t="shared" si="21"/>
        <v>0.74871794871794872</v>
      </c>
      <c r="P82" s="7">
        <f t="shared" si="21"/>
        <v>0.75388601036269431</v>
      </c>
      <c r="Q82" s="7">
        <f t="shared" si="21"/>
        <v>0.72463768115942029</v>
      </c>
      <c r="R82" s="7">
        <f t="shared" si="21"/>
        <v>0.71590909090909094</v>
      </c>
      <c r="S82" s="7">
        <f t="shared" si="21"/>
        <v>0.68021680216802172</v>
      </c>
      <c r="T82" s="7">
        <f t="shared" si="21"/>
        <v>0.62597402597402596</v>
      </c>
      <c r="U82" s="7">
        <f>U37/U36</f>
        <v>0.25135135135135134</v>
      </c>
      <c r="V82" s="7">
        <f>V37/V36</f>
        <v>0.24331550802139038</v>
      </c>
    </row>
    <row r="83" spans="1:22" customFormat="1" ht="18" customHeight="1">
      <c r="A83" s="36" t="s">
        <v>83</v>
      </c>
      <c r="B83" s="7">
        <f t="shared" ref="B83:T83" si="22">B38/B36</f>
        <v>1.7241379310344827E-2</v>
      </c>
      <c r="C83" s="7">
        <f t="shared" si="22"/>
        <v>6.8965517241379309E-2</v>
      </c>
      <c r="D83" s="7">
        <f t="shared" si="22"/>
        <v>6.1643835616438353E-2</v>
      </c>
      <c r="E83" s="7">
        <f t="shared" si="22"/>
        <v>3.4334763948497854E-2</v>
      </c>
      <c r="F83" s="7">
        <f t="shared" si="22"/>
        <v>5.6603773584905662E-2</v>
      </c>
      <c r="G83" s="7">
        <f t="shared" si="22"/>
        <v>2.23463687150838E-2</v>
      </c>
      <c r="H83" s="7">
        <f t="shared" si="22"/>
        <v>1.7241379310344827E-2</v>
      </c>
      <c r="I83" s="7">
        <f t="shared" si="22"/>
        <v>1.405152224824356E-2</v>
      </c>
      <c r="J83" s="7">
        <f t="shared" si="22"/>
        <v>1.6746411483253589E-2</v>
      </c>
      <c r="K83" s="7">
        <f t="shared" si="22"/>
        <v>9.2592592592592587E-3</v>
      </c>
      <c r="L83" s="7">
        <f t="shared" si="22"/>
        <v>9.3676814988290398E-3</v>
      </c>
      <c r="M83" s="7">
        <f t="shared" si="22"/>
        <v>1.3452914798206279E-2</v>
      </c>
      <c r="N83" s="7">
        <f t="shared" si="22"/>
        <v>1.3297872340425532E-2</v>
      </c>
      <c r="O83" s="7">
        <f t="shared" si="22"/>
        <v>2.3076923076923078E-2</v>
      </c>
      <c r="P83" s="7">
        <f t="shared" si="22"/>
        <v>2.8497409326424871E-2</v>
      </c>
      <c r="Q83" s="7">
        <f t="shared" si="22"/>
        <v>3.1884057971014491E-2</v>
      </c>
      <c r="R83" s="7">
        <f t="shared" si="22"/>
        <v>2.8409090909090908E-2</v>
      </c>
      <c r="S83" s="7">
        <f t="shared" si="22"/>
        <v>2.9810298102981029E-2</v>
      </c>
      <c r="T83" s="7">
        <f t="shared" si="22"/>
        <v>3.6363636363636362E-2</v>
      </c>
      <c r="U83" s="7">
        <f>U38/U36</f>
        <v>0.41081081081081083</v>
      </c>
      <c r="V83" s="7">
        <f>V38/V36</f>
        <v>0.40641711229946526</v>
      </c>
    </row>
    <row r="84" spans="1:22" customFormat="1" ht="18" customHeight="1">
      <c r="A84" s="36" t="s">
        <v>84</v>
      </c>
      <c r="B84" s="7">
        <f t="shared" ref="B84:T84" si="23">B39/B36</f>
        <v>0.13793103448275862</v>
      </c>
      <c r="C84" s="7">
        <f t="shared" si="23"/>
        <v>0.19540229885057472</v>
      </c>
      <c r="D84" s="7">
        <f t="shared" si="23"/>
        <v>0.13698630136986301</v>
      </c>
      <c r="E84" s="7">
        <f t="shared" si="23"/>
        <v>6.4377682403433473E-2</v>
      </c>
      <c r="F84" s="7">
        <f t="shared" si="23"/>
        <v>5.3459119496855348E-2</v>
      </c>
      <c r="G84" s="7">
        <f t="shared" si="23"/>
        <v>4.189944134078212E-2</v>
      </c>
      <c r="H84" s="7">
        <f t="shared" si="23"/>
        <v>3.9408866995073892E-2</v>
      </c>
      <c r="I84" s="7">
        <f t="shared" si="23"/>
        <v>3.0444964871194378E-2</v>
      </c>
      <c r="J84" s="7">
        <f t="shared" si="23"/>
        <v>2.3923444976076555E-2</v>
      </c>
      <c r="K84" s="7">
        <f t="shared" si="23"/>
        <v>3.4722222222222224E-2</v>
      </c>
      <c r="L84" s="7">
        <f t="shared" si="23"/>
        <v>4.6838407494145202E-2</v>
      </c>
      <c r="M84" s="7">
        <f t="shared" si="23"/>
        <v>5.3811659192825115E-2</v>
      </c>
      <c r="N84" s="7">
        <f t="shared" si="23"/>
        <v>6.3829787234042548E-2</v>
      </c>
      <c r="O84" s="7">
        <f t="shared" si="23"/>
        <v>4.1025641025641026E-2</v>
      </c>
      <c r="P84" s="7">
        <f t="shared" si="23"/>
        <v>3.367875647668394E-2</v>
      </c>
      <c r="Q84" s="7">
        <f t="shared" si="23"/>
        <v>1.7391304347826087E-2</v>
      </c>
      <c r="R84" s="7">
        <f t="shared" si="23"/>
        <v>1.4204545454545454E-2</v>
      </c>
      <c r="S84" s="7">
        <f t="shared" si="23"/>
        <v>1.3550135501355014E-2</v>
      </c>
      <c r="T84" s="7">
        <f t="shared" si="23"/>
        <v>3.1168831168831169E-2</v>
      </c>
      <c r="U84" s="7">
        <f>U39/U36</f>
        <v>2.7027027027027029E-2</v>
      </c>
      <c r="V84" s="7">
        <f>V39/V36</f>
        <v>2.4064171122994651E-2</v>
      </c>
    </row>
    <row r="85" spans="1:22" customFormat="1" ht="18" customHeight="1">
      <c r="A85" s="36" t="s">
        <v>85</v>
      </c>
      <c r="B85" s="7">
        <f t="shared" ref="B85:T85" si="24">B40/B36</f>
        <v>0</v>
      </c>
      <c r="C85" s="7">
        <f t="shared" si="24"/>
        <v>0</v>
      </c>
      <c r="D85" s="7">
        <f t="shared" si="24"/>
        <v>1.3698630136986301E-2</v>
      </c>
      <c r="E85" s="7">
        <f t="shared" si="24"/>
        <v>8.5836909871244635E-3</v>
      </c>
      <c r="F85" s="7">
        <f t="shared" si="24"/>
        <v>3.1446540880503146E-3</v>
      </c>
      <c r="G85" s="7">
        <f t="shared" si="24"/>
        <v>2.7932960893854749E-3</v>
      </c>
      <c r="H85" s="7">
        <f t="shared" si="24"/>
        <v>2.4630541871921183E-3</v>
      </c>
      <c r="I85" s="7">
        <f t="shared" si="24"/>
        <v>2.34192037470726E-3</v>
      </c>
      <c r="J85" s="7">
        <f t="shared" si="24"/>
        <v>2.3923444976076554E-3</v>
      </c>
      <c r="K85" s="7">
        <f t="shared" si="24"/>
        <v>2.3148148148148147E-3</v>
      </c>
      <c r="L85" s="7">
        <f t="shared" si="24"/>
        <v>2.34192037470726E-3</v>
      </c>
      <c r="M85" s="7">
        <f t="shared" si="24"/>
        <v>2.242152466367713E-3</v>
      </c>
      <c r="N85" s="7">
        <f t="shared" si="24"/>
        <v>2.6595744680851063E-3</v>
      </c>
      <c r="O85" s="7">
        <f t="shared" si="24"/>
        <v>7.6923076923076927E-3</v>
      </c>
      <c r="P85" s="7">
        <f t="shared" si="24"/>
        <v>5.1813471502590676E-3</v>
      </c>
      <c r="Q85" s="7">
        <f t="shared" si="24"/>
        <v>5.7971014492753624E-3</v>
      </c>
      <c r="R85" s="7">
        <f t="shared" si="24"/>
        <v>1.4204545454545454E-2</v>
      </c>
      <c r="S85" s="7">
        <f t="shared" si="24"/>
        <v>1.3550135501355014E-2</v>
      </c>
      <c r="T85" s="7">
        <f t="shared" si="24"/>
        <v>1.2987012987012988E-2</v>
      </c>
      <c r="U85" s="7">
        <f>U40/U36</f>
        <v>1.3513513513513514E-2</v>
      </c>
      <c r="V85" s="7">
        <f>V40/V36</f>
        <v>1.3368983957219251E-2</v>
      </c>
    </row>
    <row r="86" spans="1:22" customFormat="1" ht="18" customHeight="1">
      <c r="A86" s="36" t="s">
        <v>86</v>
      </c>
      <c r="B86" s="7">
        <f t="shared" ref="B86:T86" si="25">B41/B36</f>
        <v>0.17241379310344829</v>
      </c>
      <c r="C86" s="7">
        <f t="shared" si="25"/>
        <v>0.10344827586206896</v>
      </c>
      <c r="D86" s="7">
        <f t="shared" si="25"/>
        <v>5.4794520547945202E-2</v>
      </c>
      <c r="E86" s="7">
        <f t="shared" si="25"/>
        <v>3.8626609442060089E-2</v>
      </c>
      <c r="F86" s="7">
        <f t="shared" si="25"/>
        <v>2.5157232704402517E-2</v>
      </c>
      <c r="G86" s="7">
        <f t="shared" si="25"/>
        <v>2.7932960893854747E-2</v>
      </c>
      <c r="H86" s="7">
        <f t="shared" si="25"/>
        <v>2.9556650246305417E-2</v>
      </c>
      <c r="I86" s="7">
        <f t="shared" si="25"/>
        <v>2.8103044496487119E-2</v>
      </c>
      <c r="J86" s="7">
        <f t="shared" si="25"/>
        <v>2.8708133971291867E-2</v>
      </c>
      <c r="K86" s="7">
        <f t="shared" si="25"/>
        <v>2.7777777777777776E-2</v>
      </c>
      <c r="L86" s="7">
        <f t="shared" si="25"/>
        <v>3.2786885245901641E-2</v>
      </c>
      <c r="M86" s="7">
        <f t="shared" si="25"/>
        <v>4.708520179372197E-2</v>
      </c>
      <c r="N86" s="7">
        <f t="shared" si="25"/>
        <v>4.7872340425531915E-2</v>
      </c>
      <c r="O86" s="7">
        <f t="shared" si="25"/>
        <v>5.128205128205128E-2</v>
      </c>
      <c r="P86" s="7">
        <f t="shared" si="25"/>
        <v>4.9222797927461141E-2</v>
      </c>
      <c r="Q86" s="7">
        <f t="shared" si="25"/>
        <v>5.5072463768115941E-2</v>
      </c>
      <c r="R86" s="7">
        <f t="shared" si="25"/>
        <v>7.9545454545454544E-2</v>
      </c>
      <c r="S86" s="7">
        <f t="shared" si="25"/>
        <v>7.5880758807588072E-2</v>
      </c>
      <c r="T86" s="7">
        <f t="shared" si="25"/>
        <v>8.0519480519480519E-2</v>
      </c>
      <c r="U86" s="7">
        <f>U41/U36</f>
        <v>8.9189189189189194E-2</v>
      </c>
      <c r="V86" s="7">
        <f>V41/V36</f>
        <v>9.3582887700534759E-2</v>
      </c>
    </row>
    <row r="87" spans="1:22" customFormat="1" ht="18" customHeight="1">
      <c r="A87" s="36" t="s">
        <v>87</v>
      </c>
      <c r="B87" s="37">
        <f t="shared" ref="B87:T87" si="26">B42/B36</f>
        <v>0.32758620689655171</v>
      </c>
      <c r="C87" s="37">
        <f t="shared" si="26"/>
        <v>0.21839080459770116</v>
      </c>
      <c r="D87" s="37">
        <f t="shared" si="26"/>
        <v>0.20547945205479451</v>
      </c>
      <c r="E87" s="37">
        <f t="shared" si="26"/>
        <v>0.15450643776824036</v>
      </c>
      <c r="F87" s="37">
        <f t="shared" si="26"/>
        <v>0.13522012578616352</v>
      </c>
      <c r="G87" s="37">
        <f t="shared" si="26"/>
        <v>0.11731843575418995</v>
      </c>
      <c r="H87" s="37">
        <f t="shared" si="26"/>
        <v>0.13054187192118227</v>
      </c>
      <c r="I87" s="37">
        <f t="shared" si="26"/>
        <v>0.11943793911007025</v>
      </c>
      <c r="J87" s="37">
        <f t="shared" si="26"/>
        <v>0.13636363636363635</v>
      </c>
      <c r="K87" s="37">
        <f t="shared" si="26"/>
        <v>0.13657407407407407</v>
      </c>
      <c r="L87" s="37">
        <f t="shared" si="26"/>
        <v>0.117096018735363</v>
      </c>
      <c r="M87" s="37">
        <f t="shared" si="26"/>
        <v>9.641255605381166E-2</v>
      </c>
      <c r="N87" s="37">
        <f t="shared" si="26"/>
        <v>0.10638297872340426</v>
      </c>
      <c r="O87" s="37">
        <f t="shared" si="26"/>
        <v>0.12307692307692308</v>
      </c>
      <c r="P87" s="37">
        <f t="shared" si="26"/>
        <v>0.12435233160621761</v>
      </c>
      <c r="Q87" s="37">
        <f t="shared" si="26"/>
        <v>0.15362318840579711</v>
      </c>
      <c r="R87" s="37">
        <f t="shared" si="26"/>
        <v>0.13636363636363635</v>
      </c>
      <c r="S87" s="37">
        <f t="shared" si="26"/>
        <v>0.17344173441734417</v>
      </c>
      <c r="T87" s="37">
        <f t="shared" si="26"/>
        <v>0.18961038961038962</v>
      </c>
      <c r="U87" s="7">
        <f>U42/U36</f>
        <v>0.18378378378378379</v>
      </c>
      <c r="V87" s="7">
        <f>V42/V36</f>
        <v>0.19518716577540107</v>
      </c>
    </row>
    <row r="88" spans="1:22" customFormat="1" ht="18" customHeight="1">
      <c r="A88" s="36" t="s">
        <v>88</v>
      </c>
      <c r="B88" s="37">
        <f t="shared" ref="B88:T88" si="27">B43/B36</f>
        <v>0</v>
      </c>
      <c r="C88" s="37">
        <f t="shared" si="27"/>
        <v>0</v>
      </c>
      <c r="D88" s="37">
        <f t="shared" si="27"/>
        <v>0</v>
      </c>
      <c r="E88" s="37">
        <f t="shared" si="27"/>
        <v>0</v>
      </c>
      <c r="F88" s="37">
        <f t="shared" si="27"/>
        <v>0</v>
      </c>
      <c r="G88" s="37">
        <f t="shared" si="27"/>
        <v>2.7932960893854749E-3</v>
      </c>
      <c r="H88" s="37">
        <f t="shared" si="27"/>
        <v>2.4630541871921183E-3</v>
      </c>
      <c r="I88" s="37">
        <f t="shared" si="27"/>
        <v>7.0257611241217799E-3</v>
      </c>
      <c r="J88" s="37">
        <f t="shared" si="27"/>
        <v>4.7846889952153108E-3</v>
      </c>
      <c r="K88" s="37">
        <f t="shared" si="27"/>
        <v>4.6296296296296294E-3</v>
      </c>
      <c r="L88" s="37">
        <f t="shared" si="27"/>
        <v>7.0257611241217799E-3</v>
      </c>
      <c r="M88" s="37">
        <f t="shared" si="27"/>
        <v>6.7264573991031393E-3</v>
      </c>
      <c r="N88" s="37">
        <f t="shared" si="27"/>
        <v>5.3191489361702126E-3</v>
      </c>
      <c r="O88" s="37">
        <f t="shared" si="27"/>
        <v>5.1282051282051282E-3</v>
      </c>
      <c r="P88" s="37">
        <f t="shared" si="27"/>
        <v>5.1813471502590676E-3</v>
      </c>
      <c r="Q88" s="37">
        <f t="shared" si="27"/>
        <v>1.1594202898550725E-2</v>
      </c>
      <c r="R88" s="37">
        <f t="shared" si="27"/>
        <v>1.1363636363636364E-2</v>
      </c>
      <c r="S88" s="37">
        <f t="shared" si="27"/>
        <v>1.3550135501355014E-2</v>
      </c>
      <c r="T88" s="37">
        <f t="shared" si="27"/>
        <v>2.3376623376623377E-2</v>
      </c>
      <c r="U88" s="7">
        <f>U43/U36</f>
        <v>2.4324324324324326E-2</v>
      </c>
      <c r="V88" s="7">
        <f>V43/V36</f>
        <v>2.4064171122994651E-2</v>
      </c>
    </row>
    <row r="89" spans="1:22" customFormat="1" ht="18" customHeight="1">
      <c r="A89" s="36" t="s">
        <v>89</v>
      </c>
      <c r="B89" s="37">
        <f t="shared" ref="B89:T89" si="28">B44/B36</f>
        <v>0</v>
      </c>
      <c r="C89" s="37">
        <f t="shared" si="28"/>
        <v>0</v>
      </c>
      <c r="D89" s="37">
        <f t="shared" si="28"/>
        <v>6.8493150684931503E-3</v>
      </c>
      <c r="E89" s="37">
        <f t="shared" si="28"/>
        <v>4.2918454935622317E-3</v>
      </c>
      <c r="F89" s="37">
        <f t="shared" si="28"/>
        <v>3.1446540880503146E-3</v>
      </c>
      <c r="G89" s="37">
        <f t="shared" si="28"/>
        <v>2.7932960893854749E-3</v>
      </c>
      <c r="H89" s="37">
        <f t="shared" si="28"/>
        <v>2.4630541871921183E-3</v>
      </c>
      <c r="I89" s="37">
        <f t="shared" si="28"/>
        <v>0</v>
      </c>
      <c r="J89" s="37">
        <f t="shared" si="28"/>
        <v>0</v>
      </c>
      <c r="K89" s="37">
        <f t="shared" si="28"/>
        <v>0</v>
      </c>
      <c r="L89" s="37">
        <f t="shared" si="28"/>
        <v>0</v>
      </c>
      <c r="M89" s="37">
        <f t="shared" si="28"/>
        <v>0</v>
      </c>
      <c r="N89" s="37">
        <f t="shared" si="28"/>
        <v>0</v>
      </c>
      <c r="O89" s="37">
        <f t="shared" si="28"/>
        <v>0</v>
      </c>
      <c r="P89" s="37">
        <f t="shared" si="28"/>
        <v>0</v>
      </c>
      <c r="Q89" s="37">
        <f t="shared" si="28"/>
        <v>0</v>
      </c>
      <c r="R89" s="37">
        <f t="shared" si="28"/>
        <v>0</v>
      </c>
      <c r="S89" s="37">
        <f t="shared" si="28"/>
        <v>0</v>
      </c>
      <c r="T89" s="37">
        <f t="shared" si="28"/>
        <v>0</v>
      </c>
      <c r="U89" s="7">
        <f>U44/U36</f>
        <v>0</v>
      </c>
      <c r="V89" s="7">
        <f>V44/V36</f>
        <v>0</v>
      </c>
    </row>
    <row r="90" spans="1:22" customFormat="1" ht="18" customHeight="1">
      <c r="A90" s="30" t="s">
        <v>92</v>
      </c>
      <c r="B90" s="55">
        <f t="shared" ref="B90:T90" si="29">B45/B36</f>
        <v>0</v>
      </c>
      <c r="C90" s="55">
        <f t="shared" si="29"/>
        <v>0</v>
      </c>
      <c r="D90" s="55">
        <f t="shared" si="29"/>
        <v>0</v>
      </c>
      <c r="E90" s="55">
        <f t="shared" si="29"/>
        <v>0</v>
      </c>
      <c r="F90" s="55">
        <f t="shared" si="29"/>
        <v>0</v>
      </c>
      <c r="G90" s="55">
        <f t="shared" si="29"/>
        <v>0</v>
      </c>
      <c r="H90" s="55">
        <f t="shared" si="29"/>
        <v>0</v>
      </c>
      <c r="I90" s="55">
        <f t="shared" si="29"/>
        <v>0</v>
      </c>
      <c r="J90" s="55">
        <f t="shared" si="29"/>
        <v>0</v>
      </c>
      <c r="K90" s="55">
        <f t="shared" si="29"/>
        <v>0</v>
      </c>
      <c r="L90" s="55">
        <f t="shared" si="29"/>
        <v>0</v>
      </c>
      <c r="M90" s="55">
        <f t="shared" si="29"/>
        <v>0</v>
      </c>
      <c r="N90" s="55">
        <f t="shared" si="29"/>
        <v>0</v>
      </c>
      <c r="O90" s="55">
        <f t="shared" si="29"/>
        <v>0</v>
      </c>
      <c r="P90" s="55">
        <f t="shared" si="29"/>
        <v>0</v>
      </c>
      <c r="Q90" s="55">
        <f t="shared" si="29"/>
        <v>0</v>
      </c>
      <c r="R90" s="55">
        <f t="shared" si="29"/>
        <v>0</v>
      </c>
      <c r="S90" s="55">
        <f t="shared" si="29"/>
        <v>0</v>
      </c>
      <c r="T90" s="55">
        <f t="shared" si="29"/>
        <v>0</v>
      </c>
      <c r="U90" s="95">
        <f>U45/U36</f>
        <v>0</v>
      </c>
      <c r="V90" s="95">
        <f>V45/V36</f>
        <v>0</v>
      </c>
    </row>
    <row r="91" spans="1:22" customFormat="1" ht="18" customHeight="1">
      <c r="A91" s="32" t="s">
        <v>52</v>
      </c>
      <c r="B91" s="33"/>
      <c r="C91" s="33"/>
      <c r="D91" s="33"/>
      <c r="E91" s="33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</row>
    <row r="92" spans="1:22" customFormat="1" ht="18" customHeight="1"/>
    <row r="93" spans="1:22" customFormat="1" ht="18" customHeight="1"/>
    <row r="94" spans="1:22" customFormat="1" ht="18" customHeight="1"/>
    <row r="95" spans="1:22" customFormat="1" ht="18" customHeight="1"/>
    <row r="96" spans="1:22" customFormat="1" ht="18" customHeight="1">
      <c r="A96" s="5"/>
      <c r="B96" s="5"/>
      <c r="C96" s="5"/>
      <c r="D96" s="5"/>
      <c r="E96" s="5"/>
      <c r="F96" s="5"/>
      <c r="G96" s="5"/>
    </row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Microsoft Office</dc:creator>
  <cp:keywords/>
  <dc:description/>
  <cp:lastModifiedBy>Sophia Sardi Ramírez</cp:lastModifiedBy>
  <cp:revision/>
  <dcterms:created xsi:type="dcterms:W3CDTF">2021-03-04T08:29:51Z</dcterms:created>
  <dcterms:modified xsi:type="dcterms:W3CDTF">2024-03-27T13:32:24Z</dcterms:modified>
  <cp:category/>
  <cp:contentStatus/>
</cp:coreProperties>
</file>